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drawings/drawing7.xml" ContentType="application/vnd.openxmlformats-officedocument.drawingml.chartshapes+xml"/>
  <Override PartName="/xl/drawings/drawing16.xml" ContentType="application/vnd.openxmlformats-officedocument.drawingml.chartshapes+xml"/>
  <Override PartName="/xl/drawings/drawing11.xml" ContentType="application/vnd.openxmlformats-officedocument.drawingml.chartshapes+xml"/>
  <Override PartName="/xl/workbook.xml" ContentType="application/vnd.openxmlformats-officedocument.spreadsheetml.sheet.main+xml"/>
  <Override PartName="/xl/worksheets/sheet7.xml" ContentType="application/vnd.openxmlformats-officedocument.spreadsheetml.worksheet+xml"/>
  <Override PartName="/xl/drawings/drawing17.xml" ContentType="application/vnd.openxmlformats-officedocument.drawing+xml"/>
  <Override PartName="/xl/worksheets/sheet4.xml" ContentType="application/vnd.openxmlformats-officedocument.spreadsheetml.worksheet+xml"/>
  <Override PartName="/xl/charts/chart39.xml" ContentType="application/vnd.openxmlformats-officedocument.drawingml.chart+xml"/>
  <Override PartName="/xl/drawings/drawing15.xml" ContentType="application/vnd.openxmlformats-officedocument.drawing+xml"/>
  <Override PartName="/xl/pivotTables/pivotTable1.xml" ContentType="application/vnd.openxmlformats-officedocument.spreadsheetml.pivotTable+xml"/>
  <Override PartName="/xl/charts/chart40.xml" ContentType="application/vnd.openxmlformats-officedocument.drawingml.chart+xml"/>
  <Override PartName="/xl/drawings/drawing18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38.xml" ContentType="application/vnd.openxmlformats-officedocument.drawingml.chart+xml"/>
  <Override PartName="/xl/drawings/drawing14.xml" ContentType="application/vnd.openxmlformats-officedocument.drawing+xml"/>
  <Override PartName="/xl/charts/chart37.xml" ContentType="application/vnd.openxmlformats-officedocument.drawingml.chart+xml"/>
  <Override PartName="/xl/charts/chart32.xml" ContentType="application/vnd.openxmlformats-officedocument.drawingml.chart+xml"/>
  <Override PartName="/xl/charts/chart31.xml" ContentType="application/vnd.openxmlformats-officedocument.drawingml.chart+xml"/>
  <Override PartName="/xl/charts/chart30.xml" ContentType="application/vnd.openxmlformats-officedocument.drawingml.chart+xml"/>
  <Override PartName="/xl/charts/chart29.xml" ContentType="application/vnd.openxmlformats-officedocument.drawingml.chart+xml"/>
  <Override PartName="/xl/charts/chart28.xml" ContentType="application/vnd.openxmlformats-officedocument.drawingml.char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charts/chart34.xml" ContentType="application/vnd.openxmlformats-officedocument.drawingml.chart+xml"/>
  <Override PartName="/xl/drawings/drawing13.xml" ContentType="application/vnd.openxmlformats-officedocument.drawing+xml"/>
  <Override PartName="/xl/charts/chart36.xml" ContentType="application/vnd.openxmlformats-officedocument.drawingml.chart+xml"/>
  <Override PartName="/xl/drawings/drawing12.xml" ContentType="application/vnd.openxmlformats-officedocument.drawing+xml"/>
  <Override PartName="/xl/charts/chart35.xml" ContentType="application/vnd.openxmlformats-officedocument.drawingml.chart+xml"/>
  <Override PartName="/xl/charts/chart27.xml" ContentType="application/vnd.openxmlformats-officedocument.drawingml.chart+xml"/>
  <Override PartName="/xl/charts/chart33.xml" ContentType="application/vnd.openxmlformats-officedocument.drawingml.chart+xml"/>
  <Override PartName="/xl/charts/chart25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26.xml" ContentType="application/vnd.openxmlformats-officedocument.drawingml.chart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8.xml" ContentType="application/vnd.openxmlformats-officedocument.drawingml.chart+xml"/>
  <Override PartName="/xl/charts/chart2.xml" ContentType="application/vnd.openxmlformats-officedocument.drawingml.chart+xml"/>
  <Override PartName="/xl/charts/chart17.xml" ContentType="application/vnd.openxmlformats-officedocument.drawingml.char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8.xml" ContentType="application/vnd.openxmlformats-officedocument.drawingml.chart+xml"/>
  <Override PartName="/xl/charts/chart15.xml" ContentType="application/vnd.openxmlformats-officedocument.drawingml.chart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24.xml" ContentType="application/vnd.openxmlformats-officedocument.drawingml.chart+xml"/>
  <Override PartName="/xl/charts/chart23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worksheets/sheet6.xml" ContentType="application/vnd.openxmlformats-officedocument.spreadsheetml.worksheet+xml"/>
  <Override PartName="/xl/charts/chart11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alcChain.xml" ContentType="application/vnd.openxmlformats-officedocument.spreadsheetml.calcChain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Records1.xml" ContentType="application/vnd.openxmlformats-officedocument.spreadsheetml.pivotCacheRecords+xml"/>
  <Override PartName="/docProps/app.xml" ContentType="application/vnd.openxmlformats-officedocument.extended-properties+xml"/>
  <Override PartName="/docProps/core.xml" ContentType="application/vnd.openxmlformats-package.core-properties+xml"/>
  <Override PartName="/xl/pivotCache/pivotCacheDefinition1.xml" ContentType="application/vnd.openxmlformats-officedocument.spreadsheetml.pivotCacheDefinition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570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anti/Dropbox/_compartida-caro/DATA_Sclerosis/"/>
    </mc:Choice>
  </mc:AlternateContent>
  <bookViews>
    <workbookView xWindow="480" yWindow="460" windowWidth="32620" windowHeight="19280" tabRatio="875"/>
  </bookViews>
  <sheets>
    <sheet name="Figure 5.1" sheetId="1" r:id="rId1"/>
    <sheet name="Figure 5.2" sheetId="2" r:id="rId2"/>
    <sheet name="Figure 5.3" sheetId="3" r:id="rId3"/>
    <sheet name="Figure 5.4" sheetId="4" r:id="rId4"/>
    <sheet name="Figure 5.5" sheetId="5" r:id="rId5"/>
    <sheet name="Figure 5.6" sheetId="6" r:id="rId6"/>
    <sheet name="Figure 5.7" sheetId="7" r:id="rId7"/>
    <sheet name="Figure 5.8" sheetId="8" r:id="rId8"/>
    <sheet name="Figure 5.9" sheetId="9" r:id="rId9"/>
    <sheet name="Figure 5.10" sheetId="10" r:id="rId10"/>
    <sheet name="Figure 5.11" sheetId="11" r:id="rId11"/>
    <sheet name="Figure 5.12" sheetId="12" r:id="rId12"/>
    <sheet name="Figure 5.13" sheetId="13" r:id="rId13"/>
    <sheet name="Figure 5.14" sheetId="14" r:id="rId14"/>
    <sheet name="Figure 5.15" sheetId="15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_FilterDatabase" localSheetId="0" hidden="1">'Figure 5.1'!$A$1:$AC$149</definedName>
    <definedName name="_xlnm._FilterDatabase" localSheetId="1" hidden="1">'Figure 5.2'!$A$5:$I$220</definedName>
    <definedName name="_xlnm._FilterDatabase" localSheetId="2" hidden="1">'Figure 5.3'!$A$2:$BD$191</definedName>
    <definedName name="_xlnm._FilterDatabase" localSheetId="3" hidden="1">'Figure 5.4'!$A$1:$L$186</definedName>
    <definedName name="_xlnm._FilterDatabase" localSheetId="5" hidden="1">'Figure 5.6'!$A$1:$Q$149</definedName>
    <definedName name="_xlnm._FilterDatabase" localSheetId="6" hidden="1">'Figure 5.7'!$A$1:$S$1</definedName>
  </definedNames>
  <calcPr calcId="150001" concurrentCalc="0"/>
  <pivotCaches>
    <pivotCache cacheId="0" r:id="rId25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" i="2" l="1"/>
  <c r="D9" i="2"/>
  <c r="E9" i="2"/>
  <c r="F9" i="2"/>
  <c r="G9" i="2"/>
  <c r="H9" i="2"/>
  <c r="C28" i="2"/>
  <c r="D28" i="2"/>
  <c r="E28" i="2"/>
  <c r="F28" i="2"/>
  <c r="G28" i="2"/>
  <c r="H28" i="2"/>
  <c r="G114" i="8"/>
  <c r="B20" i="14"/>
  <c r="C20" i="14"/>
  <c r="D20" i="14"/>
  <c r="C19" i="14"/>
  <c r="D19" i="14"/>
  <c r="B19" i="14"/>
  <c r="H8" i="12"/>
  <c r="H9" i="12"/>
  <c r="H10" i="12"/>
  <c r="G9" i="12"/>
  <c r="G10" i="12"/>
  <c r="G8" i="12"/>
  <c r="C12" i="10"/>
  <c r="C13" i="10"/>
  <c r="C11" i="10"/>
  <c r="C7" i="10"/>
  <c r="C8" i="10"/>
  <c r="C6" i="10"/>
  <c r="H94" i="9"/>
  <c r="H101" i="9"/>
  <c r="H92" i="9"/>
  <c r="H100" i="9"/>
  <c r="D92" i="9"/>
  <c r="D100" i="9"/>
  <c r="E92" i="9"/>
  <c r="E100" i="9"/>
  <c r="F92" i="9"/>
  <c r="F100" i="9"/>
  <c r="G92" i="9"/>
  <c r="G100" i="9"/>
  <c r="D94" i="9"/>
  <c r="D101" i="9"/>
  <c r="E94" i="9"/>
  <c r="E101" i="9"/>
  <c r="F94" i="9"/>
  <c r="F101" i="9"/>
  <c r="G94" i="9"/>
  <c r="G101" i="9"/>
  <c r="C94" i="9"/>
  <c r="C101" i="9"/>
  <c r="C92" i="9"/>
  <c r="C100" i="9"/>
  <c r="C13" i="11"/>
  <c r="C12" i="11"/>
  <c r="C11" i="11"/>
  <c r="Q98" i="9"/>
  <c r="P98" i="9"/>
  <c r="O98" i="9"/>
  <c r="N98" i="9"/>
  <c r="M98" i="9"/>
  <c r="L98" i="9"/>
  <c r="K98" i="9"/>
  <c r="J98" i="9"/>
  <c r="I98" i="9"/>
  <c r="H98" i="9"/>
  <c r="G98" i="9"/>
  <c r="F98" i="9"/>
  <c r="E98" i="9"/>
  <c r="D98" i="9"/>
  <c r="C98" i="9"/>
  <c r="Q97" i="9"/>
  <c r="P97" i="9"/>
  <c r="O97" i="9"/>
  <c r="N97" i="9"/>
  <c r="M97" i="9"/>
  <c r="L97" i="9"/>
  <c r="K97" i="9"/>
  <c r="J97" i="9"/>
  <c r="I97" i="9"/>
  <c r="H97" i="9"/>
  <c r="G97" i="9"/>
  <c r="F97" i="9"/>
  <c r="E97" i="9"/>
  <c r="D97" i="9"/>
  <c r="C97" i="9"/>
  <c r="Q96" i="9"/>
  <c r="P96" i="9"/>
  <c r="O96" i="9"/>
  <c r="N96" i="9"/>
  <c r="M96" i="9"/>
  <c r="L96" i="9"/>
  <c r="K96" i="9"/>
  <c r="J96" i="9"/>
  <c r="I96" i="9"/>
  <c r="H96" i="9"/>
  <c r="G96" i="9"/>
  <c r="F96" i="9"/>
  <c r="E96" i="9"/>
  <c r="D96" i="9"/>
  <c r="C96" i="9"/>
  <c r="Q95" i="9"/>
  <c r="P95" i="9"/>
  <c r="O95" i="9"/>
  <c r="N95" i="9"/>
  <c r="M95" i="9"/>
  <c r="L95" i="9"/>
  <c r="K95" i="9"/>
  <c r="J95" i="9"/>
  <c r="I95" i="9"/>
  <c r="H95" i="9"/>
  <c r="G95" i="9"/>
  <c r="F95" i="9"/>
  <c r="E95" i="9"/>
  <c r="D95" i="9"/>
  <c r="C95" i="9"/>
  <c r="Q94" i="9"/>
  <c r="P94" i="9"/>
  <c r="O94" i="9"/>
  <c r="N94" i="9"/>
  <c r="M94" i="9"/>
  <c r="L94" i="9"/>
  <c r="K94" i="9"/>
  <c r="J94" i="9"/>
  <c r="I94" i="9"/>
  <c r="Q93" i="9"/>
  <c r="P93" i="9"/>
  <c r="O93" i="9"/>
  <c r="N93" i="9"/>
  <c r="M93" i="9"/>
  <c r="L93" i="9"/>
  <c r="K93" i="9"/>
  <c r="J93" i="9"/>
  <c r="I93" i="9"/>
  <c r="H93" i="9"/>
  <c r="G93" i="9"/>
  <c r="F93" i="9"/>
  <c r="E93" i="9"/>
  <c r="D93" i="9"/>
  <c r="C93" i="9"/>
  <c r="Q92" i="9"/>
  <c r="P92" i="9"/>
  <c r="O92" i="9"/>
  <c r="N92" i="9"/>
  <c r="M92" i="9"/>
  <c r="L92" i="9"/>
  <c r="K92" i="9"/>
  <c r="J92" i="9"/>
  <c r="I92" i="9"/>
  <c r="Q91" i="9"/>
  <c r="P91" i="9"/>
  <c r="O91" i="9"/>
  <c r="N91" i="9"/>
  <c r="M91" i="9"/>
  <c r="L91" i="9"/>
  <c r="K91" i="9"/>
  <c r="J91" i="9"/>
  <c r="I91" i="9"/>
  <c r="H91" i="9"/>
  <c r="G91" i="9"/>
  <c r="F91" i="9"/>
  <c r="E91" i="9"/>
  <c r="D91" i="9"/>
  <c r="C91" i="9"/>
  <c r="Q90" i="9"/>
  <c r="P90" i="9"/>
  <c r="O90" i="9"/>
  <c r="N90" i="9"/>
  <c r="M90" i="9"/>
  <c r="L90" i="9"/>
  <c r="K90" i="9"/>
  <c r="J90" i="9"/>
  <c r="I90" i="9"/>
  <c r="H90" i="9"/>
  <c r="G90" i="9"/>
  <c r="F90" i="9"/>
  <c r="E90" i="9"/>
  <c r="D90" i="9"/>
  <c r="C90" i="9"/>
  <c r="Q89" i="9"/>
  <c r="P89" i="9"/>
  <c r="O89" i="9"/>
  <c r="N89" i="9"/>
  <c r="M89" i="9"/>
  <c r="L89" i="9"/>
  <c r="K89" i="9"/>
  <c r="J89" i="9"/>
  <c r="I89" i="9"/>
  <c r="H89" i="9"/>
  <c r="G89" i="9"/>
  <c r="F89" i="9"/>
  <c r="E89" i="9"/>
  <c r="D89" i="9"/>
  <c r="C89" i="9"/>
  <c r="Q88" i="9"/>
  <c r="P88" i="9"/>
  <c r="O88" i="9"/>
  <c r="N88" i="9"/>
  <c r="M88" i="9"/>
  <c r="L88" i="9"/>
  <c r="K88" i="9"/>
  <c r="J88" i="9"/>
  <c r="I88" i="9"/>
  <c r="H88" i="9"/>
  <c r="G88" i="9"/>
  <c r="F88" i="9"/>
  <c r="E88" i="9"/>
  <c r="D88" i="9"/>
  <c r="C88" i="9"/>
  <c r="Q87" i="9"/>
  <c r="P87" i="9"/>
  <c r="O87" i="9"/>
  <c r="N87" i="9"/>
  <c r="M87" i="9"/>
  <c r="L87" i="9"/>
  <c r="K87" i="9"/>
  <c r="J87" i="9"/>
  <c r="I87" i="9"/>
  <c r="H87" i="9"/>
  <c r="G87" i="9"/>
  <c r="F87" i="9"/>
  <c r="E87" i="9"/>
  <c r="D87" i="9"/>
  <c r="C87" i="9"/>
  <c r="Q86" i="9"/>
  <c r="P86" i="9"/>
  <c r="O86" i="9"/>
  <c r="N86" i="9"/>
  <c r="M86" i="9"/>
  <c r="L86" i="9"/>
  <c r="K86" i="9"/>
  <c r="J86" i="9"/>
  <c r="I86" i="9"/>
  <c r="H86" i="9"/>
  <c r="G86" i="9"/>
  <c r="F86" i="9"/>
  <c r="E86" i="9"/>
  <c r="D86" i="9"/>
  <c r="C86" i="9"/>
  <c r="Q85" i="9"/>
  <c r="P85" i="9"/>
  <c r="O85" i="9"/>
  <c r="N85" i="9"/>
  <c r="M85" i="9"/>
  <c r="L85" i="9"/>
  <c r="K85" i="9"/>
  <c r="J85" i="9"/>
  <c r="I85" i="9"/>
  <c r="H85" i="9"/>
  <c r="G85" i="9"/>
  <c r="F85" i="9"/>
  <c r="E85" i="9"/>
  <c r="D85" i="9"/>
  <c r="C85" i="9"/>
  <c r="Q84" i="9"/>
  <c r="P84" i="9"/>
  <c r="O84" i="9"/>
  <c r="N84" i="9"/>
  <c r="M84" i="9"/>
  <c r="L84" i="9"/>
  <c r="K84" i="9"/>
  <c r="J84" i="9"/>
  <c r="I84" i="9"/>
  <c r="H84" i="9"/>
  <c r="G84" i="9"/>
  <c r="F84" i="9"/>
  <c r="E84" i="9"/>
  <c r="D84" i="9"/>
  <c r="C84" i="9"/>
  <c r="Q83" i="9"/>
  <c r="P83" i="9"/>
  <c r="O83" i="9"/>
  <c r="N83" i="9"/>
  <c r="M83" i="9"/>
  <c r="L83" i="9"/>
  <c r="K83" i="9"/>
  <c r="J83" i="9"/>
  <c r="I83" i="9"/>
  <c r="H83" i="9"/>
  <c r="G83" i="9"/>
  <c r="F83" i="9"/>
  <c r="E83" i="9"/>
  <c r="D83" i="9"/>
  <c r="C83" i="9"/>
  <c r="Q82" i="9"/>
  <c r="P82" i="9"/>
  <c r="O82" i="9"/>
  <c r="N82" i="9"/>
  <c r="M82" i="9"/>
  <c r="L82" i="9"/>
  <c r="K82" i="9"/>
  <c r="J82" i="9"/>
  <c r="I82" i="9"/>
  <c r="H82" i="9"/>
  <c r="G82" i="9"/>
  <c r="F82" i="9"/>
  <c r="E82" i="9"/>
  <c r="D82" i="9"/>
  <c r="C82" i="9"/>
  <c r="Q81" i="9"/>
  <c r="P81" i="9"/>
  <c r="O81" i="9"/>
  <c r="N81" i="9"/>
  <c r="M81" i="9"/>
  <c r="L81" i="9"/>
  <c r="K81" i="9"/>
  <c r="J81" i="9"/>
  <c r="I81" i="9"/>
  <c r="H81" i="9"/>
  <c r="G81" i="9"/>
  <c r="F81" i="9"/>
  <c r="E81" i="9"/>
  <c r="D81" i="9"/>
  <c r="C81" i="9"/>
  <c r="Q80" i="9"/>
  <c r="P80" i="9"/>
  <c r="O80" i="9"/>
  <c r="N80" i="9"/>
  <c r="M80" i="9"/>
  <c r="L80" i="9"/>
  <c r="K80" i="9"/>
  <c r="J80" i="9"/>
  <c r="I80" i="9"/>
  <c r="H80" i="9"/>
  <c r="G80" i="9"/>
  <c r="F80" i="9"/>
  <c r="E80" i="9"/>
  <c r="D80" i="9"/>
  <c r="C80" i="9"/>
  <c r="Q79" i="9"/>
  <c r="P79" i="9"/>
  <c r="O79" i="9"/>
  <c r="N79" i="9"/>
  <c r="M79" i="9"/>
  <c r="L79" i="9"/>
  <c r="K79" i="9"/>
  <c r="J79" i="9"/>
  <c r="I79" i="9"/>
  <c r="H79" i="9"/>
  <c r="G79" i="9"/>
  <c r="F79" i="9"/>
  <c r="E79" i="9"/>
  <c r="D79" i="9"/>
  <c r="C79" i="9"/>
  <c r="Q78" i="9"/>
  <c r="P78" i="9"/>
  <c r="O78" i="9"/>
  <c r="N78" i="9"/>
  <c r="M78" i="9"/>
  <c r="L78" i="9"/>
  <c r="K78" i="9"/>
  <c r="J78" i="9"/>
  <c r="I78" i="9"/>
  <c r="H78" i="9"/>
  <c r="G78" i="9"/>
  <c r="F78" i="9"/>
  <c r="E78" i="9"/>
  <c r="D78" i="9"/>
  <c r="C78" i="9"/>
  <c r="S49" i="9"/>
  <c r="Q75" i="9"/>
  <c r="M49" i="9"/>
  <c r="N75" i="9"/>
  <c r="E49" i="9"/>
  <c r="J75" i="9"/>
  <c r="Q26" i="9"/>
  <c r="I75" i="9"/>
  <c r="K26" i="9"/>
  <c r="F75" i="9"/>
  <c r="Q25" i="9"/>
  <c r="I74" i="9"/>
  <c r="I25" i="9"/>
  <c r="E74" i="9"/>
  <c r="G25" i="9"/>
  <c r="D74" i="9"/>
  <c r="O47" i="9"/>
  <c r="O73" i="9"/>
  <c r="G47" i="9"/>
  <c r="K73" i="9"/>
  <c r="O24" i="9"/>
  <c r="H73" i="9"/>
  <c r="M24" i="9"/>
  <c r="G73" i="9"/>
  <c r="G24" i="9"/>
  <c r="D73" i="9"/>
  <c r="O46" i="9"/>
  <c r="O72" i="9"/>
  <c r="M46" i="9"/>
  <c r="N72" i="9"/>
  <c r="G46" i="9"/>
  <c r="K72" i="9"/>
  <c r="E46" i="9"/>
  <c r="J72" i="9"/>
  <c r="M23" i="9"/>
  <c r="G72" i="9"/>
  <c r="K23" i="9"/>
  <c r="F72" i="9"/>
  <c r="E23" i="9"/>
  <c r="C72" i="9"/>
  <c r="M45" i="9"/>
  <c r="N71" i="9"/>
  <c r="K45" i="9"/>
  <c r="M71" i="9"/>
  <c r="E45" i="9"/>
  <c r="J71" i="9"/>
  <c r="K22" i="9"/>
  <c r="F71" i="9"/>
  <c r="I22" i="9"/>
  <c r="E71" i="9"/>
  <c r="Q21" i="9"/>
  <c r="I70" i="9"/>
  <c r="O21" i="9"/>
  <c r="H70" i="9"/>
  <c r="I21" i="9"/>
  <c r="E70" i="9"/>
  <c r="O43" i="9"/>
  <c r="O69" i="9"/>
  <c r="G43" i="9"/>
  <c r="K69" i="9"/>
  <c r="O20" i="9"/>
  <c r="H69" i="9"/>
  <c r="G20" i="9"/>
  <c r="D69" i="9"/>
  <c r="E20" i="9"/>
  <c r="C69" i="9"/>
  <c r="O42" i="9"/>
  <c r="O68" i="9"/>
  <c r="M42" i="9"/>
  <c r="N68" i="9"/>
  <c r="G42" i="9"/>
  <c r="K68" i="9"/>
  <c r="E42" i="9"/>
  <c r="J68" i="9"/>
  <c r="M19" i="9"/>
  <c r="G68" i="9"/>
  <c r="E19" i="9"/>
  <c r="C68" i="9"/>
  <c r="S41" i="9"/>
  <c r="Q67" i="9"/>
  <c r="M41" i="9"/>
  <c r="N67" i="9"/>
  <c r="E41" i="9"/>
  <c r="J67" i="9"/>
  <c r="Q18" i="9"/>
  <c r="I67" i="9"/>
  <c r="K18" i="9"/>
  <c r="F67" i="9"/>
  <c r="Q17" i="9"/>
  <c r="I66" i="9"/>
  <c r="I17" i="9"/>
  <c r="E66" i="9"/>
  <c r="G17" i="9"/>
  <c r="D66" i="9"/>
  <c r="O39" i="9"/>
  <c r="O65" i="9"/>
  <c r="G39" i="9"/>
  <c r="K65" i="9"/>
  <c r="O16" i="9"/>
  <c r="H65" i="9"/>
  <c r="G16" i="9"/>
  <c r="D65" i="9"/>
  <c r="E16" i="9"/>
  <c r="C65" i="9"/>
  <c r="O38" i="9"/>
  <c r="O64" i="9"/>
  <c r="M38" i="9"/>
  <c r="N64" i="9"/>
  <c r="G38" i="9"/>
  <c r="K64" i="9"/>
  <c r="E38" i="9"/>
  <c r="J64" i="9"/>
  <c r="M15" i="9"/>
  <c r="G64" i="9"/>
  <c r="E15" i="9"/>
  <c r="C64" i="9"/>
  <c r="S37" i="9"/>
  <c r="Q63" i="9"/>
  <c r="M37" i="9"/>
  <c r="N63" i="9"/>
  <c r="E37" i="9"/>
  <c r="J63" i="9"/>
  <c r="Q14" i="9"/>
  <c r="I63" i="9"/>
  <c r="K14" i="9"/>
  <c r="F63" i="9"/>
  <c r="Q13" i="9"/>
  <c r="I62" i="9"/>
  <c r="O13" i="9"/>
  <c r="H62" i="9"/>
  <c r="I13" i="9"/>
  <c r="E62" i="9"/>
  <c r="O35" i="9"/>
  <c r="O61" i="9"/>
  <c r="G35" i="9"/>
  <c r="K61" i="9"/>
  <c r="O12" i="9"/>
  <c r="H61" i="9"/>
  <c r="M12" i="9"/>
  <c r="G61" i="9"/>
  <c r="G12" i="9"/>
  <c r="D61" i="9"/>
  <c r="O34" i="9"/>
  <c r="O60" i="9"/>
  <c r="M34" i="9"/>
  <c r="N60" i="9"/>
  <c r="G34" i="9"/>
  <c r="K60" i="9"/>
  <c r="E34" i="9"/>
  <c r="J60" i="9"/>
  <c r="M11" i="9"/>
  <c r="G60" i="9"/>
  <c r="K11" i="9"/>
  <c r="F60" i="9"/>
  <c r="E11" i="9"/>
  <c r="C60" i="9"/>
  <c r="M33" i="9"/>
  <c r="N59" i="9"/>
  <c r="K33" i="9"/>
  <c r="M59" i="9"/>
  <c r="E33" i="9"/>
  <c r="J59" i="9"/>
  <c r="K10" i="9"/>
  <c r="F59" i="9"/>
  <c r="I10" i="9"/>
  <c r="E59" i="9"/>
  <c r="Q9" i="9"/>
  <c r="I58" i="9"/>
  <c r="I9" i="9"/>
  <c r="E58" i="9"/>
  <c r="G9" i="9"/>
  <c r="D58" i="9"/>
  <c r="O31" i="9"/>
  <c r="O57" i="9"/>
  <c r="G31" i="9"/>
  <c r="K57" i="9"/>
  <c r="O8" i="9"/>
  <c r="H57" i="9"/>
  <c r="G8" i="9"/>
  <c r="D57" i="9"/>
  <c r="E8" i="9"/>
  <c r="C57" i="9"/>
  <c r="O30" i="9"/>
  <c r="O56" i="9"/>
  <c r="M30" i="9"/>
  <c r="N56" i="9"/>
  <c r="G30" i="9"/>
  <c r="K56" i="9"/>
  <c r="E30" i="9"/>
  <c r="J56" i="9"/>
  <c r="M7" i="9"/>
  <c r="G56" i="9"/>
  <c r="E7" i="9"/>
  <c r="C56" i="9"/>
  <c r="S29" i="9"/>
  <c r="Q55" i="9"/>
  <c r="M29" i="9"/>
  <c r="N55" i="9"/>
  <c r="E29" i="9"/>
  <c r="J55" i="9"/>
  <c r="Q6" i="9"/>
  <c r="I55" i="9"/>
  <c r="K6" i="9"/>
  <c r="F55" i="9"/>
  <c r="Q49" i="9"/>
  <c r="P75" i="9"/>
  <c r="O49" i="9"/>
  <c r="O75" i="9"/>
  <c r="K49" i="9"/>
  <c r="M75" i="9"/>
  <c r="I49" i="9"/>
  <c r="L75" i="9"/>
  <c r="G49" i="9"/>
  <c r="K75" i="9"/>
  <c r="S48" i="9"/>
  <c r="Q74" i="9"/>
  <c r="Q48" i="9"/>
  <c r="P74" i="9"/>
  <c r="O48" i="9"/>
  <c r="O74" i="9"/>
  <c r="M48" i="9"/>
  <c r="N74" i="9"/>
  <c r="K48" i="9"/>
  <c r="M74" i="9"/>
  <c r="I48" i="9"/>
  <c r="L74" i="9"/>
  <c r="G48" i="9"/>
  <c r="K74" i="9"/>
  <c r="E48" i="9"/>
  <c r="J74" i="9"/>
  <c r="S47" i="9"/>
  <c r="Q73" i="9"/>
  <c r="Q47" i="9"/>
  <c r="P73" i="9"/>
  <c r="M47" i="9"/>
  <c r="N73" i="9"/>
  <c r="K47" i="9"/>
  <c r="M73" i="9"/>
  <c r="I47" i="9"/>
  <c r="L73" i="9"/>
  <c r="E47" i="9"/>
  <c r="J73" i="9"/>
  <c r="S46" i="9"/>
  <c r="Q72" i="9"/>
  <c r="Q46" i="9"/>
  <c r="P72" i="9"/>
  <c r="K46" i="9"/>
  <c r="M72" i="9"/>
  <c r="I46" i="9"/>
  <c r="L72" i="9"/>
  <c r="S45" i="9"/>
  <c r="Q71" i="9"/>
  <c r="Q45" i="9"/>
  <c r="P71" i="9"/>
  <c r="O45" i="9"/>
  <c r="O71" i="9"/>
  <c r="I45" i="9"/>
  <c r="L71" i="9"/>
  <c r="G45" i="9"/>
  <c r="K71" i="9"/>
  <c r="S44" i="9"/>
  <c r="Q70" i="9"/>
  <c r="Q44" i="9"/>
  <c r="P70" i="9"/>
  <c r="O44" i="9"/>
  <c r="O70" i="9"/>
  <c r="M44" i="9"/>
  <c r="N70" i="9"/>
  <c r="K44" i="9"/>
  <c r="M70" i="9"/>
  <c r="I44" i="9"/>
  <c r="L70" i="9"/>
  <c r="G44" i="9"/>
  <c r="K70" i="9"/>
  <c r="E44" i="9"/>
  <c r="J70" i="9"/>
  <c r="S43" i="9"/>
  <c r="Q69" i="9"/>
  <c r="Q43" i="9"/>
  <c r="P69" i="9"/>
  <c r="M43" i="9"/>
  <c r="N69" i="9"/>
  <c r="K43" i="9"/>
  <c r="M69" i="9"/>
  <c r="I43" i="9"/>
  <c r="L69" i="9"/>
  <c r="E43" i="9"/>
  <c r="J69" i="9"/>
  <c r="S42" i="9"/>
  <c r="Q68" i="9"/>
  <c r="Q42" i="9"/>
  <c r="P68" i="9"/>
  <c r="K42" i="9"/>
  <c r="M68" i="9"/>
  <c r="I42" i="9"/>
  <c r="L68" i="9"/>
  <c r="Q41" i="9"/>
  <c r="P67" i="9"/>
  <c r="O41" i="9"/>
  <c r="O67" i="9"/>
  <c r="K41" i="9"/>
  <c r="M67" i="9"/>
  <c r="I41" i="9"/>
  <c r="L67" i="9"/>
  <c r="G41" i="9"/>
  <c r="K67" i="9"/>
  <c r="S40" i="9"/>
  <c r="Q66" i="9"/>
  <c r="Q40" i="9"/>
  <c r="P66" i="9"/>
  <c r="O40" i="9"/>
  <c r="O66" i="9"/>
  <c r="M40" i="9"/>
  <c r="N66" i="9"/>
  <c r="K40" i="9"/>
  <c r="M66" i="9"/>
  <c r="I40" i="9"/>
  <c r="L66" i="9"/>
  <c r="G40" i="9"/>
  <c r="K66" i="9"/>
  <c r="E40" i="9"/>
  <c r="J66" i="9"/>
  <c r="S39" i="9"/>
  <c r="Q65" i="9"/>
  <c r="Q39" i="9"/>
  <c r="P65" i="9"/>
  <c r="M39" i="9"/>
  <c r="N65" i="9"/>
  <c r="K39" i="9"/>
  <c r="M65" i="9"/>
  <c r="I39" i="9"/>
  <c r="L65" i="9"/>
  <c r="E39" i="9"/>
  <c r="J65" i="9"/>
  <c r="S38" i="9"/>
  <c r="Q64" i="9"/>
  <c r="Q38" i="9"/>
  <c r="P64" i="9"/>
  <c r="K38" i="9"/>
  <c r="M64" i="9"/>
  <c r="I38" i="9"/>
  <c r="L64" i="9"/>
  <c r="Q37" i="9"/>
  <c r="P63" i="9"/>
  <c r="O37" i="9"/>
  <c r="O63" i="9"/>
  <c r="K37" i="9"/>
  <c r="M63" i="9"/>
  <c r="I37" i="9"/>
  <c r="L63" i="9"/>
  <c r="G37" i="9"/>
  <c r="K63" i="9"/>
  <c r="S36" i="9"/>
  <c r="Q62" i="9"/>
  <c r="Q36" i="9"/>
  <c r="P62" i="9"/>
  <c r="O36" i="9"/>
  <c r="O62" i="9"/>
  <c r="M36" i="9"/>
  <c r="N62" i="9"/>
  <c r="K36" i="9"/>
  <c r="M62" i="9"/>
  <c r="I36" i="9"/>
  <c r="L62" i="9"/>
  <c r="G36" i="9"/>
  <c r="K62" i="9"/>
  <c r="E36" i="9"/>
  <c r="J62" i="9"/>
  <c r="S35" i="9"/>
  <c r="Q61" i="9"/>
  <c r="Q35" i="9"/>
  <c r="P61" i="9"/>
  <c r="M35" i="9"/>
  <c r="N61" i="9"/>
  <c r="K35" i="9"/>
  <c r="M61" i="9"/>
  <c r="I35" i="9"/>
  <c r="L61" i="9"/>
  <c r="E35" i="9"/>
  <c r="J61" i="9"/>
  <c r="S34" i="9"/>
  <c r="Q60" i="9"/>
  <c r="Q34" i="9"/>
  <c r="P60" i="9"/>
  <c r="K34" i="9"/>
  <c r="M60" i="9"/>
  <c r="I34" i="9"/>
  <c r="L60" i="9"/>
  <c r="S33" i="9"/>
  <c r="Q59" i="9"/>
  <c r="Q33" i="9"/>
  <c r="P59" i="9"/>
  <c r="O33" i="9"/>
  <c r="O59" i="9"/>
  <c r="I33" i="9"/>
  <c r="L59" i="9"/>
  <c r="G33" i="9"/>
  <c r="K59" i="9"/>
  <c r="S32" i="9"/>
  <c r="Q58" i="9"/>
  <c r="Q32" i="9"/>
  <c r="P58" i="9"/>
  <c r="O32" i="9"/>
  <c r="O58" i="9"/>
  <c r="M32" i="9"/>
  <c r="N58" i="9"/>
  <c r="K32" i="9"/>
  <c r="M58" i="9"/>
  <c r="I32" i="9"/>
  <c r="L58" i="9"/>
  <c r="G32" i="9"/>
  <c r="K58" i="9"/>
  <c r="E32" i="9"/>
  <c r="J58" i="9"/>
  <c r="S31" i="9"/>
  <c r="Q57" i="9"/>
  <c r="Q31" i="9"/>
  <c r="P57" i="9"/>
  <c r="M31" i="9"/>
  <c r="N57" i="9"/>
  <c r="K31" i="9"/>
  <c r="M57" i="9"/>
  <c r="I31" i="9"/>
  <c r="L57" i="9"/>
  <c r="E31" i="9"/>
  <c r="J57" i="9"/>
  <c r="S30" i="9"/>
  <c r="Q56" i="9"/>
  <c r="Q30" i="9"/>
  <c r="P56" i="9"/>
  <c r="K30" i="9"/>
  <c r="M56" i="9"/>
  <c r="I30" i="9"/>
  <c r="L56" i="9"/>
  <c r="Q29" i="9"/>
  <c r="P55" i="9"/>
  <c r="O29" i="9"/>
  <c r="O55" i="9"/>
  <c r="K29" i="9"/>
  <c r="M55" i="9"/>
  <c r="I29" i="9"/>
  <c r="L55" i="9"/>
  <c r="G29" i="9"/>
  <c r="K55" i="9"/>
  <c r="O26" i="9"/>
  <c r="H75" i="9"/>
  <c r="M26" i="9"/>
  <c r="G75" i="9"/>
  <c r="I26" i="9"/>
  <c r="E75" i="9"/>
  <c r="G26" i="9"/>
  <c r="D75" i="9"/>
  <c r="E26" i="9"/>
  <c r="C75" i="9"/>
  <c r="O25" i="9"/>
  <c r="H74" i="9"/>
  <c r="M25" i="9"/>
  <c r="G74" i="9"/>
  <c r="K25" i="9"/>
  <c r="F74" i="9"/>
  <c r="E25" i="9"/>
  <c r="C74" i="9"/>
  <c r="Q24" i="9"/>
  <c r="I73" i="9"/>
  <c r="K24" i="9"/>
  <c r="F73" i="9"/>
  <c r="I24" i="9"/>
  <c r="E73" i="9"/>
  <c r="E24" i="9"/>
  <c r="C73" i="9"/>
  <c r="Q23" i="9"/>
  <c r="I72" i="9"/>
  <c r="O23" i="9"/>
  <c r="H72" i="9"/>
  <c r="I23" i="9"/>
  <c r="E72" i="9"/>
  <c r="G23" i="9"/>
  <c r="D72" i="9"/>
  <c r="Q22" i="9"/>
  <c r="I71" i="9"/>
  <c r="O22" i="9"/>
  <c r="H71" i="9"/>
  <c r="M22" i="9"/>
  <c r="G71" i="9"/>
  <c r="G22" i="9"/>
  <c r="D71" i="9"/>
  <c r="E22" i="9"/>
  <c r="C71" i="9"/>
  <c r="M21" i="9"/>
  <c r="G70" i="9"/>
  <c r="K21" i="9"/>
  <c r="F70" i="9"/>
  <c r="G21" i="9"/>
  <c r="D70" i="9"/>
  <c r="E21" i="9"/>
  <c r="C70" i="9"/>
  <c r="Q20" i="9"/>
  <c r="I69" i="9"/>
  <c r="M20" i="9"/>
  <c r="G69" i="9"/>
  <c r="K20" i="9"/>
  <c r="F69" i="9"/>
  <c r="I20" i="9"/>
  <c r="E69" i="9"/>
  <c r="Q19" i="9"/>
  <c r="I68" i="9"/>
  <c r="O19" i="9"/>
  <c r="H68" i="9"/>
  <c r="K19" i="9"/>
  <c r="F68" i="9"/>
  <c r="I19" i="9"/>
  <c r="E68" i="9"/>
  <c r="G19" i="9"/>
  <c r="D68" i="9"/>
  <c r="O18" i="9"/>
  <c r="H67" i="9"/>
  <c r="M18" i="9"/>
  <c r="G67" i="9"/>
  <c r="I18" i="9"/>
  <c r="E67" i="9"/>
  <c r="G18" i="9"/>
  <c r="D67" i="9"/>
  <c r="E18" i="9"/>
  <c r="C67" i="9"/>
  <c r="O17" i="9"/>
  <c r="H66" i="9"/>
  <c r="M17" i="9"/>
  <c r="G66" i="9"/>
  <c r="K17" i="9"/>
  <c r="F66" i="9"/>
  <c r="E17" i="9"/>
  <c r="C66" i="9"/>
  <c r="Q16" i="9"/>
  <c r="I65" i="9"/>
  <c r="M16" i="9"/>
  <c r="G65" i="9"/>
  <c r="K16" i="9"/>
  <c r="F65" i="9"/>
  <c r="I16" i="9"/>
  <c r="E65" i="9"/>
  <c r="Q15" i="9"/>
  <c r="I64" i="9"/>
  <c r="O15" i="9"/>
  <c r="H64" i="9"/>
  <c r="K15" i="9"/>
  <c r="F64" i="9"/>
  <c r="I15" i="9"/>
  <c r="E64" i="9"/>
  <c r="G15" i="9"/>
  <c r="D64" i="9"/>
  <c r="O14" i="9"/>
  <c r="H63" i="9"/>
  <c r="M14" i="9"/>
  <c r="G63" i="9"/>
  <c r="I14" i="9"/>
  <c r="E63" i="9"/>
  <c r="G14" i="9"/>
  <c r="D63" i="9"/>
  <c r="E14" i="9"/>
  <c r="C63" i="9"/>
  <c r="M13" i="9"/>
  <c r="G62" i="9"/>
  <c r="K13" i="9"/>
  <c r="F62" i="9"/>
  <c r="G13" i="9"/>
  <c r="D62" i="9"/>
  <c r="E13" i="9"/>
  <c r="C62" i="9"/>
  <c r="Q12" i="9"/>
  <c r="I61" i="9"/>
  <c r="K12" i="9"/>
  <c r="F61" i="9"/>
  <c r="I12" i="9"/>
  <c r="E61" i="9"/>
  <c r="E12" i="9"/>
  <c r="C61" i="9"/>
  <c r="Q11" i="9"/>
  <c r="I60" i="9"/>
  <c r="O11" i="9"/>
  <c r="H60" i="9"/>
  <c r="I11" i="9"/>
  <c r="E60" i="9"/>
  <c r="G11" i="9"/>
  <c r="D60" i="9"/>
  <c r="Q10" i="9"/>
  <c r="I59" i="9"/>
  <c r="O10" i="9"/>
  <c r="H59" i="9"/>
  <c r="M10" i="9"/>
  <c r="G59" i="9"/>
  <c r="G10" i="9"/>
  <c r="D59" i="9"/>
  <c r="E10" i="9"/>
  <c r="C59" i="9"/>
  <c r="O9" i="9"/>
  <c r="H58" i="9"/>
  <c r="M9" i="9"/>
  <c r="G58" i="9"/>
  <c r="K9" i="9"/>
  <c r="F58" i="9"/>
  <c r="E9" i="9"/>
  <c r="C58" i="9"/>
  <c r="Q8" i="9"/>
  <c r="I57" i="9"/>
  <c r="M8" i="9"/>
  <c r="G57" i="9"/>
  <c r="K8" i="9"/>
  <c r="F57" i="9"/>
  <c r="I8" i="9"/>
  <c r="E57" i="9"/>
  <c r="Q7" i="9"/>
  <c r="I56" i="9"/>
  <c r="O7" i="9"/>
  <c r="H56" i="9"/>
  <c r="K7" i="9"/>
  <c r="F56" i="9"/>
  <c r="I7" i="9"/>
  <c r="E56" i="9"/>
  <c r="G7" i="9"/>
  <c r="D56" i="9"/>
  <c r="O6" i="9"/>
  <c r="H55" i="9"/>
  <c r="M6" i="9"/>
  <c r="G55" i="9"/>
  <c r="I6" i="9"/>
  <c r="E55" i="9"/>
  <c r="G6" i="9"/>
  <c r="D55" i="9"/>
  <c r="E6" i="9"/>
  <c r="C55" i="9"/>
  <c r="P115" i="8"/>
  <c r="O115" i="8"/>
  <c r="N115" i="8"/>
  <c r="M115" i="8"/>
  <c r="L115" i="8"/>
  <c r="K115" i="8"/>
  <c r="J115" i="8"/>
  <c r="I115" i="8"/>
  <c r="G115" i="8"/>
  <c r="F115" i="8"/>
  <c r="E115" i="8"/>
  <c r="D115" i="8"/>
  <c r="C115" i="8"/>
  <c r="P114" i="8"/>
  <c r="O114" i="8"/>
  <c r="N114" i="8"/>
  <c r="M114" i="8"/>
  <c r="L114" i="8"/>
  <c r="K114" i="8"/>
  <c r="J114" i="8"/>
  <c r="I114" i="8"/>
  <c r="H114" i="8"/>
  <c r="F114" i="8"/>
  <c r="E114" i="8"/>
  <c r="D114" i="8"/>
  <c r="C114" i="8"/>
  <c r="Q82" i="8"/>
  <c r="O110" i="8"/>
  <c r="I82" i="8"/>
  <c r="K110" i="8"/>
  <c r="Q80" i="8"/>
  <c r="O108" i="8"/>
  <c r="I80" i="8"/>
  <c r="K108" i="8"/>
  <c r="Q78" i="8"/>
  <c r="O106" i="8"/>
  <c r="I78" i="8"/>
  <c r="K106" i="8"/>
  <c r="Q76" i="8"/>
  <c r="O104" i="8"/>
  <c r="I76" i="8"/>
  <c r="K104" i="8"/>
  <c r="Q74" i="8"/>
  <c r="O102" i="8"/>
  <c r="I74" i="8"/>
  <c r="K102" i="8"/>
  <c r="Q72" i="8"/>
  <c r="O100" i="8"/>
  <c r="I72" i="8"/>
  <c r="K100" i="8"/>
  <c r="Q70" i="8"/>
  <c r="O98" i="8"/>
  <c r="I70" i="8"/>
  <c r="K98" i="8"/>
  <c r="Q68" i="8"/>
  <c r="O96" i="8"/>
  <c r="I68" i="8"/>
  <c r="K96" i="8"/>
  <c r="Q66" i="8"/>
  <c r="O94" i="8"/>
  <c r="I66" i="8"/>
  <c r="K94" i="8"/>
  <c r="Q64" i="8"/>
  <c r="O92" i="8"/>
  <c r="I64" i="8"/>
  <c r="K92" i="8"/>
  <c r="Q62" i="8"/>
  <c r="O90" i="8"/>
  <c r="I62" i="8"/>
  <c r="K90" i="8"/>
  <c r="S83" i="8"/>
  <c r="P111" i="8"/>
  <c r="Q83" i="8"/>
  <c r="O111" i="8"/>
  <c r="O83" i="8"/>
  <c r="N111" i="8"/>
  <c r="M83" i="8"/>
  <c r="M111" i="8"/>
  <c r="K83" i="8"/>
  <c r="L111" i="8"/>
  <c r="I83" i="8"/>
  <c r="K111" i="8"/>
  <c r="G83" i="8"/>
  <c r="J111" i="8"/>
  <c r="E83" i="8"/>
  <c r="S82" i="8"/>
  <c r="P110" i="8"/>
  <c r="O82" i="8"/>
  <c r="N110" i="8"/>
  <c r="M82" i="8"/>
  <c r="M110" i="8"/>
  <c r="K82" i="8"/>
  <c r="L110" i="8"/>
  <c r="G82" i="8"/>
  <c r="J110" i="8"/>
  <c r="E82" i="8"/>
  <c r="S81" i="8"/>
  <c r="P109" i="8"/>
  <c r="Q81" i="8"/>
  <c r="O109" i="8"/>
  <c r="O81" i="8"/>
  <c r="N109" i="8"/>
  <c r="M81" i="8"/>
  <c r="M109" i="8"/>
  <c r="K81" i="8"/>
  <c r="L109" i="8"/>
  <c r="I81" i="8"/>
  <c r="K109" i="8"/>
  <c r="G81" i="8"/>
  <c r="J109" i="8"/>
  <c r="E81" i="8"/>
  <c r="S80" i="8"/>
  <c r="P108" i="8"/>
  <c r="O80" i="8"/>
  <c r="N108" i="8"/>
  <c r="M80" i="8"/>
  <c r="M108" i="8"/>
  <c r="K80" i="8"/>
  <c r="L108" i="8"/>
  <c r="G80" i="8"/>
  <c r="J108" i="8"/>
  <c r="E80" i="8"/>
  <c r="S79" i="8"/>
  <c r="P107" i="8"/>
  <c r="Q79" i="8"/>
  <c r="O107" i="8"/>
  <c r="O79" i="8"/>
  <c r="N107" i="8"/>
  <c r="M79" i="8"/>
  <c r="M107" i="8"/>
  <c r="K79" i="8"/>
  <c r="L107" i="8"/>
  <c r="I79" i="8"/>
  <c r="K107" i="8"/>
  <c r="G79" i="8"/>
  <c r="J107" i="8"/>
  <c r="E79" i="8"/>
  <c r="S78" i="8"/>
  <c r="P106" i="8"/>
  <c r="O78" i="8"/>
  <c r="N106" i="8"/>
  <c r="M78" i="8"/>
  <c r="M106" i="8"/>
  <c r="K78" i="8"/>
  <c r="L106" i="8"/>
  <c r="G78" i="8"/>
  <c r="J106" i="8"/>
  <c r="E78" i="8"/>
  <c r="S77" i="8"/>
  <c r="P105" i="8"/>
  <c r="Q77" i="8"/>
  <c r="O105" i="8"/>
  <c r="O77" i="8"/>
  <c r="N105" i="8"/>
  <c r="M77" i="8"/>
  <c r="M105" i="8"/>
  <c r="K77" i="8"/>
  <c r="L105" i="8"/>
  <c r="I77" i="8"/>
  <c r="K105" i="8"/>
  <c r="G77" i="8"/>
  <c r="J105" i="8"/>
  <c r="E77" i="8"/>
  <c r="S76" i="8"/>
  <c r="P104" i="8"/>
  <c r="O76" i="8"/>
  <c r="N104" i="8"/>
  <c r="M76" i="8"/>
  <c r="M104" i="8"/>
  <c r="K76" i="8"/>
  <c r="L104" i="8"/>
  <c r="G76" i="8"/>
  <c r="J104" i="8"/>
  <c r="E76" i="8"/>
  <c r="S75" i="8"/>
  <c r="P103" i="8"/>
  <c r="Q75" i="8"/>
  <c r="O103" i="8"/>
  <c r="O75" i="8"/>
  <c r="N103" i="8"/>
  <c r="M75" i="8"/>
  <c r="M103" i="8"/>
  <c r="K75" i="8"/>
  <c r="L103" i="8"/>
  <c r="I75" i="8"/>
  <c r="K103" i="8"/>
  <c r="G75" i="8"/>
  <c r="J103" i="8"/>
  <c r="E75" i="8"/>
  <c r="S74" i="8"/>
  <c r="P102" i="8"/>
  <c r="O74" i="8"/>
  <c r="N102" i="8"/>
  <c r="M74" i="8"/>
  <c r="M102" i="8"/>
  <c r="K74" i="8"/>
  <c r="L102" i="8"/>
  <c r="G74" i="8"/>
  <c r="J102" i="8"/>
  <c r="E74" i="8"/>
  <c r="S73" i="8"/>
  <c r="P101" i="8"/>
  <c r="Q73" i="8"/>
  <c r="O101" i="8"/>
  <c r="O73" i="8"/>
  <c r="N101" i="8"/>
  <c r="M73" i="8"/>
  <c r="M101" i="8"/>
  <c r="K73" i="8"/>
  <c r="L101" i="8"/>
  <c r="I73" i="8"/>
  <c r="K101" i="8"/>
  <c r="G73" i="8"/>
  <c r="J101" i="8"/>
  <c r="E73" i="8"/>
  <c r="S72" i="8"/>
  <c r="P100" i="8"/>
  <c r="O72" i="8"/>
  <c r="N100" i="8"/>
  <c r="M72" i="8"/>
  <c r="M100" i="8"/>
  <c r="K72" i="8"/>
  <c r="L100" i="8"/>
  <c r="G72" i="8"/>
  <c r="J100" i="8"/>
  <c r="E72" i="8"/>
  <c r="S71" i="8"/>
  <c r="P99" i="8"/>
  <c r="Q71" i="8"/>
  <c r="O99" i="8"/>
  <c r="O71" i="8"/>
  <c r="N99" i="8"/>
  <c r="M71" i="8"/>
  <c r="M99" i="8"/>
  <c r="K71" i="8"/>
  <c r="L99" i="8"/>
  <c r="I71" i="8"/>
  <c r="K99" i="8"/>
  <c r="G71" i="8"/>
  <c r="J99" i="8"/>
  <c r="E71" i="8"/>
  <c r="S70" i="8"/>
  <c r="P98" i="8"/>
  <c r="O70" i="8"/>
  <c r="N98" i="8"/>
  <c r="M70" i="8"/>
  <c r="M98" i="8"/>
  <c r="K70" i="8"/>
  <c r="L98" i="8"/>
  <c r="G70" i="8"/>
  <c r="J98" i="8"/>
  <c r="E70" i="8"/>
  <c r="S69" i="8"/>
  <c r="P97" i="8"/>
  <c r="Q69" i="8"/>
  <c r="O97" i="8"/>
  <c r="O69" i="8"/>
  <c r="N97" i="8"/>
  <c r="M69" i="8"/>
  <c r="M97" i="8"/>
  <c r="K69" i="8"/>
  <c r="L97" i="8"/>
  <c r="I69" i="8"/>
  <c r="K97" i="8"/>
  <c r="G69" i="8"/>
  <c r="J97" i="8"/>
  <c r="E69" i="8"/>
  <c r="S68" i="8"/>
  <c r="P96" i="8"/>
  <c r="O68" i="8"/>
  <c r="N96" i="8"/>
  <c r="M68" i="8"/>
  <c r="M96" i="8"/>
  <c r="K68" i="8"/>
  <c r="L96" i="8"/>
  <c r="G68" i="8"/>
  <c r="J96" i="8"/>
  <c r="E68" i="8"/>
  <c r="S67" i="8"/>
  <c r="P95" i="8"/>
  <c r="Q67" i="8"/>
  <c r="O95" i="8"/>
  <c r="O67" i="8"/>
  <c r="N95" i="8"/>
  <c r="M67" i="8"/>
  <c r="M95" i="8"/>
  <c r="K67" i="8"/>
  <c r="L95" i="8"/>
  <c r="I67" i="8"/>
  <c r="K95" i="8"/>
  <c r="G67" i="8"/>
  <c r="J95" i="8"/>
  <c r="E67" i="8"/>
  <c r="S66" i="8"/>
  <c r="P94" i="8"/>
  <c r="O66" i="8"/>
  <c r="N94" i="8"/>
  <c r="M66" i="8"/>
  <c r="M94" i="8"/>
  <c r="K66" i="8"/>
  <c r="L94" i="8"/>
  <c r="G66" i="8"/>
  <c r="J94" i="8"/>
  <c r="E66" i="8"/>
  <c r="S65" i="8"/>
  <c r="P93" i="8"/>
  <c r="Q65" i="8"/>
  <c r="O93" i="8"/>
  <c r="O65" i="8"/>
  <c r="N93" i="8"/>
  <c r="M65" i="8"/>
  <c r="M93" i="8"/>
  <c r="K65" i="8"/>
  <c r="L93" i="8"/>
  <c r="I65" i="8"/>
  <c r="K93" i="8"/>
  <c r="G65" i="8"/>
  <c r="J93" i="8"/>
  <c r="E65" i="8"/>
  <c r="S64" i="8"/>
  <c r="P92" i="8"/>
  <c r="O64" i="8"/>
  <c r="N92" i="8"/>
  <c r="M64" i="8"/>
  <c r="M92" i="8"/>
  <c r="K64" i="8"/>
  <c r="L92" i="8"/>
  <c r="G64" i="8"/>
  <c r="J92" i="8"/>
  <c r="E64" i="8"/>
  <c r="S63" i="8"/>
  <c r="P91" i="8"/>
  <c r="Q63" i="8"/>
  <c r="O91" i="8"/>
  <c r="O63" i="8"/>
  <c r="N91" i="8"/>
  <c r="M63" i="8"/>
  <c r="M91" i="8"/>
  <c r="K63" i="8"/>
  <c r="L91" i="8"/>
  <c r="I63" i="8"/>
  <c r="K91" i="8"/>
  <c r="G63" i="8"/>
  <c r="J91" i="8"/>
  <c r="E63" i="8"/>
  <c r="S62" i="8"/>
  <c r="P90" i="8"/>
  <c r="O62" i="8"/>
  <c r="N90" i="8"/>
  <c r="M62" i="8"/>
  <c r="M90" i="8"/>
  <c r="K62" i="8"/>
  <c r="L90" i="8"/>
  <c r="G62" i="8"/>
  <c r="J90" i="8"/>
  <c r="E62" i="8"/>
  <c r="S55" i="8"/>
  <c r="Q55" i="8"/>
  <c r="O55" i="8"/>
  <c r="M55" i="8"/>
  <c r="K55" i="8"/>
  <c r="I111" i="8"/>
  <c r="I55" i="8"/>
  <c r="H111" i="8"/>
  <c r="G55" i="8"/>
  <c r="G111" i="8"/>
  <c r="E55" i="8"/>
  <c r="F111" i="8"/>
  <c r="S54" i="8"/>
  <c r="Q54" i="8"/>
  <c r="O54" i="8"/>
  <c r="M54" i="8"/>
  <c r="K54" i="8"/>
  <c r="I110" i="8"/>
  <c r="I54" i="8"/>
  <c r="H110" i="8"/>
  <c r="G54" i="8"/>
  <c r="G110" i="8"/>
  <c r="E54" i="8"/>
  <c r="F110" i="8"/>
  <c r="S53" i="8"/>
  <c r="Q53" i="8"/>
  <c r="O53" i="8"/>
  <c r="M53" i="8"/>
  <c r="K53" i="8"/>
  <c r="I109" i="8"/>
  <c r="I53" i="8"/>
  <c r="H109" i="8"/>
  <c r="G53" i="8"/>
  <c r="G109" i="8"/>
  <c r="E53" i="8"/>
  <c r="F109" i="8"/>
  <c r="S52" i="8"/>
  <c r="Q52" i="8"/>
  <c r="O52" i="8"/>
  <c r="M52" i="8"/>
  <c r="K52" i="8"/>
  <c r="I108" i="8"/>
  <c r="I52" i="8"/>
  <c r="H108" i="8"/>
  <c r="G52" i="8"/>
  <c r="G108" i="8"/>
  <c r="E52" i="8"/>
  <c r="F108" i="8"/>
  <c r="S51" i="8"/>
  <c r="Q51" i="8"/>
  <c r="O51" i="8"/>
  <c r="M51" i="8"/>
  <c r="K51" i="8"/>
  <c r="I107" i="8"/>
  <c r="I51" i="8"/>
  <c r="H107" i="8"/>
  <c r="G51" i="8"/>
  <c r="G107" i="8"/>
  <c r="E51" i="8"/>
  <c r="F107" i="8"/>
  <c r="S50" i="8"/>
  <c r="Q50" i="8"/>
  <c r="O50" i="8"/>
  <c r="M50" i="8"/>
  <c r="K50" i="8"/>
  <c r="I106" i="8"/>
  <c r="I50" i="8"/>
  <c r="H106" i="8"/>
  <c r="G50" i="8"/>
  <c r="G106" i="8"/>
  <c r="E50" i="8"/>
  <c r="F106" i="8"/>
  <c r="S49" i="8"/>
  <c r="Q49" i="8"/>
  <c r="O49" i="8"/>
  <c r="M49" i="8"/>
  <c r="K49" i="8"/>
  <c r="I105" i="8"/>
  <c r="I49" i="8"/>
  <c r="H105" i="8"/>
  <c r="G49" i="8"/>
  <c r="G105" i="8"/>
  <c r="E49" i="8"/>
  <c r="F105" i="8"/>
  <c r="S48" i="8"/>
  <c r="Q48" i="8"/>
  <c r="O48" i="8"/>
  <c r="M48" i="8"/>
  <c r="K48" i="8"/>
  <c r="I104" i="8"/>
  <c r="I48" i="8"/>
  <c r="H104" i="8"/>
  <c r="G48" i="8"/>
  <c r="G104" i="8"/>
  <c r="E48" i="8"/>
  <c r="F104" i="8"/>
  <c r="S47" i="8"/>
  <c r="Q47" i="8"/>
  <c r="O47" i="8"/>
  <c r="M47" i="8"/>
  <c r="K47" i="8"/>
  <c r="I103" i="8"/>
  <c r="I47" i="8"/>
  <c r="H103" i="8"/>
  <c r="G47" i="8"/>
  <c r="G103" i="8"/>
  <c r="E47" i="8"/>
  <c r="F103" i="8"/>
  <c r="S46" i="8"/>
  <c r="Q46" i="8"/>
  <c r="O46" i="8"/>
  <c r="M46" i="8"/>
  <c r="K46" i="8"/>
  <c r="I102" i="8"/>
  <c r="I46" i="8"/>
  <c r="H102" i="8"/>
  <c r="G46" i="8"/>
  <c r="G102" i="8"/>
  <c r="E46" i="8"/>
  <c r="F102" i="8"/>
  <c r="S45" i="8"/>
  <c r="Q45" i="8"/>
  <c r="O45" i="8"/>
  <c r="M45" i="8"/>
  <c r="K45" i="8"/>
  <c r="I101" i="8"/>
  <c r="I45" i="8"/>
  <c r="H101" i="8"/>
  <c r="G45" i="8"/>
  <c r="G101" i="8"/>
  <c r="E45" i="8"/>
  <c r="F101" i="8"/>
  <c r="S44" i="8"/>
  <c r="Q44" i="8"/>
  <c r="O44" i="8"/>
  <c r="M44" i="8"/>
  <c r="K44" i="8"/>
  <c r="I100" i="8"/>
  <c r="I44" i="8"/>
  <c r="H100" i="8"/>
  <c r="G44" i="8"/>
  <c r="G100" i="8"/>
  <c r="E44" i="8"/>
  <c r="F100" i="8"/>
  <c r="S43" i="8"/>
  <c r="Q43" i="8"/>
  <c r="O43" i="8"/>
  <c r="M43" i="8"/>
  <c r="K43" i="8"/>
  <c r="I99" i="8"/>
  <c r="I43" i="8"/>
  <c r="H99" i="8"/>
  <c r="G43" i="8"/>
  <c r="G99" i="8"/>
  <c r="E43" i="8"/>
  <c r="F99" i="8"/>
  <c r="S42" i="8"/>
  <c r="Q42" i="8"/>
  <c r="O42" i="8"/>
  <c r="M42" i="8"/>
  <c r="K42" i="8"/>
  <c r="I98" i="8"/>
  <c r="I42" i="8"/>
  <c r="H98" i="8"/>
  <c r="G42" i="8"/>
  <c r="G98" i="8"/>
  <c r="E42" i="8"/>
  <c r="F98" i="8"/>
  <c r="S41" i="8"/>
  <c r="Q41" i="8"/>
  <c r="O41" i="8"/>
  <c r="M41" i="8"/>
  <c r="K41" i="8"/>
  <c r="I97" i="8"/>
  <c r="I41" i="8"/>
  <c r="H97" i="8"/>
  <c r="G41" i="8"/>
  <c r="G97" i="8"/>
  <c r="E41" i="8"/>
  <c r="F97" i="8"/>
  <c r="S40" i="8"/>
  <c r="Q40" i="8"/>
  <c r="O40" i="8"/>
  <c r="M40" i="8"/>
  <c r="K40" i="8"/>
  <c r="I96" i="8"/>
  <c r="I40" i="8"/>
  <c r="H96" i="8"/>
  <c r="G40" i="8"/>
  <c r="G96" i="8"/>
  <c r="E40" i="8"/>
  <c r="F96" i="8"/>
  <c r="S39" i="8"/>
  <c r="Q39" i="8"/>
  <c r="O39" i="8"/>
  <c r="M39" i="8"/>
  <c r="K39" i="8"/>
  <c r="I95" i="8"/>
  <c r="I39" i="8"/>
  <c r="H95" i="8"/>
  <c r="G39" i="8"/>
  <c r="G95" i="8"/>
  <c r="E39" i="8"/>
  <c r="F95" i="8"/>
  <c r="S38" i="8"/>
  <c r="Q38" i="8"/>
  <c r="O38" i="8"/>
  <c r="M38" i="8"/>
  <c r="K38" i="8"/>
  <c r="I94" i="8"/>
  <c r="I38" i="8"/>
  <c r="H94" i="8"/>
  <c r="G38" i="8"/>
  <c r="G94" i="8"/>
  <c r="E38" i="8"/>
  <c r="F94" i="8"/>
  <c r="S37" i="8"/>
  <c r="Q37" i="8"/>
  <c r="O37" i="8"/>
  <c r="M37" i="8"/>
  <c r="K37" i="8"/>
  <c r="I93" i="8"/>
  <c r="I37" i="8"/>
  <c r="H93" i="8"/>
  <c r="G37" i="8"/>
  <c r="G93" i="8"/>
  <c r="E37" i="8"/>
  <c r="F93" i="8"/>
  <c r="S36" i="8"/>
  <c r="Q36" i="8"/>
  <c r="O36" i="8"/>
  <c r="M36" i="8"/>
  <c r="K36" i="8"/>
  <c r="I92" i="8"/>
  <c r="I36" i="8"/>
  <c r="H92" i="8"/>
  <c r="G36" i="8"/>
  <c r="G92" i="8"/>
  <c r="E36" i="8"/>
  <c r="F92" i="8"/>
  <c r="S35" i="8"/>
  <c r="Q35" i="8"/>
  <c r="O35" i="8"/>
  <c r="M35" i="8"/>
  <c r="K35" i="8"/>
  <c r="I91" i="8"/>
  <c r="I35" i="8"/>
  <c r="H91" i="8"/>
  <c r="G35" i="8"/>
  <c r="G91" i="8"/>
  <c r="E35" i="8"/>
  <c r="F91" i="8"/>
  <c r="S34" i="8"/>
  <c r="Q34" i="8"/>
  <c r="O34" i="8"/>
  <c r="M34" i="8"/>
  <c r="K34" i="8"/>
  <c r="I90" i="8"/>
  <c r="I34" i="8"/>
  <c r="H90" i="8"/>
  <c r="G34" i="8"/>
  <c r="G90" i="8"/>
  <c r="E34" i="8"/>
  <c r="F90" i="8"/>
  <c r="Q27" i="8"/>
  <c r="O27" i="8"/>
  <c r="M27" i="8"/>
  <c r="K27" i="8"/>
  <c r="I27" i="8"/>
  <c r="E111" i="8"/>
  <c r="G27" i="8"/>
  <c r="D111" i="8"/>
  <c r="E27" i="8"/>
  <c r="C111" i="8"/>
  <c r="Q26" i="8"/>
  <c r="O26" i="8"/>
  <c r="M26" i="8"/>
  <c r="K26" i="8"/>
  <c r="I26" i="8"/>
  <c r="E110" i="8"/>
  <c r="G26" i="8"/>
  <c r="D110" i="8"/>
  <c r="E26" i="8"/>
  <c r="C110" i="8"/>
  <c r="Q25" i="8"/>
  <c r="O25" i="8"/>
  <c r="M25" i="8"/>
  <c r="K25" i="8"/>
  <c r="I25" i="8"/>
  <c r="E109" i="8"/>
  <c r="G25" i="8"/>
  <c r="D109" i="8"/>
  <c r="E25" i="8"/>
  <c r="C109" i="8"/>
  <c r="Q24" i="8"/>
  <c r="O24" i="8"/>
  <c r="M24" i="8"/>
  <c r="K24" i="8"/>
  <c r="I24" i="8"/>
  <c r="E108" i="8"/>
  <c r="G24" i="8"/>
  <c r="D108" i="8"/>
  <c r="E24" i="8"/>
  <c r="C108" i="8"/>
  <c r="Q23" i="8"/>
  <c r="O23" i="8"/>
  <c r="M23" i="8"/>
  <c r="K23" i="8"/>
  <c r="I23" i="8"/>
  <c r="E107" i="8"/>
  <c r="G23" i="8"/>
  <c r="D107" i="8"/>
  <c r="E23" i="8"/>
  <c r="C107" i="8"/>
  <c r="Q22" i="8"/>
  <c r="O22" i="8"/>
  <c r="M22" i="8"/>
  <c r="K22" i="8"/>
  <c r="I22" i="8"/>
  <c r="E106" i="8"/>
  <c r="G22" i="8"/>
  <c r="D106" i="8"/>
  <c r="E22" i="8"/>
  <c r="C106" i="8"/>
  <c r="Q21" i="8"/>
  <c r="O21" i="8"/>
  <c r="M21" i="8"/>
  <c r="K21" i="8"/>
  <c r="I21" i="8"/>
  <c r="E105" i="8"/>
  <c r="G21" i="8"/>
  <c r="D105" i="8"/>
  <c r="E21" i="8"/>
  <c r="C105" i="8"/>
  <c r="Q20" i="8"/>
  <c r="O20" i="8"/>
  <c r="M20" i="8"/>
  <c r="K20" i="8"/>
  <c r="I20" i="8"/>
  <c r="E104" i="8"/>
  <c r="G20" i="8"/>
  <c r="D104" i="8"/>
  <c r="E20" i="8"/>
  <c r="C104" i="8"/>
  <c r="Q19" i="8"/>
  <c r="O19" i="8"/>
  <c r="M19" i="8"/>
  <c r="K19" i="8"/>
  <c r="I19" i="8"/>
  <c r="E103" i="8"/>
  <c r="G19" i="8"/>
  <c r="D103" i="8"/>
  <c r="E19" i="8"/>
  <c r="C103" i="8"/>
  <c r="Q18" i="8"/>
  <c r="O18" i="8"/>
  <c r="M18" i="8"/>
  <c r="K18" i="8"/>
  <c r="I18" i="8"/>
  <c r="E102" i="8"/>
  <c r="G18" i="8"/>
  <c r="D102" i="8"/>
  <c r="E18" i="8"/>
  <c r="C102" i="8"/>
  <c r="Q17" i="8"/>
  <c r="O17" i="8"/>
  <c r="M17" i="8"/>
  <c r="K17" i="8"/>
  <c r="I17" i="8"/>
  <c r="E101" i="8"/>
  <c r="G17" i="8"/>
  <c r="D101" i="8"/>
  <c r="E17" i="8"/>
  <c r="C101" i="8"/>
  <c r="Q16" i="8"/>
  <c r="O16" i="8"/>
  <c r="M16" i="8"/>
  <c r="K16" i="8"/>
  <c r="I16" i="8"/>
  <c r="E100" i="8"/>
  <c r="G16" i="8"/>
  <c r="D100" i="8"/>
  <c r="E16" i="8"/>
  <c r="C100" i="8"/>
  <c r="Q15" i="8"/>
  <c r="O15" i="8"/>
  <c r="M15" i="8"/>
  <c r="K15" i="8"/>
  <c r="I15" i="8"/>
  <c r="E99" i="8"/>
  <c r="G15" i="8"/>
  <c r="D99" i="8"/>
  <c r="E15" i="8"/>
  <c r="C99" i="8"/>
  <c r="Q14" i="8"/>
  <c r="O14" i="8"/>
  <c r="M14" i="8"/>
  <c r="K14" i="8"/>
  <c r="I14" i="8"/>
  <c r="E98" i="8"/>
  <c r="G14" i="8"/>
  <c r="D98" i="8"/>
  <c r="E14" i="8"/>
  <c r="C98" i="8"/>
  <c r="Q13" i="8"/>
  <c r="O13" i="8"/>
  <c r="M13" i="8"/>
  <c r="K13" i="8"/>
  <c r="I13" i="8"/>
  <c r="E97" i="8"/>
  <c r="G13" i="8"/>
  <c r="D97" i="8"/>
  <c r="E13" i="8"/>
  <c r="C97" i="8"/>
  <c r="Q12" i="8"/>
  <c r="O12" i="8"/>
  <c r="M12" i="8"/>
  <c r="K12" i="8"/>
  <c r="I12" i="8"/>
  <c r="E96" i="8"/>
  <c r="G12" i="8"/>
  <c r="D96" i="8"/>
  <c r="E12" i="8"/>
  <c r="C96" i="8"/>
  <c r="Q11" i="8"/>
  <c r="O11" i="8"/>
  <c r="M11" i="8"/>
  <c r="K11" i="8"/>
  <c r="I11" i="8"/>
  <c r="E95" i="8"/>
  <c r="G11" i="8"/>
  <c r="D95" i="8"/>
  <c r="E11" i="8"/>
  <c r="C95" i="8"/>
  <c r="Q10" i="8"/>
  <c r="O10" i="8"/>
  <c r="M10" i="8"/>
  <c r="K10" i="8"/>
  <c r="I10" i="8"/>
  <c r="E94" i="8"/>
  <c r="G10" i="8"/>
  <c r="D94" i="8"/>
  <c r="E10" i="8"/>
  <c r="C94" i="8"/>
  <c r="Q9" i="8"/>
  <c r="O9" i="8"/>
  <c r="M9" i="8"/>
  <c r="K9" i="8"/>
  <c r="I9" i="8"/>
  <c r="E93" i="8"/>
  <c r="G9" i="8"/>
  <c r="D93" i="8"/>
  <c r="E9" i="8"/>
  <c r="C93" i="8"/>
  <c r="Q8" i="8"/>
  <c r="O8" i="8"/>
  <c r="M8" i="8"/>
  <c r="K8" i="8"/>
  <c r="I8" i="8"/>
  <c r="E92" i="8"/>
  <c r="G8" i="8"/>
  <c r="D92" i="8"/>
  <c r="E8" i="8"/>
  <c r="C92" i="8"/>
  <c r="Q7" i="8"/>
  <c r="O7" i="8"/>
  <c r="M7" i="8"/>
  <c r="K7" i="8"/>
  <c r="I7" i="8"/>
  <c r="E91" i="8"/>
  <c r="G7" i="8"/>
  <c r="D91" i="8"/>
  <c r="E7" i="8"/>
  <c r="C91" i="8"/>
  <c r="Q6" i="8"/>
  <c r="O6" i="8"/>
  <c r="M6" i="8"/>
  <c r="K6" i="8"/>
  <c r="I6" i="8"/>
  <c r="E90" i="8"/>
  <c r="G6" i="8"/>
  <c r="D90" i="8"/>
  <c r="E6" i="8"/>
  <c r="C90" i="8"/>
  <c r="X18" i="7"/>
  <c r="W18" i="7"/>
  <c r="X11" i="7"/>
  <c r="W11" i="7"/>
  <c r="AA5" i="7"/>
  <c r="AA4" i="7"/>
  <c r="X4" i="7"/>
  <c r="W4" i="7"/>
  <c r="AA3" i="7"/>
  <c r="Q149" i="6"/>
  <c r="P149" i="6"/>
  <c r="O149" i="6"/>
  <c r="N149" i="6"/>
  <c r="M149" i="6"/>
  <c r="L149" i="6"/>
  <c r="K149" i="6"/>
  <c r="J149" i="6"/>
  <c r="I149" i="6"/>
  <c r="H149" i="6"/>
  <c r="G149" i="6"/>
  <c r="F149" i="6"/>
  <c r="Q148" i="6"/>
  <c r="P148" i="6"/>
  <c r="O148" i="6"/>
  <c r="N148" i="6"/>
  <c r="M148" i="6"/>
  <c r="L148" i="6"/>
  <c r="K148" i="6"/>
  <c r="J148" i="6"/>
  <c r="I148" i="6"/>
  <c r="H148" i="6"/>
  <c r="G148" i="6"/>
  <c r="F148" i="6"/>
  <c r="Q147" i="6"/>
  <c r="P147" i="6"/>
  <c r="O147" i="6"/>
  <c r="N147" i="6"/>
  <c r="M147" i="6"/>
  <c r="L147" i="6"/>
  <c r="K147" i="6"/>
  <c r="J147" i="6"/>
  <c r="I147" i="6"/>
  <c r="H147" i="6"/>
  <c r="G147" i="6"/>
  <c r="F147" i="6"/>
  <c r="Q146" i="6"/>
  <c r="P146" i="6"/>
  <c r="O146" i="6"/>
  <c r="N146" i="6"/>
  <c r="M146" i="6"/>
  <c r="L146" i="6"/>
  <c r="K146" i="6"/>
  <c r="J146" i="6"/>
  <c r="I146" i="6"/>
  <c r="H146" i="6"/>
  <c r="G146" i="6"/>
  <c r="F146" i="6"/>
  <c r="Q145" i="6"/>
  <c r="P145" i="6"/>
  <c r="O145" i="6"/>
  <c r="N145" i="6"/>
  <c r="M145" i="6"/>
  <c r="L145" i="6"/>
  <c r="K145" i="6"/>
  <c r="J145" i="6"/>
  <c r="I145" i="6"/>
  <c r="H145" i="6"/>
  <c r="G145" i="6"/>
  <c r="F145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Q142" i="6"/>
  <c r="P142" i="6"/>
  <c r="O142" i="6"/>
  <c r="N142" i="6"/>
  <c r="M142" i="6"/>
  <c r="L142" i="6"/>
  <c r="K142" i="6"/>
  <c r="J142" i="6"/>
  <c r="I142" i="6"/>
  <c r="H142" i="6"/>
  <c r="G142" i="6"/>
  <c r="F142" i="6"/>
  <c r="Q141" i="6"/>
  <c r="P141" i="6"/>
  <c r="O141" i="6"/>
  <c r="N141" i="6"/>
  <c r="M141" i="6"/>
  <c r="L141" i="6"/>
  <c r="K141" i="6"/>
  <c r="J141" i="6"/>
  <c r="I141" i="6"/>
  <c r="H141" i="6"/>
  <c r="G141" i="6"/>
  <c r="F141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Q138" i="6"/>
  <c r="P138" i="6"/>
  <c r="O138" i="6"/>
  <c r="N138" i="6"/>
  <c r="M138" i="6"/>
  <c r="L138" i="6"/>
  <c r="K138" i="6"/>
  <c r="J138" i="6"/>
  <c r="I138" i="6"/>
  <c r="H138" i="6"/>
  <c r="G138" i="6"/>
  <c r="F138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Q133" i="6"/>
  <c r="P133" i="6"/>
  <c r="O133" i="6"/>
  <c r="N133" i="6"/>
  <c r="M133" i="6"/>
  <c r="L133" i="6"/>
  <c r="K133" i="6"/>
  <c r="J133" i="6"/>
  <c r="I133" i="6"/>
  <c r="H133" i="6"/>
  <c r="G133" i="6"/>
  <c r="F133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Q130" i="6"/>
  <c r="P130" i="6"/>
  <c r="O130" i="6"/>
  <c r="N130" i="6"/>
  <c r="M130" i="6"/>
  <c r="L130" i="6"/>
  <c r="K130" i="6"/>
  <c r="J130" i="6"/>
  <c r="I130" i="6"/>
  <c r="H130" i="6"/>
  <c r="G130" i="6"/>
  <c r="F130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Q125" i="6"/>
  <c r="P125" i="6"/>
  <c r="O125" i="6"/>
  <c r="N125" i="6"/>
  <c r="M125" i="6"/>
  <c r="L125" i="6"/>
  <c r="K125" i="6"/>
  <c r="J125" i="6"/>
  <c r="I125" i="6"/>
  <c r="H125" i="6"/>
  <c r="G125" i="6"/>
  <c r="F125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Q99" i="6"/>
  <c r="P99" i="6"/>
  <c r="O99" i="6"/>
  <c r="N99" i="6"/>
  <c r="M99" i="6"/>
  <c r="L99" i="6"/>
  <c r="K99" i="6"/>
  <c r="J99" i="6"/>
  <c r="I99" i="6"/>
  <c r="H99" i="6"/>
  <c r="G99" i="6"/>
  <c r="F99" i="6"/>
  <c r="Q98" i="6"/>
  <c r="P98" i="6"/>
  <c r="O98" i="6"/>
  <c r="N98" i="6"/>
  <c r="M98" i="6"/>
  <c r="L98" i="6"/>
  <c r="K98" i="6"/>
  <c r="J98" i="6"/>
  <c r="I98" i="6"/>
  <c r="H98" i="6"/>
  <c r="G98" i="6"/>
  <c r="F98" i="6"/>
  <c r="Q97" i="6"/>
  <c r="P97" i="6"/>
  <c r="O97" i="6"/>
  <c r="N97" i="6"/>
  <c r="M97" i="6"/>
  <c r="L97" i="6"/>
  <c r="K97" i="6"/>
  <c r="J97" i="6"/>
  <c r="I97" i="6"/>
  <c r="H97" i="6"/>
  <c r="G97" i="6"/>
  <c r="F97" i="6"/>
  <c r="Q96" i="6"/>
  <c r="P96" i="6"/>
  <c r="O96" i="6"/>
  <c r="N96" i="6"/>
  <c r="M96" i="6"/>
  <c r="L96" i="6"/>
  <c r="K96" i="6"/>
  <c r="J96" i="6"/>
  <c r="I96" i="6"/>
  <c r="H96" i="6"/>
  <c r="G96" i="6"/>
  <c r="F96" i="6"/>
  <c r="Q95" i="6"/>
  <c r="P95" i="6"/>
  <c r="O95" i="6"/>
  <c r="N95" i="6"/>
  <c r="M95" i="6"/>
  <c r="L95" i="6"/>
  <c r="K95" i="6"/>
  <c r="J95" i="6"/>
  <c r="I95" i="6"/>
  <c r="H95" i="6"/>
  <c r="G95" i="6"/>
  <c r="F95" i="6"/>
  <c r="Q94" i="6"/>
  <c r="P94" i="6"/>
  <c r="O94" i="6"/>
  <c r="N94" i="6"/>
  <c r="M94" i="6"/>
  <c r="L94" i="6"/>
  <c r="K94" i="6"/>
  <c r="J94" i="6"/>
  <c r="I94" i="6"/>
  <c r="H94" i="6"/>
  <c r="G94" i="6"/>
  <c r="F94" i="6"/>
  <c r="Q93" i="6"/>
  <c r="P93" i="6"/>
  <c r="O93" i="6"/>
  <c r="N93" i="6"/>
  <c r="M93" i="6"/>
  <c r="L93" i="6"/>
  <c r="K93" i="6"/>
  <c r="J93" i="6"/>
  <c r="I93" i="6"/>
  <c r="H93" i="6"/>
  <c r="G93" i="6"/>
  <c r="F93" i="6"/>
  <c r="Q92" i="6"/>
  <c r="P92" i="6"/>
  <c r="O92" i="6"/>
  <c r="N92" i="6"/>
  <c r="M92" i="6"/>
  <c r="L92" i="6"/>
  <c r="K92" i="6"/>
  <c r="J92" i="6"/>
  <c r="I92" i="6"/>
  <c r="H92" i="6"/>
  <c r="G92" i="6"/>
  <c r="F92" i="6"/>
  <c r="Q91" i="6"/>
  <c r="P91" i="6"/>
  <c r="O91" i="6"/>
  <c r="N91" i="6"/>
  <c r="M91" i="6"/>
  <c r="L91" i="6"/>
  <c r="K91" i="6"/>
  <c r="J91" i="6"/>
  <c r="I91" i="6"/>
  <c r="H91" i="6"/>
  <c r="G91" i="6"/>
  <c r="F91" i="6"/>
  <c r="Q90" i="6"/>
  <c r="P90" i="6"/>
  <c r="O90" i="6"/>
  <c r="N90" i="6"/>
  <c r="M90" i="6"/>
  <c r="L90" i="6"/>
  <c r="K90" i="6"/>
  <c r="J90" i="6"/>
  <c r="I90" i="6"/>
  <c r="H90" i="6"/>
  <c r="G90" i="6"/>
  <c r="F90" i="6"/>
  <c r="Q89" i="6"/>
  <c r="P89" i="6"/>
  <c r="O89" i="6"/>
  <c r="N89" i="6"/>
  <c r="M89" i="6"/>
  <c r="L89" i="6"/>
  <c r="K89" i="6"/>
  <c r="J89" i="6"/>
  <c r="I89" i="6"/>
  <c r="H89" i="6"/>
  <c r="G89" i="6"/>
  <c r="F89" i="6"/>
  <c r="Q88" i="6"/>
  <c r="P88" i="6"/>
  <c r="O88" i="6"/>
  <c r="N88" i="6"/>
  <c r="M88" i="6"/>
  <c r="L88" i="6"/>
  <c r="K88" i="6"/>
  <c r="J88" i="6"/>
  <c r="I88" i="6"/>
  <c r="H88" i="6"/>
  <c r="G88" i="6"/>
  <c r="F88" i="6"/>
  <c r="Q87" i="6"/>
  <c r="P87" i="6"/>
  <c r="O87" i="6"/>
  <c r="N87" i="6"/>
  <c r="M87" i="6"/>
  <c r="L87" i="6"/>
  <c r="K87" i="6"/>
  <c r="J87" i="6"/>
  <c r="I87" i="6"/>
  <c r="H87" i="6"/>
  <c r="G87" i="6"/>
  <c r="F87" i="6"/>
  <c r="Q86" i="6"/>
  <c r="P86" i="6"/>
  <c r="O86" i="6"/>
  <c r="N86" i="6"/>
  <c r="M86" i="6"/>
  <c r="L86" i="6"/>
  <c r="K86" i="6"/>
  <c r="J86" i="6"/>
  <c r="I86" i="6"/>
  <c r="H86" i="6"/>
  <c r="G86" i="6"/>
  <c r="F86" i="6"/>
  <c r="Q85" i="6"/>
  <c r="P85" i="6"/>
  <c r="O85" i="6"/>
  <c r="N85" i="6"/>
  <c r="M85" i="6"/>
  <c r="L85" i="6"/>
  <c r="K85" i="6"/>
  <c r="J85" i="6"/>
  <c r="I85" i="6"/>
  <c r="H85" i="6"/>
  <c r="G85" i="6"/>
  <c r="F85" i="6"/>
  <c r="Q84" i="6"/>
  <c r="P84" i="6"/>
  <c r="O84" i="6"/>
  <c r="N84" i="6"/>
  <c r="M84" i="6"/>
  <c r="L84" i="6"/>
  <c r="K84" i="6"/>
  <c r="J84" i="6"/>
  <c r="I84" i="6"/>
  <c r="H84" i="6"/>
  <c r="G84" i="6"/>
  <c r="F84" i="6"/>
  <c r="Q83" i="6"/>
  <c r="P83" i="6"/>
  <c r="O83" i="6"/>
  <c r="N83" i="6"/>
  <c r="M83" i="6"/>
  <c r="L83" i="6"/>
  <c r="K83" i="6"/>
  <c r="J83" i="6"/>
  <c r="I83" i="6"/>
  <c r="H83" i="6"/>
  <c r="G83" i="6"/>
  <c r="F83" i="6"/>
  <c r="Q82" i="6"/>
  <c r="P82" i="6"/>
  <c r="O82" i="6"/>
  <c r="N82" i="6"/>
  <c r="M82" i="6"/>
  <c r="L82" i="6"/>
  <c r="K82" i="6"/>
  <c r="J82" i="6"/>
  <c r="I82" i="6"/>
  <c r="H82" i="6"/>
  <c r="G82" i="6"/>
  <c r="F82" i="6"/>
  <c r="Q81" i="6"/>
  <c r="P81" i="6"/>
  <c r="O81" i="6"/>
  <c r="N81" i="6"/>
  <c r="M81" i="6"/>
  <c r="L81" i="6"/>
  <c r="K81" i="6"/>
  <c r="J81" i="6"/>
  <c r="I81" i="6"/>
  <c r="H81" i="6"/>
  <c r="G81" i="6"/>
  <c r="F81" i="6"/>
  <c r="Q80" i="6"/>
  <c r="P80" i="6"/>
  <c r="O80" i="6"/>
  <c r="N80" i="6"/>
  <c r="M80" i="6"/>
  <c r="L80" i="6"/>
  <c r="K80" i="6"/>
  <c r="J80" i="6"/>
  <c r="I80" i="6"/>
  <c r="H80" i="6"/>
  <c r="G80" i="6"/>
  <c r="F80" i="6"/>
  <c r="Q79" i="6"/>
  <c r="P79" i="6"/>
  <c r="O79" i="6"/>
  <c r="N79" i="6"/>
  <c r="M79" i="6"/>
  <c r="L79" i="6"/>
  <c r="K79" i="6"/>
  <c r="J79" i="6"/>
  <c r="I79" i="6"/>
  <c r="H79" i="6"/>
  <c r="G79" i="6"/>
  <c r="F79" i="6"/>
  <c r="Q78" i="6"/>
  <c r="P78" i="6"/>
  <c r="O78" i="6"/>
  <c r="N78" i="6"/>
  <c r="M78" i="6"/>
  <c r="L78" i="6"/>
  <c r="K78" i="6"/>
  <c r="J78" i="6"/>
  <c r="I78" i="6"/>
  <c r="H78" i="6"/>
  <c r="G78" i="6"/>
  <c r="F78" i="6"/>
  <c r="Q77" i="6"/>
  <c r="P77" i="6"/>
  <c r="O77" i="6"/>
  <c r="N77" i="6"/>
  <c r="M77" i="6"/>
  <c r="L77" i="6"/>
  <c r="K77" i="6"/>
  <c r="J77" i="6"/>
  <c r="I77" i="6"/>
  <c r="H77" i="6"/>
  <c r="G77" i="6"/>
  <c r="F77" i="6"/>
  <c r="Q76" i="6"/>
  <c r="P76" i="6"/>
  <c r="O76" i="6"/>
  <c r="N76" i="6"/>
  <c r="M76" i="6"/>
  <c r="L76" i="6"/>
  <c r="K76" i="6"/>
  <c r="J76" i="6"/>
  <c r="I76" i="6"/>
  <c r="H76" i="6"/>
  <c r="G76" i="6"/>
  <c r="F76" i="6"/>
  <c r="Q75" i="6"/>
  <c r="P75" i="6"/>
  <c r="O75" i="6"/>
  <c r="N75" i="6"/>
  <c r="M75" i="6"/>
  <c r="L75" i="6"/>
  <c r="K75" i="6"/>
  <c r="J75" i="6"/>
  <c r="I75" i="6"/>
  <c r="H75" i="6"/>
  <c r="G75" i="6"/>
  <c r="F75" i="6"/>
  <c r="Q74" i="6"/>
  <c r="P74" i="6"/>
  <c r="O74" i="6"/>
  <c r="N74" i="6"/>
  <c r="M74" i="6"/>
  <c r="L74" i="6"/>
  <c r="K74" i="6"/>
  <c r="J74" i="6"/>
  <c r="I74" i="6"/>
  <c r="H74" i="6"/>
  <c r="G74" i="6"/>
  <c r="F74" i="6"/>
  <c r="Q73" i="6"/>
  <c r="P73" i="6"/>
  <c r="O73" i="6"/>
  <c r="N73" i="6"/>
  <c r="M73" i="6"/>
  <c r="L73" i="6"/>
  <c r="K73" i="6"/>
  <c r="J73" i="6"/>
  <c r="I73" i="6"/>
  <c r="H73" i="6"/>
  <c r="G73" i="6"/>
  <c r="F73" i="6"/>
  <c r="Q72" i="6"/>
  <c r="P72" i="6"/>
  <c r="O72" i="6"/>
  <c r="N72" i="6"/>
  <c r="M72" i="6"/>
  <c r="L72" i="6"/>
  <c r="K72" i="6"/>
  <c r="J72" i="6"/>
  <c r="I72" i="6"/>
  <c r="H72" i="6"/>
  <c r="G72" i="6"/>
  <c r="F72" i="6"/>
  <c r="Q71" i="6"/>
  <c r="P71" i="6"/>
  <c r="O71" i="6"/>
  <c r="N71" i="6"/>
  <c r="M71" i="6"/>
  <c r="L71" i="6"/>
  <c r="K71" i="6"/>
  <c r="J71" i="6"/>
  <c r="I71" i="6"/>
  <c r="H71" i="6"/>
  <c r="G71" i="6"/>
  <c r="F71" i="6"/>
  <c r="Q70" i="6"/>
  <c r="P70" i="6"/>
  <c r="O70" i="6"/>
  <c r="N70" i="6"/>
  <c r="M70" i="6"/>
  <c r="L70" i="6"/>
  <c r="K70" i="6"/>
  <c r="J70" i="6"/>
  <c r="I70" i="6"/>
  <c r="H70" i="6"/>
  <c r="G70" i="6"/>
  <c r="F70" i="6"/>
  <c r="Q69" i="6"/>
  <c r="P69" i="6"/>
  <c r="O69" i="6"/>
  <c r="N69" i="6"/>
  <c r="M69" i="6"/>
  <c r="L69" i="6"/>
  <c r="K69" i="6"/>
  <c r="J69" i="6"/>
  <c r="I69" i="6"/>
  <c r="H69" i="6"/>
  <c r="G69" i="6"/>
  <c r="F69" i="6"/>
  <c r="Q68" i="6"/>
  <c r="P68" i="6"/>
  <c r="O68" i="6"/>
  <c r="N68" i="6"/>
  <c r="M68" i="6"/>
  <c r="L68" i="6"/>
  <c r="K68" i="6"/>
  <c r="J68" i="6"/>
  <c r="I68" i="6"/>
  <c r="H68" i="6"/>
  <c r="G68" i="6"/>
  <c r="F68" i="6"/>
  <c r="Q67" i="6"/>
  <c r="P67" i="6"/>
  <c r="O67" i="6"/>
  <c r="N67" i="6"/>
  <c r="M67" i="6"/>
  <c r="L67" i="6"/>
  <c r="K67" i="6"/>
  <c r="J67" i="6"/>
  <c r="I67" i="6"/>
  <c r="H67" i="6"/>
  <c r="G67" i="6"/>
  <c r="F67" i="6"/>
  <c r="Q66" i="6"/>
  <c r="P66" i="6"/>
  <c r="O66" i="6"/>
  <c r="N66" i="6"/>
  <c r="M66" i="6"/>
  <c r="L66" i="6"/>
  <c r="K66" i="6"/>
  <c r="J66" i="6"/>
  <c r="I66" i="6"/>
  <c r="H66" i="6"/>
  <c r="G66" i="6"/>
  <c r="F66" i="6"/>
  <c r="Q65" i="6"/>
  <c r="P65" i="6"/>
  <c r="O65" i="6"/>
  <c r="N65" i="6"/>
  <c r="M65" i="6"/>
  <c r="L65" i="6"/>
  <c r="K65" i="6"/>
  <c r="J65" i="6"/>
  <c r="I65" i="6"/>
  <c r="H65" i="6"/>
  <c r="G65" i="6"/>
  <c r="F65" i="6"/>
  <c r="Q64" i="6"/>
  <c r="P64" i="6"/>
  <c r="O64" i="6"/>
  <c r="N64" i="6"/>
  <c r="M64" i="6"/>
  <c r="L64" i="6"/>
  <c r="K64" i="6"/>
  <c r="J64" i="6"/>
  <c r="I64" i="6"/>
  <c r="H64" i="6"/>
  <c r="G64" i="6"/>
  <c r="F64" i="6"/>
  <c r="Q63" i="6"/>
  <c r="P63" i="6"/>
  <c r="O63" i="6"/>
  <c r="N63" i="6"/>
  <c r="M63" i="6"/>
  <c r="L63" i="6"/>
  <c r="K63" i="6"/>
  <c r="J63" i="6"/>
  <c r="I63" i="6"/>
  <c r="H63" i="6"/>
  <c r="G63" i="6"/>
  <c r="F63" i="6"/>
  <c r="Q62" i="6"/>
  <c r="P62" i="6"/>
  <c r="O62" i="6"/>
  <c r="N62" i="6"/>
  <c r="M62" i="6"/>
  <c r="L62" i="6"/>
  <c r="K62" i="6"/>
  <c r="J62" i="6"/>
  <c r="I62" i="6"/>
  <c r="H62" i="6"/>
  <c r="G62" i="6"/>
  <c r="F62" i="6"/>
  <c r="Q61" i="6"/>
  <c r="P61" i="6"/>
  <c r="O61" i="6"/>
  <c r="N61" i="6"/>
  <c r="M61" i="6"/>
  <c r="L61" i="6"/>
  <c r="K61" i="6"/>
  <c r="J61" i="6"/>
  <c r="I61" i="6"/>
  <c r="H61" i="6"/>
  <c r="G61" i="6"/>
  <c r="F61" i="6"/>
  <c r="Q60" i="6"/>
  <c r="P60" i="6"/>
  <c r="O60" i="6"/>
  <c r="N60" i="6"/>
  <c r="M60" i="6"/>
  <c r="L60" i="6"/>
  <c r="K60" i="6"/>
  <c r="J60" i="6"/>
  <c r="I60" i="6"/>
  <c r="H60" i="6"/>
  <c r="G60" i="6"/>
  <c r="F60" i="6"/>
  <c r="Q59" i="6"/>
  <c r="P59" i="6"/>
  <c r="O59" i="6"/>
  <c r="N59" i="6"/>
  <c r="M59" i="6"/>
  <c r="L59" i="6"/>
  <c r="K59" i="6"/>
  <c r="J59" i="6"/>
  <c r="I59" i="6"/>
  <c r="H59" i="6"/>
  <c r="G59" i="6"/>
  <c r="F59" i="6"/>
  <c r="Q58" i="6"/>
  <c r="P58" i="6"/>
  <c r="O58" i="6"/>
  <c r="N58" i="6"/>
  <c r="M58" i="6"/>
  <c r="L58" i="6"/>
  <c r="K58" i="6"/>
  <c r="J58" i="6"/>
  <c r="I58" i="6"/>
  <c r="H58" i="6"/>
  <c r="G58" i="6"/>
  <c r="F58" i="6"/>
  <c r="Q57" i="6"/>
  <c r="P57" i="6"/>
  <c r="O57" i="6"/>
  <c r="N57" i="6"/>
  <c r="M57" i="6"/>
  <c r="L57" i="6"/>
  <c r="K57" i="6"/>
  <c r="J57" i="6"/>
  <c r="I57" i="6"/>
  <c r="H57" i="6"/>
  <c r="G57" i="6"/>
  <c r="F57" i="6"/>
  <c r="Q56" i="6"/>
  <c r="P56" i="6"/>
  <c r="O56" i="6"/>
  <c r="N56" i="6"/>
  <c r="M56" i="6"/>
  <c r="L56" i="6"/>
  <c r="K56" i="6"/>
  <c r="J56" i="6"/>
  <c r="I56" i="6"/>
  <c r="H56" i="6"/>
  <c r="G56" i="6"/>
  <c r="F56" i="6"/>
  <c r="Q55" i="6"/>
  <c r="P55" i="6"/>
  <c r="O55" i="6"/>
  <c r="N55" i="6"/>
  <c r="M55" i="6"/>
  <c r="L55" i="6"/>
  <c r="K55" i="6"/>
  <c r="J55" i="6"/>
  <c r="I55" i="6"/>
  <c r="H55" i="6"/>
  <c r="G55" i="6"/>
  <c r="F55" i="6"/>
  <c r="Q54" i="6"/>
  <c r="Q158" i="6"/>
  <c r="P54" i="6"/>
  <c r="P158" i="6"/>
  <c r="O54" i="6"/>
  <c r="O158" i="6"/>
  <c r="N54" i="6"/>
  <c r="N158" i="6"/>
  <c r="M54" i="6"/>
  <c r="M158" i="6"/>
  <c r="L54" i="6"/>
  <c r="L158" i="6"/>
  <c r="K54" i="6"/>
  <c r="K158" i="6"/>
  <c r="J54" i="6"/>
  <c r="J158" i="6"/>
  <c r="I54" i="6"/>
  <c r="I158" i="6"/>
  <c r="H54" i="6"/>
  <c r="H158" i="6"/>
  <c r="G54" i="6"/>
  <c r="G158" i="6"/>
  <c r="F54" i="6"/>
  <c r="F158" i="6"/>
  <c r="Q53" i="6"/>
  <c r="P53" i="6"/>
  <c r="O53" i="6"/>
  <c r="N53" i="6"/>
  <c r="M53" i="6"/>
  <c r="L53" i="6"/>
  <c r="K53" i="6"/>
  <c r="J53" i="6"/>
  <c r="I53" i="6"/>
  <c r="H53" i="6"/>
  <c r="G53" i="6"/>
  <c r="F53" i="6"/>
  <c r="Q52" i="6"/>
  <c r="P52" i="6"/>
  <c r="O52" i="6"/>
  <c r="N52" i="6"/>
  <c r="M52" i="6"/>
  <c r="L52" i="6"/>
  <c r="K52" i="6"/>
  <c r="J52" i="6"/>
  <c r="I52" i="6"/>
  <c r="H52" i="6"/>
  <c r="G52" i="6"/>
  <c r="F52" i="6"/>
  <c r="Q51" i="6"/>
  <c r="P51" i="6"/>
  <c r="O51" i="6"/>
  <c r="N51" i="6"/>
  <c r="M51" i="6"/>
  <c r="L51" i="6"/>
  <c r="K51" i="6"/>
  <c r="J51" i="6"/>
  <c r="I51" i="6"/>
  <c r="H51" i="6"/>
  <c r="G51" i="6"/>
  <c r="F51" i="6"/>
  <c r="Q50" i="6"/>
  <c r="P50" i="6"/>
  <c r="O50" i="6"/>
  <c r="N50" i="6"/>
  <c r="M50" i="6"/>
  <c r="L50" i="6"/>
  <c r="K50" i="6"/>
  <c r="J50" i="6"/>
  <c r="I50" i="6"/>
  <c r="H50" i="6"/>
  <c r="G50" i="6"/>
  <c r="F50" i="6"/>
  <c r="Q49" i="6"/>
  <c r="P49" i="6"/>
  <c r="O49" i="6"/>
  <c r="N49" i="6"/>
  <c r="M49" i="6"/>
  <c r="L49" i="6"/>
  <c r="K49" i="6"/>
  <c r="J49" i="6"/>
  <c r="I49" i="6"/>
  <c r="H49" i="6"/>
  <c r="G49" i="6"/>
  <c r="F49" i="6"/>
  <c r="Q48" i="6"/>
  <c r="P48" i="6"/>
  <c r="O48" i="6"/>
  <c r="N48" i="6"/>
  <c r="M48" i="6"/>
  <c r="L48" i="6"/>
  <c r="K48" i="6"/>
  <c r="J48" i="6"/>
  <c r="I48" i="6"/>
  <c r="H48" i="6"/>
  <c r="G48" i="6"/>
  <c r="F48" i="6"/>
  <c r="Q47" i="6"/>
  <c r="P47" i="6"/>
  <c r="O47" i="6"/>
  <c r="N47" i="6"/>
  <c r="M47" i="6"/>
  <c r="L47" i="6"/>
  <c r="K47" i="6"/>
  <c r="J47" i="6"/>
  <c r="I47" i="6"/>
  <c r="H47" i="6"/>
  <c r="G47" i="6"/>
  <c r="F47" i="6"/>
  <c r="Q46" i="6"/>
  <c r="P46" i="6"/>
  <c r="O46" i="6"/>
  <c r="N46" i="6"/>
  <c r="M46" i="6"/>
  <c r="L46" i="6"/>
  <c r="K46" i="6"/>
  <c r="J46" i="6"/>
  <c r="I46" i="6"/>
  <c r="H46" i="6"/>
  <c r="G46" i="6"/>
  <c r="F46" i="6"/>
  <c r="Q45" i="6"/>
  <c r="P45" i="6"/>
  <c r="O45" i="6"/>
  <c r="N45" i="6"/>
  <c r="M45" i="6"/>
  <c r="L45" i="6"/>
  <c r="K45" i="6"/>
  <c r="J45" i="6"/>
  <c r="I45" i="6"/>
  <c r="H45" i="6"/>
  <c r="G45" i="6"/>
  <c r="F45" i="6"/>
  <c r="Q44" i="6"/>
  <c r="P44" i="6"/>
  <c r="O44" i="6"/>
  <c r="N44" i="6"/>
  <c r="M44" i="6"/>
  <c r="L44" i="6"/>
  <c r="K44" i="6"/>
  <c r="J44" i="6"/>
  <c r="I44" i="6"/>
  <c r="H44" i="6"/>
  <c r="G44" i="6"/>
  <c r="F44" i="6"/>
  <c r="Q43" i="6"/>
  <c r="P43" i="6"/>
  <c r="O43" i="6"/>
  <c r="N43" i="6"/>
  <c r="M43" i="6"/>
  <c r="L43" i="6"/>
  <c r="K43" i="6"/>
  <c r="J43" i="6"/>
  <c r="I43" i="6"/>
  <c r="H43" i="6"/>
  <c r="G43" i="6"/>
  <c r="F43" i="6"/>
  <c r="Q42" i="6"/>
  <c r="P42" i="6"/>
  <c r="O42" i="6"/>
  <c r="N42" i="6"/>
  <c r="M42" i="6"/>
  <c r="L42" i="6"/>
  <c r="K42" i="6"/>
  <c r="J42" i="6"/>
  <c r="I42" i="6"/>
  <c r="H42" i="6"/>
  <c r="G42" i="6"/>
  <c r="F42" i="6"/>
  <c r="Q41" i="6"/>
  <c r="P41" i="6"/>
  <c r="O41" i="6"/>
  <c r="N41" i="6"/>
  <c r="M41" i="6"/>
  <c r="L41" i="6"/>
  <c r="K41" i="6"/>
  <c r="J41" i="6"/>
  <c r="I41" i="6"/>
  <c r="H41" i="6"/>
  <c r="G41" i="6"/>
  <c r="F41" i="6"/>
  <c r="Q40" i="6"/>
  <c r="P40" i="6"/>
  <c r="O40" i="6"/>
  <c r="N40" i="6"/>
  <c r="M40" i="6"/>
  <c r="L40" i="6"/>
  <c r="K40" i="6"/>
  <c r="J40" i="6"/>
  <c r="I40" i="6"/>
  <c r="H40" i="6"/>
  <c r="G40" i="6"/>
  <c r="F40" i="6"/>
  <c r="Q39" i="6"/>
  <c r="P39" i="6"/>
  <c r="O39" i="6"/>
  <c r="N39" i="6"/>
  <c r="M39" i="6"/>
  <c r="L39" i="6"/>
  <c r="K39" i="6"/>
  <c r="J39" i="6"/>
  <c r="I39" i="6"/>
  <c r="H39" i="6"/>
  <c r="G39" i="6"/>
  <c r="F39" i="6"/>
  <c r="Q38" i="6"/>
  <c r="P38" i="6"/>
  <c r="O38" i="6"/>
  <c r="N38" i="6"/>
  <c r="M38" i="6"/>
  <c r="L38" i="6"/>
  <c r="K38" i="6"/>
  <c r="J38" i="6"/>
  <c r="I38" i="6"/>
  <c r="H38" i="6"/>
  <c r="G38" i="6"/>
  <c r="F38" i="6"/>
  <c r="Q37" i="6"/>
  <c r="P37" i="6"/>
  <c r="O37" i="6"/>
  <c r="N37" i="6"/>
  <c r="M37" i="6"/>
  <c r="L37" i="6"/>
  <c r="K37" i="6"/>
  <c r="J37" i="6"/>
  <c r="I37" i="6"/>
  <c r="H37" i="6"/>
  <c r="G37" i="6"/>
  <c r="F37" i="6"/>
  <c r="Q36" i="6"/>
  <c r="P36" i="6"/>
  <c r="O36" i="6"/>
  <c r="N36" i="6"/>
  <c r="M36" i="6"/>
  <c r="L36" i="6"/>
  <c r="K36" i="6"/>
  <c r="J36" i="6"/>
  <c r="I36" i="6"/>
  <c r="H36" i="6"/>
  <c r="G36" i="6"/>
  <c r="F36" i="6"/>
  <c r="Q35" i="6"/>
  <c r="P35" i="6"/>
  <c r="O35" i="6"/>
  <c r="N35" i="6"/>
  <c r="M35" i="6"/>
  <c r="L35" i="6"/>
  <c r="K35" i="6"/>
  <c r="J35" i="6"/>
  <c r="I35" i="6"/>
  <c r="H35" i="6"/>
  <c r="G35" i="6"/>
  <c r="F35" i="6"/>
  <c r="Q34" i="6"/>
  <c r="P34" i="6"/>
  <c r="O34" i="6"/>
  <c r="N34" i="6"/>
  <c r="M34" i="6"/>
  <c r="L34" i="6"/>
  <c r="K34" i="6"/>
  <c r="J34" i="6"/>
  <c r="I34" i="6"/>
  <c r="H34" i="6"/>
  <c r="G34" i="6"/>
  <c r="F34" i="6"/>
  <c r="Q33" i="6"/>
  <c r="P33" i="6"/>
  <c r="O33" i="6"/>
  <c r="N33" i="6"/>
  <c r="M33" i="6"/>
  <c r="L33" i="6"/>
  <c r="K33" i="6"/>
  <c r="J33" i="6"/>
  <c r="I33" i="6"/>
  <c r="H33" i="6"/>
  <c r="G33" i="6"/>
  <c r="F33" i="6"/>
  <c r="Q32" i="6"/>
  <c r="P32" i="6"/>
  <c r="O32" i="6"/>
  <c r="N32" i="6"/>
  <c r="M32" i="6"/>
  <c r="L32" i="6"/>
  <c r="K32" i="6"/>
  <c r="J32" i="6"/>
  <c r="I32" i="6"/>
  <c r="H32" i="6"/>
  <c r="G32" i="6"/>
  <c r="F32" i="6"/>
  <c r="Q31" i="6"/>
  <c r="P31" i="6"/>
  <c r="O31" i="6"/>
  <c r="N31" i="6"/>
  <c r="M31" i="6"/>
  <c r="L31" i="6"/>
  <c r="K31" i="6"/>
  <c r="J31" i="6"/>
  <c r="I31" i="6"/>
  <c r="H31" i="6"/>
  <c r="G31" i="6"/>
  <c r="F31" i="6"/>
  <c r="Q30" i="6"/>
  <c r="P30" i="6"/>
  <c r="O30" i="6"/>
  <c r="N30" i="6"/>
  <c r="M30" i="6"/>
  <c r="L30" i="6"/>
  <c r="K30" i="6"/>
  <c r="J30" i="6"/>
  <c r="I30" i="6"/>
  <c r="H30" i="6"/>
  <c r="G30" i="6"/>
  <c r="F30" i="6"/>
  <c r="Q29" i="6"/>
  <c r="P29" i="6"/>
  <c r="O29" i="6"/>
  <c r="N29" i="6"/>
  <c r="M29" i="6"/>
  <c r="L29" i="6"/>
  <c r="K29" i="6"/>
  <c r="J29" i="6"/>
  <c r="I29" i="6"/>
  <c r="H29" i="6"/>
  <c r="G29" i="6"/>
  <c r="F29" i="6"/>
  <c r="Q28" i="6"/>
  <c r="P28" i="6"/>
  <c r="O28" i="6"/>
  <c r="N28" i="6"/>
  <c r="M28" i="6"/>
  <c r="L28" i="6"/>
  <c r="K28" i="6"/>
  <c r="J28" i="6"/>
  <c r="I28" i="6"/>
  <c r="H28" i="6"/>
  <c r="G28" i="6"/>
  <c r="F28" i="6"/>
  <c r="Q27" i="6"/>
  <c r="Q157" i="6"/>
  <c r="P27" i="6"/>
  <c r="P157" i="6"/>
  <c r="O27" i="6"/>
  <c r="O157" i="6"/>
  <c r="N27" i="6"/>
  <c r="N157" i="6"/>
  <c r="M27" i="6"/>
  <c r="M157" i="6"/>
  <c r="L27" i="6"/>
  <c r="L157" i="6"/>
  <c r="K27" i="6"/>
  <c r="K157" i="6"/>
  <c r="J27" i="6"/>
  <c r="J157" i="6"/>
  <c r="I27" i="6"/>
  <c r="I157" i="6"/>
  <c r="H27" i="6"/>
  <c r="H157" i="6"/>
  <c r="G27" i="6"/>
  <c r="G157" i="6"/>
  <c r="F27" i="6"/>
  <c r="F157" i="6"/>
  <c r="Q26" i="6"/>
  <c r="P26" i="6"/>
  <c r="O26" i="6"/>
  <c r="N26" i="6"/>
  <c r="M26" i="6"/>
  <c r="L26" i="6"/>
  <c r="K26" i="6"/>
  <c r="J26" i="6"/>
  <c r="I26" i="6"/>
  <c r="H26" i="6"/>
  <c r="G26" i="6"/>
  <c r="F26" i="6"/>
  <c r="Q25" i="6"/>
  <c r="P25" i="6"/>
  <c r="O25" i="6"/>
  <c r="N25" i="6"/>
  <c r="M25" i="6"/>
  <c r="L25" i="6"/>
  <c r="K25" i="6"/>
  <c r="J25" i="6"/>
  <c r="I25" i="6"/>
  <c r="H25" i="6"/>
  <c r="G25" i="6"/>
  <c r="F25" i="6"/>
  <c r="Q24" i="6"/>
  <c r="P24" i="6"/>
  <c r="O24" i="6"/>
  <c r="N24" i="6"/>
  <c r="M24" i="6"/>
  <c r="L24" i="6"/>
  <c r="K24" i="6"/>
  <c r="J24" i="6"/>
  <c r="I24" i="6"/>
  <c r="H24" i="6"/>
  <c r="G24" i="6"/>
  <c r="F24" i="6"/>
  <c r="Q23" i="6"/>
  <c r="P23" i="6"/>
  <c r="O23" i="6"/>
  <c r="N23" i="6"/>
  <c r="M23" i="6"/>
  <c r="L23" i="6"/>
  <c r="K23" i="6"/>
  <c r="J23" i="6"/>
  <c r="I23" i="6"/>
  <c r="H23" i="6"/>
  <c r="G23" i="6"/>
  <c r="F23" i="6"/>
  <c r="Q22" i="6"/>
  <c r="P22" i="6"/>
  <c r="O22" i="6"/>
  <c r="N22" i="6"/>
  <c r="M22" i="6"/>
  <c r="L22" i="6"/>
  <c r="K22" i="6"/>
  <c r="J22" i="6"/>
  <c r="I22" i="6"/>
  <c r="H22" i="6"/>
  <c r="G22" i="6"/>
  <c r="F22" i="6"/>
  <c r="Q21" i="6"/>
  <c r="P21" i="6"/>
  <c r="O21" i="6"/>
  <c r="N21" i="6"/>
  <c r="M21" i="6"/>
  <c r="L21" i="6"/>
  <c r="K21" i="6"/>
  <c r="J21" i="6"/>
  <c r="I21" i="6"/>
  <c r="H21" i="6"/>
  <c r="G21" i="6"/>
  <c r="F21" i="6"/>
  <c r="Q20" i="6"/>
  <c r="P20" i="6"/>
  <c r="O20" i="6"/>
  <c r="N20" i="6"/>
  <c r="M20" i="6"/>
  <c r="L20" i="6"/>
  <c r="K20" i="6"/>
  <c r="J20" i="6"/>
  <c r="I20" i="6"/>
  <c r="H20" i="6"/>
  <c r="G20" i="6"/>
  <c r="F20" i="6"/>
  <c r="Q19" i="6"/>
  <c r="P19" i="6"/>
  <c r="O19" i="6"/>
  <c r="N19" i="6"/>
  <c r="M19" i="6"/>
  <c r="L19" i="6"/>
  <c r="K19" i="6"/>
  <c r="J19" i="6"/>
  <c r="I19" i="6"/>
  <c r="H19" i="6"/>
  <c r="G19" i="6"/>
  <c r="F19" i="6"/>
  <c r="Q18" i="6"/>
  <c r="P18" i="6"/>
  <c r="O18" i="6"/>
  <c r="N18" i="6"/>
  <c r="M18" i="6"/>
  <c r="L18" i="6"/>
  <c r="K18" i="6"/>
  <c r="J18" i="6"/>
  <c r="I18" i="6"/>
  <c r="H18" i="6"/>
  <c r="G18" i="6"/>
  <c r="F18" i="6"/>
  <c r="Q17" i="6"/>
  <c r="P17" i="6"/>
  <c r="O17" i="6"/>
  <c r="N17" i="6"/>
  <c r="M17" i="6"/>
  <c r="L17" i="6"/>
  <c r="K17" i="6"/>
  <c r="J17" i="6"/>
  <c r="I17" i="6"/>
  <c r="H17" i="6"/>
  <c r="G17" i="6"/>
  <c r="F17" i="6"/>
  <c r="Q16" i="6"/>
  <c r="P16" i="6"/>
  <c r="O16" i="6"/>
  <c r="N16" i="6"/>
  <c r="M16" i="6"/>
  <c r="L16" i="6"/>
  <c r="K16" i="6"/>
  <c r="J16" i="6"/>
  <c r="I16" i="6"/>
  <c r="H16" i="6"/>
  <c r="G16" i="6"/>
  <c r="F16" i="6"/>
  <c r="Q15" i="6"/>
  <c r="P15" i="6"/>
  <c r="O15" i="6"/>
  <c r="N15" i="6"/>
  <c r="M15" i="6"/>
  <c r="L15" i="6"/>
  <c r="K15" i="6"/>
  <c r="J15" i="6"/>
  <c r="I15" i="6"/>
  <c r="H15" i="6"/>
  <c r="G15" i="6"/>
  <c r="F15" i="6"/>
  <c r="Q14" i="6"/>
  <c r="P14" i="6"/>
  <c r="O14" i="6"/>
  <c r="N14" i="6"/>
  <c r="M14" i="6"/>
  <c r="L14" i="6"/>
  <c r="K14" i="6"/>
  <c r="J14" i="6"/>
  <c r="I14" i="6"/>
  <c r="H14" i="6"/>
  <c r="G14" i="6"/>
  <c r="F14" i="6"/>
  <c r="Q13" i="6"/>
  <c r="P13" i="6"/>
  <c r="O13" i="6"/>
  <c r="N13" i="6"/>
  <c r="M13" i="6"/>
  <c r="L13" i="6"/>
  <c r="K13" i="6"/>
  <c r="J13" i="6"/>
  <c r="I13" i="6"/>
  <c r="H13" i="6"/>
  <c r="G13" i="6"/>
  <c r="F13" i="6"/>
  <c r="Q12" i="6"/>
  <c r="Q159" i="6"/>
  <c r="Q163" i="6"/>
  <c r="P12" i="6"/>
  <c r="P159" i="6"/>
  <c r="P163" i="6"/>
  <c r="O12" i="6"/>
  <c r="O159" i="6"/>
  <c r="O163" i="6"/>
  <c r="N12" i="6"/>
  <c r="N159" i="6"/>
  <c r="N163" i="6"/>
  <c r="M12" i="6"/>
  <c r="M159" i="6"/>
  <c r="M163" i="6"/>
  <c r="L12" i="6"/>
  <c r="L159" i="6"/>
  <c r="L163" i="6"/>
  <c r="K12" i="6"/>
  <c r="K159" i="6"/>
  <c r="K163" i="6"/>
  <c r="J12" i="6"/>
  <c r="J159" i="6"/>
  <c r="J163" i="6"/>
  <c r="I12" i="6"/>
  <c r="I159" i="6"/>
  <c r="I163" i="6"/>
  <c r="H12" i="6"/>
  <c r="H159" i="6"/>
  <c r="H163" i="6"/>
  <c r="G12" i="6"/>
  <c r="G159" i="6"/>
  <c r="G163" i="6"/>
  <c r="F12" i="6"/>
  <c r="F159" i="6"/>
  <c r="F163" i="6"/>
  <c r="Q11" i="6"/>
  <c r="P11" i="6"/>
  <c r="O11" i="6"/>
  <c r="N11" i="6"/>
  <c r="M11" i="6"/>
  <c r="L11" i="6"/>
  <c r="K11" i="6"/>
  <c r="J11" i="6"/>
  <c r="I11" i="6"/>
  <c r="H11" i="6"/>
  <c r="G11" i="6"/>
  <c r="F11" i="6"/>
  <c r="Q10" i="6"/>
  <c r="Q156" i="6"/>
  <c r="P10" i="6"/>
  <c r="P156" i="6"/>
  <c r="O10" i="6"/>
  <c r="O156" i="6"/>
  <c r="N10" i="6"/>
  <c r="N156" i="6"/>
  <c r="M10" i="6"/>
  <c r="M156" i="6"/>
  <c r="L10" i="6"/>
  <c r="L156" i="6"/>
  <c r="K10" i="6"/>
  <c r="K156" i="6"/>
  <c r="J10" i="6"/>
  <c r="J156" i="6"/>
  <c r="I10" i="6"/>
  <c r="I156" i="6"/>
  <c r="H10" i="6"/>
  <c r="H156" i="6"/>
  <c r="G10" i="6"/>
  <c r="G156" i="6"/>
  <c r="F10" i="6"/>
  <c r="F156" i="6"/>
  <c r="Q9" i="6"/>
  <c r="P9" i="6"/>
  <c r="O9" i="6"/>
  <c r="N9" i="6"/>
  <c r="M9" i="6"/>
  <c r="L9" i="6"/>
  <c r="K9" i="6"/>
  <c r="J9" i="6"/>
  <c r="I9" i="6"/>
  <c r="H9" i="6"/>
  <c r="G9" i="6"/>
  <c r="F9" i="6"/>
  <c r="Q8" i="6"/>
  <c r="P8" i="6"/>
  <c r="O8" i="6"/>
  <c r="N8" i="6"/>
  <c r="M8" i="6"/>
  <c r="L8" i="6"/>
  <c r="K8" i="6"/>
  <c r="J8" i="6"/>
  <c r="I8" i="6"/>
  <c r="H8" i="6"/>
  <c r="G8" i="6"/>
  <c r="F8" i="6"/>
  <c r="Q7" i="6"/>
  <c r="P7" i="6"/>
  <c r="O7" i="6"/>
  <c r="N7" i="6"/>
  <c r="M7" i="6"/>
  <c r="L7" i="6"/>
  <c r="K7" i="6"/>
  <c r="J7" i="6"/>
  <c r="I7" i="6"/>
  <c r="H7" i="6"/>
  <c r="G7" i="6"/>
  <c r="F7" i="6"/>
  <c r="Q6" i="6"/>
  <c r="P6" i="6"/>
  <c r="O6" i="6"/>
  <c r="N6" i="6"/>
  <c r="M6" i="6"/>
  <c r="L6" i="6"/>
  <c r="K6" i="6"/>
  <c r="J6" i="6"/>
  <c r="I6" i="6"/>
  <c r="H6" i="6"/>
  <c r="G6" i="6"/>
  <c r="F6" i="6"/>
  <c r="Q5" i="6"/>
  <c r="P5" i="6"/>
  <c r="O5" i="6"/>
  <c r="N5" i="6"/>
  <c r="M5" i="6"/>
  <c r="L5" i="6"/>
  <c r="K5" i="6"/>
  <c r="J5" i="6"/>
  <c r="I5" i="6"/>
  <c r="H5" i="6"/>
  <c r="G5" i="6"/>
  <c r="F5" i="6"/>
  <c r="Q4" i="6"/>
  <c r="P4" i="6"/>
  <c r="O4" i="6"/>
  <c r="N4" i="6"/>
  <c r="M4" i="6"/>
  <c r="L4" i="6"/>
  <c r="K4" i="6"/>
  <c r="J4" i="6"/>
  <c r="I4" i="6"/>
  <c r="H4" i="6"/>
  <c r="G4" i="6"/>
  <c r="F4" i="6"/>
  <c r="Q3" i="6"/>
  <c r="P3" i="6"/>
  <c r="O3" i="6"/>
  <c r="N3" i="6"/>
  <c r="M3" i="6"/>
  <c r="L3" i="6"/>
  <c r="K3" i="6"/>
  <c r="J3" i="6"/>
  <c r="I3" i="6"/>
  <c r="H3" i="6"/>
  <c r="G3" i="6"/>
  <c r="F3" i="6"/>
  <c r="Q2" i="6"/>
  <c r="Q154" i="6"/>
  <c r="P2" i="6"/>
  <c r="P154" i="6"/>
  <c r="O2" i="6"/>
  <c r="O154" i="6"/>
  <c r="N2" i="6"/>
  <c r="N154" i="6"/>
  <c r="M2" i="6"/>
  <c r="M154" i="6"/>
  <c r="L2" i="6"/>
  <c r="L154" i="6"/>
  <c r="K2" i="6"/>
  <c r="K154" i="6"/>
  <c r="J2" i="6"/>
  <c r="J154" i="6"/>
  <c r="I2" i="6"/>
  <c r="I154" i="6"/>
  <c r="H2" i="6"/>
  <c r="H154" i="6"/>
  <c r="G2" i="6"/>
  <c r="G154" i="6"/>
  <c r="F2" i="6"/>
  <c r="F154" i="6"/>
  <c r="Q1" i="6"/>
  <c r="P1" i="6"/>
  <c r="O1" i="6"/>
  <c r="N1" i="6"/>
  <c r="M1" i="6"/>
  <c r="L1" i="6"/>
  <c r="K1" i="6"/>
  <c r="J1" i="6"/>
  <c r="I1" i="6"/>
  <c r="H1" i="6"/>
  <c r="G1" i="6"/>
  <c r="F1" i="6"/>
  <c r="Q98" i="5"/>
  <c r="P98" i="5"/>
  <c r="O98" i="5"/>
  <c r="N98" i="5"/>
  <c r="M98" i="5"/>
  <c r="L98" i="5"/>
  <c r="K98" i="5"/>
  <c r="J98" i="5"/>
  <c r="I98" i="5"/>
  <c r="H98" i="5"/>
  <c r="G98" i="5"/>
  <c r="F98" i="5"/>
  <c r="E98" i="5"/>
  <c r="D98" i="5"/>
  <c r="C98" i="5"/>
  <c r="Q97" i="5"/>
  <c r="P97" i="5"/>
  <c r="O97" i="5"/>
  <c r="N97" i="5"/>
  <c r="M97" i="5"/>
  <c r="L97" i="5"/>
  <c r="K97" i="5"/>
  <c r="J97" i="5"/>
  <c r="I97" i="5"/>
  <c r="H97" i="5"/>
  <c r="G97" i="5"/>
  <c r="F97" i="5"/>
  <c r="E97" i="5"/>
  <c r="D97" i="5"/>
  <c r="C97" i="5"/>
  <c r="Q96" i="5"/>
  <c r="Q103" i="5"/>
  <c r="P96" i="5"/>
  <c r="P103" i="5"/>
  <c r="O96" i="5"/>
  <c r="O103" i="5"/>
  <c r="N96" i="5"/>
  <c r="N103" i="5"/>
  <c r="M96" i="5"/>
  <c r="M103" i="5"/>
  <c r="L96" i="5"/>
  <c r="L103" i="5"/>
  <c r="K96" i="5"/>
  <c r="K103" i="5"/>
  <c r="J96" i="5"/>
  <c r="J103" i="5"/>
  <c r="I96" i="5"/>
  <c r="I103" i="5"/>
  <c r="H96" i="5"/>
  <c r="H103" i="5"/>
  <c r="G96" i="5"/>
  <c r="G103" i="5"/>
  <c r="F96" i="5"/>
  <c r="F103" i="5"/>
  <c r="E96" i="5"/>
  <c r="E103" i="5"/>
  <c r="D96" i="5"/>
  <c r="D103" i="5"/>
  <c r="C96" i="5"/>
  <c r="C103" i="5"/>
  <c r="Q95" i="5"/>
  <c r="Q102" i="5"/>
  <c r="P95" i="5"/>
  <c r="P102" i="5"/>
  <c r="O95" i="5"/>
  <c r="O102" i="5"/>
  <c r="N95" i="5"/>
  <c r="N102" i="5"/>
  <c r="M95" i="5"/>
  <c r="M102" i="5"/>
  <c r="L95" i="5"/>
  <c r="L102" i="5"/>
  <c r="K95" i="5"/>
  <c r="K102" i="5"/>
  <c r="J95" i="5"/>
  <c r="J102" i="5"/>
  <c r="I95" i="5"/>
  <c r="I102" i="5"/>
  <c r="H95" i="5"/>
  <c r="H102" i="5"/>
  <c r="G95" i="5"/>
  <c r="G102" i="5"/>
  <c r="F95" i="5"/>
  <c r="F102" i="5"/>
  <c r="E95" i="5"/>
  <c r="E102" i="5"/>
  <c r="D95" i="5"/>
  <c r="D102" i="5"/>
  <c r="C95" i="5"/>
  <c r="C102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Q90" i="5"/>
  <c r="P90" i="5"/>
  <c r="O90" i="5"/>
  <c r="N90" i="5"/>
  <c r="M90" i="5"/>
  <c r="L90" i="5"/>
  <c r="K90" i="5"/>
  <c r="J90" i="5"/>
  <c r="I90" i="5"/>
  <c r="H90" i="5"/>
  <c r="G90" i="5"/>
  <c r="F90" i="5"/>
  <c r="E90" i="5"/>
  <c r="D90" i="5"/>
  <c r="C90" i="5"/>
  <c r="Q89" i="5"/>
  <c r="P89" i="5"/>
  <c r="O89" i="5"/>
  <c r="N89" i="5"/>
  <c r="M89" i="5"/>
  <c r="L89" i="5"/>
  <c r="K89" i="5"/>
  <c r="J89" i="5"/>
  <c r="I89" i="5"/>
  <c r="H89" i="5"/>
  <c r="G89" i="5"/>
  <c r="F89" i="5"/>
  <c r="E89" i="5"/>
  <c r="D89" i="5"/>
  <c r="C89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Q87" i="5"/>
  <c r="P87" i="5"/>
  <c r="O87" i="5"/>
  <c r="N87" i="5"/>
  <c r="M87" i="5"/>
  <c r="L87" i="5"/>
  <c r="K87" i="5"/>
  <c r="J87" i="5"/>
  <c r="I87" i="5"/>
  <c r="H87" i="5"/>
  <c r="G87" i="5"/>
  <c r="F87" i="5"/>
  <c r="E87" i="5"/>
  <c r="D87" i="5"/>
  <c r="C87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K49" i="5"/>
  <c r="M75" i="5"/>
  <c r="I26" i="5"/>
  <c r="E75" i="5"/>
  <c r="G25" i="5"/>
  <c r="D74" i="5"/>
  <c r="E24" i="5"/>
  <c r="C73" i="5"/>
  <c r="S46" i="5"/>
  <c r="Q72" i="5"/>
  <c r="K46" i="5"/>
  <c r="M72" i="5"/>
  <c r="S45" i="5"/>
  <c r="Q71" i="5"/>
  <c r="Q22" i="5"/>
  <c r="I71" i="5"/>
  <c r="O21" i="5"/>
  <c r="H70" i="5"/>
  <c r="M20" i="5"/>
  <c r="G69" i="5"/>
  <c r="S42" i="5"/>
  <c r="Q68" i="5"/>
  <c r="K42" i="5"/>
  <c r="M68" i="5"/>
  <c r="K19" i="5"/>
  <c r="F68" i="5"/>
  <c r="K41" i="5"/>
  <c r="M67" i="5"/>
  <c r="I18" i="5"/>
  <c r="E67" i="5"/>
  <c r="G17" i="5"/>
  <c r="D66" i="5"/>
  <c r="E16" i="5"/>
  <c r="C65" i="5"/>
  <c r="S38" i="5"/>
  <c r="Q64" i="5"/>
  <c r="K38" i="5"/>
  <c r="M64" i="5"/>
  <c r="S37" i="5"/>
  <c r="Q63" i="5"/>
  <c r="Q14" i="5"/>
  <c r="I63" i="5"/>
  <c r="O13" i="5"/>
  <c r="H62" i="5"/>
  <c r="M12" i="5"/>
  <c r="G61" i="5"/>
  <c r="S34" i="5"/>
  <c r="Q60" i="5"/>
  <c r="K34" i="5"/>
  <c r="M60" i="5"/>
  <c r="K11" i="5"/>
  <c r="F60" i="5"/>
  <c r="K33" i="5"/>
  <c r="M59" i="5"/>
  <c r="I10" i="5"/>
  <c r="E59" i="5"/>
  <c r="G9" i="5"/>
  <c r="D58" i="5"/>
  <c r="E8" i="5"/>
  <c r="C57" i="5"/>
  <c r="S30" i="5"/>
  <c r="Q56" i="5"/>
  <c r="K30" i="5"/>
  <c r="M56" i="5"/>
  <c r="S29" i="5"/>
  <c r="Q55" i="5"/>
  <c r="Q6" i="5"/>
  <c r="I55" i="5"/>
  <c r="I6" i="5"/>
  <c r="E55" i="5"/>
  <c r="S49" i="5"/>
  <c r="Q75" i="5"/>
  <c r="Q49" i="5"/>
  <c r="P75" i="5"/>
  <c r="O49" i="5"/>
  <c r="O75" i="5"/>
  <c r="M49" i="5"/>
  <c r="N75" i="5"/>
  <c r="I49" i="5"/>
  <c r="L75" i="5"/>
  <c r="G49" i="5"/>
  <c r="K75" i="5"/>
  <c r="E49" i="5"/>
  <c r="J75" i="5"/>
  <c r="S48" i="5"/>
  <c r="Q74" i="5"/>
  <c r="Q48" i="5"/>
  <c r="P74" i="5"/>
  <c r="O48" i="5"/>
  <c r="O74" i="5"/>
  <c r="M48" i="5"/>
  <c r="N74" i="5"/>
  <c r="K48" i="5"/>
  <c r="M74" i="5"/>
  <c r="I48" i="5"/>
  <c r="L74" i="5"/>
  <c r="G48" i="5"/>
  <c r="K74" i="5"/>
  <c r="E48" i="5"/>
  <c r="J74" i="5"/>
  <c r="S47" i="5"/>
  <c r="Q73" i="5"/>
  <c r="Q47" i="5"/>
  <c r="P73" i="5"/>
  <c r="O47" i="5"/>
  <c r="O73" i="5"/>
  <c r="M47" i="5"/>
  <c r="N73" i="5"/>
  <c r="K47" i="5"/>
  <c r="M73" i="5"/>
  <c r="I47" i="5"/>
  <c r="L73" i="5"/>
  <c r="G47" i="5"/>
  <c r="K73" i="5"/>
  <c r="E47" i="5"/>
  <c r="J73" i="5"/>
  <c r="Q46" i="5"/>
  <c r="P72" i="5"/>
  <c r="O46" i="5"/>
  <c r="O72" i="5"/>
  <c r="M46" i="5"/>
  <c r="N72" i="5"/>
  <c r="I46" i="5"/>
  <c r="L72" i="5"/>
  <c r="G46" i="5"/>
  <c r="K72" i="5"/>
  <c r="E46" i="5"/>
  <c r="J72" i="5"/>
  <c r="Q45" i="5"/>
  <c r="P71" i="5"/>
  <c r="O45" i="5"/>
  <c r="O71" i="5"/>
  <c r="M45" i="5"/>
  <c r="N71" i="5"/>
  <c r="K45" i="5"/>
  <c r="M71" i="5"/>
  <c r="I45" i="5"/>
  <c r="L71" i="5"/>
  <c r="G45" i="5"/>
  <c r="K71" i="5"/>
  <c r="E45" i="5"/>
  <c r="J71" i="5"/>
  <c r="S44" i="5"/>
  <c r="Q70" i="5"/>
  <c r="Q44" i="5"/>
  <c r="P70" i="5"/>
  <c r="O44" i="5"/>
  <c r="O70" i="5"/>
  <c r="M44" i="5"/>
  <c r="N70" i="5"/>
  <c r="K44" i="5"/>
  <c r="M70" i="5"/>
  <c r="I44" i="5"/>
  <c r="L70" i="5"/>
  <c r="G44" i="5"/>
  <c r="K70" i="5"/>
  <c r="E44" i="5"/>
  <c r="J70" i="5"/>
  <c r="S43" i="5"/>
  <c r="Q69" i="5"/>
  <c r="Q43" i="5"/>
  <c r="P69" i="5"/>
  <c r="O43" i="5"/>
  <c r="O69" i="5"/>
  <c r="M43" i="5"/>
  <c r="N69" i="5"/>
  <c r="K43" i="5"/>
  <c r="M69" i="5"/>
  <c r="I43" i="5"/>
  <c r="L69" i="5"/>
  <c r="G43" i="5"/>
  <c r="K69" i="5"/>
  <c r="E43" i="5"/>
  <c r="J69" i="5"/>
  <c r="Q42" i="5"/>
  <c r="P68" i="5"/>
  <c r="O42" i="5"/>
  <c r="O68" i="5"/>
  <c r="M42" i="5"/>
  <c r="N68" i="5"/>
  <c r="I42" i="5"/>
  <c r="L68" i="5"/>
  <c r="G42" i="5"/>
  <c r="K68" i="5"/>
  <c r="E42" i="5"/>
  <c r="J68" i="5"/>
  <c r="S41" i="5"/>
  <c r="Q67" i="5"/>
  <c r="Q41" i="5"/>
  <c r="P67" i="5"/>
  <c r="O41" i="5"/>
  <c r="O67" i="5"/>
  <c r="M41" i="5"/>
  <c r="N67" i="5"/>
  <c r="I41" i="5"/>
  <c r="L67" i="5"/>
  <c r="G41" i="5"/>
  <c r="K67" i="5"/>
  <c r="E41" i="5"/>
  <c r="J67" i="5"/>
  <c r="S40" i="5"/>
  <c r="Q66" i="5"/>
  <c r="Q40" i="5"/>
  <c r="P66" i="5"/>
  <c r="O40" i="5"/>
  <c r="O66" i="5"/>
  <c r="M40" i="5"/>
  <c r="N66" i="5"/>
  <c r="K40" i="5"/>
  <c r="M66" i="5"/>
  <c r="I40" i="5"/>
  <c r="L66" i="5"/>
  <c r="G40" i="5"/>
  <c r="K66" i="5"/>
  <c r="E40" i="5"/>
  <c r="J66" i="5"/>
  <c r="S39" i="5"/>
  <c r="Q65" i="5"/>
  <c r="Q39" i="5"/>
  <c r="P65" i="5"/>
  <c r="O39" i="5"/>
  <c r="O65" i="5"/>
  <c r="M39" i="5"/>
  <c r="N65" i="5"/>
  <c r="K39" i="5"/>
  <c r="M65" i="5"/>
  <c r="I39" i="5"/>
  <c r="L65" i="5"/>
  <c r="G39" i="5"/>
  <c r="K65" i="5"/>
  <c r="E39" i="5"/>
  <c r="J65" i="5"/>
  <c r="Q38" i="5"/>
  <c r="P64" i="5"/>
  <c r="O38" i="5"/>
  <c r="O64" i="5"/>
  <c r="M38" i="5"/>
  <c r="N64" i="5"/>
  <c r="I38" i="5"/>
  <c r="L64" i="5"/>
  <c r="G38" i="5"/>
  <c r="K64" i="5"/>
  <c r="E38" i="5"/>
  <c r="J64" i="5"/>
  <c r="Q37" i="5"/>
  <c r="P63" i="5"/>
  <c r="O37" i="5"/>
  <c r="O63" i="5"/>
  <c r="M37" i="5"/>
  <c r="N63" i="5"/>
  <c r="K37" i="5"/>
  <c r="M63" i="5"/>
  <c r="I37" i="5"/>
  <c r="L63" i="5"/>
  <c r="G37" i="5"/>
  <c r="K63" i="5"/>
  <c r="E37" i="5"/>
  <c r="J63" i="5"/>
  <c r="S36" i="5"/>
  <c r="Q62" i="5"/>
  <c r="Q36" i="5"/>
  <c r="P62" i="5"/>
  <c r="O36" i="5"/>
  <c r="O62" i="5"/>
  <c r="M36" i="5"/>
  <c r="N62" i="5"/>
  <c r="K36" i="5"/>
  <c r="M62" i="5"/>
  <c r="I36" i="5"/>
  <c r="L62" i="5"/>
  <c r="G36" i="5"/>
  <c r="K62" i="5"/>
  <c r="E36" i="5"/>
  <c r="J62" i="5"/>
  <c r="S35" i="5"/>
  <c r="Q61" i="5"/>
  <c r="Q35" i="5"/>
  <c r="P61" i="5"/>
  <c r="O35" i="5"/>
  <c r="O61" i="5"/>
  <c r="M35" i="5"/>
  <c r="N61" i="5"/>
  <c r="K35" i="5"/>
  <c r="M61" i="5"/>
  <c r="I35" i="5"/>
  <c r="L61" i="5"/>
  <c r="G35" i="5"/>
  <c r="K61" i="5"/>
  <c r="E35" i="5"/>
  <c r="J61" i="5"/>
  <c r="Q34" i="5"/>
  <c r="P60" i="5"/>
  <c r="O34" i="5"/>
  <c r="O60" i="5"/>
  <c r="M34" i="5"/>
  <c r="N60" i="5"/>
  <c r="I34" i="5"/>
  <c r="L60" i="5"/>
  <c r="G34" i="5"/>
  <c r="K60" i="5"/>
  <c r="E34" i="5"/>
  <c r="J60" i="5"/>
  <c r="S33" i="5"/>
  <c r="Q59" i="5"/>
  <c r="Q33" i="5"/>
  <c r="P59" i="5"/>
  <c r="O33" i="5"/>
  <c r="O59" i="5"/>
  <c r="M33" i="5"/>
  <c r="N59" i="5"/>
  <c r="I33" i="5"/>
  <c r="L59" i="5"/>
  <c r="G33" i="5"/>
  <c r="K59" i="5"/>
  <c r="E33" i="5"/>
  <c r="J59" i="5"/>
  <c r="S32" i="5"/>
  <c r="Q58" i="5"/>
  <c r="Q32" i="5"/>
  <c r="P58" i="5"/>
  <c r="O32" i="5"/>
  <c r="O58" i="5"/>
  <c r="M32" i="5"/>
  <c r="N58" i="5"/>
  <c r="K32" i="5"/>
  <c r="M58" i="5"/>
  <c r="I32" i="5"/>
  <c r="L58" i="5"/>
  <c r="G32" i="5"/>
  <c r="K58" i="5"/>
  <c r="E32" i="5"/>
  <c r="J58" i="5"/>
  <c r="S31" i="5"/>
  <c r="Q57" i="5"/>
  <c r="Q31" i="5"/>
  <c r="P57" i="5"/>
  <c r="O31" i="5"/>
  <c r="O57" i="5"/>
  <c r="M31" i="5"/>
  <c r="N57" i="5"/>
  <c r="K31" i="5"/>
  <c r="M57" i="5"/>
  <c r="I31" i="5"/>
  <c r="L57" i="5"/>
  <c r="G31" i="5"/>
  <c r="K57" i="5"/>
  <c r="E31" i="5"/>
  <c r="J57" i="5"/>
  <c r="Q30" i="5"/>
  <c r="P56" i="5"/>
  <c r="O30" i="5"/>
  <c r="O56" i="5"/>
  <c r="M30" i="5"/>
  <c r="N56" i="5"/>
  <c r="I30" i="5"/>
  <c r="L56" i="5"/>
  <c r="G30" i="5"/>
  <c r="K56" i="5"/>
  <c r="E30" i="5"/>
  <c r="J56" i="5"/>
  <c r="Q29" i="5"/>
  <c r="P55" i="5"/>
  <c r="O29" i="5"/>
  <c r="O55" i="5"/>
  <c r="M29" i="5"/>
  <c r="N55" i="5"/>
  <c r="K29" i="5"/>
  <c r="M55" i="5"/>
  <c r="I29" i="5"/>
  <c r="L55" i="5"/>
  <c r="G29" i="5"/>
  <c r="K55" i="5"/>
  <c r="E29" i="5"/>
  <c r="J55" i="5"/>
  <c r="Q26" i="5"/>
  <c r="I75" i="5"/>
  <c r="O26" i="5"/>
  <c r="H75" i="5"/>
  <c r="M26" i="5"/>
  <c r="G75" i="5"/>
  <c r="K26" i="5"/>
  <c r="F75" i="5"/>
  <c r="G26" i="5"/>
  <c r="D75" i="5"/>
  <c r="E26" i="5"/>
  <c r="C75" i="5"/>
  <c r="Q25" i="5"/>
  <c r="I74" i="5"/>
  <c r="O25" i="5"/>
  <c r="H74" i="5"/>
  <c r="M25" i="5"/>
  <c r="G74" i="5"/>
  <c r="K25" i="5"/>
  <c r="F74" i="5"/>
  <c r="I25" i="5"/>
  <c r="E74" i="5"/>
  <c r="E25" i="5"/>
  <c r="C74" i="5"/>
  <c r="Q24" i="5"/>
  <c r="I73" i="5"/>
  <c r="O24" i="5"/>
  <c r="H73" i="5"/>
  <c r="M24" i="5"/>
  <c r="G73" i="5"/>
  <c r="K24" i="5"/>
  <c r="F73" i="5"/>
  <c r="I24" i="5"/>
  <c r="E73" i="5"/>
  <c r="G24" i="5"/>
  <c r="D73" i="5"/>
  <c r="Q23" i="5"/>
  <c r="I72" i="5"/>
  <c r="O23" i="5"/>
  <c r="H72" i="5"/>
  <c r="M23" i="5"/>
  <c r="G72" i="5"/>
  <c r="K23" i="5"/>
  <c r="F72" i="5"/>
  <c r="I23" i="5"/>
  <c r="E72" i="5"/>
  <c r="G23" i="5"/>
  <c r="D72" i="5"/>
  <c r="E23" i="5"/>
  <c r="C72" i="5"/>
  <c r="O22" i="5"/>
  <c r="H71" i="5"/>
  <c r="M22" i="5"/>
  <c r="G71" i="5"/>
  <c r="K22" i="5"/>
  <c r="F71" i="5"/>
  <c r="I22" i="5"/>
  <c r="E71" i="5"/>
  <c r="G22" i="5"/>
  <c r="D71" i="5"/>
  <c r="E22" i="5"/>
  <c r="C71" i="5"/>
  <c r="Q21" i="5"/>
  <c r="I70" i="5"/>
  <c r="M21" i="5"/>
  <c r="G70" i="5"/>
  <c r="K21" i="5"/>
  <c r="F70" i="5"/>
  <c r="I21" i="5"/>
  <c r="E70" i="5"/>
  <c r="G21" i="5"/>
  <c r="D70" i="5"/>
  <c r="E21" i="5"/>
  <c r="C70" i="5"/>
  <c r="Q20" i="5"/>
  <c r="I69" i="5"/>
  <c r="O20" i="5"/>
  <c r="H69" i="5"/>
  <c r="K20" i="5"/>
  <c r="F69" i="5"/>
  <c r="I20" i="5"/>
  <c r="E69" i="5"/>
  <c r="G20" i="5"/>
  <c r="D69" i="5"/>
  <c r="E20" i="5"/>
  <c r="C69" i="5"/>
  <c r="Q19" i="5"/>
  <c r="I68" i="5"/>
  <c r="O19" i="5"/>
  <c r="H68" i="5"/>
  <c r="M19" i="5"/>
  <c r="G68" i="5"/>
  <c r="I19" i="5"/>
  <c r="E68" i="5"/>
  <c r="G19" i="5"/>
  <c r="D68" i="5"/>
  <c r="E19" i="5"/>
  <c r="C68" i="5"/>
  <c r="Q18" i="5"/>
  <c r="I67" i="5"/>
  <c r="O18" i="5"/>
  <c r="H67" i="5"/>
  <c r="M18" i="5"/>
  <c r="G67" i="5"/>
  <c r="K18" i="5"/>
  <c r="F67" i="5"/>
  <c r="G18" i="5"/>
  <c r="D67" i="5"/>
  <c r="E18" i="5"/>
  <c r="C67" i="5"/>
  <c r="Q17" i="5"/>
  <c r="I66" i="5"/>
  <c r="O17" i="5"/>
  <c r="H66" i="5"/>
  <c r="M17" i="5"/>
  <c r="G66" i="5"/>
  <c r="K17" i="5"/>
  <c r="F66" i="5"/>
  <c r="I17" i="5"/>
  <c r="E66" i="5"/>
  <c r="E17" i="5"/>
  <c r="C66" i="5"/>
  <c r="Q16" i="5"/>
  <c r="I65" i="5"/>
  <c r="O16" i="5"/>
  <c r="H65" i="5"/>
  <c r="M16" i="5"/>
  <c r="G65" i="5"/>
  <c r="K16" i="5"/>
  <c r="F65" i="5"/>
  <c r="I16" i="5"/>
  <c r="E65" i="5"/>
  <c r="G16" i="5"/>
  <c r="D65" i="5"/>
  <c r="Q15" i="5"/>
  <c r="I64" i="5"/>
  <c r="O15" i="5"/>
  <c r="H64" i="5"/>
  <c r="M15" i="5"/>
  <c r="G64" i="5"/>
  <c r="K15" i="5"/>
  <c r="F64" i="5"/>
  <c r="I15" i="5"/>
  <c r="E64" i="5"/>
  <c r="G15" i="5"/>
  <c r="D64" i="5"/>
  <c r="E15" i="5"/>
  <c r="C64" i="5"/>
  <c r="O14" i="5"/>
  <c r="H63" i="5"/>
  <c r="M14" i="5"/>
  <c r="G63" i="5"/>
  <c r="K14" i="5"/>
  <c r="F63" i="5"/>
  <c r="I14" i="5"/>
  <c r="E63" i="5"/>
  <c r="G14" i="5"/>
  <c r="D63" i="5"/>
  <c r="E14" i="5"/>
  <c r="C63" i="5"/>
  <c r="Q13" i="5"/>
  <c r="I62" i="5"/>
  <c r="M13" i="5"/>
  <c r="G62" i="5"/>
  <c r="K13" i="5"/>
  <c r="F62" i="5"/>
  <c r="I13" i="5"/>
  <c r="E62" i="5"/>
  <c r="G13" i="5"/>
  <c r="D62" i="5"/>
  <c r="E13" i="5"/>
  <c r="C62" i="5"/>
  <c r="Q12" i="5"/>
  <c r="I61" i="5"/>
  <c r="O12" i="5"/>
  <c r="H61" i="5"/>
  <c r="K12" i="5"/>
  <c r="F61" i="5"/>
  <c r="I12" i="5"/>
  <c r="E61" i="5"/>
  <c r="G12" i="5"/>
  <c r="D61" i="5"/>
  <c r="E12" i="5"/>
  <c r="C61" i="5"/>
  <c r="Q11" i="5"/>
  <c r="I60" i="5"/>
  <c r="O11" i="5"/>
  <c r="H60" i="5"/>
  <c r="M11" i="5"/>
  <c r="G60" i="5"/>
  <c r="I11" i="5"/>
  <c r="E60" i="5"/>
  <c r="G11" i="5"/>
  <c r="D60" i="5"/>
  <c r="E11" i="5"/>
  <c r="C60" i="5"/>
  <c r="Q10" i="5"/>
  <c r="I59" i="5"/>
  <c r="O10" i="5"/>
  <c r="H59" i="5"/>
  <c r="M10" i="5"/>
  <c r="G59" i="5"/>
  <c r="K10" i="5"/>
  <c r="F59" i="5"/>
  <c r="G10" i="5"/>
  <c r="D59" i="5"/>
  <c r="E10" i="5"/>
  <c r="C59" i="5"/>
  <c r="Q9" i="5"/>
  <c r="I58" i="5"/>
  <c r="O9" i="5"/>
  <c r="H58" i="5"/>
  <c r="M9" i="5"/>
  <c r="G58" i="5"/>
  <c r="K9" i="5"/>
  <c r="F58" i="5"/>
  <c r="I9" i="5"/>
  <c r="E58" i="5"/>
  <c r="E9" i="5"/>
  <c r="C58" i="5"/>
  <c r="Q8" i="5"/>
  <c r="I57" i="5"/>
  <c r="O8" i="5"/>
  <c r="H57" i="5"/>
  <c r="M8" i="5"/>
  <c r="G57" i="5"/>
  <c r="K8" i="5"/>
  <c r="F57" i="5"/>
  <c r="I8" i="5"/>
  <c r="E57" i="5"/>
  <c r="G8" i="5"/>
  <c r="D57" i="5"/>
  <c r="Q7" i="5"/>
  <c r="I56" i="5"/>
  <c r="O7" i="5"/>
  <c r="H56" i="5"/>
  <c r="M7" i="5"/>
  <c r="G56" i="5"/>
  <c r="K7" i="5"/>
  <c r="F56" i="5"/>
  <c r="I7" i="5"/>
  <c r="E56" i="5"/>
  <c r="G7" i="5"/>
  <c r="D56" i="5"/>
  <c r="E7" i="5"/>
  <c r="C56" i="5"/>
  <c r="O6" i="5"/>
  <c r="H55" i="5"/>
  <c r="M6" i="5"/>
  <c r="G55" i="5"/>
  <c r="K6" i="5"/>
  <c r="F55" i="5"/>
  <c r="G6" i="5"/>
  <c r="D55" i="5"/>
  <c r="E6" i="5"/>
  <c r="C55" i="5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L192" i="4"/>
  <c r="K192" i="4"/>
  <c r="J192" i="4"/>
  <c r="I192" i="4"/>
  <c r="H192" i="4"/>
  <c r="G192" i="4"/>
  <c r="F192" i="4"/>
  <c r="E192" i="4"/>
  <c r="D192" i="4"/>
  <c r="C192" i="4"/>
  <c r="L191" i="4"/>
  <c r="K191" i="4"/>
  <c r="J191" i="4"/>
  <c r="I191" i="4"/>
  <c r="H191" i="4"/>
  <c r="G191" i="4"/>
  <c r="F191" i="4"/>
  <c r="E191" i="4"/>
  <c r="D191" i="4"/>
  <c r="C191" i="4"/>
  <c r="M186" i="4"/>
  <c r="B186" i="4"/>
  <c r="M185" i="4"/>
  <c r="B185" i="4"/>
  <c r="M184" i="4"/>
  <c r="B184" i="4"/>
  <c r="M183" i="4"/>
  <c r="B183" i="4"/>
  <c r="M182" i="4"/>
  <c r="B182" i="4"/>
  <c r="M181" i="4"/>
  <c r="B181" i="4"/>
  <c r="M180" i="4"/>
  <c r="B180" i="4"/>
  <c r="M179" i="4"/>
  <c r="B179" i="4"/>
  <c r="M178" i="4"/>
  <c r="B178" i="4"/>
  <c r="M177" i="4"/>
  <c r="B177" i="4"/>
  <c r="M176" i="4"/>
  <c r="B176" i="4"/>
  <c r="M175" i="4"/>
  <c r="B175" i="4"/>
  <c r="M174" i="4"/>
  <c r="B174" i="4"/>
  <c r="M173" i="4"/>
  <c r="B173" i="4"/>
  <c r="M172" i="4"/>
  <c r="B172" i="4"/>
  <c r="M171" i="4"/>
  <c r="B171" i="4"/>
  <c r="M170" i="4"/>
  <c r="B170" i="4"/>
  <c r="M169" i="4"/>
  <c r="B169" i="4"/>
  <c r="M168" i="4"/>
  <c r="B168" i="4"/>
  <c r="M167" i="4"/>
  <c r="B167" i="4"/>
  <c r="M166" i="4"/>
  <c r="B166" i="4"/>
  <c r="M165" i="4"/>
  <c r="B165" i="4"/>
  <c r="M164" i="4"/>
  <c r="B164" i="4"/>
  <c r="M163" i="4"/>
  <c r="B163" i="4"/>
  <c r="M162" i="4"/>
  <c r="B162" i="4"/>
  <c r="M161" i="4"/>
  <c r="B161" i="4"/>
  <c r="M160" i="4"/>
  <c r="B160" i="4"/>
  <c r="M159" i="4"/>
  <c r="B159" i="4"/>
  <c r="M158" i="4"/>
  <c r="B158" i="4"/>
  <c r="M157" i="4"/>
  <c r="B157" i="4"/>
  <c r="M156" i="4"/>
  <c r="B156" i="4"/>
  <c r="M155" i="4"/>
  <c r="B155" i="4"/>
  <c r="M154" i="4"/>
  <c r="B154" i="4"/>
  <c r="M153" i="4"/>
  <c r="B153" i="4"/>
  <c r="M152" i="4"/>
  <c r="B152" i="4"/>
  <c r="M151" i="4"/>
  <c r="B151" i="4"/>
  <c r="M150" i="4"/>
  <c r="B150" i="4"/>
  <c r="M149" i="4"/>
  <c r="B149" i="4"/>
  <c r="M148" i="4"/>
  <c r="B148" i="4"/>
  <c r="M147" i="4"/>
  <c r="B147" i="4"/>
  <c r="M146" i="4"/>
  <c r="B146" i="4"/>
  <c r="M145" i="4"/>
  <c r="B145" i="4"/>
  <c r="M144" i="4"/>
  <c r="B144" i="4"/>
  <c r="M143" i="4"/>
  <c r="B143" i="4"/>
  <c r="M142" i="4"/>
  <c r="B142" i="4"/>
  <c r="M141" i="4"/>
  <c r="B141" i="4"/>
  <c r="M140" i="4"/>
  <c r="B140" i="4"/>
  <c r="M139" i="4"/>
  <c r="B139" i="4"/>
  <c r="M138" i="4"/>
  <c r="B138" i="4"/>
  <c r="M137" i="4"/>
  <c r="B137" i="4"/>
  <c r="M136" i="4"/>
  <c r="B136" i="4"/>
  <c r="M135" i="4"/>
  <c r="B135" i="4"/>
  <c r="M134" i="4"/>
  <c r="B134" i="4"/>
  <c r="M133" i="4"/>
  <c r="B133" i="4"/>
  <c r="M132" i="4"/>
  <c r="B132" i="4"/>
  <c r="M131" i="4"/>
  <c r="B131" i="4"/>
  <c r="M130" i="4"/>
  <c r="B130" i="4"/>
  <c r="M129" i="4"/>
  <c r="B129" i="4"/>
  <c r="M128" i="4"/>
  <c r="B128" i="4"/>
  <c r="M127" i="4"/>
  <c r="B127" i="4"/>
  <c r="M126" i="4"/>
  <c r="B126" i="4"/>
  <c r="M125" i="4"/>
  <c r="B125" i="4"/>
  <c r="M124" i="4"/>
  <c r="B124" i="4"/>
  <c r="M123" i="4"/>
  <c r="B123" i="4"/>
  <c r="M122" i="4"/>
  <c r="B122" i="4"/>
  <c r="M121" i="4"/>
  <c r="B121" i="4"/>
  <c r="M120" i="4"/>
  <c r="B120" i="4"/>
  <c r="M119" i="4"/>
  <c r="B119" i="4"/>
  <c r="M118" i="4"/>
  <c r="B118" i="4"/>
  <c r="M117" i="4"/>
  <c r="B117" i="4"/>
  <c r="M116" i="4"/>
  <c r="B116" i="4"/>
  <c r="M115" i="4"/>
  <c r="B115" i="4"/>
  <c r="M114" i="4"/>
  <c r="B114" i="4"/>
  <c r="M113" i="4"/>
  <c r="B113" i="4"/>
  <c r="M112" i="4"/>
  <c r="B112" i="4"/>
  <c r="M111" i="4"/>
  <c r="B111" i="4"/>
  <c r="M110" i="4"/>
  <c r="B110" i="4"/>
  <c r="M109" i="4"/>
  <c r="B109" i="4"/>
  <c r="M108" i="4"/>
  <c r="B108" i="4"/>
  <c r="M107" i="4"/>
  <c r="B107" i="4"/>
  <c r="M106" i="4"/>
  <c r="B106" i="4"/>
  <c r="M105" i="4"/>
  <c r="B105" i="4"/>
  <c r="M104" i="4"/>
  <c r="B104" i="4"/>
  <c r="M103" i="4"/>
  <c r="B103" i="4"/>
  <c r="M102" i="4"/>
  <c r="B102" i="4"/>
  <c r="M101" i="4"/>
  <c r="B101" i="4"/>
  <c r="M100" i="4"/>
  <c r="B100" i="4"/>
  <c r="M99" i="4"/>
  <c r="B99" i="4"/>
  <c r="M98" i="4"/>
  <c r="B98" i="4"/>
  <c r="M97" i="4"/>
  <c r="B97" i="4"/>
  <c r="M96" i="4"/>
  <c r="B96" i="4"/>
  <c r="M95" i="4"/>
  <c r="B95" i="4"/>
  <c r="M94" i="4"/>
  <c r="B94" i="4"/>
  <c r="M93" i="4"/>
  <c r="B93" i="4"/>
  <c r="M92" i="4"/>
  <c r="B92" i="4"/>
  <c r="M91" i="4"/>
  <c r="B91" i="4"/>
  <c r="M90" i="4"/>
  <c r="B90" i="4"/>
  <c r="M89" i="4"/>
  <c r="B89" i="4"/>
  <c r="M88" i="4"/>
  <c r="B88" i="4"/>
  <c r="M87" i="4"/>
  <c r="B87" i="4"/>
  <c r="M86" i="4"/>
  <c r="B86" i="4"/>
  <c r="M85" i="4"/>
  <c r="B85" i="4"/>
  <c r="M84" i="4"/>
  <c r="B84" i="4"/>
  <c r="M83" i="4"/>
  <c r="B83" i="4"/>
  <c r="M82" i="4"/>
  <c r="B82" i="4"/>
  <c r="M81" i="4"/>
  <c r="B81" i="4"/>
  <c r="M80" i="4"/>
  <c r="B80" i="4"/>
  <c r="M79" i="4"/>
  <c r="B79" i="4"/>
  <c r="M78" i="4"/>
  <c r="B78" i="4"/>
  <c r="M77" i="4"/>
  <c r="B77" i="4"/>
  <c r="M76" i="4"/>
  <c r="B76" i="4"/>
  <c r="M75" i="4"/>
  <c r="B75" i="4"/>
  <c r="M74" i="4"/>
  <c r="B74" i="4"/>
  <c r="M73" i="4"/>
  <c r="B73" i="4"/>
  <c r="M72" i="4"/>
  <c r="B72" i="4"/>
  <c r="M71" i="4"/>
  <c r="B71" i="4"/>
  <c r="M70" i="4"/>
  <c r="B70" i="4"/>
  <c r="M69" i="4"/>
  <c r="B69" i="4"/>
  <c r="M68" i="4"/>
  <c r="B68" i="4"/>
  <c r="M67" i="4"/>
  <c r="B67" i="4"/>
  <c r="M66" i="4"/>
  <c r="B66" i="4"/>
  <c r="M65" i="4"/>
  <c r="B65" i="4"/>
  <c r="M64" i="4"/>
  <c r="B64" i="4"/>
  <c r="M63" i="4"/>
  <c r="B63" i="4"/>
  <c r="M62" i="4"/>
  <c r="B62" i="4"/>
  <c r="M61" i="4"/>
  <c r="B61" i="4"/>
  <c r="M60" i="4"/>
  <c r="B60" i="4"/>
  <c r="M59" i="4"/>
  <c r="B59" i="4"/>
  <c r="M58" i="4"/>
  <c r="B58" i="4"/>
  <c r="M57" i="4"/>
  <c r="B57" i="4"/>
  <c r="M56" i="4"/>
  <c r="B56" i="4"/>
  <c r="M55" i="4"/>
  <c r="B55" i="4"/>
  <c r="M54" i="4"/>
  <c r="B54" i="4"/>
  <c r="M53" i="4"/>
  <c r="B53" i="4"/>
  <c r="M52" i="4"/>
  <c r="B52" i="4"/>
  <c r="M51" i="4"/>
  <c r="B51" i="4"/>
  <c r="M50" i="4"/>
  <c r="B50" i="4"/>
  <c r="M49" i="4"/>
  <c r="B49" i="4"/>
  <c r="M48" i="4"/>
  <c r="B48" i="4"/>
  <c r="M47" i="4"/>
  <c r="B47" i="4"/>
  <c r="M46" i="4"/>
  <c r="B46" i="4"/>
  <c r="M45" i="4"/>
  <c r="B45" i="4"/>
  <c r="M44" i="4"/>
  <c r="B44" i="4"/>
  <c r="M43" i="4"/>
  <c r="B43" i="4"/>
  <c r="M42" i="4"/>
  <c r="B42" i="4"/>
  <c r="M41" i="4"/>
  <c r="B41" i="4"/>
  <c r="M40" i="4"/>
  <c r="B40" i="4"/>
  <c r="M39" i="4"/>
  <c r="B39" i="4"/>
  <c r="M38" i="4"/>
  <c r="B38" i="4"/>
  <c r="M37" i="4"/>
  <c r="B37" i="4"/>
  <c r="M36" i="4"/>
  <c r="B36" i="4"/>
  <c r="M35" i="4"/>
  <c r="B35" i="4"/>
  <c r="M34" i="4"/>
  <c r="B34" i="4"/>
  <c r="M33" i="4"/>
  <c r="B33" i="4"/>
  <c r="M32" i="4"/>
  <c r="B32" i="4"/>
  <c r="M31" i="4"/>
  <c r="B31" i="4"/>
  <c r="M30" i="4"/>
  <c r="B30" i="4"/>
  <c r="M29" i="4"/>
  <c r="B29" i="4"/>
  <c r="M28" i="4"/>
  <c r="B28" i="4"/>
  <c r="M27" i="4"/>
  <c r="B27" i="4"/>
  <c r="M26" i="4"/>
  <c r="B26" i="4"/>
  <c r="M25" i="4"/>
  <c r="B25" i="4"/>
  <c r="M24" i="4"/>
  <c r="B24" i="4"/>
  <c r="M23" i="4"/>
  <c r="B23" i="4"/>
  <c r="M22" i="4"/>
  <c r="B22" i="4"/>
  <c r="M21" i="4"/>
  <c r="B21" i="4"/>
  <c r="M20" i="4"/>
  <c r="B20" i="4"/>
  <c r="M19" i="4"/>
  <c r="B19" i="4"/>
  <c r="M18" i="4"/>
  <c r="B18" i="4"/>
  <c r="M17" i="4"/>
  <c r="B17" i="4"/>
  <c r="M16" i="4"/>
  <c r="B16" i="4"/>
  <c r="M15" i="4"/>
  <c r="B15" i="4"/>
  <c r="M14" i="4"/>
  <c r="B14" i="4"/>
  <c r="M13" i="4"/>
  <c r="B13" i="4"/>
  <c r="M12" i="4"/>
  <c r="B12" i="4"/>
  <c r="M11" i="4"/>
  <c r="B11" i="4"/>
  <c r="M10" i="4"/>
  <c r="B10" i="4"/>
  <c r="M9" i="4"/>
  <c r="B9" i="4"/>
  <c r="M8" i="4"/>
  <c r="B8" i="4"/>
  <c r="M7" i="4"/>
  <c r="B7" i="4"/>
  <c r="M6" i="4"/>
  <c r="B6" i="4"/>
  <c r="M5" i="4"/>
  <c r="B5" i="4"/>
  <c r="M4" i="4"/>
  <c r="B4" i="4"/>
  <c r="M3" i="4"/>
  <c r="B3" i="4"/>
  <c r="M2" i="4"/>
  <c r="B2" i="4"/>
  <c r="J190" i="4"/>
  <c r="BD203" i="3"/>
  <c r="BD201" i="3"/>
  <c r="BD207" i="3"/>
  <c r="BC203" i="3"/>
  <c r="BC201" i="3"/>
  <c r="BC207" i="3"/>
  <c r="BB203" i="3"/>
  <c r="BB201" i="3"/>
  <c r="BB207" i="3"/>
  <c r="BA203" i="3"/>
  <c r="BA201" i="3"/>
  <c r="BA207" i="3"/>
  <c r="AZ203" i="3"/>
  <c r="AZ201" i="3"/>
  <c r="AZ207" i="3"/>
  <c r="AY203" i="3"/>
  <c r="AY201" i="3"/>
  <c r="AY207" i="3"/>
  <c r="AX203" i="3"/>
  <c r="AX201" i="3"/>
  <c r="AX207" i="3"/>
  <c r="AW203" i="3"/>
  <c r="AW201" i="3"/>
  <c r="AW207" i="3"/>
  <c r="AV203" i="3"/>
  <c r="AV201" i="3"/>
  <c r="AV207" i="3"/>
  <c r="AU203" i="3"/>
  <c r="AU201" i="3"/>
  <c r="AU207" i="3"/>
  <c r="AT203" i="3"/>
  <c r="AT201" i="3"/>
  <c r="AT207" i="3"/>
  <c r="AS203" i="3"/>
  <c r="AS201" i="3"/>
  <c r="AS207" i="3"/>
  <c r="AR203" i="3"/>
  <c r="AR201" i="3"/>
  <c r="AR207" i="3"/>
  <c r="AQ203" i="3"/>
  <c r="AQ201" i="3"/>
  <c r="AQ207" i="3"/>
  <c r="AP203" i="3"/>
  <c r="AP201" i="3"/>
  <c r="AP207" i="3"/>
  <c r="AO203" i="3"/>
  <c r="AO201" i="3"/>
  <c r="AO207" i="3"/>
  <c r="AN203" i="3"/>
  <c r="AN201" i="3"/>
  <c r="AN207" i="3"/>
  <c r="AM203" i="3"/>
  <c r="AM201" i="3"/>
  <c r="AM207" i="3"/>
  <c r="AL203" i="3"/>
  <c r="AL201" i="3"/>
  <c r="AL207" i="3"/>
  <c r="AK203" i="3"/>
  <c r="AK201" i="3"/>
  <c r="AK207" i="3"/>
  <c r="AJ203" i="3"/>
  <c r="AJ201" i="3"/>
  <c r="AJ207" i="3"/>
  <c r="AI203" i="3"/>
  <c r="AI201" i="3"/>
  <c r="AI207" i="3"/>
  <c r="AH203" i="3"/>
  <c r="AH201" i="3"/>
  <c r="AH207" i="3"/>
  <c r="AG203" i="3"/>
  <c r="AG201" i="3"/>
  <c r="AG207" i="3"/>
  <c r="AF203" i="3"/>
  <c r="AF201" i="3"/>
  <c r="AF207" i="3"/>
  <c r="AE203" i="3"/>
  <c r="AE201" i="3"/>
  <c r="AE207" i="3"/>
  <c r="AD203" i="3"/>
  <c r="AD201" i="3"/>
  <c r="AD207" i="3"/>
  <c r="AC203" i="3"/>
  <c r="AC201" i="3"/>
  <c r="AC207" i="3"/>
  <c r="AB203" i="3"/>
  <c r="AB201" i="3"/>
  <c r="AB207" i="3"/>
  <c r="AA203" i="3"/>
  <c r="AA201" i="3"/>
  <c r="AA207" i="3"/>
  <c r="Z203" i="3"/>
  <c r="Z201" i="3"/>
  <c r="Z207" i="3"/>
  <c r="Y203" i="3"/>
  <c r="Y201" i="3"/>
  <c r="Y207" i="3"/>
  <c r="X203" i="3"/>
  <c r="X201" i="3"/>
  <c r="X207" i="3"/>
  <c r="W203" i="3"/>
  <c r="W201" i="3"/>
  <c r="W207" i="3"/>
  <c r="V203" i="3"/>
  <c r="V201" i="3"/>
  <c r="V207" i="3"/>
  <c r="U203" i="3"/>
  <c r="U201" i="3"/>
  <c r="U207" i="3"/>
  <c r="T203" i="3"/>
  <c r="T201" i="3"/>
  <c r="T207" i="3"/>
  <c r="S203" i="3"/>
  <c r="S201" i="3"/>
  <c r="S207" i="3"/>
  <c r="R203" i="3"/>
  <c r="R201" i="3"/>
  <c r="R207" i="3"/>
  <c r="Q203" i="3"/>
  <c r="Q201" i="3"/>
  <c r="Q207" i="3"/>
  <c r="P203" i="3"/>
  <c r="P201" i="3"/>
  <c r="P207" i="3"/>
  <c r="O203" i="3"/>
  <c r="O201" i="3"/>
  <c r="O207" i="3"/>
  <c r="N203" i="3"/>
  <c r="N201" i="3"/>
  <c r="N207" i="3"/>
  <c r="M203" i="3"/>
  <c r="M201" i="3"/>
  <c r="M207" i="3"/>
  <c r="L203" i="3"/>
  <c r="L201" i="3"/>
  <c r="L207" i="3"/>
  <c r="K203" i="3"/>
  <c r="K201" i="3"/>
  <c r="K207" i="3"/>
  <c r="J203" i="3"/>
  <c r="J201" i="3"/>
  <c r="J207" i="3"/>
  <c r="I203" i="3"/>
  <c r="I201" i="3"/>
  <c r="I207" i="3"/>
  <c r="H203" i="3"/>
  <c r="H201" i="3"/>
  <c r="H207" i="3"/>
  <c r="G203" i="3"/>
  <c r="G201" i="3"/>
  <c r="G207" i="3"/>
  <c r="F203" i="3"/>
  <c r="F201" i="3"/>
  <c r="F207" i="3"/>
  <c r="BD202" i="3"/>
  <c r="BD200" i="3"/>
  <c r="BD206" i="3"/>
  <c r="BC202" i="3"/>
  <c r="BC200" i="3"/>
  <c r="BC206" i="3"/>
  <c r="BB202" i="3"/>
  <c r="BB200" i="3"/>
  <c r="BB206" i="3"/>
  <c r="BA202" i="3"/>
  <c r="BA200" i="3"/>
  <c r="BA206" i="3"/>
  <c r="AZ202" i="3"/>
  <c r="AZ200" i="3"/>
  <c r="AZ206" i="3"/>
  <c r="AY202" i="3"/>
  <c r="AY200" i="3"/>
  <c r="AY206" i="3"/>
  <c r="AX202" i="3"/>
  <c r="AX200" i="3"/>
  <c r="AX206" i="3"/>
  <c r="AW202" i="3"/>
  <c r="AW200" i="3"/>
  <c r="AW206" i="3"/>
  <c r="AV202" i="3"/>
  <c r="AV200" i="3"/>
  <c r="AV206" i="3"/>
  <c r="AU202" i="3"/>
  <c r="AU200" i="3"/>
  <c r="AU206" i="3"/>
  <c r="AT202" i="3"/>
  <c r="AT200" i="3"/>
  <c r="AT206" i="3"/>
  <c r="AS202" i="3"/>
  <c r="AS200" i="3"/>
  <c r="AS206" i="3"/>
  <c r="AR202" i="3"/>
  <c r="AR200" i="3"/>
  <c r="AR206" i="3"/>
  <c r="AQ202" i="3"/>
  <c r="AQ200" i="3"/>
  <c r="AQ206" i="3"/>
  <c r="AP202" i="3"/>
  <c r="AP200" i="3"/>
  <c r="AP206" i="3"/>
  <c r="AO202" i="3"/>
  <c r="AO200" i="3"/>
  <c r="AO206" i="3"/>
  <c r="AN202" i="3"/>
  <c r="AN200" i="3"/>
  <c r="AN206" i="3"/>
  <c r="AM202" i="3"/>
  <c r="AM200" i="3"/>
  <c r="AM206" i="3"/>
  <c r="AL202" i="3"/>
  <c r="AL200" i="3"/>
  <c r="AL206" i="3"/>
  <c r="AK202" i="3"/>
  <c r="AK200" i="3"/>
  <c r="AK206" i="3"/>
  <c r="AJ202" i="3"/>
  <c r="AJ200" i="3"/>
  <c r="AJ206" i="3"/>
  <c r="AI202" i="3"/>
  <c r="AI200" i="3"/>
  <c r="AI206" i="3"/>
  <c r="AH202" i="3"/>
  <c r="AH200" i="3"/>
  <c r="AH206" i="3"/>
  <c r="AG202" i="3"/>
  <c r="AG200" i="3"/>
  <c r="AG206" i="3"/>
  <c r="AF202" i="3"/>
  <c r="AF200" i="3"/>
  <c r="AF206" i="3"/>
  <c r="AE202" i="3"/>
  <c r="AE200" i="3"/>
  <c r="AE206" i="3"/>
  <c r="AD202" i="3"/>
  <c r="AD200" i="3"/>
  <c r="AD206" i="3"/>
  <c r="AC202" i="3"/>
  <c r="AC200" i="3"/>
  <c r="AC206" i="3"/>
  <c r="AB202" i="3"/>
  <c r="AB200" i="3"/>
  <c r="AB206" i="3"/>
  <c r="AA202" i="3"/>
  <c r="AA200" i="3"/>
  <c r="AA206" i="3"/>
  <c r="Z202" i="3"/>
  <c r="Z200" i="3"/>
  <c r="Z206" i="3"/>
  <c r="Y202" i="3"/>
  <c r="Y200" i="3"/>
  <c r="Y206" i="3"/>
  <c r="X202" i="3"/>
  <c r="X200" i="3"/>
  <c r="X206" i="3"/>
  <c r="W202" i="3"/>
  <c r="W200" i="3"/>
  <c r="W206" i="3"/>
  <c r="V202" i="3"/>
  <c r="V200" i="3"/>
  <c r="V206" i="3"/>
  <c r="U202" i="3"/>
  <c r="U200" i="3"/>
  <c r="U206" i="3"/>
  <c r="T202" i="3"/>
  <c r="T200" i="3"/>
  <c r="T206" i="3"/>
  <c r="S202" i="3"/>
  <c r="S200" i="3"/>
  <c r="S206" i="3"/>
  <c r="R202" i="3"/>
  <c r="R200" i="3"/>
  <c r="R206" i="3"/>
  <c r="Q202" i="3"/>
  <c r="Q200" i="3"/>
  <c r="Q206" i="3"/>
  <c r="P202" i="3"/>
  <c r="P200" i="3"/>
  <c r="P206" i="3"/>
  <c r="O202" i="3"/>
  <c r="O200" i="3"/>
  <c r="O206" i="3"/>
  <c r="N202" i="3"/>
  <c r="N200" i="3"/>
  <c r="N206" i="3"/>
  <c r="M202" i="3"/>
  <c r="M200" i="3"/>
  <c r="M206" i="3"/>
  <c r="L202" i="3"/>
  <c r="L200" i="3"/>
  <c r="L206" i="3"/>
  <c r="K202" i="3"/>
  <c r="K200" i="3"/>
  <c r="K206" i="3"/>
  <c r="J202" i="3"/>
  <c r="J200" i="3"/>
  <c r="J206" i="3"/>
  <c r="I202" i="3"/>
  <c r="I200" i="3"/>
  <c r="I206" i="3"/>
  <c r="H202" i="3"/>
  <c r="H200" i="3"/>
  <c r="H206" i="3"/>
  <c r="G202" i="3"/>
  <c r="G200" i="3"/>
  <c r="G206" i="3"/>
  <c r="F202" i="3"/>
  <c r="F200" i="3"/>
  <c r="F206" i="3"/>
  <c r="BD198" i="3"/>
  <c r="BC198" i="3"/>
  <c r="BB198" i="3"/>
  <c r="BA198" i="3"/>
  <c r="AZ198" i="3"/>
  <c r="AY198" i="3"/>
  <c r="AX198" i="3"/>
  <c r="AW198" i="3"/>
  <c r="AV198" i="3"/>
  <c r="AU198" i="3"/>
  <c r="AT198" i="3"/>
  <c r="AS198" i="3"/>
  <c r="AR198" i="3"/>
  <c r="AQ198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N198" i="3"/>
  <c r="M198" i="3"/>
  <c r="L198" i="3"/>
  <c r="K198" i="3"/>
  <c r="J198" i="3"/>
  <c r="I198" i="3"/>
  <c r="H198" i="3"/>
  <c r="G198" i="3"/>
  <c r="F198" i="3"/>
  <c r="BD197" i="3"/>
  <c r="BC197" i="3"/>
  <c r="BB197" i="3"/>
  <c r="BA197" i="3"/>
  <c r="AZ197" i="3"/>
  <c r="AY197" i="3"/>
  <c r="AX197" i="3"/>
  <c r="AW197" i="3"/>
  <c r="AV197" i="3"/>
  <c r="AU197" i="3"/>
  <c r="AT197" i="3"/>
  <c r="AS197" i="3"/>
  <c r="AR197" i="3"/>
  <c r="AQ197" i="3"/>
  <c r="AP197" i="3"/>
  <c r="AO197" i="3"/>
  <c r="AN197" i="3"/>
  <c r="AM197" i="3"/>
  <c r="AL197" i="3"/>
  <c r="AK197" i="3"/>
  <c r="AJ197" i="3"/>
  <c r="AI197" i="3"/>
  <c r="AH197" i="3"/>
  <c r="AG197" i="3"/>
  <c r="AF197" i="3"/>
  <c r="AE197" i="3"/>
  <c r="AD197" i="3"/>
  <c r="AC197" i="3"/>
  <c r="AB197" i="3"/>
  <c r="AA197" i="3"/>
  <c r="Z197" i="3"/>
  <c r="Y197" i="3"/>
  <c r="X197" i="3"/>
  <c r="W197" i="3"/>
  <c r="V197" i="3"/>
  <c r="U197" i="3"/>
  <c r="T197" i="3"/>
  <c r="S197" i="3"/>
  <c r="R197" i="3"/>
  <c r="Q197" i="3"/>
  <c r="P197" i="3"/>
  <c r="O197" i="3"/>
  <c r="N197" i="3"/>
  <c r="M197" i="3"/>
  <c r="L197" i="3"/>
  <c r="K197" i="3"/>
  <c r="J197" i="3"/>
  <c r="I197" i="3"/>
  <c r="H197" i="3"/>
  <c r="G197" i="3"/>
  <c r="F197" i="3"/>
  <c r="BD196" i="3"/>
  <c r="BC196" i="3"/>
  <c r="BB196" i="3"/>
  <c r="BA196" i="3"/>
  <c r="AZ196" i="3"/>
  <c r="AY196" i="3"/>
  <c r="AX196" i="3"/>
  <c r="AW196" i="3"/>
  <c r="AV196" i="3"/>
  <c r="AU196" i="3"/>
  <c r="AT196" i="3"/>
  <c r="AS196" i="3"/>
  <c r="AR196" i="3"/>
  <c r="AQ196" i="3"/>
  <c r="AP196" i="3"/>
  <c r="AO196" i="3"/>
  <c r="AN196" i="3"/>
  <c r="AM196" i="3"/>
  <c r="AL196" i="3"/>
  <c r="AK196" i="3"/>
  <c r="AJ196" i="3"/>
  <c r="AI196" i="3"/>
  <c r="AH196" i="3"/>
  <c r="AG196" i="3"/>
  <c r="AF196" i="3"/>
  <c r="AE196" i="3"/>
  <c r="AD196" i="3"/>
  <c r="AC196" i="3"/>
  <c r="AB196" i="3"/>
  <c r="AA196" i="3"/>
  <c r="Z196" i="3"/>
  <c r="Y196" i="3"/>
  <c r="X196" i="3"/>
  <c r="W196" i="3"/>
  <c r="V196" i="3"/>
  <c r="U196" i="3"/>
  <c r="T196" i="3"/>
  <c r="S196" i="3"/>
  <c r="R196" i="3"/>
  <c r="Q196" i="3"/>
  <c r="P196" i="3"/>
  <c r="O196" i="3"/>
  <c r="N196" i="3"/>
  <c r="M196" i="3"/>
  <c r="L196" i="3"/>
  <c r="K196" i="3"/>
  <c r="J196" i="3"/>
  <c r="I196" i="3"/>
  <c r="H196" i="3"/>
  <c r="G196" i="3"/>
  <c r="F196" i="3"/>
  <c r="BD195" i="3"/>
  <c r="BD208" i="3"/>
  <c r="BC195" i="3"/>
  <c r="BC208" i="3"/>
  <c r="BB195" i="3"/>
  <c r="BB208" i="3"/>
  <c r="BA195" i="3"/>
  <c r="BA208" i="3"/>
  <c r="AZ195" i="3"/>
  <c r="AZ208" i="3"/>
  <c r="AY195" i="3"/>
  <c r="AY208" i="3"/>
  <c r="AX195" i="3"/>
  <c r="AX208" i="3"/>
  <c r="AW195" i="3"/>
  <c r="AW208" i="3"/>
  <c r="AV195" i="3"/>
  <c r="AV208" i="3"/>
  <c r="AU195" i="3"/>
  <c r="AU208" i="3"/>
  <c r="AT195" i="3"/>
  <c r="AT208" i="3"/>
  <c r="AS195" i="3"/>
  <c r="AS208" i="3"/>
  <c r="AR195" i="3"/>
  <c r="AR208" i="3"/>
  <c r="AQ195" i="3"/>
  <c r="AQ208" i="3"/>
  <c r="AP195" i="3"/>
  <c r="AP208" i="3"/>
  <c r="AO195" i="3"/>
  <c r="AO208" i="3"/>
  <c r="AN195" i="3"/>
  <c r="AN208" i="3"/>
  <c r="AM195" i="3"/>
  <c r="AM208" i="3"/>
  <c r="AL195" i="3"/>
  <c r="AL208" i="3"/>
  <c r="AK195" i="3"/>
  <c r="AK208" i="3"/>
  <c r="AJ195" i="3"/>
  <c r="AJ208" i="3"/>
  <c r="AI195" i="3"/>
  <c r="AI208" i="3"/>
  <c r="AH195" i="3"/>
  <c r="AH208" i="3"/>
  <c r="AG195" i="3"/>
  <c r="AG208" i="3"/>
  <c r="AF195" i="3"/>
  <c r="AF208" i="3"/>
  <c r="AE195" i="3"/>
  <c r="AE208" i="3"/>
  <c r="AD195" i="3"/>
  <c r="AD208" i="3"/>
  <c r="AC195" i="3"/>
  <c r="AC208" i="3"/>
  <c r="AB195" i="3"/>
  <c r="AB208" i="3"/>
  <c r="AA195" i="3"/>
  <c r="AA208" i="3"/>
  <c r="Z195" i="3"/>
  <c r="Z208" i="3"/>
  <c r="Y195" i="3"/>
  <c r="Y208" i="3"/>
  <c r="X195" i="3"/>
  <c r="X208" i="3"/>
  <c r="W195" i="3"/>
  <c r="W208" i="3"/>
  <c r="V195" i="3"/>
  <c r="V208" i="3"/>
  <c r="U195" i="3"/>
  <c r="U208" i="3"/>
  <c r="T195" i="3"/>
  <c r="T208" i="3"/>
  <c r="S195" i="3"/>
  <c r="S208" i="3"/>
  <c r="R195" i="3"/>
  <c r="R208" i="3"/>
  <c r="Q195" i="3"/>
  <c r="Q208" i="3"/>
  <c r="P195" i="3"/>
  <c r="P208" i="3"/>
  <c r="O195" i="3"/>
  <c r="O208" i="3"/>
  <c r="N195" i="3"/>
  <c r="N208" i="3"/>
  <c r="M195" i="3"/>
  <c r="M208" i="3"/>
  <c r="L195" i="3"/>
  <c r="L208" i="3"/>
  <c r="K195" i="3"/>
  <c r="K208" i="3"/>
  <c r="J195" i="3"/>
  <c r="J208" i="3"/>
  <c r="I195" i="3"/>
  <c r="I208" i="3"/>
  <c r="H195" i="3"/>
  <c r="H208" i="3"/>
  <c r="G195" i="3"/>
  <c r="G208" i="3"/>
  <c r="F195" i="3"/>
  <c r="F208" i="3"/>
  <c r="H220" i="2"/>
  <c r="G220" i="2"/>
  <c r="F220" i="2"/>
  <c r="E220" i="2"/>
  <c r="D220" i="2"/>
  <c r="C220" i="2"/>
  <c r="H219" i="2"/>
  <c r="G219" i="2"/>
  <c r="F219" i="2"/>
  <c r="E219" i="2"/>
  <c r="D219" i="2"/>
  <c r="C219" i="2"/>
  <c r="H218" i="2"/>
  <c r="G218" i="2"/>
  <c r="F218" i="2"/>
  <c r="E218" i="2"/>
  <c r="D218" i="2"/>
  <c r="C218" i="2"/>
  <c r="H217" i="2"/>
  <c r="G217" i="2"/>
  <c r="F217" i="2"/>
  <c r="E217" i="2"/>
  <c r="D217" i="2"/>
  <c r="C217" i="2"/>
  <c r="H216" i="2"/>
  <c r="G216" i="2"/>
  <c r="F216" i="2"/>
  <c r="E216" i="2"/>
  <c r="D216" i="2"/>
  <c r="C216" i="2"/>
  <c r="H215" i="2"/>
  <c r="G215" i="2"/>
  <c r="F215" i="2"/>
  <c r="E215" i="2"/>
  <c r="D215" i="2"/>
  <c r="C215" i="2"/>
  <c r="H214" i="2"/>
  <c r="G214" i="2"/>
  <c r="F214" i="2"/>
  <c r="E214" i="2"/>
  <c r="D214" i="2"/>
  <c r="C214" i="2"/>
  <c r="H213" i="2"/>
  <c r="G213" i="2"/>
  <c r="F213" i="2"/>
  <c r="E213" i="2"/>
  <c r="D213" i="2"/>
  <c r="C213" i="2"/>
  <c r="H212" i="2"/>
  <c r="G212" i="2"/>
  <c r="F212" i="2"/>
  <c r="E212" i="2"/>
  <c r="D212" i="2"/>
  <c r="C212" i="2"/>
  <c r="H211" i="2"/>
  <c r="G211" i="2"/>
  <c r="F211" i="2"/>
  <c r="E211" i="2"/>
  <c r="D211" i="2"/>
  <c r="C211" i="2"/>
  <c r="H210" i="2"/>
  <c r="G210" i="2"/>
  <c r="F210" i="2"/>
  <c r="E210" i="2"/>
  <c r="D210" i="2"/>
  <c r="C210" i="2"/>
  <c r="H209" i="2"/>
  <c r="G209" i="2"/>
  <c r="F209" i="2"/>
  <c r="E209" i="2"/>
  <c r="D209" i="2"/>
  <c r="C209" i="2"/>
  <c r="H208" i="2"/>
  <c r="G208" i="2"/>
  <c r="F208" i="2"/>
  <c r="E208" i="2"/>
  <c r="D208" i="2"/>
  <c r="C208" i="2"/>
  <c r="H207" i="2"/>
  <c r="G207" i="2"/>
  <c r="F207" i="2"/>
  <c r="E207" i="2"/>
  <c r="D207" i="2"/>
  <c r="C207" i="2"/>
  <c r="H206" i="2"/>
  <c r="G206" i="2"/>
  <c r="F206" i="2"/>
  <c r="E206" i="2"/>
  <c r="D206" i="2"/>
  <c r="C206" i="2"/>
  <c r="H205" i="2"/>
  <c r="G205" i="2"/>
  <c r="F205" i="2"/>
  <c r="E205" i="2"/>
  <c r="D205" i="2"/>
  <c r="C205" i="2"/>
  <c r="H204" i="2"/>
  <c r="G204" i="2"/>
  <c r="F204" i="2"/>
  <c r="E204" i="2"/>
  <c r="D204" i="2"/>
  <c r="C204" i="2"/>
  <c r="H203" i="2"/>
  <c r="G203" i="2"/>
  <c r="F203" i="2"/>
  <c r="E203" i="2"/>
  <c r="D203" i="2"/>
  <c r="C203" i="2"/>
  <c r="H202" i="2"/>
  <c r="G202" i="2"/>
  <c r="F202" i="2"/>
  <c r="E202" i="2"/>
  <c r="D202" i="2"/>
  <c r="C202" i="2"/>
  <c r="H201" i="2"/>
  <c r="G201" i="2"/>
  <c r="F201" i="2"/>
  <c r="E201" i="2"/>
  <c r="D201" i="2"/>
  <c r="C201" i="2"/>
  <c r="H200" i="2"/>
  <c r="G200" i="2"/>
  <c r="F200" i="2"/>
  <c r="E200" i="2"/>
  <c r="D200" i="2"/>
  <c r="C200" i="2"/>
  <c r="H199" i="2"/>
  <c r="G199" i="2"/>
  <c r="F199" i="2"/>
  <c r="E199" i="2"/>
  <c r="D199" i="2"/>
  <c r="C199" i="2"/>
  <c r="H198" i="2"/>
  <c r="G198" i="2"/>
  <c r="F198" i="2"/>
  <c r="E198" i="2"/>
  <c r="D198" i="2"/>
  <c r="C198" i="2"/>
  <c r="H197" i="2"/>
  <c r="G197" i="2"/>
  <c r="F197" i="2"/>
  <c r="E197" i="2"/>
  <c r="D197" i="2"/>
  <c r="C197" i="2"/>
  <c r="H196" i="2"/>
  <c r="G196" i="2"/>
  <c r="F196" i="2"/>
  <c r="E196" i="2"/>
  <c r="D196" i="2"/>
  <c r="C196" i="2"/>
  <c r="H195" i="2"/>
  <c r="G195" i="2"/>
  <c r="F195" i="2"/>
  <c r="E195" i="2"/>
  <c r="D195" i="2"/>
  <c r="C195" i="2"/>
  <c r="H194" i="2"/>
  <c r="G194" i="2"/>
  <c r="F194" i="2"/>
  <c r="E194" i="2"/>
  <c r="D194" i="2"/>
  <c r="C194" i="2"/>
  <c r="H193" i="2"/>
  <c r="G193" i="2"/>
  <c r="F193" i="2"/>
  <c r="E193" i="2"/>
  <c r="D193" i="2"/>
  <c r="C193" i="2"/>
  <c r="H192" i="2"/>
  <c r="G192" i="2"/>
  <c r="F192" i="2"/>
  <c r="E192" i="2"/>
  <c r="D192" i="2"/>
  <c r="C192" i="2"/>
  <c r="H191" i="2"/>
  <c r="G191" i="2"/>
  <c r="F191" i="2"/>
  <c r="E191" i="2"/>
  <c r="D191" i="2"/>
  <c r="C191" i="2"/>
  <c r="H190" i="2"/>
  <c r="G190" i="2"/>
  <c r="F190" i="2"/>
  <c r="E190" i="2"/>
  <c r="D190" i="2"/>
  <c r="C190" i="2"/>
  <c r="H189" i="2"/>
  <c r="G189" i="2"/>
  <c r="F189" i="2"/>
  <c r="E189" i="2"/>
  <c r="D189" i="2"/>
  <c r="C189" i="2"/>
  <c r="H188" i="2"/>
  <c r="G188" i="2"/>
  <c r="F188" i="2"/>
  <c r="E188" i="2"/>
  <c r="D188" i="2"/>
  <c r="C188" i="2"/>
  <c r="H187" i="2"/>
  <c r="G187" i="2"/>
  <c r="F187" i="2"/>
  <c r="E187" i="2"/>
  <c r="D187" i="2"/>
  <c r="C187" i="2"/>
  <c r="H186" i="2"/>
  <c r="G186" i="2"/>
  <c r="F186" i="2"/>
  <c r="E186" i="2"/>
  <c r="D186" i="2"/>
  <c r="C186" i="2"/>
  <c r="H185" i="2"/>
  <c r="G185" i="2"/>
  <c r="F185" i="2"/>
  <c r="E185" i="2"/>
  <c r="D185" i="2"/>
  <c r="C185" i="2"/>
  <c r="H184" i="2"/>
  <c r="G184" i="2"/>
  <c r="F184" i="2"/>
  <c r="E184" i="2"/>
  <c r="D184" i="2"/>
  <c r="C184" i="2"/>
  <c r="H183" i="2"/>
  <c r="G183" i="2"/>
  <c r="F183" i="2"/>
  <c r="E183" i="2"/>
  <c r="D183" i="2"/>
  <c r="C183" i="2"/>
  <c r="H182" i="2"/>
  <c r="G182" i="2"/>
  <c r="F182" i="2"/>
  <c r="E182" i="2"/>
  <c r="D182" i="2"/>
  <c r="C182" i="2"/>
  <c r="H181" i="2"/>
  <c r="G181" i="2"/>
  <c r="F181" i="2"/>
  <c r="E181" i="2"/>
  <c r="D181" i="2"/>
  <c r="C181" i="2"/>
  <c r="H180" i="2"/>
  <c r="G180" i="2"/>
  <c r="F180" i="2"/>
  <c r="E180" i="2"/>
  <c r="D180" i="2"/>
  <c r="C180" i="2"/>
  <c r="H179" i="2"/>
  <c r="G179" i="2"/>
  <c r="F179" i="2"/>
  <c r="E179" i="2"/>
  <c r="D179" i="2"/>
  <c r="C179" i="2"/>
  <c r="H178" i="2"/>
  <c r="G178" i="2"/>
  <c r="F178" i="2"/>
  <c r="E178" i="2"/>
  <c r="D178" i="2"/>
  <c r="C178" i="2"/>
  <c r="H177" i="2"/>
  <c r="G177" i="2"/>
  <c r="F177" i="2"/>
  <c r="E177" i="2"/>
  <c r="D177" i="2"/>
  <c r="C177" i="2"/>
  <c r="H176" i="2"/>
  <c r="G176" i="2"/>
  <c r="F176" i="2"/>
  <c r="E176" i="2"/>
  <c r="D176" i="2"/>
  <c r="C176" i="2"/>
  <c r="H175" i="2"/>
  <c r="G175" i="2"/>
  <c r="F175" i="2"/>
  <c r="E175" i="2"/>
  <c r="D175" i="2"/>
  <c r="C175" i="2"/>
  <c r="H174" i="2"/>
  <c r="G174" i="2"/>
  <c r="F174" i="2"/>
  <c r="E174" i="2"/>
  <c r="D174" i="2"/>
  <c r="C174" i="2"/>
  <c r="H173" i="2"/>
  <c r="G173" i="2"/>
  <c r="F173" i="2"/>
  <c r="E173" i="2"/>
  <c r="D173" i="2"/>
  <c r="C173" i="2"/>
  <c r="H172" i="2"/>
  <c r="G172" i="2"/>
  <c r="F172" i="2"/>
  <c r="E172" i="2"/>
  <c r="D172" i="2"/>
  <c r="C172" i="2"/>
  <c r="H171" i="2"/>
  <c r="G171" i="2"/>
  <c r="F171" i="2"/>
  <c r="E171" i="2"/>
  <c r="D171" i="2"/>
  <c r="C171" i="2"/>
  <c r="H170" i="2"/>
  <c r="G170" i="2"/>
  <c r="F170" i="2"/>
  <c r="E170" i="2"/>
  <c r="D170" i="2"/>
  <c r="C170" i="2"/>
  <c r="H169" i="2"/>
  <c r="G169" i="2"/>
  <c r="F169" i="2"/>
  <c r="E169" i="2"/>
  <c r="D169" i="2"/>
  <c r="C169" i="2"/>
  <c r="H168" i="2"/>
  <c r="G168" i="2"/>
  <c r="F168" i="2"/>
  <c r="E168" i="2"/>
  <c r="D168" i="2"/>
  <c r="C168" i="2"/>
  <c r="H167" i="2"/>
  <c r="G167" i="2"/>
  <c r="F167" i="2"/>
  <c r="E167" i="2"/>
  <c r="D167" i="2"/>
  <c r="C167" i="2"/>
  <c r="H166" i="2"/>
  <c r="G166" i="2"/>
  <c r="F166" i="2"/>
  <c r="E166" i="2"/>
  <c r="D166" i="2"/>
  <c r="C166" i="2"/>
  <c r="H165" i="2"/>
  <c r="G165" i="2"/>
  <c r="F165" i="2"/>
  <c r="E165" i="2"/>
  <c r="D165" i="2"/>
  <c r="C165" i="2"/>
  <c r="H164" i="2"/>
  <c r="G164" i="2"/>
  <c r="F164" i="2"/>
  <c r="E164" i="2"/>
  <c r="D164" i="2"/>
  <c r="C164" i="2"/>
  <c r="H163" i="2"/>
  <c r="G163" i="2"/>
  <c r="F163" i="2"/>
  <c r="E163" i="2"/>
  <c r="D163" i="2"/>
  <c r="C163" i="2"/>
  <c r="H162" i="2"/>
  <c r="G162" i="2"/>
  <c r="F162" i="2"/>
  <c r="E162" i="2"/>
  <c r="D162" i="2"/>
  <c r="C162" i="2"/>
  <c r="H161" i="2"/>
  <c r="G161" i="2"/>
  <c r="F161" i="2"/>
  <c r="E161" i="2"/>
  <c r="D161" i="2"/>
  <c r="C161" i="2"/>
  <c r="H160" i="2"/>
  <c r="G160" i="2"/>
  <c r="F160" i="2"/>
  <c r="E160" i="2"/>
  <c r="D160" i="2"/>
  <c r="C160" i="2"/>
  <c r="H159" i="2"/>
  <c r="G159" i="2"/>
  <c r="F159" i="2"/>
  <c r="E159" i="2"/>
  <c r="D159" i="2"/>
  <c r="C159" i="2"/>
  <c r="H158" i="2"/>
  <c r="G158" i="2"/>
  <c r="F158" i="2"/>
  <c r="E158" i="2"/>
  <c r="D158" i="2"/>
  <c r="C158" i="2"/>
  <c r="H157" i="2"/>
  <c r="G157" i="2"/>
  <c r="F157" i="2"/>
  <c r="E157" i="2"/>
  <c r="D157" i="2"/>
  <c r="C157" i="2"/>
  <c r="H156" i="2"/>
  <c r="G156" i="2"/>
  <c r="F156" i="2"/>
  <c r="E156" i="2"/>
  <c r="D156" i="2"/>
  <c r="C156" i="2"/>
  <c r="H155" i="2"/>
  <c r="G155" i="2"/>
  <c r="F155" i="2"/>
  <c r="E155" i="2"/>
  <c r="D155" i="2"/>
  <c r="C155" i="2"/>
  <c r="H154" i="2"/>
  <c r="G154" i="2"/>
  <c r="F154" i="2"/>
  <c r="E154" i="2"/>
  <c r="D154" i="2"/>
  <c r="C154" i="2"/>
  <c r="H153" i="2"/>
  <c r="G153" i="2"/>
  <c r="F153" i="2"/>
  <c r="E153" i="2"/>
  <c r="D153" i="2"/>
  <c r="C153" i="2"/>
  <c r="H152" i="2"/>
  <c r="G152" i="2"/>
  <c r="F152" i="2"/>
  <c r="E152" i="2"/>
  <c r="D152" i="2"/>
  <c r="C152" i="2"/>
  <c r="H151" i="2"/>
  <c r="G151" i="2"/>
  <c r="F151" i="2"/>
  <c r="E151" i="2"/>
  <c r="D151" i="2"/>
  <c r="C151" i="2"/>
  <c r="H150" i="2"/>
  <c r="G150" i="2"/>
  <c r="F150" i="2"/>
  <c r="E150" i="2"/>
  <c r="D150" i="2"/>
  <c r="C150" i="2"/>
  <c r="H149" i="2"/>
  <c r="G149" i="2"/>
  <c r="F149" i="2"/>
  <c r="E149" i="2"/>
  <c r="D149" i="2"/>
  <c r="C149" i="2"/>
  <c r="H148" i="2"/>
  <c r="G148" i="2"/>
  <c r="F148" i="2"/>
  <c r="E148" i="2"/>
  <c r="D148" i="2"/>
  <c r="C148" i="2"/>
  <c r="H147" i="2"/>
  <c r="G147" i="2"/>
  <c r="F147" i="2"/>
  <c r="E147" i="2"/>
  <c r="D147" i="2"/>
  <c r="C147" i="2"/>
  <c r="H146" i="2"/>
  <c r="G146" i="2"/>
  <c r="F146" i="2"/>
  <c r="E146" i="2"/>
  <c r="D146" i="2"/>
  <c r="C146" i="2"/>
  <c r="H145" i="2"/>
  <c r="G145" i="2"/>
  <c r="F145" i="2"/>
  <c r="E145" i="2"/>
  <c r="D145" i="2"/>
  <c r="C145" i="2"/>
  <c r="H144" i="2"/>
  <c r="G144" i="2"/>
  <c r="F144" i="2"/>
  <c r="E144" i="2"/>
  <c r="D144" i="2"/>
  <c r="C144" i="2"/>
  <c r="H143" i="2"/>
  <c r="G143" i="2"/>
  <c r="F143" i="2"/>
  <c r="E143" i="2"/>
  <c r="D143" i="2"/>
  <c r="C143" i="2"/>
  <c r="H142" i="2"/>
  <c r="G142" i="2"/>
  <c r="F142" i="2"/>
  <c r="E142" i="2"/>
  <c r="D142" i="2"/>
  <c r="C142" i="2"/>
  <c r="H141" i="2"/>
  <c r="G141" i="2"/>
  <c r="F141" i="2"/>
  <c r="E141" i="2"/>
  <c r="D141" i="2"/>
  <c r="C141" i="2"/>
  <c r="H140" i="2"/>
  <c r="G140" i="2"/>
  <c r="F140" i="2"/>
  <c r="E140" i="2"/>
  <c r="D140" i="2"/>
  <c r="C140" i="2"/>
  <c r="H139" i="2"/>
  <c r="G139" i="2"/>
  <c r="F139" i="2"/>
  <c r="E139" i="2"/>
  <c r="D139" i="2"/>
  <c r="C139" i="2"/>
  <c r="H138" i="2"/>
  <c r="G138" i="2"/>
  <c r="F138" i="2"/>
  <c r="E138" i="2"/>
  <c r="D138" i="2"/>
  <c r="C138" i="2"/>
  <c r="H137" i="2"/>
  <c r="G137" i="2"/>
  <c r="F137" i="2"/>
  <c r="E137" i="2"/>
  <c r="D137" i="2"/>
  <c r="C137" i="2"/>
  <c r="H136" i="2"/>
  <c r="G136" i="2"/>
  <c r="F136" i="2"/>
  <c r="E136" i="2"/>
  <c r="D136" i="2"/>
  <c r="C136" i="2"/>
  <c r="H135" i="2"/>
  <c r="G135" i="2"/>
  <c r="F135" i="2"/>
  <c r="E135" i="2"/>
  <c r="D135" i="2"/>
  <c r="C135" i="2"/>
  <c r="H134" i="2"/>
  <c r="G134" i="2"/>
  <c r="F134" i="2"/>
  <c r="E134" i="2"/>
  <c r="D134" i="2"/>
  <c r="C134" i="2"/>
  <c r="H133" i="2"/>
  <c r="G133" i="2"/>
  <c r="F133" i="2"/>
  <c r="E133" i="2"/>
  <c r="D133" i="2"/>
  <c r="C133" i="2"/>
  <c r="H132" i="2"/>
  <c r="G132" i="2"/>
  <c r="F132" i="2"/>
  <c r="E132" i="2"/>
  <c r="D132" i="2"/>
  <c r="C132" i="2"/>
  <c r="H131" i="2"/>
  <c r="G131" i="2"/>
  <c r="F131" i="2"/>
  <c r="E131" i="2"/>
  <c r="D131" i="2"/>
  <c r="C131" i="2"/>
  <c r="H130" i="2"/>
  <c r="G130" i="2"/>
  <c r="F130" i="2"/>
  <c r="E130" i="2"/>
  <c r="D130" i="2"/>
  <c r="C130" i="2"/>
  <c r="H129" i="2"/>
  <c r="G129" i="2"/>
  <c r="F129" i="2"/>
  <c r="E129" i="2"/>
  <c r="D129" i="2"/>
  <c r="C129" i="2"/>
  <c r="H128" i="2"/>
  <c r="G128" i="2"/>
  <c r="F128" i="2"/>
  <c r="E128" i="2"/>
  <c r="D128" i="2"/>
  <c r="C128" i="2"/>
  <c r="H127" i="2"/>
  <c r="G127" i="2"/>
  <c r="F127" i="2"/>
  <c r="E127" i="2"/>
  <c r="D127" i="2"/>
  <c r="C127" i="2"/>
  <c r="H126" i="2"/>
  <c r="G126" i="2"/>
  <c r="F126" i="2"/>
  <c r="E126" i="2"/>
  <c r="D126" i="2"/>
  <c r="C126" i="2"/>
  <c r="H125" i="2"/>
  <c r="G125" i="2"/>
  <c r="F125" i="2"/>
  <c r="E125" i="2"/>
  <c r="D125" i="2"/>
  <c r="C125" i="2"/>
  <c r="H124" i="2"/>
  <c r="G124" i="2"/>
  <c r="F124" i="2"/>
  <c r="E124" i="2"/>
  <c r="D124" i="2"/>
  <c r="C124" i="2"/>
  <c r="H123" i="2"/>
  <c r="G123" i="2"/>
  <c r="F123" i="2"/>
  <c r="E123" i="2"/>
  <c r="D123" i="2"/>
  <c r="C123" i="2"/>
  <c r="H122" i="2"/>
  <c r="G122" i="2"/>
  <c r="F122" i="2"/>
  <c r="E122" i="2"/>
  <c r="D122" i="2"/>
  <c r="C122" i="2"/>
  <c r="H121" i="2"/>
  <c r="G121" i="2"/>
  <c r="F121" i="2"/>
  <c r="E121" i="2"/>
  <c r="D121" i="2"/>
  <c r="C121" i="2"/>
  <c r="H120" i="2"/>
  <c r="G120" i="2"/>
  <c r="F120" i="2"/>
  <c r="E120" i="2"/>
  <c r="D120" i="2"/>
  <c r="C120" i="2"/>
  <c r="H119" i="2"/>
  <c r="G119" i="2"/>
  <c r="F119" i="2"/>
  <c r="E119" i="2"/>
  <c r="D119" i="2"/>
  <c r="C119" i="2"/>
  <c r="H118" i="2"/>
  <c r="G118" i="2"/>
  <c r="F118" i="2"/>
  <c r="E118" i="2"/>
  <c r="D118" i="2"/>
  <c r="C118" i="2"/>
  <c r="H117" i="2"/>
  <c r="G117" i="2"/>
  <c r="F117" i="2"/>
  <c r="E117" i="2"/>
  <c r="D117" i="2"/>
  <c r="C117" i="2"/>
  <c r="H116" i="2"/>
  <c r="G116" i="2"/>
  <c r="F116" i="2"/>
  <c r="E116" i="2"/>
  <c r="D116" i="2"/>
  <c r="C116" i="2"/>
  <c r="H115" i="2"/>
  <c r="G115" i="2"/>
  <c r="F115" i="2"/>
  <c r="E115" i="2"/>
  <c r="D115" i="2"/>
  <c r="C115" i="2"/>
  <c r="H114" i="2"/>
  <c r="G114" i="2"/>
  <c r="F114" i="2"/>
  <c r="E114" i="2"/>
  <c r="D114" i="2"/>
  <c r="C114" i="2"/>
  <c r="H113" i="2"/>
  <c r="G113" i="2"/>
  <c r="F113" i="2"/>
  <c r="E113" i="2"/>
  <c r="D113" i="2"/>
  <c r="C113" i="2"/>
  <c r="H112" i="2"/>
  <c r="G112" i="2"/>
  <c r="F112" i="2"/>
  <c r="E112" i="2"/>
  <c r="D112" i="2"/>
  <c r="C112" i="2"/>
  <c r="H111" i="2"/>
  <c r="G111" i="2"/>
  <c r="F111" i="2"/>
  <c r="E111" i="2"/>
  <c r="D111" i="2"/>
  <c r="C111" i="2"/>
  <c r="H110" i="2"/>
  <c r="G110" i="2"/>
  <c r="F110" i="2"/>
  <c r="E110" i="2"/>
  <c r="D110" i="2"/>
  <c r="C110" i="2"/>
  <c r="H109" i="2"/>
  <c r="G109" i="2"/>
  <c r="F109" i="2"/>
  <c r="E109" i="2"/>
  <c r="D109" i="2"/>
  <c r="C109" i="2"/>
  <c r="H108" i="2"/>
  <c r="G108" i="2"/>
  <c r="F108" i="2"/>
  <c r="E108" i="2"/>
  <c r="D108" i="2"/>
  <c r="C108" i="2"/>
  <c r="H107" i="2"/>
  <c r="G107" i="2"/>
  <c r="F107" i="2"/>
  <c r="E107" i="2"/>
  <c r="D107" i="2"/>
  <c r="C107" i="2"/>
  <c r="H106" i="2"/>
  <c r="G106" i="2"/>
  <c r="F106" i="2"/>
  <c r="E106" i="2"/>
  <c r="D106" i="2"/>
  <c r="C106" i="2"/>
  <c r="H105" i="2"/>
  <c r="G105" i="2"/>
  <c r="F105" i="2"/>
  <c r="E105" i="2"/>
  <c r="D105" i="2"/>
  <c r="C105" i="2"/>
  <c r="H104" i="2"/>
  <c r="G104" i="2"/>
  <c r="F104" i="2"/>
  <c r="E104" i="2"/>
  <c r="D104" i="2"/>
  <c r="C104" i="2"/>
  <c r="H103" i="2"/>
  <c r="G103" i="2"/>
  <c r="F103" i="2"/>
  <c r="E103" i="2"/>
  <c r="D103" i="2"/>
  <c r="C103" i="2"/>
  <c r="H102" i="2"/>
  <c r="G102" i="2"/>
  <c r="F102" i="2"/>
  <c r="E102" i="2"/>
  <c r="D102" i="2"/>
  <c r="C102" i="2"/>
  <c r="H101" i="2"/>
  <c r="G101" i="2"/>
  <c r="F101" i="2"/>
  <c r="E101" i="2"/>
  <c r="D101" i="2"/>
  <c r="C101" i="2"/>
  <c r="H100" i="2"/>
  <c r="G100" i="2"/>
  <c r="F100" i="2"/>
  <c r="E100" i="2"/>
  <c r="D100" i="2"/>
  <c r="C100" i="2"/>
  <c r="H99" i="2"/>
  <c r="G99" i="2"/>
  <c r="F99" i="2"/>
  <c r="E99" i="2"/>
  <c r="D99" i="2"/>
  <c r="C99" i="2"/>
  <c r="H98" i="2"/>
  <c r="G98" i="2"/>
  <c r="F98" i="2"/>
  <c r="E98" i="2"/>
  <c r="D98" i="2"/>
  <c r="C98" i="2"/>
  <c r="H97" i="2"/>
  <c r="G97" i="2"/>
  <c r="F97" i="2"/>
  <c r="E97" i="2"/>
  <c r="D97" i="2"/>
  <c r="C97" i="2"/>
  <c r="H96" i="2"/>
  <c r="G96" i="2"/>
  <c r="F96" i="2"/>
  <c r="E96" i="2"/>
  <c r="D96" i="2"/>
  <c r="C96" i="2"/>
  <c r="H95" i="2"/>
  <c r="G95" i="2"/>
  <c r="F95" i="2"/>
  <c r="E95" i="2"/>
  <c r="D95" i="2"/>
  <c r="C95" i="2"/>
  <c r="H94" i="2"/>
  <c r="G94" i="2"/>
  <c r="F94" i="2"/>
  <c r="E94" i="2"/>
  <c r="D94" i="2"/>
  <c r="C94" i="2"/>
  <c r="H93" i="2"/>
  <c r="G93" i="2"/>
  <c r="F93" i="2"/>
  <c r="E93" i="2"/>
  <c r="D93" i="2"/>
  <c r="C93" i="2"/>
  <c r="H92" i="2"/>
  <c r="G92" i="2"/>
  <c r="F92" i="2"/>
  <c r="E92" i="2"/>
  <c r="D92" i="2"/>
  <c r="C92" i="2"/>
  <c r="H91" i="2"/>
  <c r="G91" i="2"/>
  <c r="F91" i="2"/>
  <c r="E91" i="2"/>
  <c r="D91" i="2"/>
  <c r="C91" i="2"/>
  <c r="H90" i="2"/>
  <c r="G90" i="2"/>
  <c r="F90" i="2"/>
  <c r="E90" i="2"/>
  <c r="D90" i="2"/>
  <c r="C90" i="2"/>
  <c r="H89" i="2"/>
  <c r="G89" i="2"/>
  <c r="F89" i="2"/>
  <c r="E89" i="2"/>
  <c r="D89" i="2"/>
  <c r="C89" i="2"/>
  <c r="H88" i="2"/>
  <c r="G88" i="2"/>
  <c r="F88" i="2"/>
  <c r="E88" i="2"/>
  <c r="D88" i="2"/>
  <c r="C88" i="2"/>
  <c r="H87" i="2"/>
  <c r="G87" i="2"/>
  <c r="F87" i="2"/>
  <c r="E87" i="2"/>
  <c r="D87" i="2"/>
  <c r="C87" i="2"/>
  <c r="H86" i="2"/>
  <c r="G86" i="2"/>
  <c r="F86" i="2"/>
  <c r="E86" i="2"/>
  <c r="D86" i="2"/>
  <c r="C86" i="2"/>
  <c r="H85" i="2"/>
  <c r="G85" i="2"/>
  <c r="F85" i="2"/>
  <c r="E85" i="2"/>
  <c r="D85" i="2"/>
  <c r="C85" i="2"/>
  <c r="H84" i="2"/>
  <c r="G84" i="2"/>
  <c r="F84" i="2"/>
  <c r="E84" i="2"/>
  <c r="D84" i="2"/>
  <c r="C84" i="2"/>
  <c r="H83" i="2"/>
  <c r="G83" i="2"/>
  <c r="F83" i="2"/>
  <c r="E83" i="2"/>
  <c r="D83" i="2"/>
  <c r="C83" i="2"/>
  <c r="H82" i="2"/>
  <c r="G82" i="2"/>
  <c r="F82" i="2"/>
  <c r="E82" i="2"/>
  <c r="D82" i="2"/>
  <c r="C82" i="2"/>
  <c r="H81" i="2"/>
  <c r="G81" i="2"/>
  <c r="F81" i="2"/>
  <c r="E81" i="2"/>
  <c r="D81" i="2"/>
  <c r="C81" i="2"/>
  <c r="H80" i="2"/>
  <c r="G80" i="2"/>
  <c r="F80" i="2"/>
  <c r="E80" i="2"/>
  <c r="D80" i="2"/>
  <c r="C80" i="2"/>
  <c r="H79" i="2"/>
  <c r="G79" i="2"/>
  <c r="F79" i="2"/>
  <c r="E79" i="2"/>
  <c r="D79" i="2"/>
  <c r="C79" i="2"/>
  <c r="H78" i="2"/>
  <c r="G78" i="2"/>
  <c r="F78" i="2"/>
  <c r="E78" i="2"/>
  <c r="D78" i="2"/>
  <c r="C78" i="2"/>
  <c r="H77" i="2"/>
  <c r="G77" i="2"/>
  <c r="F77" i="2"/>
  <c r="E77" i="2"/>
  <c r="D77" i="2"/>
  <c r="C77" i="2"/>
  <c r="H76" i="2"/>
  <c r="G76" i="2"/>
  <c r="F76" i="2"/>
  <c r="E76" i="2"/>
  <c r="D76" i="2"/>
  <c r="C76" i="2"/>
  <c r="H75" i="2"/>
  <c r="G75" i="2"/>
  <c r="F75" i="2"/>
  <c r="E75" i="2"/>
  <c r="D75" i="2"/>
  <c r="C75" i="2"/>
  <c r="H74" i="2"/>
  <c r="G74" i="2"/>
  <c r="F74" i="2"/>
  <c r="E74" i="2"/>
  <c r="D74" i="2"/>
  <c r="C74" i="2"/>
  <c r="H73" i="2"/>
  <c r="G73" i="2"/>
  <c r="F73" i="2"/>
  <c r="E73" i="2"/>
  <c r="D73" i="2"/>
  <c r="C73" i="2"/>
  <c r="H72" i="2"/>
  <c r="G72" i="2"/>
  <c r="F72" i="2"/>
  <c r="E72" i="2"/>
  <c r="D72" i="2"/>
  <c r="C72" i="2"/>
  <c r="H71" i="2"/>
  <c r="G71" i="2"/>
  <c r="F71" i="2"/>
  <c r="E71" i="2"/>
  <c r="D71" i="2"/>
  <c r="C71" i="2"/>
  <c r="H70" i="2"/>
  <c r="G70" i="2"/>
  <c r="F70" i="2"/>
  <c r="E70" i="2"/>
  <c r="D70" i="2"/>
  <c r="C70" i="2"/>
  <c r="H69" i="2"/>
  <c r="G69" i="2"/>
  <c r="F69" i="2"/>
  <c r="E69" i="2"/>
  <c r="D69" i="2"/>
  <c r="C69" i="2"/>
  <c r="H68" i="2"/>
  <c r="G68" i="2"/>
  <c r="F68" i="2"/>
  <c r="E68" i="2"/>
  <c r="D68" i="2"/>
  <c r="C68" i="2"/>
  <c r="H67" i="2"/>
  <c r="G67" i="2"/>
  <c r="F67" i="2"/>
  <c r="E67" i="2"/>
  <c r="D67" i="2"/>
  <c r="C67" i="2"/>
  <c r="H66" i="2"/>
  <c r="G66" i="2"/>
  <c r="F66" i="2"/>
  <c r="E66" i="2"/>
  <c r="D66" i="2"/>
  <c r="C66" i="2"/>
  <c r="H65" i="2"/>
  <c r="G65" i="2"/>
  <c r="F65" i="2"/>
  <c r="E65" i="2"/>
  <c r="D65" i="2"/>
  <c r="C65" i="2"/>
  <c r="H64" i="2"/>
  <c r="G64" i="2"/>
  <c r="F64" i="2"/>
  <c r="E64" i="2"/>
  <c r="D64" i="2"/>
  <c r="C64" i="2"/>
  <c r="H63" i="2"/>
  <c r="G63" i="2"/>
  <c r="F63" i="2"/>
  <c r="E63" i="2"/>
  <c r="D63" i="2"/>
  <c r="C63" i="2"/>
  <c r="H62" i="2"/>
  <c r="G62" i="2"/>
  <c r="F62" i="2"/>
  <c r="E62" i="2"/>
  <c r="D62" i="2"/>
  <c r="C62" i="2"/>
  <c r="H61" i="2"/>
  <c r="G61" i="2"/>
  <c r="F61" i="2"/>
  <c r="E61" i="2"/>
  <c r="D61" i="2"/>
  <c r="C61" i="2"/>
  <c r="H60" i="2"/>
  <c r="G60" i="2"/>
  <c r="F60" i="2"/>
  <c r="E60" i="2"/>
  <c r="D60" i="2"/>
  <c r="C60" i="2"/>
  <c r="H59" i="2"/>
  <c r="G59" i="2"/>
  <c r="F59" i="2"/>
  <c r="E59" i="2"/>
  <c r="D59" i="2"/>
  <c r="C59" i="2"/>
  <c r="H58" i="2"/>
  <c r="G58" i="2"/>
  <c r="F58" i="2"/>
  <c r="E58" i="2"/>
  <c r="D58" i="2"/>
  <c r="C58" i="2"/>
  <c r="H57" i="2"/>
  <c r="G57" i="2"/>
  <c r="F57" i="2"/>
  <c r="E57" i="2"/>
  <c r="D57" i="2"/>
  <c r="C57" i="2"/>
  <c r="H56" i="2"/>
  <c r="G56" i="2"/>
  <c r="F56" i="2"/>
  <c r="E56" i="2"/>
  <c r="D56" i="2"/>
  <c r="C56" i="2"/>
  <c r="H55" i="2"/>
  <c r="G55" i="2"/>
  <c r="F55" i="2"/>
  <c r="E55" i="2"/>
  <c r="D55" i="2"/>
  <c r="C55" i="2"/>
  <c r="H54" i="2"/>
  <c r="G54" i="2"/>
  <c r="F54" i="2"/>
  <c r="E54" i="2"/>
  <c r="D54" i="2"/>
  <c r="C54" i="2"/>
  <c r="H53" i="2"/>
  <c r="G53" i="2"/>
  <c r="F53" i="2"/>
  <c r="E53" i="2"/>
  <c r="D53" i="2"/>
  <c r="C53" i="2"/>
  <c r="H52" i="2"/>
  <c r="G52" i="2"/>
  <c r="F52" i="2"/>
  <c r="E52" i="2"/>
  <c r="D52" i="2"/>
  <c r="C52" i="2"/>
  <c r="H51" i="2"/>
  <c r="G51" i="2"/>
  <c r="F51" i="2"/>
  <c r="E51" i="2"/>
  <c r="D51" i="2"/>
  <c r="C51" i="2"/>
  <c r="H50" i="2"/>
  <c r="G50" i="2"/>
  <c r="F50" i="2"/>
  <c r="E50" i="2"/>
  <c r="D50" i="2"/>
  <c r="C50" i="2"/>
  <c r="H49" i="2"/>
  <c r="G49" i="2"/>
  <c r="F49" i="2"/>
  <c r="E49" i="2"/>
  <c r="D49" i="2"/>
  <c r="C49" i="2"/>
  <c r="H48" i="2"/>
  <c r="G48" i="2"/>
  <c r="F48" i="2"/>
  <c r="E48" i="2"/>
  <c r="D48" i="2"/>
  <c r="C48" i="2"/>
  <c r="H47" i="2"/>
  <c r="G47" i="2"/>
  <c r="F47" i="2"/>
  <c r="E47" i="2"/>
  <c r="D47" i="2"/>
  <c r="C47" i="2"/>
  <c r="H46" i="2"/>
  <c r="G46" i="2"/>
  <c r="F46" i="2"/>
  <c r="E46" i="2"/>
  <c r="D46" i="2"/>
  <c r="C46" i="2"/>
  <c r="H45" i="2"/>
  <c r="G45" i="2"/>
  <c r="F45" i="2"/>
  <c r="E45" i="2"/>
  <c r="D45" i="2"/>
  <c r="C45" i="2"/>
  <c r="H44" i="2"/>
  <c r="G44" i="2"/>
  <c r="F44" i="2"/>
  <c r="E44" i="2"/>
  <c r="D44" i="2"/>
  <c r="C44" i="2"/>
  <c r="H43" i="2"/>
  <c r="G43" i="2"/>
  <c r="F43" i="2"/>
  <c r="E43" i="2"/>
  <c r="D43" i="2"/>
  <c r="C43" i="2"/>
  <c r="H42" i="2"/>
  <c r="G42" i="2"/>
  <c r="F42" i="2"/>
  <c r="E42" i="2"/>
  <c r="D42" i="2"/>
  <c r="C42" i="2"/>
  <c r="H41" i="2"/>
  <c r="G41" i="2"/>
  <c r="F41" i="2"/>
  <c r="E41" i="2"/>
  <c r="D41" i="2"/>
  <c r="C41" i="2"/>
  <c r="H40" i="2"/>
  <c r="G40" i="2"/>
  <c r="F40" i="2"/>
  <c r="E40" i="2"/>
  <c r="D40" i="2"/>
  <c r="C40" i="2"/>
  <c r="H39" i="2"/>
  <c r="G39" i="2"/>
  <c r="F39" i="2"/>
  <c r="E39" i="2"/>
  <c r="D39" i="2"/>
  <c r="C39" i="2"/>
  <c r="H38" i="2"/>
  <c r="G38" i="2"/>
  <c r="F38" i="2"/>
  <c r="E38" i="2"/>
  <c r="D38" i="2"/>
  <c r="C38" i="2"/>
  <c r="H37" i="2"/>
  <c r="G37" i="2"/>
  <c r="F37" i="2"/>
  <c r="E37" i="2"/>
  <c r="D37" i="2"/>
  <c r="C37" i="2"/>
  <c r="H36" i="2"/>
  <c r="G36" i="2"/>
  <c r="F36" i="2"/>
  <c r="E36" i="2"/>
  <c r="D36" i="2"/>
  <c r="C36" i="2"/>
  <c r="H35" i="2"/>
  <c r="G35" i="2"/>
  <c r="F35" i="2"/>
  <c r="E35" i="2"/>
  <c r="D35" i="2"/>
  <c r="C35" i="2"/>
  <c r="H34" i="2"/>
  <c r="G34" i="2"/>
  <c r="F34" i="2"/>
  <c r="E34" i="2"/>
  <c r="D34" i="2"/>
  <c r="C34" i="2"/>
  <c r="H33" i="2"/>
  <c r="G33" i="2"/>
  <c r="F33" i="2"/>
  <c r="E33" i="2"/>
  <c r="D33" i="2"/>
  <c r="C33" i="2"/>
  <c r="H32" i="2"/>
  <c r="G32" i="2"/>
  <c r="F32" i="2"/>
  <c r="E32" i="2"/>
  <c r="D32" i="2"/>
  <c r="C32" i="2"/>
  <c r="H31" i="2"/>
  <c r="G31" i="2"/>
  <c r="F31" i="2"/>
  <c r="E31" i="2"/>
  <c r="D31" i="2"/>
  <c r="C31" i="2"/>
  <c r="H30" i="2"/>
  <c r="G30" i="2"/>
  <c r="F30" i="2"/>
  <c r="E30" i="2"/>
  <c r="D30" i="2"/>
  <c r="C30" i="2"/>
  <c r="H29" i="2"/>
  <c r="G29" i="2"/>
  <c r="F29" i="2"/>
  <c r="E29" i="2"/>
  <c r="D29" i="2"/>
  <c r="C29" i="2"/>
  <c r="H27" i="2"/>
  <c r="G27" i="2"/>
  <c r="F27" i="2"/>
  <c r="E27" i="2"/>
  <c r="D27" i="2"/>
  <c r="C27" i="2"/>
  <c r="H26" i="2"/>
  <c r="G26" i="2"/>
  <c r="F26" i="2"/>
  <c r="E26" i="2"/>
  <c r="D26" i="2"/>
  <c r="C26" i="2"/>
  <c r="H25" i="2"/>
  <c r="G25" i="2"/>
  <c r="F25" i="2"/>
  <c r="E25" i="2"/>
  <c r="D25" i="2"/>
  <c r="C25" i="2"/>
  <c r="H24" i="2"/>
  <c r="G24" i="2"/>
  <c r="F24" i="2"/>
  <c r="E24" i="2"/>
  <c r="D24" i="2"/>
  <c r="C24" i="2"/>
  <c r="H23" i="2"/>
  <c r="G23" i="2"/>
  <c r="F23" i="2"/>
  <c r="E23" i="2"/>
  <c r="D23" i="2"/>
  <c r="C23" i="2"/>
  <c r="H22" i="2"/>
  <c r="G22" i="2"/>
  <c r="F22" i="2"/>
  <c r="E22" i="2"/>
  <c r="D22" i="2"/>
  <c r="C22" i="2"/>
  <c r="H21" i="2"/>
  <c r="R3" i="2"/>
  <c r="G21" i="2"/>
  <c r="Q3" i="2"/>
  <c r="F21" i="2"/>
  <c r="E21" i="2"/>
  <c r="D21" i="2"/>
  <c r="N3" i="2"/>
  <c r="C21" i="2"/>
  <c r="M3" i="2"/>
  <c r="H20" i="2"/>
  <c r="G20" i="2"/>
  <c r="F20" i="2"/>
  <c r="F13" i="2"/>
  <c r="P4" i="2"/>
  <c r="E20" i="2"/>
  <c r="E13" i="2"/>
  <c r="O4" i="2"/>
  <c r="D20" i="2"/>
  <c r="C20" i="2"/>
  <c r="H19" i="2"/>
  <c r="G19" i="2"/>
  <c r="F19" i="2"/>
  <c r="E19" i="2"/>
  <c r="D19" i="2"/>
  <c r="C19" i="2"/>
  <c r="H18" i="2"/>
  <c r="G18" i="2"/>
  <c r="F18" i="2"/>
  <c r="E18" i="2"/>
  <c r="D18" i="2"/>
  <c r="C18" i="2"/>
  <c r="H17" i="2"/>
  <c r="G17" i="2"/>
  <c r="F17" i="2"/>
  <c r="E17" i="2"/>
  <c r="D17" i="2"/>
  <c r="C17" i="2"/>
  <c r="H16" i="2"/>
  <c r="G16" i="2"/>
  <c r="F16" i="2"/>
  <c r="E16" i="2"/>
  <c r="D16" i="2"/>
  <c r="C16" i="2"/>
  <c r="H15" i="2"/>
  <c r="G15" i="2"/>
  <c r="F15" i="2"/>
  <c r="E15" i="2"/>
  <c r="D15" i="2"/>
  <c r="C15" i="2"/>
  <c r="H14" i="2"/>
  <c r="G14" i="2"/>
  <c r="F14" i="2"/>
  <c r="E14" i="2"/>
  <c r="D14" i="2"/>
  <c r="C14" i="2"/>
  <c r="H13" i="2"/>
  <c r="G13" i="2"/>
  <c r="D13" i="2"/>
  <c r="C13" i="2"/>
  <c r="H12" i="2"/>
  <c r="G12" i="2"/>
  <c r="F12" i="2"/>
  <c r="E12" i="2"/>
  <c r="D12" i="2"/>
  <c r="C12" i="2"/>
  <c r="H11" i="2"/>
  <c r="G11" i="2"/>
  <c r="F11" i="2"/>
  <c r="E11" i="2"/>
  <c r="D11" i="2"/>
  <c r="C11" i="2"/>
  <c r="H10" i="2"/>
  <c r="G10" i="2"/>
  <c r="F10" i="2"/>
  <c r="E10" i="2"/>
  <c r="D10" i="2"/>
  <c r="C10" i="2"/>
  <c r="H8" i="2"/>
  <c r="G8" i="2"/>
  <c r="F8" i="2"/>
  <c r="E8" i="2"/>
  <c r="D8" i="2"/>
  <c r="C8" i="2"/>
  <c r="H7" i="2"/>
  <c r="G7" i="2"/>
  <c r="F7" i="2"/>
  <c r="E7" i="2"/>
  <c r="D7" i="2"/>
  <c r="C7" i="2"/>
  <c r="H6" i="2"/>
  <c r="G6" i="2"/>
  <c r="F6" i="2"/>
  <c r="P2" i="2"/>
  <c r="E6" i="2"/>
  <c r="O2" i="2"/>
  <c r="D6" i="2"/>
  <c r="C6" i="2"/>
  <c r="R4" i="2"/>
  <c r="Q4" i="2"/>
  <c r="N4" i="2"/>
  <c r="M4" i="2"/>
  <c r="P3" i="2"/>
  <c r="O3" i="2"/>
  <c r="R2" i="2"/>
  <c r="Q2" i="2"/>
  <c r="N2" i="2"/>
  <c r="M2" i="2"/>
  <c r="F162" i="6"/>
  <c r="J162" i="6"/>
  <c r="N162" i="6"/>
  <c r="G162" i="6"/>
  <c r="K162" i="6"/>
  <c r="O162" i="6"/>
  <c r="H162" i="6"/>
  <c r="L162" i="6"/>
  <c r="P162" i="6"/>
  <c r="I162" i="6"/>
  <c r="M162" i="6"/>
  <c r="Q162" i="6"/>
  <c r="F151" i="6"/>
  <c r="F164" i="6"/>
  <c r="J151" i="6"/>
  <c r="J164" i="6"/>
  <c r="N151" i="6"/>
  <c r="N164" i="6"/>
  <c r="F152" i="6"/>
  <c r="J152" i="6"/>
  <c r="N152" i="6"/>
  <c r="F153" i="6"/>
  <c r="F165" i="6"/>
  <c r="J153" i="6"/>
  <c r="N153" i="6"/>
  <c r="N165" i="6"/>
  <c r="G151" i="6"/>
  <c r="G164" i="6"/>
  <c r="K151" i="6"/>
  <c r="K164" i="6"/>
  <c r="O151" i="6"/>
  <c r="O164" i="6"/>
  <c r="G152" i="6"/>
  <c r="K152" i="6"/>
  <c r="O152" i="6"/>
  <c r="G153" i="6"/>
  <c r="K153" i="6"/>
  <c r="K165" i="6"/>
  <c r="O153" i="6"/>
  <c r="O165" i="6"/>
  <c r="H151" i="6"/>
  <c r="H164" i="6"/>
  <c r="L151" i="6"/>
  <c r="L164" i="6"/>
  <c r="P151" i="6"/>
  <c r="P164" i="6"/>
  <c r="H152" i="6"/>
  <c r="L152" i="6"/>
  <c r="P152" i="6"/>
  <c r="H153" i="6"/>
  <c r="H165" i="6"/>
  <c r="L153" i="6"/>
  <c r="L165" i="6"/>
  <c r="P153" i="6"/>
  <c r="P165" i="6"/>
  <c r="I151" i="6"/>
  <c r="I164" i="6"/>
  <c r="M151" i="6"/>
  <c r="M164" i="6"/>
  <c r="Q151" i="6"/>
  <c r="Q164" i="6"/>
  <c r="I152" i="6"/>
  <c r="M152" i="6"/>
  <c r="Q152" i="6"/>
  <c r="I153" i="6"/>
  <c r="I165" i="6"/>
  <c r="M153" i="6"/>
  <c r="M165" i="6"/>
  <c r="Q153" i="6"/>
  <c r="G189" i="4"/>
  <c r="K189" i="4"/>
  <c r="G190" i="4"/>
  <c r="K190" i="4"/>
  <c r="H189" i="4"/>
  <c r="L189" i="4"/>
  <c r="H190" i="4"/>
  <c r="L190" i="4"/>
  <c r="E189" i="4"/>
  <c r="I189" i="4"/>
  <c r="E190" i="4"/>
  <c r="I190" i="4"/>
  <c r="F189" i="4"/>
  <c r="J189" i="4"/>
  <c r="F190" i="4"/>
  <c r="Q165" i="6"/>
  <c r="G165" i="6"/>
  <c r="J165" i="6"/>
  <c r="AC149" i="1"/>
  <c r="AB149" i="1"/>
  <c r="AA149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AC145" i="1"/>
  <c r="AB145" i="1"/>
  <c r="AA145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AC54" i="1"/>
  <c r="AC158" i="1"/>
  <c r="AB54" i="1"/>
  <c r="AB158" i="1"/>
  <c r="AA54" i="1"/>
  <c r="AA158" i="1"/>
  <c r="Z54" i="1"/>
  <c r="Z158" i="1"/>
  <c r="Y54" i="1"/>
  <c r="Y158" i="1"/>
  <c r="X54" i="1"/>
  <c r="X158" i="1"/>
  <c r="W54" i="1"/>
  <c r="W158" i="1"/>
  <c r="V54" i="1"/>
  <c r="V158" i="1"/>
  <c r="U54" i="1"/>
  <c r="U158" i="1"/>
  <c r="T54" i="1"/>
  <c r="T158" i="1"/>
  <c r="S54" i="1"/>
  <c r="S158" i="1"/>
  <c r="R54" i="1"/>
  <c r="R158" i="1"/>
  <c r="Q54" i="1"/>
  <c r="Q158" i="1"/>
  <c r="P54" i="1"/>
  <c r="P158" i="1"/>
  <c r="O54" i="1"/>
  <c r="O158" i="1"/>
  <c r="N54" i="1"/>
  <c r="N158" i="1"/>
  <c r="M54" i="1"/>
  <c r="M158" i="1"/>
  <c r="L54" i="1"/>
  <c r="L158" i="1"/>
  <c r="K54" i="1"/>
  <c r="K158" i="1"/>
  <c r="J54" i="1"/>
  <c r="J158" i="1"/>
  <c r="I54" i="1"/>
  <c r="I158" i="1"/>
  <c r="H54" i="1"/>
  <c r="H158" i="1"/>
  <c r="G54" i="1"/>
  <c r="G158" i="1"/>
  <c r="F54" i="1"/>
  <c r="F158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AC27" i="1"/>
  <c r="AC157" i="1"/>
  <c r="AB27" i="1"/>
  <c r="AB157" i="1"/>
  <c r="AA27" i="1"/>
  <c r="AA157" i="1"/>
  <c r="Z27" i="1"/>
  <c r="Z157" i="1"/>
  <c r="Y27" i="1"/>
  <c r="Y157" i="1"/>
  <c r="X27" i="1"/>
  <c r="X157" i="1"/>
  <c r="W27" i="1"/>
  <c r="W157" i="1"/>
  <c r="V27" i="1"/>
  <c r="V157" i="1"/>
  <c r="U27" i="1"/>
  <c r="U157" i="1"/>
  <c r="T27" i="1"/>
  <c r="T157" i="1"/>
  <c r="S27" i="1"/>
  <c r="S157" i="1"/>
  <c r="R27" i="1"/>
  <c r="R157" i="1"/>
  <c r="Q27" i="1"/>
  <c r="Q157" i="1"/>
  <c r="P27" i="1"/>
  <c r="P157" i="1"/>
  <c r="O27" i="1"/>
  <c r="O157" i="1"/>
  <c r="N27" i="1"/>
  <c r="N157" i="1"/>
  <c r="M27" i="1"/>
  <c r="M157" i="1"/>
  <c r="L27" i="1"/>
  <c r="L157" i="1"/>
  <c r="K27" i="1"/>
  <c r="K157" i="1"/>
  <c r="J27" i="1"/>
  <c r="J157" i="1"/>
  <c r="I27" i="1"/>
  <c r="I157" i="1"/>
  <c r="H27" i="1"/>
  <c r="H157" i="1"/>
  <c r="G27" i="1"/>
  <c r="G157" i="1"/>
  <c r="F27" i="1"/>
  <c r="F157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AC12" i="1"/>
  <c r="AC159" i="1"/>
  <c r="AC163" i="1"/>
  <c r="AB12" i="1"/>
  <c r="AB159" i="1"/>
  <c r="AB163" i="1"/>
  <c r="AA12" i="1"/>
  <c r="AA159" i="1"/>
  <c r="AA163" i="1"/>
  <c r="Z12" i="1"/>
  <c r="Z159" i="1"/>
  <c r="Z163" i="1"/>
  <c r="Y12" i="1"/>
  <c r="Y159" i="1"/>
  <c r="Y163" i="1"/>
  <c r="X12" i="1"/>
  <c r="X159" i="1"/>
  <c r="X163" i="1"/>
  <c r="W12" i="1"/>
  <c r="W159" i="1"/>
  <c r="W163" i="1"/>
  <c r="V12" i="1"/>
  <c r="V159" i="1"/>
  <c r="V163" i="1"/>
  <c r="U12" i="1"/>
  <c r="U159" i="1"/>
  <c r="U163" i="1"/>
  <c r="T12" i="1"/>
  <c r="T159" i="1"/>
  <c r="T163" i="1"/>
  <c r="S12" i="1"/>
  <c r="S159" i="1"/>
  <c r="S163" i="1"/>
  <c r="R12" i="1"/>
  <c r="R159" i="1"/>
  <c r="R163" i="1"/>
  <c r="Q12" i="1"/>
  <c r="Q159" i="1"/>
  <c r="Q163" i="1"/>
  <c r="P12" i="1"/>
  <c r="P159" i="1"/>
  <c r="P163" i="1"/>
  <c r="O12" i="1"/>
  <c r="O159" i="1"/>
  <c r="O163" i="1"/>
  <c r="N12" i="1"/>
  <c r="N159" i="1"/>
  <c r="N163" i="1"/>
  <c r="M12" i="1"/>
  <c r="M159" i="1"/>
  <c r="M163" i="1"/>
  <c r="L12" i="1"/>
  <c r="L159" i="1"/>
  <c r="L163" i="1"/>
  <c r="K12" i="1"/>
  <c r="K159" i="1"/>
  <c r="K163" i="1"/>
  <c r="J12" i="1"/>
  <c r="J159" i="1"/>
  <c r="J163" i="1"/>
  <c r="I12" i="1"/>
  <c r="I159" i="1"/>
  <c r="I163" i="1"/>
  <c r="H12" i="1"/>
  <c r="H159" i="1"/>
  <c r="H163" i="1"/>
  <c r="G12" i="1"/>
  <c r="G159" i="1"/>
  <c r="G163" i="1"/>
  <c r="F12" i="1"/>
  <c r="F159" i="1"/>
  <c r="F163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AC10" i="1"/>
  <c r="AC156" i="1"/>
  <c r="AB10" i="1"/>
  <c r="AB156" i="1"/>
  <c r="AA10" i="1"/>
  <c r="AA156" i="1"/>
  <c r="Z10" i="1"/>
  <c r="Z156" i="1"/>
  <c r="Y10" i="1"/>
  <c r="Y156" i="1"/>
  <c r="X10" i="1"/>
  <c r="X156" i="1"/>
  <c r="W10" i="1"/>
  <c r="W156" i="1"/>
  <c r="V10" i="1"/>
  <c r="V156" i="1"/>
  <c r="U10" i="1"/>
  <c r="U156" i="1"/>
  <c r="T10" i="1"/>
  <c r="T156" i="1"/>
  <c r="S10" i="1"/>
  <c r="S156" i="1"/>
  <c r="R10" i="1"/>
  <c r="R156" i="1"/>
  <c r="Q10" i="1"/>
  <c r="Q156" i="1"/>
  <c r="P10" i="1"/>
  <c r="P156" i="1"/>
  <c r="O10" i="1"/>
  <c r="O156" i="1"/>
  <c r="N10" i="1"/>
  <c r="N156" i="1"/>
  <c r="M10" i="1"/>
  <c r="M156" i="1"/>
  <c r="L10" i="1"/>
  <c r="L156" i="1"/>
  <c r="K10" i="1"/>
  <c r="K156" i="1"/>
  <c r="J10" i="1"/>
  <c r="J156" i="1"/>
  <c r="I10" i="1"/>
  <c r="I156" i="1"/>
  <c r="H10" i="1"/>
  <c r="H156" i="1"/>
  <c r="G10" i="1"/>
  <c r="G156" i="1"/>
  <c r="F10" i="1"/>
  <c r="F156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AC2" i="1"/>
  <c r="AC154" i="1"/>
  <c r="AB2" i="1"/>
  <c r="AB154" i="1"/>
  <c r="AA2" i="1"/>
  <c r="AA154" i="1"/>
  <c r="Z2" i="1"/>
  <c r="Z154" i="1"/>
  <c r="Y2" i="1"/>
  <c r="Y154" i="1"/>
  <c r="X2" i="1"/>
  <c r="X154" i="1"/>
  <c r="W2" i="1"/>
  <c r="W154" i="1"/>
  <c r="V2" i="1"/>
  <c r="V154" i="1"/>
  <c r="U2" i="1"/>
  <c r="U154" i="1"/>
  <c r="T2" i="1"/>
  <c r="T154" i="1"/>
  <c r="S2" i="1"/>
  <c r="S154" i="1"/>
  <c r="R2" i="1"/>
  <c r="R154" i="1"/>
  <c r="Q2" i="1"/>
  <c r="Q154" i="1"/>
  <c r="P2" i="1"/>
  <c r="P154" i="1"/>
  <c r="O2" i="1"/>
  <c r="O154" i="1"/>
  <c r="N2" i="1"/>
  <c r="N154" i="1"/>
  <c r="M2" i="1"/>
  <c r="M154" i="1"/>
  <c r="L2" i="1"/>
  <c r="L154" i="1"/>
  <c r="K2" i="1"/>
  <c r="K154" i="1"/>
  <c r="J2" i="1"/>
  <c r="J154" i="1"/>
  <c r="I2" i="1"/>
  <c r="I154" i="1"/>
  <c r="H2" i="1"/>
  <c r="H154" i="1"/>
  <c r="G2" i="1"/>
  <c r="G154" i="1"/>
  <c r="F2" i="1"/>
  <c r="F154" i="1"/>
  <c r="AC1" i="1"/>
  <c r="AB1" i="1"/>
  <c r="AA1" i="1"/>
  <c r="Z1" i="1"/>
  <c r="Y1" i="1"/>
  <c r="X1" i="1"/>
  <c r="W1" i="1"/>
  <c r="V1" i="1"/>
  <c r="U1" i="1"/>
  <c r="T1" i="1"/>
  <c r="S1" i="1"/>
  <c r="R1" i="1"/>
  <c r="Q1" i="1"/>
  <c r="P1" i="1"/>
  <c r="O1" i="1"/>
  <c r="N1" i="1"/>
  <c r="M1" i="1"/>
  <c r="L1" i="1"/>
  <c r="K1" i="1"/>
  <c r="J1" i="1"/>
  <c r="I1" i="1"/>
  <c r="H1" i="1"/>
  <c r="G1" i="1"/>
  <c r="F1" i="1"/>
  <c r="F162" i="1"/>
  <c r="J162" i="1"/>
  <c r="N162" i="1"/>
  <c r="R162" i="1"/>
  <c r="V162" i="1"/>
  <c r="Z162" i="1"/>
  <c r="G162" i="1"/>
  <c r="K162" i="1"/>
  <c r="O162" i="1"/>
  <c r="S162" i="1"/>
  <c r="W162" i="1"/>
  <c r="AA162" i="1"/>
  <c r="H162" i="1"/>
  <c r="L162" i="1"/>
  <c r="P162" i="1"/>
  <c r="T162" i="1"/>
  <c r="X162" i="1"/>
  <c r="AB162" i="1"/>
  <c r="I162" i="1"/>
  <c r="M162" i="1"/>
  <c r="Q162" i="1"/>
  <c r="U162" i="1"/>
  <c r="Y162" i="1"/>
  <c r="AC162" i="1"/>
  <c r="F151" i="1"/>
  <c r="F164" i="1"/>
  <c r="J151" i="1"/>
  <c r="J164" i="1"/>
  <c r="N151" i="1"/>
  <c r="N164" i="1"/>
  <c r="R151" i="1"/>
  <c r="R164" i="1"/>
  <c r="V151" i="1"/>
  <c r="V164" i="1"/>
  <c r="Z151" i="1"/>
  <c r="Z164" i="1"/>
  <c r="F152" i="1"/>
  <c r="J152" i="1"/>
  <c r="N152" i="1"/>
  <c r="R152" i="1"/>
  <c r="V152" i="1"/>
  <c r="Z152" i="1"/>
  <c r="F153" i="1"/>
  <c r="J153" i="1"/>
  <c r="N153" i="1"/>
  <c r="R153" i="1"/>
  <c r="V153" i="1"/>
  <c r="Z153" i="1"/>
  <c r="G151" i="1"/>
  <c r="G164" i="1"/>
  <c r="K151" i="1"/>
  <c r="K164" i="1"/>
  <c r="O151" i="1"/>
  <c r="O164" i="1"/>
  <c r="S151" i="1"/>
  <c r="S164" i="1"/>
  <c r="W151" i="1"/>
  <c r="W164" i="1"/>
  <c r="AA151" i="1"/>
  <c r="AA164" i="1"/>
  <c r="G152" i="1"/>
  <c r="K152" i="1"/>
  <c r="O152" i="1"/>
  <c r="S152" i="1"/>
  <c r="W152" i="1"/>
  <c r="AA152" i="1"/>
  <c r="G153" i="1"/>
  <c r="K153" i="1"/>
  <c r="O153" i="1"/>
  <c r="S153" i="1"/>
  <c r="W153" i="1"/>
  <c r="AA153" i="1"/>
  <c r="H151" i="1"/>
  <c r="H164" i="1"/>
  <c r="L151" i="1"/>
  <c r="L164" i="1"/>
  <c r="P151" i="1"/>
  <c r="P164" i="1"/>
  <c r="T151" i="1"/>
  <c r="T164" i="1"/>
  <c r="X151" i="1"/>
  <c r="X164" i="1"/>
  <c r="AB151" i="1"/>
  <c r="AB164" i="1"/>
  <c r="H152" i="1"/>
  <c r="L152" i="1"/>
  <c r="P152" i="1"/>
  <c r="T152" i="1"/>
  <c r="X152" i="1"/>
  <c r="AB152" i="1"/>
  <c r="H153" i="1"/>
  <c r="L153" i="1"/>
  <c r="P153" i="1"/>
  <c r="T153" i="1"/>
  <c r="X153" i="1"/>
  <c r="AB153" i="1"/>
  <c r="I151" i="1"/>
  <c r="I164" i="1"/>
  <c r="M151" i="1"/>
  <c r="M164" i="1"/>
  <c r="Q151" i="1"/>
  <c r="Q164" i="1"/>
  <c r="U151" i="1"/>
  <c r="U164" i="1"/>
  <c r="Y151" i="1"/>
  <c r="Y164" i="1"/>
  <c r="AC151" i="1"/>
  <c r="AC164" i="1"/>
  <c r="I152" i="1"/>
  <c r="M152" i="1"/>
  <c r="Q152" i="1"/>
  <c r="U152" i="1"/>
  <c r="Y152" i="1"/>
  <c r="AC152" i="1"/>
  <c r="I153" i="1"/>
  <c r="M153" i="1"/>
  <c r="Q153" i="1"/>
  <c r="U153" i="1"/>
  <c r="Y153" i="1"/>
  <c r="AC153" i="1"/>
</calcChain>
</file>

<file path=xl/sharedStrings.xml><?xml version="1.0" encoding="utf-8"?>
<sst xmlns="http://schemas.openxmlformats.org/spreadsheetml/2006/main" count="9534" uniqueCount="1025">
  <si>
    <t>Country</t>
  </si>
  <si>
    <t>Code</t>
  </si>
  <si>
    <t>10=CAR, 20=ROSE, 30=ROW</t>
  </si>
  <si>
    <t>Small Econ</t>
  </si>
  <si>
    <t>Tourism/Commodity</t>
  </si>
  <si>
    <t>Albania</t>
  </si>
  <si>
    <t>ALB</t>
  </si>
  <si>
    <t>Algeria</t>
  </si>
  <si>
    <t>DZA</t>
  </si>
  <si>
    <t>Angola</t>
  </si>
  <si>
    <t>AGO</t>
  </si>
  <si>
    <t>Argentina</t>
  </si>
  <si>
    <t>ARG</t>
  </si>
  <si>
    <t>Armenia</t>
  </si>
  <si>
    <t>ARM</t>
  </si>
  <si>
    <t>Australia</t>
  </si>
  <si>
    <t>AUS</t>
  </si>
  <si>
    <t>Austria</t>
  </si>
  <si>
    <t>AUT</t>
  </si>
  <si>
    <t>Azerbaijan</t>
  </si>
  <si>
    <t>AZE</t>
  </si>
  <si>
    <t>Bahrain</t>
  </si>
  <si>
    <t>BHR</t>
  </si>
  <si>
    <t>Bangladesh</t>
  </si>
  <si>
    <t>BGD</t>
  </si>
  <si>
    <t>Barbados</t>
  </si>
  <si>
    <t>BRB</t>
  </si>
  <si>
    <t>Belgium</t>
  </si>
  <si>
    <t>BEL</t>
  </si>
  <si>
    <t>Benin</t>
  </si>
  <si>
    <t>BEN</t>
  </si>
  <si>
    <t>Bhutan</t>
  </si>
  <si>
    <t>BTN</t>
  </si>
  <si>
    <t>Bolivia</t>
  </si>
  <si>
    <t>BOL</t>
  </si>
  <si>
    <t>Bosnia and Herzegovina</t>
  </si>
  <si>
    <t>BIH</t>
  </si>
  <si>
    <t>Botswana</t>
  </si>
  <si>
    <t>BWA</t>
  </si>
  <si>
    <t>Brazil</t>
  </si>
  <si>
    <t>BRA</t>
  </si>
  <si>
    <t>Brunei Darussalam</t>
  </si>
  <si>
    <t>BRN</t>
  </si>
  <si>
    <t>Bulgaria</t>
  </si>
  <si>
    <t>BGR</t>
  </si>
  <si>
    <t>Burkina Faso</t>
  </si>
  <si>
    <t>BFA</t>
  </si>
  <si>
    <t>Burundi</t>
  </si>
  <si>
    <t>BDI</t>
  </si>
  <si>
    <t>Cambodia</t>
  </si>
  <si>
    <t>KHM</t>
  </si>
  <si>
    <t>Cameroon</t>
  </si>
  <si>
    <t>CMR</t>
  </si>
  <si>
    <t>Canada</t>
  </si>
  <si>
    <t>CAN</t>
  </si>
  <si>
    <t>Cape Verde</t>
  </si>
  <si>
    <t>CPV</t>
  </si>
  <si>
    <t>Chad</t>
  </si>
  <si>
    <t>TCD</t>
  </si>
  <si>
    <t>Chile</t>
  </si>
  <si>
    <t>CHL</t>
  </si>
  <si>
    <t>China</t>
  </si>
  <si>
    <t>CHN</t>
  </si>
  <si>
    <t>Colombia</t>
  </si>
  <si>
    <t>COL</t>
  </si>
  <si>
    <t>Costa Rica</t>
  </si>
  <si>
    <t>CRI</t>
  </si>
  <si>
    <t>Côte d'Ivoire</t>
  </si>
  <si>
    <t>CIV</t>
  </si>
  <si>
    <t>Croatia</t>
  </si>
  <si>
    <t>HRV</t>
  </si>
  <si>
    <t>Cyprus</t>
  </si>
  <si>
    <t>CYP</t>
  </si>
  <si>
    <t>Czech Republic</t>
  </si>
  <si>
    <t>CZE</t>
  </si>
  <si>
    <t>Denmark</t>
  </si>
  <si>
    <t>DNK</t>
  </si>
  <si>
    <t>Dominican Republic</t>
  </si>
  <si>
    <t>DOM</t>
  </si>
  <si>
    <t>Ecuador</t>
  </si>
  <si>
    <t>ECU</t>
  </si>
  <si>
    <t>Egypt</t>
  </si>
  <si>
    <t>EGY</t>
  </si>
  <si>
    <t>El Salvador</t>
  </si>
  <si>
    <t>SLV</t>
  </si>
  <si>
    <t>Estonia</t>
  </si>
  <si>
    <t>EST</t>
  </si>
  <si>
    <t>Ethiopia</t>
  </si>
  <si>
    <t>ETH</t>
  </si>
  <si>
    <t>Finland</t>
  </si>
  <si>
    <t>FIN</t>
  </si>
  <si>
    <t>France</t>
  </si>
  <si>
    <t>FRA</t>
  </si>
  <si>
    <t>Gabon</t>
  </si>
  <si>
    <t>GAB</t>
  </si>
  <si>
    <t>Gambia, The</t>
  </si>
  <si>
    <t>GMB</t>
  </si>
  <si>
    <t>Georgia</t>
  </si>
  <si>
    <t>GEO</t>
  </si>
  <si>
    <t>Germany</t>
  </si>
  <si>
    <t>DEU</t>
  </si>
  <si>
    <t>Ghana</t>
  </si>
  <si>
    <t>GHA</t>
  </si>
  <si>
    <t>Greece</t>
  </si>
  <si>
    <t>GRC</t>
  </si>
  <si>
    <t>Guatemala</t>
  </si>
  <si>
    <t>GTM</t>
  </si>
  <si>
    <t>Guinea</t>
  </si>
  <si>
    <t>GIN</t>
  </si>
  <si>
    <t>Guyana</t>
  </si>
  <si>
    <t>GUY</t>
  </si>
  <si>
    <t>Haiti</t>
  </si>
  <si>
    <t>HTI</t>
  </si>
  <si>
    <t>Honduras</t>
  </si>
  <si>
    <t>HND</t>
  </si>
  <si>
    <t>Hong Kong SAR</t>
  </si>
  <si>
    <t>HKG</t>
  </si>
  <si>
    <t>Hungary</t>
  </si>
  <si>
    <t>HUN</t>
  </si>
  <si>
    <t>Iceland</t>
  </si>
  <si>
    <t>ISL</t>
  </si>
  <si>
    <t>India</t>
  </si>
  <si>
    <t>IND</t>
  </si>
  <si>
    <t>Indonesia</t>
  </si>
  <si>
    <t>IDN</t>
  </si>
  <si>
    <t>Iran, Islamic Rep.</t>
  </si>
  <si>
    <t>IRN</t>
  </si>
  <si>
    <t>Ireland</t>
  </si>
  <si>
    <t>IRL</t>
  </si>
  <si>
    <t>Israel</t>
  </si>
  <si>
    <t>ISR</t>
  </si>
  <si>
    <t>Italy</t>
  </si>
  <si>
    <t>ITA</t>
  </si>
  <si>
    <t>Jamaica</t>
  </si>
  <si>
    <t>JAM</t>
  </si>
  <si>
    <t>Japan</t>
  </si>
  <si>
    <t>JPN</t>
  </si>
  <si>
    <t>Jordan</t>
  </si>
  <si>
    <t>JOR</t>
  </si>
  <si>
    <t>Kazakhstan</t>
  </si>
  <si>
    <t>KAZ</t>
  </si>
  <si>
    <t>Kenya</t>
  </si>
  <si>
    <t>KEN</t>
  </si>
  <si>
    <t>Korea, Rep.</t>
  </si>
  <si>
    <t>KOR</t>
  </si>
  <si>
    <t>Kuwait</t>
  </si>
  <si>
    <t>KWT</t>
  </si>
  <si>
    <t>Kyrgyz Republic</t>
  </si>
  <si>
    <t>KGZ</t>
  </si>
  <si>
    <t>Lao PDR</t>
  </si>
  <si>
    <t>LAO</t>
  </si>
  <si>
    <t>Latvia</t>
  </si>
  <si>
    <t>LVA</t>
  </si>
  <si>
    <t>Lebanon</t>
  </si>
  <si>
    <t>LBN</t>
  </si>
  <si>
    <t>Lesotho</t>
  </si>
  <si>
    <t>LSO</t>
  </si>
  <si>
    <t>Liberia</t>
  </si>
  <si>
    <t>LBR</t>
  </si>
  <si>
    <t>Libya</t>
  </si>
  <si>
    <t>LBY</t>
  </si>
  <si>
    <t>Lithuania</t>
  </si>
  <si>
    <t>LTU</t>
  </si>
  <si>
    <t>Luxembourg</t>
  </si>
  <si>
    <t>LUX</t>
  </si>
  <si>
    <t>Macedonia, FYR</t>
  </si>
  <si>
    <t>MKD</t>
  </si>
  <si>
    <t>Madagascar</t>
  </si>
  <si>
    <t>MDG</t>
  </si>
  <si>
    <t>Malawi</t>
  </si>
  <si>
    <t>MWI</t>
  </si>
  <si>
    <t>Malaysia</t>
  </si>
  <si>
    <t>MYS</t>
  </si>
  <si>
    <t>Mali</t>
  </si>
  <si>
    <t>MLI</t>
  </si>
  <si>
    <t>Malta</t>
  </si>
  <si>
    <t>MLT</t>
  </si>
  <si>
    <t>Mauritania</t>
  </si>
  <si>
    <t>MRT</t>
  </si>
  <si>
    <t>Mauritius</t>
  </si>
  <si>
    <t>MUS</t>
  </si>
  <si>
    <t>Mexico</t>
  </si>
  <si>
    <t>MEX</t>
  </si>
  <si>
    <t>Moldova</t>
  </si>
  <si>
    <t>MDA</t>
  </si>
  <si>
    <t>Mongolia</t>
  </si>
  <si>
    <t>MNG</t>
  </si>
  <si>
    <t>Montenegro</t>
  </si>
  <si>
    <t>MNE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</si>
  <si>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</si>
  <si>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</si>
  <si>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</si>
  <si>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</si>
  <si>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</si>
  <si>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</si>
  <si>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</si>
  <si>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</si>
  <si>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Nepal</t>
  </si>
  <si>
    <t>NPL</t>
  </si>
  <si>
    <t>Netherlands</t>
  </si>
  <si>
    <t>NLD</t>
  </si>
  <si>
    <t>New Zealand</t>
  </si>
  <si>
    <t>NZL</t>
  </si>
  <si>
    <t>Nicaragua</t>
  </si>
  <si>
    <t>NIC</t>
  </si>
  <si>
    <t>Nigeria</t>
  </si>
  <si>
    <t>NGA</t>
  </si>
  <si>
    <t>Norway</t>
  </si>
  <si>
    <t>NOR</t>
  </si>
  <si>
    <t>Oman</t>
  </si>
  <si>
    <t>OMN</t>
  </si>
  <si>
    <t>Pakistan</t>
  </si>
  <si>
    <t>PAK</t>
  </si>
  <si>
    <t>Panama</t>
  </si>
  <si>
    <t>PAN</t>
  </si>
  <si>
    <t>Paraguay</t>
  </si>
  <si>
    <t>PRY</t>
  </si>
  <si>
    <t>Peru</t>
  </si>
  <si>
    <t>PER</t>
  </si>
  <si>
    <t>Philippines</t>
  </si>
  <si>
    <t>PHL</t>
  </si>
  <si>
    <t>Poland</t>
  </si>
  <si>
    <t>POL</t>
  </si>
  <si>
    <t>Portugal</t>
  </si>
  <si>
    <t>PRT</t>
  </si>
  <si>
    <t>Puerto Rico</t>
  </si>
  <si>
    <t>PRI</t>
  </si>
  <si>
    <t>Qatar</t>
  </si>
  <si>
    <t>QAT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</si>
  <si>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</si>
  <si>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</si>
  <si>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</si>
  <si>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</si>
  <si>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</si>
  <si>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</si>
  <si>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</si>
  <si>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</si>
  <si>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Senegal</t>
  </si>
  <si>
    <t>SEN</t>
  </si>
  <si>
    <t>Serbia</t>
  </si>
  <si>
    <t>SRB</t>
  </si>
  <si>
    <t>Seychelles</t>
  </si>
  <si>
    <t>SYC</t>
  </si>
  <si>
    <t>Sierra Leone</t>
  </si>
  <si>
    <t>SLE</t>
  </si>
  <si>
    <t>Singapore</t>
  </si>
  <si>
    <t>SGP</t>
  </si>
  <si>
    <t>Slovak Republic</t>
  </si>
  <si>
    <t>SVK</t>
  </si>
  <si>
    <t>Slovenia</t>
  </si>
  <si>
    <t>SVN</t>
  </si>
  <si>
    <t>South Africa</t>
  </si>
  <si>
    <t>ZAF</t>
  </si>
  <si>
    <t>Spain</t>
  </si>
  <si>
    <t>ESP</t>
  </si>
  <si>
    <t>Sri Lanka</t>
  </si>
  <si>
    <t>LKA</t>
  </si>
  <si>
    <t>Suriname</t>
  </si>
  <si>
    <t>SUR</t>
  </si>
  <si>
    <t>Swaziland</t>
  </si>
  <si>
    <t>SWZ</t>
  </si>
  <si>
    <t>Sweden</t>
  </si>
  <si>
    <t>SWE</t>
  </si>
  <si>
    <t>Switzerland</t>
  </si>
  <si>
    <t>CHE</t>
  </si>
  <si>
    <t>Taiwan, China</t>
  </si>
  <si>
    <t>TWN</t>
  </si>
  <si>
    <t>Tanzania</t>
  </si>
  <si>
    <t>TZA</t>
  </si>
  <si>
    <t>Thailand</t>
  </si>
  <si>
    <t>THA</t>
  </si>
  <si>
    <t>Timor-leste</t>
  </si>
  <si>
    <t>TLS</t>
  </si>
  <si>
    <t>Trinidad and Tobago</t>
  </si>
  <si>
    <t>TTO</t>
  </si>
  <si>
    <t>Tunisia</t>
  </si>
  <si>
    <t>TUN</t>
  </si>
  <si>
    <t>Turkey</t>
  </si>
  <si>
    <t>TUR</t>
  </si>
  <si>
    <t>Uganda</t>
  </si>
  <si>
    <t>UGA</t>
  </si>
  <si>
    <t>Ukraine</t>
  </si>
  <si>
    <t>UKR</t>
  </si>
  <si>
    <t>United Arab Emirates</t>
  </si>
  <si>
    <t>ARE</t>
  </si>
  <si>
    <t>United Kingdom</t>
  </si>
  <si>
    <t>GBR</t>
  </si>
  <si>
    <t>United States</t>
  </si>
  <si>
    <t>USA</t>
  </si>
  <si>
    <t>Uruguay</t>
  </si>
  <si>
    <t>URY</t>
  </si>
  <si>
    <t>Venezuela</t>
  </si>
  <si>
    <t>VEN</t>
  </si>
  <si>
    <t>Vietnam</t>
  </si>
  <si>
    <t>VNM</t>
  </si>
  <si>
    <t>Yemen</t>
  </si>
  <si>
    <t>YEM</t>
  </si>
  <si>
    <t>Zambia</t>
  </si>
  <si>
    <t>ZMB</t>
  </si>
  <si>
    <t>Zimbabwe</t>
  </si>
  <si>
    <t>ZWE</t>
  </si>
  <si>
    <t>Small Econ.</t>
  </si>
  <si>
    <t>ROSE</t>
  </si>
  <si>
    <t>Caribbean</t>
  </si>
  <si>
    <t>ROW</t>
  </si>
  <si>
    <t>ROSE-C</t>
  </si>
  <si>
    <t>ROSE-T</t>
  </si>
  <si>
    <t>Caribbean-C</t>
  </si>
  <si>
    <t>Caribbean-T</t>
  </si>
  <si>
    <t>Caribbean-C/ROSE-C</t>
  </si>
  <si>
    <t>Caribbean-T/ROSE-T</t>
  </si>
  <si>
    <t>Small Econ./ROW</t>
  </si>
  <si>
    <t>1st pillar: Institutions, 1-7 (best)</t>
  </si>
  <si>
    <t>1.A. Public institutions, 1-7 (best)</t>
  </si>
  <si>
    <t>1.01 Property rights, 1-7 (best)</t>
  </si>
  <si>
    <t>1.02 Intellectual property protection, 1-7 (best)</t>
  </si>
  <si>
    <t>Diversion of public funds</t>
  </si>
  <si>
    <t>Public trust in politicians</t>
  </si>
  <si>
    <t>Irregular payments and bribes</t>
  </si>
  <si>
    <t>Judicial independence</t>
  </si>
  <si>
    <t>Favoritism in decisions of government officials</t>
  </si>
  <si>
    <t>Wastefulness of government spending</t>
  </si>
  <si>
    <t>Burden of government regulation</t>
  </si>
  <si>
    <t>Efficiency of legal framework in settling disputes</t>
  </si>
  <si>
    <t>Efficiency of legal framework in challenging regs.</t>
  </si>
  <si>
    <t>Transparency of government policymaking</t>
  </si>
  <si>
    <t>1.13 Business costs of terrorism, 1-7 (best)</t>
  </si>
  <si>
    <t>1.14 Business costs of crime and violence, 1-7 (best)</t>
  </si>
  <si>
    <t>1.15 Organized crime, 1-7 (best)</t>
  </si>
  <si>
    <t>1.16 Reliability of police services, 1-7 (best)</t>
  </si>
  <si>
    <t>1.B. Private institutions, 1-7 (best)</t>
  </si>
  <si>
    <t>1.17 Ethical behavior of firms, 1-7 (best)</t>
  </si>
  <si>
    <t>1.18 Strength of auditing and reporting standards, 1-7 (best)</t>
  </si>
  <si>
    <t>1.19 Efficacy of corporate boards, 1-7 (best)</t>
  </si>
  <si>
    <t>1.20 Protection of minority shareholders’ interests, 1-7 (best)</t>
  </si>
  <si>
    <t>1.21 Strength of investor protection, 0–10 (best)</t>
  </si>
  <si>
    <t>Definitions</t>
  </si>
  <si>
    <t>In your country, how strong is the protection of property rights, including financial assets? [1 = extremely weak; 7 = extremely strong] | 2012–13 weighted average</t>
  </si>
  <si>
    <t>In your country, how strong is the protection of intellectual property, including anti-counterfeiting measures? [1 = extremely weak; 7 = extremely strong] | 2012–13 weighted average</t>
  </si>
  <si>
    <t>1.03 Diversion of public funds, 1-7 (best)</t>
  </si>
  <si>
    <t>In your country, how common is diversion of public funds to companies, individuals, or groups due to corruption? [1 = very commonly occurs; 7 = never occurs] | 2012–13 weighted average</t>
  </si>
  <si>
    <t>1.04 Public trust in politicians, 1-7 (best)</t>
  </si>
  <si>
    <t>In your country, how would you rate the ethical standards of politicians? [1 = extremely low; 7 = extremely high] | 2012–13 weighted average</t>
  </si>
  <si>
    <t>1.05 Irregular payments and bribes, 1-7 (best)</t>
  </si>
  <si>
    <t>Average score across the five components of the following Executive Opinion Survey question: In your country, how common is it for firms to make undocumented extra payments or bribes connected with (a) imports and exports; (b) public utilities; (c) annual tax payments; (d) awarding of public contracts and licenses; (e) obtaining favorable judicial decisions? In each case, the answer ranges from 1 (very common) to 7 (never occurs). | 2012–13 weighted average</t>
  </si>
  <si>
    <t>1.06 Judicial independence, 1-7 (best)</t>
  </si>
  <si>
    <t>In your country, to what extent is the judiciary independent from influences of members of government, citizens or firms? [1 = heavily influenced; 7 = entirely independent] | 2012–13 weighted average</t>
  </si>
  <si>
    <t>1.07 Favoritism in decisions of government officials, 1-7 (best)</t>
  </si>
  <si>
    <t>In your country, to what extent do government officials show favoritism to well-connected firms and individuals when deciding upon policies and contracts? [1 = always show favoritism; 7 = never show favoritism] | 2012–13 weighted average</t>
  </si>
  <si>
    <t>1.08 Wastefulness of government spending, 1-7 (best)</t>
  </si>
  <si>
    <t>In your country, how efficiently does the government spend public revenue? [1 = extremely inefficient; 7 = extremely efficient in providing goods and services] | 2012–13 weighted average</t>
  </si>
  <si>
    <t>1.09 Burden of government regulation, 1-7 (best)</t>
  </si>
  <si>
    <t>In your country, how burdensome is it for businesses to comply with governmental administrative requirements (e.g., permits, regulations, reporting)? [1 = extremely burdensome; 7 = not burdensome at all] | 2012–13 weighted average</t>
  </si>
  <si>
    <t>1.10 Efficiency of legal framework in settling disputes, 1-7 (best)</t>
  </si>
  <si>
    <t>In your country, how efficient is the legal framework for private businesses in settling disputes? [1 = extremely inefficient; 7 = extremely efficient] | 2012–13 weighted average</t>
  </si>
  <si>
    <t>1.11 Efficiency of legal framework in challenging regs., 1-7 (best)</t>
  </si>
  <si>
    <t>In your country, how easy is it for private businesses to challenge government actions and/or regulations through the legal system? [1 = extremely difficult; 7 = extremely easy] | 2012–13 weighted average</t>
  </si>
  <si>
    <t>1.12 Transparency of government policymaking, 1-7 (best)</t>
  </si>
  <si>
    <t>In your country, how easy is it for businesses to obtain information about changes in government policies and regulations affecting their activities? [1 = extremely difficult; 7 = extremely easy] | 2012–13 weighted average</t>
  </si>
  <si>
    <t>In your country, to what extent does the threat of terrorism impose costs on businesses? [1 = to a great extent; 7 = not at all] | 2012–13 weighted average</t>
  </si>
  <si>
    <t>In your country, to what extent does the incidence of crime and violence impose costs on businesses? [1 = to a great extent; 7 = not at all] | 2012–13 weighted average</t>
  </si>
  <si>
    <t>In your country, to what extent does organized crime (mafia-oriented racketeering, extortion) impose costs on businesses? [1 = to a great extent; 7 = not at all] | 2012–13 weighted average</t>
  </si>
  <si>
    <t>In your country, to what extent can police services be relied upon to enforce law and order? [1 = cannot be relied upon at all; 7 = can be completely relied upon] | 2012–13 weighted average</t>
  </si>
  <si>
    <t>In your country, how would you rate the corporate ethics of companies (ethical behavior in interactions with public officials, politicians and other firms)? [1 = extremely poor—among the worst in the world; 7 = excellent—among the best in the world] | 2012–13 weighted average</t>
  </si>
  <si>
    <t>In your country, how strong are financial auditing and reporting standards? [1 = extremely weak; 7 = extremely strong] | 2012–13 weighted average</t>
  </si>
  <si>
    <t>In your country, how would you characterize corporate governance by investors and boards of directors? [1 = management has little accountability to investors and boards; 7 = management is highly accountable to investors and boards] | 2012–13 weighted average</t>
  </si>
  <si>
    <t>In your country, to what extent are the interests of minority shareholders protected by the legal system? [1 = not protected at all; 7 = fully protected] | 2012–13 weighted average</t>
  </si>
  <si>
    <t>Strength of Investor Protection Index on a 0–10 (best) scale | 2012</t>
  </si>
  <si>
    <t>Estimate</t>
  </si>
  <si>
    <t>Estimate of governance (ranges from approximately -2.5 (weak) to 2.5 (strong) governance performance)</t>
  </si>
  <si>
    <t>Voice and Accountability</t>
  </si>
  <si>
    <t>Government Effectiveness</t>
  </si>
  <si>
    <t>Regulatory Quality</t>
  </si>
  <si>
    <t>Rule of law</t>
  </si>
  <si>
    <t>Control of Corruption</t>
  </si>
  <si>
    <t>Average of estimates for 2011</t>
  </si>
  <si>
    <t>Country/Territory</t>
  </si>
  <si>
    <t>WBCode</t>
  </si>
  <si>
    <t>ROL</t>
  </si>
  <si>
    <t>ROW/ROSE/CAR</t>
  </si>
  <si>
    <t>AFGHANISTAN</t>
  </si>
  <si>
    <t>AFG</t>
  </si>
  <si>
    <t>ALBANIA</t>
  </si>
  <si>
    <t>ALGERIA</t>
  </si>
  <si>
    <t>AMERICAN SAMOA</t>
  </si>
  <si>
    <t>ASM</t>
  </si>
  <si>
    <t>ANDORRA</t>
  </si>
  <si>
    <t>ADO</t>
  </si>
  <si>
    <t>ANGOLA</t>
  </si>
  <si>
    <t>ANGUILLA</t>
  </si>
  <si>
    <t>AIA</t>
  </si>
  <si>
    <t>ANTIGUA AND BARBUDA</t>
  </si>
  <si>
    <t>ATG</t>
  </si>
  <si>
    <t>ARGENTINA</t>
  </si>
  <si>
    <t>ARMENIA</t>
  </si>
  <si>
    <t>ARUBA</t>
  </si>
  <si>
    <t>ABW</t>
  </si>
  <si>
    <t>AUSTRALIA</t>
  </si>
  <si>
    <t>AUSTRIA</t>
  </si>
  <si>
    <t>AZERBAIJAN</t>
  </si>
  <si>
    <t>BAHAMAS, THE</t>
  </si>
  <si>
    <t>BHS</t>
  </si>
  <si>
    <t>BAHRAIN</t>
  </si>
  <si>
    <t>BANGLADESH</t>
  </si>
  <si>
    <t>BARBADOS</t>
  </si>
  <si>
    <t>BELARUS</t>
  </si>
  <si>
    <t>BLR</t>
  </si>
  <si>
    <t>BELGIUM</t>
  </si>
  <si>
    <t>BELIZE</t>
  </si>
  <si>
    <t>BLZ</t>
  </si>
  <si>
    <t>BENIN</t>
  </si>
  <si>
    <t>BERMUDA</t>
  </si>
  <si>
    <t>BMU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</si>
  <si>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</si>
  <si>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</si>
  <si>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</si>
  <si>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</si>
  <si>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</si>
  <si>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</si>
  <si>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</si>
  <si>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</si>
  <si>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</si>
  <si>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</si>
  <si>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</si>
  <si>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</si>
  <si>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</si>
  <si>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</si>
  <si>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CYM</t>
  </si>
  <si>
    <t>CENTRAL AFRICAN REPUBLIC</t>
  </si>
  <si>
    <t>CAF</t>
  </si>
  <si>
    <t>CHAD</t>
  </si>
  <si>
    <t>CHILE</t>
  </si>
  <si>
    <t>CHINA</t>
  </si>
  <si>
    <t>COLOMBIA</t>
  </si>
  <si>
    <t>COMOROS</t>
  </si>
  <si>
    <t>COM</t>
  </si>
  <si>
    <t>CONGO, DEM. REP.</t>
  </si>
  <si>
    <t>ZAR</t>
  </si>
  <si>
    <t>CONGO, REP.</t>
  </si>
  <si>
    <t>COG</t>
  </si>
  <si>
    <t>COOK ISLANDS</t>
  </si>
  <si>
    <t>COK</t>
  </si>
  <si>
    <t>COSTA RICA</t>
  </si>
  <si>
    <t>CÔTE D'IVOIRE</t>
  </si>
  <si>
    <t>CROATIA</t>
  </si>
  <si>
    <t>CUBA</t>
  </si>
  <si>
    <t>CUB</t>
  </si>
  <si>
    <t>CYPRUS</t>
  </si>
  <si>
    <t>CZECH REPUBLIC</t>
  </si>
  <si>
    <t>DENMARK</t>
  </si>
  <si>
    <t>DJIBOUTI</t>
  </si>
  <si>
    <t>DJI</t>
  </si>
  <si>
    <t>DOMINICA</t>
  </si>
  <si>
    <t>DMA</t>
  </si>
  <si>
    <t>DOMINICAN REPUBLIC</t>
  </si>
  <si>
    <t>ECUADOR</t>
  </si>
  <si>
    <t>EGYPT, ARAB REP.</t>
  </si>
  <si>
    <t>EL SALVADOR</t>
  </si>
  <si>
    <t>EQUATORIAL GUINEA</t>
  </si>
  <si>
    <t>GNQ</t>
  </si>
  <si>
    <t>ERITREA</t>
  </si>
  <si>
    <t>ERI</t>
  </si>
  <si>
    <t>ESTONIA</t>
  </si>
  <si>
    <t>ETHIOPIA</t>
  </si>
  <si>
    <t>FIJI</t>
  </si>
  <si>
    <t>FJI</t>
  </si>
  <si>
    <t>FINLAND</t>
  </si>
  <si>
    <t>FRANCE</t>
  </si>
  <si>
    <t>FRENCH GUIANA</t>
  </si>
  <si>
    <t>GUF</t>
  </si>
  <si>
    <t>GABON</t>
  </si>
  <si>
    <t>GAMBIA, THE</t>
  </si>
  <si>
    <t>GEORGIA</t>
  </si>
  <si>
    <t>GERMANY</t>
  </si>
  <si>
    <t>GHANA</t>
  </si>
  <si>
    <t>GREECE</t>
  </si>
  <si>
    <t>GREENLAND</t>
  </si>
  <si>
    <t>GRL</t>
  </si>
  <si>
    <t>GRENADA</t>
  </si>
  <si>
    <t>GRD</t>
  </si>
  <si>
    <t>GUAM</t>
  </si>
  <si>
    <t>GUM</t>
  </si>
  <si>
    <t>GUATEMALA</t>
  </si>
  <si>
    <t>GUINEA</t>
  </si>
  <si>
    <t>GUINEA-BISSAU</t>
  </si>
  <si>
    <t>GNB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</si>
  <si>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</si>
  <si>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</si>
  <si>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</si>
  <si>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</si>
  <si>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</si>
  <si>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</si>
  <si>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</si>
  <si>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</si>
  <si>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</si>
  <si>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</si>
  <si>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IRQ</t>
  </si>
  <si>
    <t>IRELAND</t>
  </si>
  <si>
    <t>ISRAEL</t>
  </si>
  <si>
    <t>ITALY</t>
  </si>
  <si>
    <t>JAMAICA</t>
  </si>
  <si>
    <t>JAPAN</t>
  </si>
  <si>
    <t>JERSEY, CHANNEL ISLANDS</t>
  </si>
  <si>
    <t>JEY</t>
  </si>
  <si>
    <t>JORDAN</t>
  </si>
  <si>
    <t>KAZAKHSTAN</t>
  </si>
  <si>
    <t>KENYA</t>
  </si>
  <si>
    <t>KIRIBATI</t>
  </si>
  <si>
    <t>KIR</t>
  </si>
  <si>
    <t>KOREA, DEM. REP.</t>
  </si>
  <si>
    <t>PRK</t>
  </si>
  <si>
    <t>KOREA, REP.</t>
  </si>
  <si>
    <t>KOSOVO</t>
  </si>
  <si>
    <t>KSV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</si>
  <si>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</si>
  <si>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</si>
  <si>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</si>
  <si>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</si>
  <si>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</si>
  <si>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</si>
  <si>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</si>
  <si>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</si>
  <si>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</si>
  <si>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LIE</t>
  </si>
  <si>
    <t>LITHUANIA</t>
  </si>
  <si>
    <t>LUXEMBOURG</t>
  </si>
  <si>
    <t>MACAO SAR, CHINA</t>
  </si>
  <si>
    <t>MAC</t>
  </si>
  <si>
    <t>MACEDONIA, FYR</t>
  </si>
  <si>
    <t>MADAGASCAR</t>
  </si>
  <si>
    <t>MALAWI</t>
  </si>
  <si>
    <t>MALAYSIA</t>
  </si>
  <si>
    <t>MALDIVES</t>
  </si>
  <si>
    <t>MDV</t>
  </si>
  <si>
    <t>MALI</t>
  </si>
  <si>
    <t>MALTA</t>
  </si>
  <si>
    <t>MARSHALL ISLANDS</t>
  </si>
  <si>
    <t>MHL</t>
  </si>
  <si>
    <t>MARTINIQUE</t>
  </si>
  <si>
    <t>MTQ</t>
  </si>
  <si>
    <t>MAURITANIA</t>
  </si>
  <si>
    <t>MAURITIUS</t>
  </si>
  <si>
    <t>MEXICO</t>
  </si>
  <si>
    <t>MICRONESIA, FED. STS.</t>
  </si>
  <si>
    <t>FSM</t>
  </si>
  <si>
    <t>MOLDOVA</t>
  </si>
  <si>
    <t>MONACO</t>
  </si>
  <si>
    <t>MCO</t>
  </si>
  <si>
    <t>MONGOLIA</t>
  </si>
  <si>
    <t>MONTENEGRO</t>
  </si>
  <si>
    <t>MOROCCO</t>
  </si>
  <si>
    <t>MOZAMBIQUE</t>
  </si>
  <si>
    <t>MYANMAR</t>
  </si>
  <si>
    <t>NAMIBIA</t>
  </si>
  <si>
    <t>NAURU</t>
  </si>
  <si>
    <t>NRU</t>
  </si>
  <si>
    <t>NEPAL</t>
  </si>
  <si>
    <t>NETHERLANDS</t>
  </si>
  <si>
    <t>NETHERLANDS ANTILLES (FORMER)</t>
  </si>
  <si>
    <t>ANT</t>
  </si>
  <si>
    <t>NEW CALEDONIA</t>
  </si>
  <si>
    <t>NCL</t>
  </si>
  <si>
    <t>NEW ZEALAND</t>
  </si>
  <si>
    <t>NICARAGUA</t>
  </si>
  <si>
    <t>NIGER</t>
  </si>
  <si>
    <t>NER</t>
  </si>
  <si>
    <t>NIGERIA</t>
  </si>
  <si>
    <t>NIUE</t>
  </si>
  <si>
    <t>NIU</t>
  </si>
  <si>
    <t>NORWAY</t>
  </si>
  <si>
    <t>OMAN</t>
  </si>
  <si>
    <t>PAKISTAN</t>
  </si>
  <si>
    <t>PALAU</t>
  </si>
  <si>
    <t>PLW</t>
  </si>
  <si>
    <t>PANAMA</t>
  </si>
  <si>
    <t>PAPUA NEW GUINEA</t>
  </si>
  <si>
    <t>PNG</t>
  </si>
  <si>
    <t>PARAGUAY</t>
  </si>
  <si>
    <t>PERU</t>
  </si>
  <si>
    <t>PHILIPPINES</t>
  </si>
  <si>
    <t>POLAND</t>
  </si>
  <si>
    <t>PORTUGAL</t>
  </si>
  <si>
    <t>PUERTO RICO</t>
  </si>
  <si>
    <t>QATAR</t>
  </si>
  <si>
    <t>RÉUNION</t>
  </si>
  <si>
    <t>REU</t>
  </si>
  <si>
    <t>ROMANIA</t>
  </si>
  <si>
    <t>ROM</t>
  </si>
  <si>
    <t>RUSSIAN FEDERATION</t>
  </si>
  <si>
    <t>RWANDA</t>
  </si>
  <si>
    <t>SAMOA</t>
  </si>
  <si>
    <t>WSM</t>
  </si>
  <si>
    <t>SAN MARINO</t>
  </si>
  <si>
    <t>SMR</t>
  </si>
  <si>
    <t>SÃO TOMÉ AND PRINCIPE</t>
  </si>
  <si>
    <t>STP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</si>
  <si>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</si>
  <si>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</si>
  <si>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</si>
  <si>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</si>
  <si>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</si>
  <si>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</si>
  <si>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</si>
  <si>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</si>
  <si>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</si>
  <si>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SLB</t>
  </si>
  <si>
    <t>SOMALIA</t>
  </si>
  <si>
    <t>SOM</t>
  </si>
  <si>
    <t>SOUTH AFRICA</t>
  </si>
  <si>
    <t>SOUTH SUDAN</t>
  </si>
  <si>
    <t>SSD</t>
  </si>
  <si>
    <t>SPAIN</t>
  </si>
  <si>
    <t>SRI LANKA</t>
  </si>
  <si>
    <t>ST. KITTS AND NEVIS</t>
  </si>
  <si>
    <t>KNA</t>
  </si>
  <si>
    <t>ST. LUCIA</t>
  </si>
  <si>
    <t>LCA</t>
  </si>
  <si>
    <t>ST. VINCENT AND THE GRENADINES</t>
  </si>
  <si>
    <t>VCT</t>
  </si>
  <si>
    <t>SUDAN</t>
  </si>
  <si>
    <t>SDN</t>
  </si>
  <si>
    <t>SURINAME</t>
  </si>
  <si>
    <t>SWAZILAND</t>
  </si>
  <si>
    <t>SWEDEN</t>
  </si>
  <si>
    <t>SWITZERLAND</t>
  </si>
  <si>
    <t>SYRIAN ARAB REPUBLIC</t>
  </si>
  <si>
    <t>SYR</t>
  </si>
  <si>
    <t>TAIWAN, CHINA</t>
  </si>
  <si>
    <t>TAJIKISTAN</t>
  </si>
  <si>
    <t>TJK</t>
  </si>
  <si>
    <t>TANZANIA</t>
  </si>
  <si>
    <t>THAILAND</t>
  </si>
  <si>
    <t>TIMOR-LESTE</t>
  </si>
  <si>
    <t>TMP</t>
  </si>
  <si>
    <t>TOGO</t>
  </si>
  <si>
    <t>TGO</t>
  </si>
  <si>
    <t>TONGA</t>
  </si>
  <si>
    <t>TON</t>
  </si>
  <si>
    <t>TRINIDAD AND TOBAGO</t>
  </si>
  <si>
    <t>TUNISIA</t>
  </si>
  <si>
    <t>TURKEY</t>
  </si>
  <si>
    <t>TURKMENISTAN</t>
  </si>
  <si>
    <t>TKM</t>
  </si>
  <si>
    <t>TUVALU</t>
  </si>
  <si>
    <t>TUV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</si>
  <si>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</si>
  <si>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</si>
  <si>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</si>
  <si>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</si>
  <si>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</si>
  <si>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</si>
  <si>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</si>
  <si>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UZB</t>
  </si>
  <si>
    <t>VANUATU</t>
  </si>
  <si>
    <t>VUT</t>
  </si>
  <si>
    <t>VENEZUELA, RB</t>
  </si>
  <si>
    <t>VIETNAM</t>
  </si>
  <si>
    <t>VIRGIN ISLANDS (U.S.)</t>
  </si>
  <si>
    <t>VIR</t>
  </si>
  <si>
    <t>WEST BANK AND GAZA</t>
  </si>
  <si>
    <t>WBG</t>
  </si>
  <si>
    <t>YEMEN, REP.</t>
  </si>
  <si>
    <t>ZAMBIA</t>
  </si>
  <si>
    <t>ZIMBABWE</t>
  </si>
  <si>
    <t>Starting a Business</t>
  </si>
  <si>
    <t>Dealing with Construction Permits</t>
  </si>
  <si>
    <t>Getting Electricity</t>
  </si>
  <si>
    <t>Registering Property</t>
  </si>
  <si>
    <t>Getting Credit</t>
  </si>
  <si>
    <t>Protecting Investors</t>
  </si>
  <si>
    <t>Paying Taxes</t>
  </si>
  <si>
    <t>Trading Across Borders</t>
  </si>
  <si>
    <t>Enforcing Contracts</t>
  </si>
  <si>
    <t>Resolving Insolvency</t>
  </si>
  <si>
    <t>Economy</t>
  </si>
  <si>
    <t>Year</t>
  </si>
  <si>
    <t>10. CAR 20.ROSE 30.ROW</t>
  </si>
  <si>
    <t>Tourism Commodity</t>
  </si>
  <si>
    <t>Ease of Doing Business Rank</t>
  </si>
  <si>
    <t>Rank</t>
  </si>
  <si>
    <t>Procedures (number)</t>
  </si>
  <si>
    <t>Time (days)</t>
  </si>
  <si>
    <t>Cost (% of income per capita)</t>
  </si>
  <si>
    <t>Paid-in Min. Capital (% of income per capita)</t>
  </si>
  <si>
    <t>Cost (% of property value)</t>
  </si>
  <si>
    <t>Strength of legal rights index (0-10)</t>
  </si>
  <si>
    <t>Depth of credit information index (0-6)</t>
  </si>
  <si>
    <t>Public registry coverage (% of adults)</t>
  </si>
  <si>
    <t>Private bureau coverage (% of adults)</t>
  </si>
  <si>
    <t>Extent of disclosure index (0-10)</t>
  </si>
  <si>
    <t>Extent of director liability index (0-10)</t>
  </si>
  <si>
    <t>Ease of shareholder suits index (0-10)</t>
  </si>
  <si>
    <t>Strength of investor protection index (0-10)</t>
  </si>
  <si>
    <t>Payments (number per year)</t>
  </si>
  <si>
    <t>Time (hours per year)</t>
  </si>
  <si>
    <t>Profit tax (%)</t>
  </si>
  <si>
    <t>Labor tax and contributions (%)</t>
  </si>
  <si>
    <t>Other taxes (%)</t>
  </si>
  <si>
    <t>Total tax rate (% profit)</t>
  </si>
  <si>
    <t>Documents to export (number)</t>
  </si>
  <si>
    <t>Time to export (days)</t>
  </si>
  <si>
    <t>Cost to export (US$ per container)</t>
  </si>
  <si>
    <t>Documents to import (number)</t>
  </si>
  <si>
    <t>Time to import (days)</t>
  </si>
  <si>
    <t>Cost to import (US$ per container)</t>
  </si>
  <si>
    <t>Cost (% of claim)</t>
  </si>
  <si>
    <t>Time (years)</t>
  </si>
  <si>
    <t>Cost (% of estate)</t>
  </si>
  <si>
    <t>Outcome (0 as piecemeal sale and 1 as going concern)</t>
  </si>
  <si>
    <t>Recovery rate (cents on the dollar)</t>
  </si>
  <si>
    <t>Afghanistan</t>
  </si>
  <si>
    <t>DB2014</t>
  </si>
  <si>
    <t>no practice</t>
  </si>
  <si>
    <t>Antigua and Barbuda</t>
  </si>
  <si>
    <t>Bahamas, The</t>
  </si>
  <si>
    <t>Belarus</t>
  </si>
  <si>
    <t>Belize</t>
  </si>
  <si>
    <t>Central African Republic</t>
  </si>
  <si>
    <t>Comoros</t>
  </si>
  <si>
    <t>Congo, Dem. Rep.</t>
  </si>
  <si>
    <t>Congo, Rep.</t>
  </si>
  <si>
    <t>Djibouti</t>
  </si>
  <si>
    <t>Dominica</t>
  </si>
  <si>
    <t>Egypt, Arab Rep.</t>
  </si>
  <si>
    <t>Equatorial Guinea</t>
  </si>
  <si>
    <t>Eritrea</t>
  </si>
  <si>
    <t>Fiji</t>
  </si>
  <si>
    <t>Grenada</t>
  </si>
  <si>
    <t>Guinea-Bissau</t>
  </si>
  <si>
    <t>Hong Kong SAR, China</t>
  </si>
  <si>
    <t>Iraq</t>
  </si>
  <si>
    <t>Kiribati</t>
  </si>
  <si>
    <t>Kosovo</t>
  </si>
  <si>
    <t>Maldives</t>
  </si>
  <si>
    <t>Marshall Islands</t>
  </si>
  <si>
    <t>Micronesia, Fed. Sts.</t>
  </si>
  <si>
    <t>Niger</t>
  </si>
  <si>
    <t>Palau</t>
  </si>
  <si>
    <t>Papua New Guinea</t>
  </si>
  <si>
    <t>Puerto Rico (U.S.)</t>
  </si>
  <si>
    <t>Samoa</t>
  </si>
  <si>
    <t>San Marino</t>
  </si>
  <si>
    <t>São Tomé and Príncipe</t>
  </si>
  <si>
    <t>Solomon Islands</t>
  </si>
  <si>
    <t>South Sudan</t>
  </si>
  <si>
    <t>St. Kitts and Nevis</t>
  </si>
  <si>
    <t>St. Lucia</t>
  </si>
  <si>
    <t>St. Vincent and the Grenadines</t>
  </si>
  <si>
    <t>Sudan</t>
  </si>
  <si>
    <t>Syrian Arab Republic</t>
  </si>
  <si>
    <t>Tajikistan</t>
  </si>
  <si>
    <t>Timor-Leste</t>
  </si>
  <si>
    <t>Togo</t>
  </si>
  <si>
    <t>Tonga</t>
  </si>
  <si>
    <t>Uzbekistan</t>
  </si>
  <si>
    <t>Vanuatu</t>
  </si>
  <si>
    <t>Venezuela, RB</t>
  </si>
  <si>
    <t>West Bank and Gaza</t>
  </si>
  <si>
    <t>Yemen, Rep.</t>
  </si>
  <si>
    <t>Dealing with construction permits*</t>
  </si>
  <si>
    <t>Getting electricity</t>
  </si>
  <si>
    <t>Paying taxes (hpy)</t>
  </si>
  <si>
    <t>1=ROSE, 2=Caribbean, 3=ROW</t>
  </si>
  <si>
    <t>..</t>
  </si>
  <si>
    <t>Selected countries:</t>
  </si>
  <si>
    <t>foe</t>
  </si>
  <si>
    <t>diff</t>
  </si>
  <si>
    <t xml:space="preserve">St. Vincent </t>
  </si>
  <si>
    <t>Perception/Obstacles (enterprise survey)</t>
  </si>
  <si>
    <t>Used a dummy =1 if firm responded 3 (major obstacle) or 4 (very severe obstacle) to perception question</t>
  </si>
  <si>
    <t>SMALL=1</t>
  </si>
  <si>
    <t>variable name</t>
  </si>
  <si>
    <t>elect_obst_d</t>
  </si>
  <si>
    <t>Country-SMALL</t>
  </si>
  <si>
    <t>telec_obst_d</t>
  </si>
  <si>
    <t>transp_obst_d</t>
  </si>
  <si>
    <t>trade_obst_d</t>
  </si>
  <si>
    <t>inf_obst_d</t>
  </si>
  <si>
    <t>land_obst_d</t>
  </si>
  <si>
    <t>crime_obst_d</t>
  </si>
  <si>
    <t>JA</t>
  </si>
  <si>
    <t>BH</t>
  </si>
  <si>
    <t>BA</t>
  </si>
  <si>
    <t>GY</t>
  </si>
  <si>
    <t>ROSE_C</t>
  </si>
  <si>
    <t>ROSE_T</t>
  </si>
  <si>
    <t>SU</t>
  </si>
  <si>
    <t>TT</t>
  </si>
  <si>
    <t>CCB</t>
  </si>
  <si>
    <t>OECS</t>
  </si>
  <si>
    <t>CARIBBEAN</t>
  </si>
  <si>
    <t>WORLD</t>
  </si>
  <si>
    <t>SMALL</t>
  </si>
  <si>
    <t>CCB COMMODITY</t>
  </si>
  <si>
    <t>CCB TOURISM</t>
  </si>
  <si>
    <t>taxrate_obst_d</t>
  </si>
  <si>
    <t>taxadm_obst_d</t>
  </si>
  <si>
    <t>license_obst_d</t>
  </si>
  <si>
    <t>polit_obst_d</t>
  </si>
  <si>
    <t>corr_obst_d</t>
  </si>
  <si>
    <t>fin_obst_d</t>
  </si>
  <si>
    <t>labreg_obst_d</t>
  </si>
  <si>
    <t>workforce_obst_d</t>
  </si>
  <si>
    <t>ONLY STANDARD (UNGROUP ROWS ABOVE TO SEE RAW INDICATORS)</t>
  </si>
  <si>
    <t>Electricity</t>
  </si>
  <si>
    <t>Telecommunications</t>
  </si>
  <si>
    <t>Transport</t>
  </si>
  <si>
    <t>Customs and trade regulations</t>
  </si>
  <si>
    <t>Practices of competitors in the informal sector</t>
  </si>
  <si>
    <t>Access to land</t>
  </si>
  <si>
    <t>Crime , theft and disorder</t>
  </si>
  <si>
    <t>Tax rates</t>
  </si>
  <si>
    <t>Tax administration</t>
  </si>
  <si>
    <t>Business licensing and permits</t>
  </si>
  <si>
    <t>Political instability</t>
  </si>
  <si>
    <t>Corruption</t>
  </si>
  <si>
    <t>Access to finance</t>
  </si>
  <si>
    <t>Labor regulations</t>
  </si>
  <si>
    <t>Inadequately educated workforce</t>
  </si>
  <si>
    <t xml:space="preserve">			</t>
  </si>
  <si>
    <t>No obstacle</t>
  </si>
  <si>
    <t>Minor obstacle</t>
  </si>
  <si>
    <t>Moderate obstacle</t>
  </si>
  <si>
    <t>Major obstacle</t>
  </si>
  <si>
    <t>Very severe obstacle</t>
  </si>
  <si>
    <t>2nd pillar: Infrastructure, 1-7 (best)</t>
  </si>
  <si>
    <t>2.A. Transport infrastructure, 1-7 (best)</t>
  </si>
  <si>
    <t>2.01 Quality of overall infrastructure, 1-7 (best)</t>
  </si>
  <si>
    <t>2.02 Quality of roads, 1-7 (best)</t>
  </si>
  <si>
    <t>2.03 Quality of railroad infrastructure, 1-7 (best)</t>
  </si>
  <si>
    <t>2.04 Quality of port infrastructure, 1-7 (best)</t>
  </si>
  <si>
    <t>2.05 Quality of air transport infrastructure, 1-7 (best)</t>
  </si>
  <si>
    <t>2.06 Available airline seat km/week, millions</t>
  </si>
  <si>
    <t>2.B. Electricity and telephony infrastructure, 1-7 (best)</t>
  </si>
  <si>
    <t>2.07 Quality of electricity supply, 1-7 (best)</t>
  </si>
  <si>
    <t>2.08 Mobile telephone subscriptions/100 pop.</t>
  </si>
  <si>
    <t>2.09 Fixed telephone lines/100 pop.</t>
  </si>
  <si>
    <t>Quality of overall infrastructure</t>
  </si>
  <si>
    <t>Quality of roads</t>
  </si>
  <si>
    <t>Quality of ports</t>
  </si>
  <si>
    <t xml:space="preserve">Quality of air transport </t>
  </si>
  <si>
    <t>Quality of electricity supply</t>
  </si>
  <si>
    <t>Mobile telephone subscriptions/100 pop.</t>
  </si>
  <si>
    <t>Fixed telephone lines/100 pop.</t>
  </si>
  <si>
    <t>How would you assess general infrastructure (e.g., transport, telephony, and energy) in your country? [1 = extremely underdeveloped—among the worst in the world; 7 = extensive and efficient—among the best in the world] | 2012–13 weighted average</t>
  </si>
  <si>
    <t>In your country, how would you assess the following aspects of transport infrastructure? (a) Roads [1 = extremely underdeveloped—among the worst in the world; 7 = extensive and efficient—among the best in the world] | 2012–13 weighted average</t>
  </si>
  <si>
    <t>In your country, how would you assess the following aspects of transport infrastructure? (b) Railroad system [1 = extremely underdeveloped—among the worst in the world; 7 = extensive and efficient—among the best in the world] | 2012–13 weighted average</t>
  </si>
  <si>
    <t>In your country, how would you assess the following aspects of transport infrastructure? (d) Seaport facilities [1 = extremely underdeveloped—among the worst in the world; 7 = extensive and efficient—among the best in the world | For landlocked countries: How accessible are seaport facilities? [1 = extremely underdeveloped—among the worst in the world; 7 = extensive and efficient—among the best in the world] | 2012–13 weighted average</t>
  </si>
  <si>
    <t>In your country, how would you assess the following aspects of transport infrastructure? (c) Air transport infrastructure [1 = extremely underdeveloped—among the worst in the world; 7 = extensive and efficient—among the best in the world] | 2012–13 weighted average</t>
  </si>
  <si>
    <t>Scheduled available airline seat kilometers per week originating in country (in millions) | 2013</t>
  </si>
  <si>
    <t>In your country, how would you assess the reliability of the electricity supply (lack of interruptions and lack of voltage fluctuations)? [1 = not reliable at all; 7 = extremely reliable] | 2012–13 weighted average</t>
  </si>
  <si>
    <t>Number of mobile telephone subscriptions per 100 population | 2012 or most recent year available</t>
  </si>
  <si>
    <t>Number of active fixed telephone lines per 100 population | 2012 or most recent year available</t>
  </si>
  <si>
    <t>country</t>
  </si>
  <si>
    <t>year</t>
  </si>
  <si>
    <t>gdp_2006</t>
  </si>
  <si>
    <t>gdp_2007</t>
  </si>
  <si>
    <t>gdp_2008</t>
  </si>
  <si>
    <t>gdp_2009</t>
  </si>
  <si>
    <t>gdp_2010</t>
  </si>
  <si>
    <t>incr_sales</t>
  </si>
  <si>
    <t>gdp_gth</t>
  </si>
  <si>
    <t>gdp_growth</t>
  </si>
  <si>
    <t>yhat_sales</t>
  </si>
  <si>
    <t>alpha_sales</t>
  </si>
  <si>
    <t>beta_sales</t>
  </si>
  <si>
    <t>yhat_labor</t>
  </si>
  <si>
    <t>alpha_labor</t>
  </si>
  <si>
    <t>beta_labor</t>
  </si>
  <si>
    <t>yhat_productivity</t>
  </si>
  <si>
    <t>alpha_productivity</t>
  </si>
  <si>
    <t>beta_productivity</t>
  </si>
  <si>
    <t>RELATIVE</t>
  </si>
  <si>
    <t>Mean gdp_growth</t>
  </si>
  <si>
    <t>Mean incr_sales (cap)</t>
  </si>
  <si>
    <t>y_hat</t>
  </si>
  <si>
    <t>Mean incr_labor (cap)</t>
  </si>
  <si>
    <t>Mean incr_productivity (cap)</t>
  </si>
  <si>
    <t>Compares ROSE's mean performance (previous) with Caribbean  y_hat using ROSE's average GDP growth</t>
  </si>
  <si>
    <t>Fyr Macedonia</t>
  </si>
  <si>
    <t>CapeVerde</t>
  </si>
  <si>
    <t>Timor Leste</t>
  </si>
  <si>
    <t>Bahamas</t>
  </si>
  <si>
    <t>TrinidadandTobago</t>
  </si>
  <si>
    <t>StKittsandNevis</t>
  </si>
  <si>
    <t>StVincentandGrenadines</t>
  </si>
  <si>
    <t>Antiguaandbarbuda</t>
  </si>
  <si>
    <t>StLucia</t>
  </si>
  <si>
    <t>Jump (sctor_other &amp; status_other)</t>
  </si>
  <si>
    <t>Profile (enterprise survey)</t>
  </si>
  <si>
    <t>raw</t>
  </si>
  <si>
    <t>size_small</t>
  </si>
  <si>
    <t>size_medium</t>
  </si>
  <si>
    <t>size_large</t>
  </si>
  <si>
    <t>locality_capital</t>
  </si>
  <si>
    <t>locality_large</t>
  </si>
  <si>
    <t>locality_medium</t>
  </si>
  <si>
    <t>locality_small</t>
  </si>
  <si>
    <t>LATAM</t>
  </si>
  <si>
    <t>sector_manuf</t>
  </si>
  <si>
    <t>sector_retail</t>
  </si>
  <si>
    <t>sector_tourism</t>
  </si>
  <si>
    <t>sector_serv</t>
  </si>
  <si>
    <t>status_publi</t>
  </si>
  <si>
    <t>status_priva</t>
  </si>
  <si>
    <t>status_sole</t>
  </si>
  <si>
    <t>status_limit</t>
  </si>
  <si>
    <t>local_own</t>
  </si>
  <si>
    <t>foreign_own</t>
  </si>
  <si>
    <t>yrs_function</t>
  </si>
  <si>
    <t>female_mgr</t>
  </si>
  <si>
    <t>exporter</t>
  </si>
  <si>
    <t>importer</t>
  </si>
  <si>
    <t>import_export</t>
  </si>
  <si>
    <t>notrader</t>
  </si>
  <si>
    <t>Firm size - small</t>
  </si>
  <si>
    <t>Firm size - medium</t>
  </si>
  <si>
    <t>Firm size - large</t>
  </si>
  <si>
    <t>Industry Sector - Manufacturuing</t>
  </si>
  <si>
    <t>Industry Sector - Retail</t>
  </si>
  <si>
    <t>Industry Sector - Services</t>
  </si>
  <si>
    <t>Foreign owned</t>
  </si>
  <si>
    <t>Years operation</t>
  </si>
  <si>
    <t>Female manager</t>
  </si>
  <si>
    <t>Imports &amp; exports</t>
  </si>
  <si>
    <t>No trade</t>
  </si>
  <si>
    <t>&lt;20 (permanent full-time) employees</t>
  </si>
  <si>
    <t>20-99 employees</t>
  </si>
  <si>
    <t>100 and over</t>
  </si>
  <si>
    <t>Industry Sector - Tourism</t>
  </si>
  <si>
    <t>% owned by private domestic individuals &gt; foreign</t>
  </si>
  <si>
    <t>% owned by private foreign individuals &gt; domestic</t>
  </si>
  <si>
    <t>Is top manager female?</t>
  </si>
  <si>
    <t>If direct exports are 10% (or greater) of total sales</t>
  </si>
  <si>
    <t xml:space="preserve">If material inputs and supply are directly imported (1% or greater) </t>
  </si>
  <si>
    <t>Firm that qualifies as both: importer and exporter</t>
  </si>
  <si>
    <t>no trade</t>
  </si>
  <si>
    <t>Firm that doesn’t import/export</t>
  </si>
  <si>
    <t>Locality - capital</t>
  </si>
  <si>
    <t>Locality - medium sized  city</t>
  </si>
  <si>
    <t>Locality - small  city</t>
  </si>
  <si>
    <t>LOCALITY LARGE DROPPED TO GET CHART WORLD VS SMALL</t>
  </si>
  <si>
    <t>OTHER SMALL (ISLAND)</t>
  </si>
  <si>
    <t>OTHER SMALL (COUNTRY)</t>
  </si>
  <si>
    <t>SU*</t>
  </si>
  <si>
    <t>Access to finance as an obstacle and firm size</t>
  </si>
  <si>
    <t>Small firms</t>
  </si>
  <si>
    <t>Medium-sized firms</t>
  </si>
  <si>
    <t>Large firms</t>
  </si>
  <si>
    <t>ROSE, small firms</t>
  </si>
  <si>
    <t>ROSE, medium-sized firms</t>
  </si>
  <si>
    <t>ROSE, large firms</t>
  </si>
  <si>
    <t>Sales growth and overdraft facility</t>
  </si>
  <si>
    <t>With overdraft</t>
  </si>
  <si>
    <t>With overdraft facility</t>
  </si>
  <si>
    <t>No ovedraft facility</t>
  </si>
  <si>
    <t>Caribbean small</t>
  </si>
  <si>
    <t>Small</t>
  </si>
  <si>
    <t>Medium</t>
  </si>
  <si>
    <t>Large</t>
  </si>
  <si>
    <t>Row Labels</t>
  </si>
  <si>
    <t>Grand Total</t>
  </si>
  <si>
    <t>Exporters</t>
  </si>
  <si>
    <t>Importers</t>
  </si>
  <si>
    <t>Two-way traders</t>
  </si>
  <si>
    <t>Non-trader</t>
  </si>
  <si>
    <t>The Caribbean</t>
  </si>
  <si>
    <t>Efficiency of legal framework in challenging regulations</t>
  </si>
  <si>
    <t>Political Stability/No violence</t>
  </si>
  <si>
    <t>Voice and accountability</t>
  </si>
  <si>
    <t>Political stability/No violence</t>
  </si>
  <si>
    <t>Starting a business*</t>
  </si>
  <si>
    <t>Registering property</t>
  </si>
  <si>
    <t>Trading across borders - export</t>
  </si>
  <si>
    <t>Trading across borders - import</t>
  </si>
  <si>
    <t>Enforcing contracts</t>
  </si>
  <si>
    <t>Resolving insolvency (y)</t>
  </si>
  <si>
    <t>The Bahamas</t>
  </si>
  <si>
    <t>Crime, theft and disorder</t>
  </si>
  <si>
    <t>Industry sector - retail</t>
  </si>
  <si>
    <t>Industry sector - tourism*</t>
  </si>
  <si>
    <t>Industry sector - services</t>
  </si>
  <si>
    <t>Trade orientation - exporter</t>
  </si>
  <si>
    <t>Trade orientation - imports</t>
  </si>
  <si>
    <t>Average of sales (left axis)</t>
  </si>
  <si>
    <t>Average of productivity (right axis)</t>
  </si>
  <si>
    <t>Sales growth</t>
  </si>
  <si>
    <t>Employment growth</t>
  </si>
  <si>
    <t>Productivity growth</t>
  </si>
  <si>
    <t>Industry sector - manufacturing</t>
  </si>
  <si>
    <t>C6+OECS</t>
  </si>
  <si>
    <t>C6+OECS (unadjusted)</t>
  </si>
  <si>
    <t>C6+OECS (adjusted)</t>
  </si>
  <si>
    <t>Figure 5.1. Institutional Quality</t>
  </si>
  <si>
    <r>
      <t>Source:</t>
    </r>
    <r>
      <rPr>
        <sz val="10"/>
        <color theme="1"/>
        <rFont val="Calibri"/>
        <family val="2"/>
        <scheme val="minor"/>
      </rPr>
      <t xml:space="preserve"> World Economic Forum, </t>
    </r>
    <r>
      <rPr>
        <i/>
        <sz val="10"/>
        <color theme="1"/>
        <rFont val="Calibri"/>
        <family val="2"/>
        <scheme val="minor"/>
      </rPr>
      <t>Global Competitiveness Report 2013-14.</t>
    </r>
  </si>
  <si>
    <t>Note: Figures that are lower than unity indicate a worse performance. Caribbean-C = Caribbean commodity-based economies as compared to other small economies that are commodity-based;  Caribbean-T = Caribbean tourism-based economies as compared to other small economies that are tourism-based.</t>
  </si>
  <si>
    <t>Figure 5.2. Relative Political Stability (index)</t>
  </si>
  <si>
    <r>
      <t>Source:</t>
    </r>
    <r>
      <rPr>
        <sz val="10"/>
        <color theme="1"/>
        <rFont val="Calibri"/>
        <family val="2"/>
        <scheme val="minor"/>
      </rPr>
      <t xml:space="preserve"> World Bank, Governance Indicators.</t>
    </r>
  </si>
  <si>
    <t xml:space="preserve">Figure 5.3. Time-Costs of Doing Business </t>
  </si>
  <si>
    <r>
      <t>Source</t>
    </r>
    <r>
      <rPr>
        <sz val="10"/>
        <color theme="1"/>
        <rFont val="Calibri"/>
        <family val="2"/>
        <scheme val="minor"/>
      </rPr>
      <t xml:space="preserve">: World Bank, </t>
    </r>
    <r>
      <rPr>
        <i/>
        <sz val="10"/>
        <color theme="1"/>
        <rFont val="Calibri"/>
        <family val="2"/>
        <scheme val="minor"/>
      </rPr>
      <t>Doing Business 2014 Report.</t>
    </r>
  </si>
  <si>
    <t>Note: hpy = hours per year; y = years; Caribbean-C = commodity-based economies; Caribbean-T = tourism-based economies</t>
  </si>
  <si>
    <t>*Values exceeded 1.5.</t>
  </si>
  <si>
    <t>Figure 5.4. Distance to the Frontier of Doing Business</t>
  </si>
  <si>
    <t>Note: An economy’s distance to the frontier is indicated on a scale from 0 to 100, where zero represents the lowest performance and 100 represents the frontier.</t>
  </si>
  <si>
    <t>Figure 5.5. Obstacles to Business Operations</t>
  </si>
  <si>
    <r>
      <t>Source</t>
    </r>
    <r>
      <rPr>
        <sz val="10"/>
        <color theme="1"/>
        <rFont val="Calibri"/>
        <family val="2"/>
        <scheme val="minor"/>
      </rPr>
      <t>: World Bank, Enterprise Surveys.</t>
    </r>
  </si>
  <si>
    <t>Note: Caribbean-C = commodity-based economies; Caribbean-T = tourism-based economies.</t>
  </si>
  <si>
    <t>Figure 5.7. Performance of Private Firms</t>
  </si>
  <si>
    <t>Note 1: ROSE = Rest of small economies.</t>
  </si>
  <si>
    <t>Note 2: Growth rates are calculated by using fiscal years t-3.</t>
  </si>
  <si>
    <t>Figure 5.9. Obstacles Faced by the Private Sector (percent)</t>
  </si>
  <si>
    <t>Note: ROSE = Rest of small economies.</t>
  </si>
  <si>
    <t>Figure 5.10. Access to Finance and Firm Size (percent)</t>
  </si>
  <si>
    <t>Figure 5.11. Sales Growth and Bank Overdrafts (percent)</t>
  </si>
  <si>
    <t>Figure 5.12. Power Generator Ownership and Firm Size (percent)</t>
  </si>
  <si>
    <r>
      <t>Note: ROSE = Rest of small economies.</t>
    </r>
    <r>
      <rPr>
        <i/>
        <sz val="12"/>
        <color theme="1"/>
        <rFont val="Calibri"/>
        <family val="2"/>
        <scheme val="minor"/>
      </rPr>
      <t xml:space="preserve"> </t>
    </r>
  </si>
  <si>
    <t>Figure 5.13. Productivity and Sales Growth of Caribbean Firms (percent)</t>
  </si>
  <si>
    <t>Note: Linear Trends in black lines</t>
  </si>
  <si>
    <t xml:space="preserve">Figure 5.14. Trade-Orientation Classification (percent) </t>
  </si>
  <si>
    <t>Note: ROSE = Rest of small economies</t>
  </si>
  <si>
    <t xml:space="preserve">Figure 5.15 Trade Orientation and Sales </t>
  </si>
  <si>
    <t>Note: Sales in US dollars</t>
  </si>
  <si>
    <t>Figure 5.6.  Infrastructure Gap</t>
  </si>
  <si>
    <t xml:space="preserve">Note: Caribbean-C = commodity-based economies; Caribbean-T = tourism-based economies; Figure for tourism-dependent country comparison is 3.4 </t>
  </si>
  <si>
    <t>Figure 5.8. Private Sector Profile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</si>
</sst>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0000%"/>
    <numFmt numFmtId="168" formatCode="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6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8"/>
      <color theme="0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" fillId="0" borderId="0"/>
    <xf numFmtId="9" fontId="12" fillId="0" borderId="0" applyFont="0" applyFill="0" applyBorder="0" applyAlignment="0" applyProtection="0"/>
  </cellStyleXfs>
  <cellXfs count="138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3" borderId="0" xfId="0" applyFont="1" applyFill="1"/>
    <xf numFmtId="0" fontId="0" fillId="4" borderId="0" xfId="0" applyFill="1"/>
    <xf numFmtId="0" fontId="4" fillId="0" borderId="0" xfId="0" applyFont="1"/>
    <xf numFmtId="0" fontId="3" fillId="0" borderId="0" xfId="0" applyFont="1"/>
    <xf numFmtId="0" fontId="3" fillId="0" borderId="0" xfId="0" applyFont="1" applyAlignment="1"/>
    <xf numFmtId="0" fontId="5" fillId="0" borderId="0" xfId="0" applyFont="1"/>
    <xf numFmtId="0" fontId="3" fillId="0" borderId="0" xfId="0" applyFont="1" applyAlignment="1">
      <alignment wrapText="1"/>
    </xf>
    <xf numFmtId="0" fontId="3" fillId="5" borderId="1" xfId="0" applyFont="1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0" fontId="3" fillId="5" borderId="0" xfId="0" applyFont="1" applyFill="1" applyBorder="1" applyAlignment="1">
      <alignment wrapText="1"/>
    </xf>
    <xf numFmtId="0" fontId="3" fillId="5" borderId="0" xfId="0" applyFont="1" applyFill="1" applyBorder="1" applyAlignment="1">
      <alignment horizontal="center" wrapText="1"/>
    </xf>
    <xf numFmtId="0" fontId="0" fillId="0" borderId="2" xfId="0" applyBorder="1"/>
    <xf numFmtId="0" fontId="3" fillId="5" borderId="1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6" borderId="2" xfId="0" applyFill="1" applyBorder="1" applyAlignment="1">
      <alignment wrapText="1"/>
    </xf>
    <xf numFmtId="0" fontId="0" fillId="6" borderId="0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6" borderId="2" xfId="0" applyFill="1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4" fontId="0" fillId="6" borderId="0" xfId="0" applyNumberFormat="1" applyFill="1" applyBorder="1" applyAlignment="1">
      <alignment horizontal="center" wrapText="1"/>
    </xf>
    <xf numFmtId="3" fontId="0" fillId="6" borderId="0" xfId="0" applyNumberFormat="1" applyFill="1" applyBorder="1" applyAlignment="1">
      <alignment horizontal="center" wrapText="1"/>
    </xf>
    <xf numFmtId="4" fontId="0" fillId="0" borderId="0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6" borderId="2" xfId="0" applyNumberFormat="1" applyFill="1" applyBorder="1" applyAlignment="1">
      <alignment horizontal="center" wrapText="1"/>
    </xf>
    <xf numFmtId="165" fontId="0" fillId="6" borderId="0" xfId="0" applyNumberFormat="1" applyFill="1" applyBorder="1" applyAlignment="1">
      <alignment horizontal="center" wrapText="1"/>
    </xf>
    <xf numFmtId="165" fontId="0" fillId="0" borderId="2" xfId="0" applyNumberFormat="1" applyBorder="1" applyAlignment="1">
      <alignment horizontal="center" wrapText="1"/>
    </xf>
    <xf numFmtId="165" fontId="0" fillId="0" borderId="0" xfId="0" applyNumberFormat="1" applyBorder="1" applyAlignment="1">
      <alignment horizontal="center" wrapText="1"/>
    </xf>
    <xf numFmtId="2" fontId="0" fillId="0" borderId="0" xfId="0" applyNumberFormat="1" applyAlignment="1">
      <alignment horizontal="center"/>
    </xf>
    <xf numFmtId="2" fontId="0" fillId="6" borderId="2" xfId="0" applyNumberFormat="1" applyFill="1" applyBorder="1" applyAlignment="1">
      <alignment horizontal="center" wrapText="1"/>
    </xf>
    <xf numFmtId="2" fontId="0" fillId="6" borderId="0" xfId="0" applyNumberFormat="1" applyFill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0" fillId="0" borderId="0" xfId="0" applyNumberFormat="1" applyBorder="1" applyAlignment="1">
      <alignment horizontal="center" wrapText="1"/>
    </xf>
    <xf numFmtId="2" fontId="0" fillId="4" borderId="0" xfId="0" applyNumberFormat="1" applyFill="1" applyBorder="1" applyAlignment="1">
      <alignment horizontal="center" wrapText="1"/>
    </xf>
    <xf numFmtId="164" fontId="0" fillId="4" borderId="0" xfId="0" applyNumberFormat="1" applyFill="1"/>
    <xf numFmtId="164" fontId="0" fillId="0" borderId="0" xfId="0" applyNumberFormat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/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/>
    <xf numFmtId="0" fontId="9" fillId="7" borderId="0" xfId="0" applyFont="1" applyFill="1" applyBorder="1" applyAlignment="1">
      <alignment wrapText="1"/>
    </xf>
    <xf numFmtId="0" fontId="0" fillId="7" borderId="0" xfId="0" applyFill="1"/>
    <xf numFmtId="164" fontId="0" fillId="7" borderId="0" xfId="0" applyNumberFormat="1" applyFill="1"/>
    <xf numFmtId="0" fontId="11" fillId="0" borderId="0" xfId="0" applyFont="1"/>
    <xf numFmtId="0" fontId="0" fillId="8" borderId="0" xfId="0" applyFill="1"/>
    <xf numFmtId="0" fontId="13" fillId="9" borderId="0" xfId="3" applyFont="1" applyFill="1"/>
    <xf numFmtId="0" fontId="14" fillId="9" borderId="0" xfId="3" applyFont="1" applyFill="1"/>
    <xf numFmtId="0" fontId="12" fillId="9" borderId="0" xfId="3" applyFill="1"/>
    <xf numFmtId="0" fontId="15" fillId="9" borderId="0" xfId="3" applyFont="1" applyFill="1"/>
    <xf numFmtId="0" fontId="16" fillId="9" borderId="0" xfId="3" applyFont="1" applyFill="1"/>
    <xf numFmtId="166" fontId="13" fillId="9" borderId="0" xfId="3" applyNumberFormat="1" applyFont="1" applyFill="1"/>
    <xf numFmtId="167" fontId="13" fillId="9" borderId="0" xfId="3" applyNumberFormat="1" applyFont="1" applyFill="1"/>
    <xf numFmtId="0" fontId="12" fillId="9" borderId="0" xfId="3" applyFont="1" applyFill="1"/>
    <xf numFmtId="0" fontId="12" fillId="4" borderId="0" xfId="3" applyFont="1" applyFill="1"/>
    <xf numFmtId="0" fontId="17" fillId="9" borderId="0" xfId="3" applyFont="1" applyFill="1" applyBorder="1" applyAlignment="1">
      <alignment horizontal="left"/>
    </xf>
    <xf numFmtId="168" fontId="12" fillId="9" borderId="0" xfId="3" applyNumberFormat="1" applyFont="1" applyFill="1" applyAlignment="1">
      <alignment horizontal="center"/>
    </xf>
    <xf numFmtId="2" fontId="12" fillId="9" borderId="0" xfId="4" applyNumberFormat="1" applyFont="1" applyFill="1" applyAlignment="1">
      <alignment horizontal="center"/>
    </xf>
    <xf numFmtId="0" fontId="17" fillId="9" borderId="0" xfId="3" applyFont="1" applyFill="1" applyBorder="1" applyAlignment="1">
      <alignment horizontal="left" wrapText="1"/>
    </xf>
    <xf numFmtId="0" fontId="18" fillId="6" borderId="0" xfId="3" applyFont="1" applyFill="1" applyBorder="1" applyAlignment="1">
      <alignment horizontal="left"/>
    </xf>
    <xf numFmtId="0" fontId="13" fillId="6" borderId="0" xfId="3" applyFont="1" applyFill="1"/>
    <xf numFmtId="168" fontId="13" fillId="6" borderId="0" xfId="3" applyNumberFormat="1" applyFont="1" applyFill="1" applyAlignment="1">
      <alignment horizontal="center"/>
    </xf>
    <xf numFmtId="2" fontId="13" fillId="6" borderId="0" xfId="4" applyNumberFormat="1" applyFont="1" applyFill="1" applyAlignment="1">
      <alignment horizontal="center"/>
    </xf>
    <xf numFmtId="2" fontId="12" fillId="6" borderId="0" xfId="4" applyNumberFormat="1" applyFont="1" applyFill="1" applyAlignment="1">
      <alignment horizontal="center"/>
    </xf>
    <xf numFmtId="0" fontId="12" fillId="6" borderId="0" xfId="3" applyFill="1"/>
    <xf numFmtId="168" fontId="13" fillId="9" borderId="0" xfId="3" applyNumberFormat="1" applyFont="1" applyFill="1" applyAlignment="1">
      <alignment horizontal="center"/>
    </xf>
    <xf numFmtId="168" fontId="12" fillId="9" borderId="0" xfId="3" applyNumberFormat="1" applyFill="1" applyAlignment="1">
      <alignment horizontal="center"/>
    </xf>
    <xf numFmtId="0" fontId="12" fillId="9" borderId="0" xfId="3" applyFill="1" applyAlignment="1">
      <alignment horizontal="center"/>
    </xf>
    <xf numFmtId="0" fontId="0" fillId="0" borderId="0" xfId="0" applyFill="1"/>
    <xf numFmtId="0" fontId="2" fillId="0" borderId="0" xfId="0" applyFont="1"/>
    <xf numFmtId="0" fontId="0" fillId="0" borderId="0" xfId="0" applyAlignment="1"/>
    <xf numFmtId="0" fontId="0" fillId="10" borderId="0" xfId="0" applyFill="1" applyAlignment="1">
      <alignment horizontal="center"/>
    </xf>
    <xf numFmtId="0" fontId="0" fillId="8" borderId="0" xfId="0" applyFill="1" applyAlignment="1">
      <alignment horizontal="center"/>
    </xf>
    <xf numFmtId="11" fontId="0" fillId="0" borderId="0" xfId="0" applyNumberFormat="1"/>
    <xf numFmtId="0" fontId="19" fillId="9" borderId="0" xfId="3" applyFont="1" applyFill="1"/>
    <xf numFmtId="0" fontId="12" fillId="4" borderId="0" xfId="3" applyFill="1"/>
    <xf numFmtId="2" fontId="0" fillId="9" borderId="0" xfId="7" applyNumberFormat="1" applyFont="1" applyFill="1" applyAlignment="1">
      <alignment horizontal="center"/>
    </xf>
    <xf numFmtId="2" fontId="13" fillId="6" borderId="0" xfId="7" applyNumberFormat="1" applyFont="1" applyFill="1" applyAlignment="1">
      <alignment horizontal="center"/>
    </xf>
    <xf numFmtId="168" fontId="16" fillId="6" borderId="0" xfId="3" applyNumberFormat="1" applyFont="1" applyFill="1" applyAlignment="1">
      <alignment horizontal="center"/>
    </xf>
    <xf numFmtId="2" fontId="16" fillId="6" borderId="0" xfId="7" applyNumberFormat="1" applyFont="1" applyFill="1" applyAlignment="1">
      <alignment horizontal="center"/>
    </xf>
    <xf numFmtId="0" fontId="20" fillId="6" borderId="0" xfId="3" applyFont="1" applyFill="1"/>
    <xf numFmtId="2" fontId="3" fillId="6" borderId="0" xfId="7" applyNumberFormat="1" applyFont="1" applyFill="1" applyAlignment="1">
      <alignment horizontal="center"/>
    </xf>
    <xf numFmtId="2" fontId="12" fillId="9" borderId="0" xfId="3" applyNumberFormat="1" applyFill="1" applyAlignment="1">
      <alignment horizontal="center"/>
    </xf>
    <xf numFmtId="2" fontId="13" fillId="6" borderId="0" xfId="3" applyNumberFormat="1" applyFont="1" applyFill="1" applyAlignment="1">
      <alignment horizontal="center"/>
    </xf>
    <xf numFmtId="0" fontId="12" fillId="9" borderId="0" xfId="3" applyFill="1" applyAlignment="1">
      <alignment wrapText="1"/>
    </xf>
    <xf numFmtId="2" fontId="17" fillId="9" borderId="0" xfId="3" applyNumberFormat="1" applyFont="1" applyFill="1" applyBorder="1" applyAlignment="1">
      <alignment horizontal="center"/>
    </xf>
    <xf numFmtId="0" fontId="18" fillId="9" borderId="0" xfId="3" applyFont="1" applyFill="1" applyBorder="1" applyAlignment="1">
      <alignment horizontal="left"/>
    </xf>
    <xf numFmtId="2" fontId="13" fillId="9" borderId="0" xfId="3" applyNumberFormat="1" applyFont="1" applyFill="1" applyAlignment="1">
      <alignment horizontal="center"/>
    </xf>
    <xf numFmtId="2" fontId="18" fillId="9" borderId="0" xfId="3" applyNumberFormat="1" applyFont="1" applyFill="1" applyBorder="1" applyAlignment="1">
      <alignment horizontal="center"/>
    </xf>
    <xf numFmtId="2" fontId="17" fillId="9" borderId="0" xfId="3" applyNumberFormat="1" applyFont="1" applyFill="1" applyBorder="1" applyAlignment="1">
      <alignment horizontal="center" wrapText="1"/>
    </xf>
    <xf numFmtId="2" fontId="12" fillId="9" borderId="0" xfId="3" applyNumberFormat="1" applyFont="1" applyFill="1" applyAlignment="1">
      <alignment horizontal="center"/>
    </xf>
    <xf numFmtId="0" fontId="16" fillId="4" borderId="0" xfId="3" applyFont="1" applyFill="1"/>
    <xf numFmtId="2" fontId="12" fillId="9" borderId="0" xfId="7" applyNumberFormat="1" applyFont="1" applyFill="1" applyAlignment="1">
      <alignment horizontal="center"/>
    </xf>
    <xf numFmtId="2" fontId="12" fillId="6" borderId="0" xfId="7" applyNumberFormat="1" applyFont="1" applyFill="1" applyAlignment="1">
      <alignment horizontal="center"/>
    </xf>
    <xf numFmtId="166" fontId="0" fillId="0" borderId="0" xfId="1" applyNumberFormat="1" applyFont="1"/>
    <xf numFmtId="164" fontId="0" fillId="0" borderId="0" xfId="1" applyNumberFormat="1" applyFont="1"/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/>
    <xf numFmtId="0" fontId="21" fillId="11" borderId="7" xfId="0" applyFont="1" applyFill="1" applyBorder="1" applyAlignment="1">
      <alignment vertical="center"/>
    </xf>
    <xf numFmtId="0" fontId="22" fillId="11" borderId="7" xfId="0" applyFont="1" applyFill="1" applyBorder="1" applyAlignment="1">
      <alignment horizontal="center" vertical="center"/>
    </xf>
    <xf numFmtId="0" fontId="21" fillId="11" borderId="0" xfId="0" applyFont="1" applyFill="1" applyAlignment="1">
      <alignment vertical="center"/>
    </xf>
    <xf numFmtId="10" fontId="21" fillId="11" borderId="0" xfId="0" applyNumberFormat="1" applyFont="1" applyFill="1" applyAlignment="1">
      <alignment horizontal="center" vertical="center"/>
    </xf>
    <xf numFmtId="0" fontId="21" fillId="12" borderId="7" xfId="0" applyFont="1" applyFill="1" applyBorder="1" applyAlignment="1">
      <alignment vertical="center"/>
    </xf>
    <xf numFmtId="10" fontId="21" fillId="12" borderId="7" xfId="0" applyNumberFormat="1" applyFont="1" applyFill="1" applyBorder="1" applyAlignment="1">
      <alignment horizontal="center" vertical="center"/>
    </xf>
    <xf numFmtId="0" fontId="22" fillId="11" borderId="0" xfId="0" applyFont="1" applyFill="1" applyAlignment="1">
      <alignment vertical="center"/>
    </xf>
    <xf numFmtId="10" fontId="22" fillId="11" borderId="0" xfId="0" applyNumberFormat="1" applyFont="1" applyFill="1" applyAlignment="1">
      <alignment horizontal="center" vertical="center"/>
    </xf>
    <xf numFmtId="0" fontId="22" fillId="11" borderId="8" xfId="0" applyFont="1" applyFill="1" applyBorder="1" applyAlignment="1">
      <alignment vertical="center"/>
    </xf>
    <xf numFmtId="10" fontId="22" fillId="11" borderId="8" xfId="0" applyNumberFormat="1" applyFont="1" applyFill="1" applyBorder="1" applyAlignment="1">
      <alignment horizontal="center" vertical="center"/>
    </xf>
    <xf numFmtId="0" fontId="13" fillId="13" borderId="0" xfId="0" applyFont="1" applyFill="1"/>
    <xf numFmtId="0" fontId="0" fillId="13" borderId="0" xfId="0" applyFill="1"/>
    <xf numFmtId="0" fontId="23" fillId="13" borderId="0" xfId="0" applyFont="1" applyFill="1" applyAlignment="1">
      <alignment vertical="center"/>
    </xf>
    <xf numFmtId="0" fontId="9" fillId="13" borderId="0" xfId="0" applyFont="1" applyFill="1"/>
    <xf numFmtId="0" fontId="23" fillId="13" borderId="0" xfId="0" applyFont="1" applyFill="1"/>
    <xf numFmtId="0" fontId="9" fillId="13" borderId="0" xfId="0" applyFont="1" applyFill="1" applyAlignment="1">
      <alignment vertical="center"/>
    </xf>
    <xf numFmtId="0" fontId="0" fillId="13" borderId="0" xfId="0" applyFill="1" applyBorder="1"/>
    <xf numFmtId="0" fontId="23" fillId="13" borderId="0" xfId="0" applyFont="1" applyFill="1" applyAlignment="1">
      <alignment horizontal="justify" vertical="center"/>
    </xf>
    <xf numFmtId="0" fontId="12" fillId="13" borderId="0" xfId="3" applyFill="1"/>
    <xf numFmtId="0" fontId="3" fillId="13" borderId="0" xfId="0" applyFont="1" applyFill="1"/>
    <xf numFmtId="0" fontId="0" fillId="13" borderId="0" xfId="0" applyFill="1" applyAlignment="1">
      <alignment horizontal="center"/>
    </xf>
    <xf numFmtId="0" fontId="23" fillId="13" borderId="0" xfId="0" applyFont="1" applyFill="1" applyAlignment="1">
      <alignment horizontal="left" vertical="center"/>
    </xf>
    <xf numFmtId="0" fontId="9" fillId="13" borderId="0" xfId="0" applyFont="1" applyFill="1" applyAlignment="1">
      <alignment horizontal="left" vertical="center"/>
    </xf>
    <xf numFmtId="0" fontId="0" fillId="0" borderId="0" xfId="0" applyAlignment="1">
      <alignment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</cellXfs>
  <cellStyles count="8">
    <cellStyle name="_x000d__x000a_JournalTemplate=C:\COMFO\CTALK\JOURSTD.TPL_x000d__x000a_LbStateAddress=3 3 0 251 1 89 2 311_x000d__x000a_LbStateJou" xfId="2"/>
    <cellStyle name="Normal" xfId="0" builtinId="0"/>
    <cellStyle name="Normal 2" xfId="5"/>
    <cellStyle name="Normal 2 2" xfId="3"/>
    <cellStyle name="Normal 3" xfId="6"/>
    <cellStyle name="Percent 2" xfId="7"/>
    <cellStyle name="Percent 2 2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1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34" Type="http://schemas.openxmlformats.org/officeDocument/2006/relationships/customXml" Target="../customXml/item5.xml"/><Relationship Id="rId25" Type="http://schemas.openxmlformats.org/officeDocument/2006/relationships/pivotCacheDefinition" Target="pivotCache/pivotCacheDefinition1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33" Type="http://schemas.openxmlformats.org/officeDocument/2006/relationships/customXml" Target="../customXml/item4.xml"/><Relationship Id="rId20" Type="http://schemas.openxmlformats.org/officeDocument/2006/relationships/externalLink" Target="externalLinks/externalLink5.xml"/><Relationship Id="rId29" Type="http://schemas.openxmlformats.org/officeDocument/2006/relationships/calcChain" Target="calcChain.xml"/><Relationship Id="rId16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24" Type="http://schemas.openxmlformats.org/officeDocument/2006/relationships/externalLink" Target="externalLinks/externalLink9.xml"/><Relationship Id="rId11" Type="http://schemas.openxmlformats.org/officeDocument/2006/relationships/worksheet" Target="worksheets/sheet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32" Type="http://schemas.openxmlformats.org/officeDocument/2006/relationships/customXml" Target="../customXml/item3.xml"/><Relationship Id="rId23" Type="http://schemas.openxmlformats.org/officeDocument/2006/relationships/externalLink" Target="externalLinks/externalLink8.xml"/><Relationship Id="rId28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customXml" Target="../customXml/item2.xml"/><Relationship Id="rId9" Type="http://schemas.openxmlformats.org/officeDocument/2006/relationships/worksheet" Target="worksheets/sheet9.xml"/><Relationship Id="rId22" Type="http://schemas.openxmlformats.org/officeDocument/2006/relationships/externalLink" Target="externalLinks/externalLink7.xml"/><Relationship Id="rId27" Type="http://schemas.openxmlformats.org/officeDocument/2006/relationships/styles" Target="styles.xml"/><Relationship Id="rId14" Type="http://schemas.openxmlformats.org/officeDocument/2006/relationships/worksheet" Target="worksheets/sheet14.xml"/><Relationship Id="rId4" Type="http://schemas.openxmlformats.org/officeDocument/2006/relationships/worksheet" Target="worksheets/sheet4.xml"/><Relationship Id="rId35" Type="http://schemas.openxmlformats.org/officeDocument/2006/relationships/customXml" Target="../customXml/item6.xml"/><Relationship Id="rId8" Type="http://schemas.openxmlformats.org/officeDocument/2006/relationships/worksheet" Target="worksheets/sheet8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3060307729592"/>
          <c:y val="0.16026486111965"/>
          <c:w val="0.454731090391275"/>
          <c:h val="0.614542295486684"/>
        </c:manualLayout>
      </c:layout>
      <c:radarChart>
        <c:radarStyle val="marker"/>
        <c:varyColors val="0"/>
        <c:ser>
          <c:idx val="0"/>
          <c:order val="0"/>
          <c:tx>
            <c:strRef>
              <c:f>'Figure 5.1'!$I$171</c:f>
              <c:strCache>
                <c:ptCount val="1"/>
                <c:pt idx="0">
                  <c:v>Caribbean-C</c:v>
                </c:pt>
              </c:strCache>
            </c:strRef>
          </c:tx>
          <c:spPr>
            <a:ln w="38100">
              <a:solidFill>
                <a:schemeClr val="accent3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bg1"/>
                </a:solidFill>
              </a:ln>
            </c:spPr>
          </c:marker>
          <c:cat>
            <c:strRef>
              <c:f>'Figure 5.1'!$J$168:$S$168</c:f>
              <c:strCache>
                <c:ptCount val="10"/>
                <c:pt idx="0">
                  <c:v>Diversion of public funds</c:v>
                </c:pt>
                <c:pt idx="1">
                  <c:v>Public trust in politicians</c:v>
                </c:pt>
                <c:pt idx="2">
                  <c:v>Irregular payments and bribes</c:v>
                </c:pt>
                <c:pt idx="3">
                  <c:v>Judicial independence</c:v>
                </c:pt>
                <c:pt idx="4">
                  <c:v>Favoritism in decisions of government officials</c:v>
                </c:pt>
                <c:pt idx="5">
                  <c:v>Wastefulness of government spending</c:v>
                </c:pt>
                <c:pt idx="6">
                  <c:v>Burden of government regulation</c:v>
                </c:pt>
                <c:pt idx="7">
                  <c:v>Efficiency of legal framework in settling disputes</c:v>
                </c:pt>
                <c:pt idx="8">
                  <c:v>Efficiency of legal framework in challenging regulations</c:v>
                </c:pt>
                <c:pt idx="9">
                  <c:v>Transparency of government policymaking</c:v>
                </c:pt>
              </c:strCache>
            </c:strRef>
          </c:cat>
          <c:val>
            <c:numRef>
              <c:f>'Figure 5.1'!$J$171:$S$171</c:f>
              <c:numCache>
                <c:formatCode>General</c:formatCode>
                <c:ptCount val="10"/>
                <c:pt idx="0">
                  <c:v>0.726466810186354</c:v>
                </c:pt>
                <c:pt idx="1">
                  <c:v>0.696115979382815</c:v>
                </c:pt>
                <c:pt idx="2">
                  <c:v>0.707981644612561</c:v>
                </c:pt>
                <c:pt idx="3">
                  <c:v>0.941138947981238</c:v>
                </c:pt>
                <c:pt idx="4">
                  <c:v>0.686053432609355</c:v>
                </c:pt>
                <c:pt idx="5">
                  <c:v>0.771802929922427</c:v>
                </c:pt>
                <c:pt idx="6">
                  <c:v>0.894015818937464</c:v>
                </c:pt>
                <c:pt idx="7">
                  <c:v>0.850272667862073</c:v>
                </c:pt>
                <c:pt idx="8">
                  <c:v>0.899974493425283</c:v>
                </c:pt>
                <c:pt idx="9">
                  <c:v>0.889707312581644</c:v>
                </c:pt>
              </c:numCache>
            </c:numRef>
          </c:val>
        </c:ser>
        <c:ser>
          <c:idx val="1"/>
          <c:order val="1"/>
          <c:tx>
            <c:strRef>
              <c:f>'Figure 5.1'!$I$172</c:f>
              <c:strCache>
                <c:ptCount val="1"/>
                <c:pt idx="0">
                  <c:v>Caribbean-T</c:v>
                </c:pt>
              </c:strCache>
            </c:strRef>
          </c:tx>
          <c:spPr>
            <a:ln w="38100">
              <a:solidFill>
                <a:schemeClr val="accent3"/>
              </a:solidFill>
            </a:ln>
          </c:spPr>
          <c:marker>
            <c:symbol val="diamond"/>
            <c:size val="8"/>
            <c:spPr>
              <a:solidFill>
                <a:schemeClr val="accent3"/>
              </a:solidFill>
              <a:ln>
                <a:solidFill>
                  <a:schemeClr val="bg1"/>
                </a:solidFill>
              </a:ln>
            </c:spPr>
          </c:marker>
          <c:cat>
            <c:strRef>
              <c:f>'Figure 5.1'!$J$168:$S$168</c:f>
              <c:strCache>
                <c:ptCount val="10"/>
                <c:pt idx="0">
                  <c:v>Diversion of public funds</c:v>
                </c:pt>
                <c:pt idx="1">
                  <c:v>Public trust in politicians</c:v>
                </c:pt>
                <c:pt idx="2">
                  <c:v>Irregular payments and bribes</c:v>
                </c:pt>
                <c:pt idx="3">
                  <c:v>Judicial independence</c:v>
                </c:pt>
                <c:pt idx="4">
                  <c:v>Favoritism in decisions of government officials</c:v>
                </c:pt>
                <c:pt idx="5">
                  <c:v>Wastefulness of government spending</c:v>
                </c:pt>
                <c:pt idx="6">
                  <c:v>Burden of government regulation</c:v>
                </c:pt>
                <c:pt idx="7">
                  <c:v>Efficiency of legal framework in settling disputes</c:v>
                </c:pt>
                <c:pt idx="8">
                  <c:v>Efficiency of legal framework in challenging regulations</c:v>
                </c:pt>
                <c:pt idx="9">
                  <c:v>Transparency of government policymaking</c:v>
                </c:pt>
              </c:strCache>
            </c:strRef>
          </c:cat>
          <c:val>
            <c:numRef>
              <c:f>'Figure 5.1'!$J$172:$S$172</c:f>
              <c:numCache>
                <c:formatCode>General</c:formatCode>
                <c:ptCount val="10"/>
                <c:pt idx="0">
                  <c:v>0.879366965854754</c:v>
                </c:pt>
                <c:pt idx="1">
                  <c:v>0.85921696866332</c:v>
                </c:pt>
                <c:pt idx="2">
                  <c:v>0.926040546137396</c:v>
                </c:pt>
                <c:pt idx="3">
                  <c:v>1.093380697130508</c:v>
                </c:pt>
                <c:pt idx="4">
                  <c:v>0.876980445872396</c:v>
                </c:pt>
                <c:pt idx="5">
                  <c:v>0.864755614304065</c:v>
                </c:pt>
                <c:pt idx="6">
                  <c:v>0.906219341937089</c:v>
                </c:pt>
                <c:pt idx="7">
                  <c:v>0.917548128214286</c:v>
                </c:pt>
                <c:pt idx="8">
                  <c:v>0.927703252543668</c:v>
                </c:pt>
                <c:pt idx="9">
                  <c:v>0.929478871398569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24184592"/>
        <c:axId val="-2123681200"/>
      </c:radarChart>
      <c:catAx>
        <c:axId val="-2124184592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-2123681200"/>
        <c:crosses val="autoZero"/>
        <c:auto val="1"/>
        <c:lblAlgn val="ctr"/>
        <c:lblOffset val="100"/>
        <c:noMultiLvlLbl val="0"/>
      </c:catAx>
      <c:valAx>
        <c:axId val="-2123681200"/>
        <c:scaling>
          <c:orientation val="minMax"/>
          <c:min val="0.6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-21241845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52376492541929"/>
          <c:y val="0.912474790413552"/>
          <c:w val="0.597001442416216"/>
          <c:h val="0.0678832984142148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254811898513"/>
          <c:y val="0.0431067347356173"/>
          <c:w val="0.799722659667542"/>
          <c:h val="0.5228670907950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5.6'!$I$171</c:f>
              <c:strCache>
                <c:ptCount val="1"/>
                <c:pt idx="0">
                  <c:v>Caribbean-C</c:v>
                </c:pt>
              </c:strCache>
            </c:strRef>
          </c:tx>
          <c:spPr>
            <a:pattFill prst="lgConfetti">
              <a:fgClr>
                <a:schemeClr val="bg1"/>
              </a:fgClr>
              <a:bgClr>
                <a:schemeClr val="accent3"/>
              </a:bgClr>
            </a:pattFill>
          </c:spPr>
          <c:invertIfNegative val="0"/>
          <c:cat>
            <c:strRef>
              <c:f>'Figure 5.6'!$J$168:$P$168</c:f>
              <c:strCache>
                <c:ptCount val="7"/>
                <c:pt idx="0">
                  <c:v>Quality of overall infrastructure</c:v>
                </c:pt>
                <c:pt idx="1">
                  <c:v>Quality of roads</c:v>
                </c:pt>
                <c:pt idx="2">
                  <c:v>Quality of ports</c:v>
                </c:pt>
                <c:pt idx="3">
                  <c:v>Quality of air transport </c:v>
                </c:pt>
                <c:pt idx="4">
                  <c:v>Quality of electricity supply</c:v>
                </c:pt>
                <c:pt idx="5">
                  <c:v>Mobile telephone subscriptions/100 pop.</c:v>
                </c:pt>
                <c:pt idx="6">
                  <c:v>Fixed telephone lines/100 pop.</c:v>
                </c:pt>
              </c:strCache>
            </c:strRef>
          </c:cat>
          <c:val>
            <c:numRef>
              <c:f>'Figure 5.6'!$J$171:$P$171</c:f>
              <c:numCache>
                <c:formatCode>General</c:formatCode>
                <c:ptCount val="7"/>
                <c:pt idx="0">
                  <c:v>0.953834913544495</c:v>
                </c:pt>
                <c:pt idx="1">
                  <c:v>0.957969554948857</c:v>
                </c:pt>
                <c:pt idx="2">
                  <c:v>0.994881846764509</c:v>
                </c:pt>
                <c:pt idx="3">
                  <c:v>0.991289852911027</c:v>
                </c:pt>
                <c:pt idx="4">
                  <c:v>0.848799019450303</c:v>
                </c:pt>
                <c:pt idx="5">
                  <c:v>1.18915613821974</c:v>
                </c:pt>
                <c:pt idx="6">
                  <c:v>1.358691056720296</c:v>
                </c:pt>
              </c:numCache>
            </c:numRef>
          </c:val>
        </c:ser>
        <c:ser>
          <c:idx val="1"/>
          <c:order val="1"/>
          <c:tx>
            <c:strRef>
              <c:f>'Figure 5.6'!$I$172</c:f>
              <c:strCache>
                <c:ptCount val="1"/>
                <c:pt idx="0">
                  <c:v>Caribbean-T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'Figure 5.6'!$J$168:$P$168</c:f>
              <c:strCache>
                <c:ptCount val="7"/>
                <c:pt idx="0">
                  <c:v>Quality of overall infrastructure</c:v>
                </c:pt>
                <c:pt idx="1">
                  <c:v>Quality of roads</c:v>
                </c:pt>
                <c:pt idx="2">
                  <c:v>Quality of ports</c:v>
                </c:pt>
                <c:pt idx="3">
                  <c:v>Quality of air transport </c:v>
                </c:pt>
                <c:pt idx="4">
                  <c:v>Quality of electricity supply</c:v>
                </c:pt>
                <c:pt idx="5">
                  <c:v>Mobile telephone subscriptions/100 pop.</c:v>
                </c:pt>
                <c:pt idx="6">
                  <c:v>Fixed telephone lines/100 pop.</c:v>
                </c:pt>
              </c:strCache>
            </c:strRef>
          </c:cat>
          <c:val>
            <c:numRef>
              <c:f>'Figure 5.6'!$J$172:$P$172</c:f>
              <c:numCache>
                <c:formatCode>General</c:formatCode>
                <c:ptCount val="7"/>
                <c:pt idx="0">
                  <c:v>1.027310087800111</c:v>
                </c:pt>
                <c:pt idx="1">
                  <c:v>0.985254066719984</c:v>
                </c:pt>
                <c:pt idx="2">
                  <c:v>1.111392234261722</c:v>
                </c:pt>
                <c:pt idx="3">
                  <c:v>1.131670083820041</c:v>
                </c:pt>
                <c:pt idx="4">
                  <c:v>1.11535620011551</c:v>
                </c:pt>
                <c:pt idx="5">
                  <c:v>0.860895552721784</c:v>
                </c:pt>
                <c:pt idx="6">
                  <c:v>0.911636594588519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17381664"/>
        <c:axId val="-2118015808"/>
      </c:barChart>
      <c:lineChart>
        <c:grouping val="standard"/>
        <c:varyColors val="0"/>
        <c:ser>
          <c:idx val="2"/>
          <c:order val="2"/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'Figure 5.6'!$J$170:$P$170</c:f>
              <c:numCache>
                <c:formatCode>General</c:formatCode>
                <c:ptCount val="7"/>
                <c:pt idx="0">
                  <c:v>1.0</c:v>
                </c:pt>
                <c:pt idx="1">
                  <c:v>1.0</c:v>
                </c:pt>
                <c:pt idx="2">
                  <c:v>1.0</c:v>
                </c:pt>
                <c:pt idx="3">
                  <c:v>1.0</c:v>
                </c:pt>
                <c:pt idx="4">
                  <c:v>1.0</c:v>
                </c:pt>
                <c:pt idx="5">
                  <c:v>1.0</c:v>
                </c:pt>
                <c:pt idx="6">
                  <c:v>1.0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7381664"/>
        <c:axId val="-2118015808"/>
      </c:lineChart>
      <c:catAx>
        <c:axId val="-211738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es-ES"/>
          </a:p>
        </c:txPr>
        <c:crossAx val="-2118015808"/>
        <c:crosses val="autoZero"/>
        <c:auto val="1"/>
        <c:lblAlgn val="ctr"/>
        <c:lblOffset val="100"/>
        <c:noMultiLvlLbl val="0"/>
      </c:catAx>
      <c:valAx>
        <c:axId val="-2118015808"/>
        <c:scaling>
          <c:orientation val="minMax"/>
          <c:min val="0.6"/>
        </c:scaling>
        <c:delete val="0"/>
        <c:axPos val="l"/>
        <c:numFmt formatCode="General" sourceLinked="1"/>
        <c:majorTickMark val="out"/>
        <c:minorTickMark val="none"/>
        <c:tickLblPos val="nextTo"/>
        <c:crossAx val="-2117381664"/>
        <c:crosses val="autoZero"/>
        <c:crossBetween val="between"/>
        <c:majorUnit val="0.2"/>
      </c:valAx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24498687664042"/>
          <c:y val="0.0609431925495499"/>
          <c:w val="0.202506124234471"/>
          <c:h val="0.149835050292006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3060307729592"/>
          <c:y val="0.110134639072713"/>
          <c:w val="0.489644349887244"/>
          <c:h val="0.763797132124153"/>
        </c:manualLayout>
      </c:layout>
      <c:radarChart>
        <c:radarStyle val="marker"/>
        <c:varyColors val="0"/>
        <c:ser>
          <c:idx val="0"/>
          <c:order val="0"/>
          <c:tx>
            <c:strRef>
              <c:f>'Figure 5.6'!$I$171</c:f>
              <c:strCache>
                <c:ptCount val="1"/>
                <c:pt idx="0">
                  <c:v>Caribbean-C</c:v>
                </c:pt>
              </c:strCache>
            </c:strRef>
          </c:tx>
          <c:spPr>
            <a:ln w="38100">
              <a:solidFill>
                <a:schemeClr val="accent3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bg1"/>
                </a:solidFill>
              </a:ln>
            </c:spPr>
          </c:marker>
          <c:cat>
            <c:strRef>
              <c:f>'Figure 5.6'!$J$168:$P$168</c:f>
              <c:strCache>
                <c:ptCount val="7"/>
                <c:pt idx="0">
                  <c:v>Quality of overall infrastructure</c:v>
                </c:pt>
                <c:pt idx="1">
                  <c:v>Quality of roads</c:v>
                </c:pt>
                <c:pt idx="2">
                  <c:v>Quality of ports</c:v>
                </c:pt>
                <c:pt idx="3">
                  <c:v>Quality of air transport </c:v>
                </c:pt>
                <c:pt idx="4">
                  <c:v>Quality of electricity supply</c:v>
                </c:pt>
                <c:pt idx="5">
                  <c:v>Mobile telephone subscriptions/100 pop.</c:v>
                </c:pt>
                <c:pt idx="6">
                  <c:v>Fixed telephone lines/100 pop.</c:v>
                </c:pt>
              </c:strCache>
            </c:strRef>
          </c:cat>
          <c:val>
            <c:numRef>
              <c:f>'Figure 5.6'!$J$171:$P$171</c:f>
              <c:numCache>
                <c:formatCode>General</c:formatCode>
                <c:ptCount val="7"/>
                <c:pt idx="0">
                  <c:v>0.953834913544495</c:v>
                </c:pt>
                <c:pt idx="1">
                  <c:v>0.957969554948857</c:v>
                </c:pt>
                <c:pt idx="2">
                  <c:v>0.994881846764509</c:v>
                </c:pt>
                <c:pt idx="3">
                  <c:v>0.991289852911027</c:v>
                </c:pt>
                <c:pt idx="4">
                  <c:v>0.848799019450303</c:v>
                </c:pt>
                <c:pt idx="5">
                  <c:v>1.18915613821974</c:v>
                </c:pt>
                <c:pt idx="6">
                  <c:v>1.358691056720296</c:v>
                </c:pt>
              </c:numCache>
            </c:numRef>
          </c:val>
        </c:ser>
        <c:ser>
          <c:idx val="1"/>
          <c:order val="1"/>
          <c:tx>
            <c:strRef>
              <c:f>'Figure 5.6'!$I$172</c:f>
              <c:strCache>
                <c:ptCount val="1"/>
                <c:pt idx="0">
                  <c:v>Caribbean-T</c:v>
                </c:pt>
              </c:strCache>
            </c:strRef>
          </c:tx>
          <c:spPr>
            <a:ln w="38100">
              <a:solidFill>
                <a:schemeClr val="accent3"/>
              </a:solidFill>
            </a:ln>
          </c:spPr>
          <c:marker>
            <c:symbol val="diamond"/>
            <c:size val="8"/>
            <c:spPr>
              <a:solidFill>
                <a:schemeClr val="accent3"/>
              </a:solidFill>
              <a:ln>
                <a:solidFill>
                  <a:schemeClr val="bg1"/>
                </a:solidFill>
              </a:ln>
            </c:spPr>
          </c:marker>
          <c:cat>
            <c:strRef>
              <c:f>'Figure 5.6'!$J$168:$P$168</c:f>
              <c:strCache>
                <c:ptCount val="7"/>
                <c:pt idx="0">
                  <c:v>Quality of overall infrastructure</c:v>
                </c:pt>
                <c:pt idx="1">
                  <c:v>Quality of roads</c:v>
                </c:pt>
                <c:pt idx="2">
                  <c:v>Quality of ports</c:v>
                </c:pt>
                <c:pt idx="3">
                  <c:v>Quality of air transport </c:v>
                </c:pt>
                <c:pt idx="4">
                  <c:v>Quality of electricity supply</c:v>
                </c:pt>
                <c:pt idx="5">
                  <c:v>Mobile telephone subscriptions/100 pop.</c:v>
                </c:pt>
                <c:pt idx="6">
                  <c:v>Fixed telephone lines/100 pop.</c:v>
                </c:pt>
              </c:strCache>
            </c:strRef>
          </c:cat>
          <c:val>
            <c:numRef>
              <c:f>'Figure 5.6'!$J$172:$P$172</c:f>
              <c:numCache>
                <c:formatCode>General</c:formatCode>
                <c:ptCount val="7"/>
                <c:pt idx="0">
                  <c:v>1.027310087800111</c:v>
                </c:pt>
                <c:pt idx="1">
                  <c:v>0.985254066719984</c:v>
                </c:pt>
                <c:pt idx="2">
                  <c:v>1.111392234261722</c:v>
                </c:pt>
                <c:pt idx="3">
                  <c:v>1.131670083820041</c:v>
                </c:pt>
                <c:pt idx="4">
                  <c:v>1.11535620011551</c:v>
                </c:pt>
                <c:pt idx="5">
                  <c:v>0.860895552721784</c:v>
                </c:pt>
                <c:pt idx="6">
                  <c:v>0.911636594588519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7047184"/>
        <c:axId val="-2089033936"/>
      </c:radarChart>
      <c:catAx>
        <c:axId val="-2137047184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-2089033936"/>
        <c:crosses val="autoZero"/>
        <c:auto val="1"/>
        <c:lblAlgn val="ctr"/>
        <c:lblOffset val="100"/>
        <c:noMultiLvlLbl val="0"/>
      </c:catAx>
      <c:valAx>
        <c:axId val="-2089033936"/>
        <c:scaling>
          <c:orientation val="minMax"/>
          <c:min val="0.6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-21370471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52376500420677"/>
          <c:y val="0.932116701585785"/>
          <c:w val="0.597001442416216"/>
          <c:h val="0.0678832984142148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9570428696413"/>
          <c:y val="0.0839175097413985"/>
          <c:w val="0.61539990885094"/>
          <c:h val="0.816546549265957"/>
        </c:manualLayout>
      </c:layout>
      <c:radarChart>
        <c:radarStyle val="marker"/>
        <c:varyColors val="0"/>
        <c:ser>
          <c:idx val="0"/>
          <c:order val="0"/>
          <c:tx>
            <c:strRef>
              <c:f>'Figure 5.7'!$AA$2</c:f>
              <c:strCache>
                <c:ptCount val="1"/>
                <c:pt idx="0">
                  <c:v>C6+OECS (adjusted)</c:v>
                </c:pt>
              </c:strCache>
            </c:strRef>
          </c:tx>
          <c:spPr>
            <a:ln w="38100">
              <a:solidFill>
                <a:schemeClr val="accent3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chemeClr val="accent3"/>
              </a:solidFill>
              <a:ln>
                <a:solidFill>
                  <a:schemeClr val="bg1"/>
                </a:solidFill>
              </a:ln>
            </c:spPr>
          </c:marker>
          <c:cat>
            <c:strRef>
              <c:f>'Figure 5.7'!$Z$3:$Z$5</c:f>
              <c:strCache>
                <c:ptCount val="3"/>
                <c:pt idx="0">
                  <c:v>Sales growth</c:v>
                </c:pt>
                <c:pt idx="1">
                  <c:v>Employment growth</c:v>
                </c:pt>
                <c:pt idx="2">
                  <c:v>Productivity growth</c:v>
                </c:pt>
              </c:strCache>
            </c:strRef>
          </c:cat>
          <c:val>
            <c:numRef>
              <c:f>'Figure 5.7'!$AA$3:$AA$5</c:f>
              <c:numCache>
                <c:formatCode>General</c:formatCode>
                <c:ptCount val="3"/>
                <c:pt idx="0">
                  <c:v>0.862756273931851</c:v>
                </c:pt>
                <c:pt idx="1">
                  <c:v>0.87028403394848</c:v>
                </c:pt>
                <c:pt idx="2">
                  <c:v>0.841070262336263</c:v>
                </c:pt>
              </c:numCache>
            </c:numRef>
          </c:val>
        </c:ser>
        <c:ser>
          <c:idx val="2"/>
          <c:order val="1"/>
          <c:tx>
            <c:strRef>
              <c:f>'Figure 5.7'!$AC$2</c:f>
              <c:strCache>
                <c:ptCount val="1"/>
                <c:pt idx="0">
                  <c:v>C6+OECS (unadjusted)</c:v>
                </c:pt>
              </c:strCache>
            </c:strRef>
          </c:tx>
          <c:marker>
            <c:symbol val="none"/>
          </c:marker>
          <c:val>
            <c:numRef>
              <c:f>'Figure 5.7'!$AC$3:$AC$5</c:f>
              <c:numCache>
                <c:formatCode>General</c:formatCode>
                <c:ptCount val="3"/>
                <c:pt idx="0">
                  <c:v>0.255243012502596</c:v>
                </c:pt>
                <c:pt idx="1">
                  <c:v>0.38216697272115</c:v>
                </c:pt>
                <c:pt idx="2">
                  <c:v>0.165050412062751</c:v>
                </c:pt>
              </c:numCache>
            </c:numRef>
          </c:val>
        </c:ser>
        <c:ser>
          <c:idx val="1"/>
          <c:order val="2"/>
          <c:tx>
            <c:strRef>
              <c:f>'Figure 5.7'!$AB$2</c:f>
              <c:strCache>
                <c:ptCount val="1"/>
                <c:pt idx="0">
                  <c:v>ROSE</c:v>
                </c:pt>
              </c:strCache>
            </c:strRef>
          </c:tx>
          <c:spPr>
            <a:ln w="44450">
              <a:solidFill>
                <a:srgbClr val="FF0000"/>
              </a:solidFill>
              <a:prstDash val="dash"/>
            </a:ln>
          </c:spPr>
          <c:marker>
            <c:symbol val="none"/>
          </c:marker>
          <c:val>
            <c:numRef>
              <c:f>'Figure 5.7'!$AB$3:$AB$5</c:f>
              <c:numCache>
                <c:formatCode>General</c:formatCode>
                <c:ptCount val="3"/>
                <c:pt idx="0">
                  <c:v>1.0</c:v>
                </c:pt>
                <c:pt idx="1">
                  <c:v>1.0</c:v>
                </c:pt>
                <c:pt idx="2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8143856"/>
        <c:axId val="2138258144"/>
      </c:radarChart>
      <c:catAx>
        <c:axId val="2138143856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s-ES"/>
          </a:p>
        </c:txPr>
        <c:crossAx val="2138258144"/>
        <c:crosses val="autoZero"/>
        <c:auto val="1"/>
        <c:lblAlgn val="ctr"/>
        <c:lblOffset val="100"/>
        <c:noMultiLvlLbl val="0"/>
      </c:catAx>
      <c:valAx>
        <c:axId val="2138258144"/>
        <c:scaling>
          <c:orientation val="minMax"/>
          <c:max val="1.25"/>
          <c:min val="0.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1200"/>
            </a:pPr>
            <a:endParaRPr lang="es-ES"/>
          </a:p>
        </c:txPr>
        <c:crossAx val="2138143856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539345972675386"/>
          <c:y val="0.820866646476883"/>
          <c:w val="0.4156873233201"/>
          <c:h val="0.179133353523117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Firm's Profile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209022254693854"/>
          <c:y val="0.141817366307162"/>
          <c:w val="0.5704152092284"/>
          <c:h val="0.726898248362006"/>
        </c:manualLayout>
      </c:layout>
      <c:radarChart>
        <c:radarStyle val="marker"/>
        <c:varyColors val="0"/>
        <c:ser>
          <c:idx val="0"/>
          <c:order val="0"/>
          <c:tx>
            <c:strRef>
              <c:f>'Figure 5.8'!$A$104</c:f>
              <c:strCache>
                <c:ptCount val="1"/>
                <c:pt idx="0">
                  <c:v>CARIBBEAN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'Figure 5.8'!$C$89:$P$89</c:f>
              <c:strCache>
                <c:ptCount val="14"/>
                <c:pt idx="0">
                  <c:v>Firm size - small</c:v>
                </c:pt>
                <c:pt idx="1">
                  <c:v>Firm size - medium</c:v>
                </c:pt>
                <c:pt idx="2">
                  <c:v>Firm size - large</c:v>
                </c:pt>
                <c:pt idx="3">
                  <c:v>Industry sector - manufacturing</c:v>
                </c:pt>
                <c:pt idx="4">
                  <c:v>Industry sector - retail</c:v>
                </c:pt>
                <c:pt idx="5">
                  <c:v>Industry sector - tourism*</c:v>
                </c:pt>
                <c:pt idx="6">
                  <c:v>Industry sector - services</c:v>
                </c:pt>
                <c:pt idx="7">
                  <c:v>Foreign owned</c:v>
                </c:pt>
                <c:pt idx="8">
                  <c:v>Years operation</c:v>
                </c:pt>
                <c:pt idx="9">
                  <c:v>Female manager</c:v>
                </c:pt>
                <c:pt idx="10">
                  <c:v>Trade orientation - exporter</c:v>
                </c:pt>
                <c:pt idx="11">
                  <c:v>Trade orientation - imports</c:v>
                </c:pt>
                <c:pt idx="12">
                  <c:v>Imports &amp; exports</c:v>
                </c:pt>
                <c:pt idx="13">
                  <c:v>No trade</c:v>
                </c:pt>
              </c:strCache>
            </c:strRef>
          </c:cat>
          <c:val>
            <c:numRef>
              <c:f>'Figure 5.8'!$C$104:$P$104</c:f>
              <c:numCache>
                <c:formatCode>0.00</c:formatCode>
                <c:ptCount val="14"/>
                <c:pt idx="0">
                  <c:v>1.085143864614317</c:v>
                </c:pt>
                <c:pt idx="1">
                  <c:v>0.895088300830442</c:v>
                </c:pt>
                <c:pt idx="2">
                  <c:v>0.619426007664941</c:v>
                </c:pt>
                <c:pt idx="3">
                  <c:v>0.587972451468979</c:v>
                </c:pt>
                <c:pt idx="4">
                  <c:v>1.391024048691675</c:v>
                </c:pt>
                <c:pt idx="5">
                  <c:v>2.084295689369032</c:v>
                </c:pt>
                <c:pt idx="6">
                  <c:v>0.883150644555505</c:v>
                </c:pt>
                <c:pt idx="7">
                  <c:v>0.810013570773199</c:v>
                </c:pt>
                <c:pt idx="8">
                  <c:v>1.279444560615738</c:v>
                </c:pt>
                <c:pt idx="9">
                  <c:v>0.95736862226288</c:v>
                </c:pt>
                <c:pt idx="10">
                  <c:v>0.744909862517871</c:v>
                </c:pt>
                <c:pt idx="11">
                  <c:v>0.588691238426605</c:v>
                </c:pt>
                <c:pt idx="12">
                  <c:v>0.390870449776356</c:v>
                </c:pt>
                <c:pt idx="13">
                  <c:v>1.079386597405357</c:v>
                </c:pt>
              </c:numCache>
            </c:numRef>
          </c:val>
        </c:ser>
        <c:ser>
          <c:idx val="1"/>
          <c:order val="1"/>
          <c:tx>
            <c:strRef>
              <c:f>'Figure 5.8'!$A$107</c:f>
              <c:strCache>
                <c:ptCount val="1"/>
                <c:pt idx="0">
                  <c:v>SMALL</c:v>
                </c:pt>
              </c:strCache>
            </c:strRef>
          </c:tx>
          <c:spPr>
            <a:ln w="41275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strRef>
              <c:f>'Figure 5.8'!$C$89:$P$89</c:f>
              <c:strCache>
                <c:ptCount val="14"/>
                <c:pt idx="0">
                  <c:v>Firm size - small</c:v>
                </c:pt>
                <c:pt idx="1">
                  <c:v>Firm size - medium</c:v>
                </c:pt>
                <c:pt idx="2">
                  <c:v>Firm size - large</c:v>
                </c:pt>
                <c:pt idx="3">
                  <c:v>Industry sector - manufacturing</c:v>
                </c:pt>
                <c:pt idx="4">
                  <c:v>Industry sector - retail</c:v>
                </c:pt>
                <c:pt idx="5">
                  <c:v>Industry sector - tourism*</c:v>
                </c:pt>
                <c:pt idx="6">
                  <c:v>Industry sector - services</c:v>
                </c:pt>
                <c:pt idx="7">
                  <c:v>Foreign owned</c:v>
                </c:pt>
                <c:pt idx="8">
                  <c:v>Years operation</c:v>
                </c:pt>
                <c:pt idx="9">
                  <c:v>Female manager</c:v>
                </c:pt>
                <c:pt idx="10">
                  <c:v>Trade orientation - exporter</c:v>
                </c:pt>
                <c:pt idx="11">
                  <c:v>Trade orientation - imports</c:v>
                </c:pt>
                <c:pt idx="12">
                  <c:v>Imports &amp; exports</c:v>
                </c:pt>
                <c:pt idx="13">
                  <c:v>No trade</c:v>
                </c:pt>
              </c:strCache>
            </c:strRef>
          </c:cat>
          <c:val>
            <c:numRef>
              <c:f>'Figure 5.8'!$C$107:$P$107</c:f>
              <c:numCache>
                <c:formatCode>0.00</c:formatCode>
                <c:ptCount val="14"/>
                <c:pt idx="0">
                  <c:v>1.0</c:v>
                </c:pt>
                <c:pt idx="1">
                  <c:v>1.0</c:v>
                </c:pt>
                <c:pt idx="2">
                  <c:v>1.0</c:v>
                </c:pt>
                <c:pt idx="3">
                  <c:v>1.0</c:v>
                </c:pt>
                <c:pt idx="4">
                  <c:v>1.0</c:v>
                </c:pt>
                <c:pt idx="5">
                  <c:v>1.0</c:v>
                </c:pt>
                <c:pt idx="6">
                  <c:v>1.0</c:v>
                </c:pt>
                <c:pt idx="7">
                  <c:v>1.0</c:v>
                </c:pt>
                <c:pt idx="8">
                  <c:v>1.0</c:v>
                </c:pt>
                <c:pt idx="9">
                  <c:v>1.0</c:v>
                </c:pt>
                <c:pt idx="10">
                  <c:v>1.0</c:v>
                </c:pt>
                <c:pt idx="11">
                  <c:v>1.0</c:v>
                </c:pt>
                <c:pt idx="12">
                  <c:v>1.0</c:v>
                </c:pt>
                <c:pt idx="13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3546512"/>
        <c:axId val="-2087082272"/>
      </c:radarChart>
      <c:catAx>
        <c:axId val="-2093546512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s-ES"/>
          </a:p>
        </c:txPr>
        <c:crossAx val="-2087082272"/>
        <c:crosses val="autoZero"/>
        <c:auto val="1"/>
        <c:lblAlgn val="ctr"/>
        <c:lblOffset val="100"/>
        <c:noMultiLvlLbl val="0"/>
      </c:catAx>
      <c:valAx>
        <c:axId val="-2087082272"/>
        <c:scaling>
          <c:orientation val="minMax"/>
          <c:max val="2.25"/>
          <c:min val="0.0"/>
        </c:scaling>
        <c:delete val="0"/>
        <c:axPos val="l"/>
        <c:majorGridlines/>
        <c:numFmt formatCode="0.00" sourceLinked="1"/>
        <c:majorTickMark val="cross"/>
        <c:minorTickMark val="none"/>
        <c:tickLblPos val="nextTo"/>
        <c:txPr>
          <a:bodyPr/>
          <a:lstStyle/>
          <a:p>
            <a:pPr>
              <a:defRPr sz="1600"/>
            </a:pPr>
            <a:endParaRPr lang="es-ES"/>
          </a:p>
        </c:txPr>
        <c:crossAx val="-2093546512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361533817502279"/>
          <c:y val="0.949320676977257"/>
          <c:w val="0.283109895390544"/>
          <c:h val="0.0280215540466671"/>
        </c:manualLayout>
      </c:layout>
      <c:overlay val="0"/>
      <c:txPr>
        <a:bodyPr/>
        <a:lstStyle/>
        <a:p>
          <a:pPr>
            <a:defRPr sz="20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Firm's Profile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84499962321221"/>
          <c:y val="0.119496304351221"/>
          <c:w val="0.617660608619863"/>
          <c:h val="0.767076269366527"/>
        </c:manualLayout>
      </c:layout>
      <c:radarChart>
        <c:radarStyle val="marker"/>
        <c:varyColors val="0"/>
        <c:ser>
          <c:idx val="0"/>
          <c:order val="0"/>
          <c:tx>
            <c:strRef>
              <c:f>'[6]WBES_Profile_CAR wrt SMALL'!$A$171</c:f>
              <c:strCache>
                <c:ptCount val="1"/>
                <c:pt idx="0">
                  <c:v>#¡REF!</c:v>
                </c:pt>
              </c:strCache>
            </c:strRef>
          </c:tx>
          <c:marker>
            <c:symbol val="none"/>
          </c:marker>
          <c:cat>
            <c:numRef>
              <c:f>'[6]WBES_Profile_CAR wrt SMALL'!$C$155:$T$155</c:f>
              <c:numCache>
                <c:formatCode>General</c:formatCode>
                <c:ptCount val="1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</c:numCache>
            </c:numRef>
          </c:cat>
          <c:val>
            <c:numRef>
              <c:f>'[6]WBES_Profile_CAR wrt SMALL'!$C$171:$T$171</c:f>
              <c:numCache>
                <c:formatCode>General</c:formatCode>
                <c:ptCount val="1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</c:numCache>
            </c:numRef>
          </c:val>
        </c:ser>
        <c:ser>
          <c:idx val="1"/>
          <c:order val="1"/>
          <c:tx>
            <c:strRef>
              <c:f>'[6]WBES_Profile_CAR wrt SMALL'!$A$173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'[6]WBES_Profile_CAR wrt SMALL'!$C$155:$T$155</c:f>
              <c:numCache>
                <c:formatCode>General</c:formatCode>
                <c:ptCount val="1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</c:numCache>
            </c:numRef>
          </c:cat>
          <c:val>
            <c:numRef>
              <c:f>'[6]WBES_Profile_CAR wrt SMALL'!$C$173:$T$173</c:f>
              <c:numCache>
                <c:formatCode>General</c:formatCode>
                <c:ptCount val="1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4166704"/>
        <c:axId val="2137903888"/>
      </c:radarChart>
      <c:catAx>
        <c:axId val="-2094166704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s-ES"/>
          </a:p>
        </c:txPr>
        <c:crossAx val="2137903888"/>
        <c:crosses val="autoZero"/>
        <c:auto val="1"/>
        <c:lblAlgn val="ctr"/>
        <c:lblOffset val="100"/>
        <c:noMultiLvlLbl val="0"/>
      </c:catAx>
      <c:valAx>
        <c:axId val="2137903888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-20941667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47215105938284"/>
          <c:y val="0.971978445953333"/>
          <c:w val="0.283109895390544"/>
          <c:h val="0.0280215540466671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7954426530872"/>
          <c:y val="0.0939609239063212"/>
          <c:w val="0.602134268772812"/>
          <c:h val="0.771666882313944"/>
        </c:manualLayout>
      </c:layout>
      <c:radarChart>
        <c:radarStyle val="marker"/>
        <c:varyColors val="0"/>
        <c:ser>
          <c:idx val="0"/>
          <c:order val="0"/>
          <c:tx>
            <c:strRef>
              <c:f>'Figure 5.8'!$B$114</c:f>
              <c:strCache>
                <c:ptCount val="1"/>
                <c:pt idx="0">
                  <c:v>Caribbean-C</c:v>
                </c:pt>
              </c:strCache>
            </c:strRef>
          </c:tx>
          <c:spPr>
            <a:ln w="38100">
              <a:solidFill>
                <a:schemeClr val="accent3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bg1"/>
                </a:solidFill>
              </a:ln>
            </c:spPr>
          </c:marker>
          <c:cat>
            <c:strRef>
              <c:f>'Figure 5.8'!$C$89:$P$89</c:f>
              <c:strCache>
                <c:ptCount val="14"/>
                <c:pt idx="0">
                  <c:v>Firm size - small</c:v>
                </c:pt>
                <c:pt idx="1">
                  <c:v>Firm size - medium</c:v>
                </c:pt>
                <c:pt idx="2">
                  <c:v>Firm size - large</c:v>
                </c:pt>
                <c:pt idx="3">
                  <c:v>Industry sector - manufacturing</c:v>
                </c:pt>
                <c:pt idx="4">
                  <c:v>Industry sector - retail</c:v>
                </c:pt>
                <c:pt idx="5">
                  <c:v>Industry sector - tourism*</c:v>
                </c:pt>
                <c:pt idx="6">
                  <c:v>Industry sector - services</c:v>
                </c:pt>
                <c:pt idx="7">
                  <c:v>Foreign owned</c:v>
                </c:pt>
                <c:pt idx="8">
                  <c:v>Years operation</c:v>
                </c:pt>
                <c:pt idx="9">
                  <c:v>Female manager</c:v>
                </c:pt>
                <c:pt idx="10">
                  <c:v>Trade orientation - exporter</c:v>
                </c:pt>
                <c:pt idx="11">
                  <c:v>Trade orientation - imports</c:v>
                </c:pt>
                <c:pt idx="12">
                  <c:v>Imports &amp; exports</c:v>
                </c:pt>
                <c:pt idx="13">
                  <c:v>No trade</c:v>
                </c:pt>
              </c:strCache>
            </c:strRef>
          </c:cat>
          <c:val>
            <c:numRef>
              <c:f>'Figure 5.8'!$C$114:$P$114</c:f>
              <c:numCache>
                <c:formatCode>General</c:formatCode>
                <c:ptCount val="14"/>
                <c:pt idx="0">
                  <c:v>1.093175845987252</c:v>
                </c:pt>
                <c:pt idx="1">
                  <c:v>0.874044065681475</c:v>
                </c:pt>
                <c:pt idx="2">
                  <c:v>0.659992356620266</c:v>
                </c:pt>
                <c:pt idx="3">
                  <c:v>0.639921415407943</c:v>
                </c:pt>
                <c:pt idx="4">
                  <c:v>1.610020702615713</c:v>
                </c:pt>
                <c:pt idx="5">
                  <c:v>1.002827614364149</c:v>
                </c:pt>
                <c:pt idx="6">
                  <c:v>0.943511704188372</c:v>
                </c:pt>
                <c:pt idx="7">
                  <c:v>0.602694753024408</c:v>
                </c:pt>
                <c:pt idx="8">
                  <c:v>1.394315508414861</c:v>
                </c:pt>
                <c:pt idx="9">
                  <c:v>0.807484689283983</c:v>
                </c:pt>
                <c:pt idx="10">
                  <c:v>0.552261415711651</c:v>
                </c:pt>
                <c:pt idx="11">
                  <c:v>0.634933709280781</c:v>
                </c:pt>
                <c:pt idx="12">
                  <c:v>0.383764251659171</c:v>
                </c:pt>
                <c:pt idx="13">
                  <c:v>1.120805398252663</c:v>
                </c:pt>
              </c:numCache>
            </c:numRef>
          </c:val>
        </c:ser>
        <c:ser>
          <c:idx val="1"/>
          <c:order val="1"/>
          <c:tx>
            <c:strRef>
              <c:f>'Figure 5.8'!$B$115</c:f>
              <c:strCache>
                <c:ptCount val="1"/>
                <c:pt idx="0">
                  <c:v>Caribbean-T</c:v>
                </c:pt>
              </c:strCache>
            </c:strRef>
          </c:tx>
          <c:spPr>
            <a:ln w="38100">
              <a:solidFill>
                <a:schemeClr val="accent3"/>
              </a:solidFill>
            </a:ln>
          </c:spPr>
          <c:marker>
            <c:symbol val="diamond"/>
            <c:size val="8"/>
            <c:spPr>
              <a:solidFill>
                <a:schemeClr val="accent3"/>
              </a:solidFill>
              <a:ln>
                <a:solidFill>
                  <a:schemeClr val="bg1"/>
                </a:solidFill>
              </a:ln>
            </c:spPr>
          </c:marker>
          <c:cat>
            <c:strRef>
              <c:f>'Figure 5.8'!$C$89:$P$89</c:f>
              <c:strCache>
                <c:ptCount val="14"/>
                <c:pt idx="0">
                  <c:v>Firm size - small</c:v>
                </c:pt>
                <c:pt idx="1">
                  <c:v>Firm size - medium</c:v>
                </c:pt>
                <c:pt idx="2">
                  <c:v>Firm size - large</c:v>
                </c:pt>
                <c:pt idx="3">
                  <c:v>Industry sector - manufacturing</c:v>
                </c:pt>
                <c:pt idx="4">
                  <c:v>Industry sector - retail</c:v>
                </c:pt>
                <c:pt idx="5">
                  <c:v>Industry sector - tourism*</c:v>
                </c:pt>
                <c:pt idx="6">
                  <c:v>Industry sector - services</c:v>
                </c:pt>
                <c:pt idx="7">
                  <c:v>Foreign owned</c:v>
                </c:pt>
                <c:pt idx="8">
                  <c:v>Years operation</c:v>
                </c:pt>
                <c:pt idx="9">
                  <c:v>Female manager</c:v>
                </c:pt>
                <c:pt idx="10">
                  <c:v>Trade orientation - exporter</c:v>
                </c:pt>
                <c:pt idx="11">
                  <c:v>Trade orientation - imports</c:v>
                </c:pt>
                <c:pt idx="12">
                  <c:v>Imports &amp; exports</c:v>
                </c:pt>
                <c:pt idx="13">
                  <c:v>No trade</c:v>
                </c:pt>
              </c:strCache>
            </c:strRef>
          </c:cat>
          <c:val>
            <c:numRef>
              <c:f>'Figure 5.8'!$C$115:$P$115</c:f>
              <c:numCache>
                <c:formatCode>General</c:formatCode>
                <c:ptCount val="14"/>
                <c:pt idx="0">
                  <c:v>1.0357404752299</c:v>
                </c:pt>
                <c:pt idx="1">
                  <c:v>1.076497780596914</c:v>
                </c:pt>
                <c:pt idx="2">
                  <c:v>0.516828603303919</c:v>
                </c:pt>
                <c:pt idx="3">
                  <c:v>0.49784430353237</c:v>
                </c:pt>
                <c:pt idx="4">
                  <c:v>1.055655014489495</c:v>
                </c:pt>
                <c:pt idx="6">
                  <c:v>1.071671114665365</c:v>
                </c:pt>
                <c:pt idx="7">
                  <c:v>1.099218995957541</c:v>
                </c:pt>
                <c:pt idx="8">
                  <c:v>1.082632359717981</c:v>
                </c:pt>
                <c:pt idx="9">
                  <c:v>1.700206886590991</c:v>
                </c:pt>
                <c:pt idx="10">
                  <c:v>1.175726658365725</c:v>
                </c:pt>
                <c:pt idx="11">
                  <c:v>0.831236283495674</c:v>
                </c:pt>
                <c:pt idx="12">
                  <c:v>0.602994608760182</c:v>
                </c:pt>
                <c:pt idx="13">
                  <c:v>0.981520985238844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3521600"/>
        <c:axId val="-2086930032"/>
      </c:radarChart>
      <c:catAx>
        <c:axId val="-209352160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-2086930032"/>
        <c:crosses val="autoZero"/>
        <c:auto val="1"/>
        <c:lblAlgn val="ctr"/>
        <c:lblOffset val="100"/>
        <c:noMultiLvlLbl val="0"/>
      </c:catAx>
      <c:valAx>
        <c:axId val="-2086930032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-20935216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52376500420677"/>
          <c:y val="0.932116701585785"/>
          <c:w val="0.597001442416216"/>
          <c:h val="0.0678832984142148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Transport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8179470064705"/>
          <c:y val="0.128115360190614"/>
          <c:w val="0.832246053532983"/>
          <c:h val="0.649128950803356"/>
        </c:manualLayout>
      </c:layout>
      <c:lineChart>
        <c:grouping val="standard"/>
        <c:varyColors val="0"/>
        <c:ser>
          <c:idx val="0"/>
          <c:order val="0"/>
          <c:tx>
            <c:strRef>
              <c:f>'[7]WBES_ Perception'!$A$139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Perception'!$C$149:$G$149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'[7]WBES_ Perception'!$A$140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Perception'!$C$150:$G$150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'[7]WBES_ Perception'!$A$141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Perception'!$C$151:$G$151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4603888"/>
        <c:axId val="-2114684272"/>
      </c:lineChart>
      <c:catAx>
        <c:axId val="-2114603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114684272"/>
        <c:crosses val="autoZero"/>
        <c:auto val="1"/>
        <c:lblAlgn val="ctr"/>
        <c:lblOffset val="100"/>
        <c:noMultiLvlLbl val="0"/>
      </c:catAx>
      <c:valAx>
        <c:axId val="-211468427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-21146038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9331937137982"/>
          <c:y val="0.923039699468339"/>
          <c:w val="0.561994013906157"/>
          <c:h val="0.073284396865964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Practices of competitors in the informal sector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8179470064705"/>
          <c:y val="0.128115360190614"/>
          <c:w val="0.832246053532983"/>
          <c:h val="0.649128950803356"/>
        </c:manualLayout>
      </c:layout>
      <c:lineChart>
        <c:grouping val="standard"/>
        <c:varyColors val="0"/>
        <c:ser>
          <c:idx val="0"/>
          <c:order val="0"/>
          <c:tx>
            <c:strRef>
              <c:f>'[7]WBES_ Perception'!$A$139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Perception'!$C$159:$G$159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'[7]WBES_ Perception'!$A$140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Perception'!$C$160:$G$160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'[7]WBES_ Perception'!$A$141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Perception'!$C$161:$G$161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4947152"/>
        <c:axId val="2091340400"/>
      </c:lineChart>
      <c:catAx>
        <c:axId val="-2114947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91340400"/>
        <c:crosses val="autoZero"/>
        <c:auto val="1"/>
        <c:lblAlgn val="ctr"/>
        <c:lblOffset val="100"/>
        <c:noMultiLvlLbl val="0"/>
      </c:catAx>
      <c:valAx>
        <c:axId val="209134040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-2114947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9331937137982"/>
          <c:y val="0.923039699468339"/>
          <c:w val="0.561994013906157"/>
          <c:h val="0.073284396865964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Access to land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8179470064705"/>
          <c:y val="0.128115360190614"/>
          <c:w val="0.832246053532983"/>
          <c:h val="0.649128950803356"/>
        </c:manualLayout>
      </c:layout>
      <c:lineChart>
        <c:grouping val="standard"/>
        <c:varyColors val="0"/>
        <c:ser>
          <c:idx val="0"/>
          <c:order val="0"/>
          <c:tx>
            <c:strRef>
              <c:f>'[7]WBES_ Perception'!$A$139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Perception'!$C$164:$G$164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'[7]WBES_ Perception'!$A$140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Perception'!$C$165:$G$165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'[7]WBES_ Perception'!$A$141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Perception'!$C$166:$G$166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9256336"/>
        <c:axId val="-2088340704"/>
      </c:lineChart>
      <c:catAx>
        <c:axId val="211925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88340704"/>
        <c:crosses val="autoZero"/>
        <c:auto val="1"/>
        <c:lblAlgn val="ctr"/>
        <c:lblOffset val="100"/>
        <c:noMultiLvlLbl val="0"/>
      </c:catAx>
      <c:valAx>
        <c:axId val="-20883407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119256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9331937137982"/>
          <c:y val="0.923039699468339"/>
          <c:w val="0.561994013906157"/>
          <c:h val="0.073284396865964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Crime , theft and disorder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8179470064705"/>
          <c:y val="0.128115360190614"/>
          <c:w val="0.832246053532983"/>
          <c:h val="0.649128950803356"/>
        </c:manualLayout>
      </c:layout>
      <c:lineChart>
        <c:grouping val="standard"/>
        <c:varyColors val="0"/>
        <c:ser>
          <c:idx val="0"/>
          <c:order val="0"/>
          <c:tx>
            <c:strRef>
              <c:f>'[7]WBES_ Perception'!$A$139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Perception'!$C$169:$G$169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'[7]WBES_ Perception'!$A$140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Perception'!$C$170:$G$170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'[7]WBES_ Perception'!$A$141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Perception'!$C$171:$G$171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24134416"/>
        <c:axId val="-2119906800"/>
      </c:lineChart>
      <c:catAx>
        <c:axId val="-2124134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119906800"/>
        <c:crosses val="autoZero"/>
        <c:auto val="1"/>
        <c:lblAlgn val="ctr"/>
        <c:lblOffset val="100"/>
        <c:noMultiLvlLbl val="0"/>
      </c:catAx>
      <c:valAx>
        <c:axId val="-211990680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-2124134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9331937137982"/>
          <c:y val="0.923039699468339"/>
          <c:w val="0.561994013906157"/>
          <c:h val="0.073284396865964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369800595735"/>
          <c:y val="0.0354474374913662"/>
          <c:w val="0.860434411016542"/>
          <c:h val="0.8597007192282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5.2'!$M$1</c:f>
              <c:strCache>
                <c:ptCount val="1"/>
                <c:pt idx="0">
                  <c:v>Voice and accountability</c:v>
                </c:pt>
              </c:strCache>
            </c:strRef>
          </c:tx>
          <c:invertIfNegative val="0"/>
          <c:cat>
            <c:strRef>
              <c:f>'Figure 5.2'!$L$2:$L$4</c:f>
              <c:strCache>
                <c:ptCount val="3"/>
                <c:pt idx="0">
                  <c:v>ROW</c:v>
                </c:pt>
                <c:pt idx="1">
                  <c:v>ROSE</c:v>
                </c:pt>
                <c:pt idx="2">
                  <c:v>C6+OECS</c:v>
                </c:pt>
              </c:strCache>
            </c:strRef>
          </c:cat>
          <c:val>
            <c:numRef>
              <c:f>'Figure 5.2'!$M$2:$M$4</c:f>
              <c:numCache>
                <c:formatCode>General</c:formatCode>
                <c:ptCount val="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</c:numCache>
            </c:numRef>
          </c:val>
        </c:ser>
        <c:ser>
          <c:idx val="1"/>
          <c:order val="1"/>
          <c:tx>
            <c:strRef>
              <c:f>'Figure 5.2'!$N$1</c:f>
              <c:strCache>
                <c:ptCount val="1"/>
                <c:pt idx="0">
                  <c:v>Political stability/No violence</c:v>
                </c:pt>
              </c:strCache>
            </c:strRef>
          </c:tx>
          <c:invertIfNegative val="0"/>
          <c:cat>
            <c:strRef>
              <c:f>'Figure 5.2'!$L$2:$L$4</c:f>
              <c:strCache>
                <c:ptCount val="3"/>
                <c:pt idx="0">
                  <c:v>ROW</c:v>
                </c:pt>
                <c:pt idx="1">
                  <c:v>ROSE</c:v>
                </c:pt>
                <c:pt idx="2">
                  <c:v>C6+OECS</c:v>
                </c:pt>
              </c:strCache>
            </c:strRef>
          </c:cat>
          <c:val>
            <c:numRef>
              <c:f>'Figure 5.2'!$N$2:$N$4</c:f>
              <c:numCache>
                <c:formatCode>General</c:formatCode>
                <c:ptCount val="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87549024"/>
        <c:axId val="-2095787408"/>
      </c:barChart>
      <c:catAx>
        <c:axId val="-2087549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100"/>
            </a:pPr>
            <a:endParaRPr lang="es-ES"/>
          </a:p>
        </c:txPr>
        <c:crossAx val="-2095787408"/>
        <c:crosses val="autoZero"/>
        <c:auto val="1"/>
        <c:lblAlgn val="ctr"/>
        <c:lblOffset val="100"/>
        <c:noMultiLvlLbl val="0"/>
      </c:catAx>
      <c:valAx>
        <c:axId val="-20957874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 b="0"/>
                </a:pPr>
                <a:r>
                  <a:rPr lang="en-US" sz="1100" b="0"/>
                  <a:t>Index</a:t>
                </a:r>
              </a:p>
            </c:rich>
          </c:tx>
          <c:layout/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-2087549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0875721360072709"/>
          <c:y val="0.0576038126813096"/>
          <c:w val="0.46842018534091"/>
          <c:h val="0.164962011327531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Tax rates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8179470064705"/>
          <c:y val="0.128115360190614"/>
          <c:w val="0.832246053532983"/>
          <c:h val="0.649128950803356"/>
        </c:manualLayout>
      </c:layout>
      <c:lineChart>
        <c:grouping val="standard"/>
        <c:varyColors val="0"/>
        <c:ser>
          <c:idx val="0"/>
          <c:order val="0"/>
          <c:tx>
            <c:strRef>
              <c:f>'[7]WBES_ Perception'!$A$139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Perception'!$C$174:$G$174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'[7]WBES_ Perception'!$A$140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Perception'!$C$175:$G$175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'[7]WBES_ Perception'!$A$141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Perception'!$C$176:$G$176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4622336"/>
        <c:axId val="-2117971616"/>
      </c:lineChart>
      <c:catAx>
        <c:axId val="-2114622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117971616"/>
        <c:crosses val="autoZero"/>
        <c:auto val="1"/>
        <c:lblAlgn val="ctr"/>
        <c:lblOffset val="100"/>
        <c:noMultiLvlLbl val="0"/>
      </c:catAx>
      <c:valAx>
        <c:axId val="-211797161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-2114622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9331937137982"/>
          <c:y val="0.923039699468339"/>
          <c:w val="0.561994013906157"/>
          <c:h val="0.073284396865964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Tax administration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8179470064705"/>
          <c:y val="0.128115360190614"/>
          <c:w val="0.832246053532983"/>
          <c:h val="0.649128950803356"/>
        </c:manualLayout>
      </c:layout>
      <c:lineChart>
        <c:grouping val="standard"/>
        <c:varyColors val="0"/>
        <c:ser>
          <c:idx val="0"/>
          <c:order val="0"/>
          <c:tx>
            <c:strRef>
              <c:f>'[7]WBES_ Perception'!$A$139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Perception'!$C$179:$G$179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'[7]WBES_ Perception'!$A$140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Perception'!$C$180:$G$180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'[7]WBES_ Perception'!$A$141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Perception'!$C$181:$G$181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6300640"/>
        <c:axId val="-2116181152"/>
      </c:lineChart>
      <c:catAx>
        <c:axId val="-2116300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116181152"/>
        <c:crosses val="autoZero"/>
        <c:auto val="1"/>
        <c:lblAlgn val="ctr"/>
        <c:lblOffset val="100"/>
        <c:noMultiLvlLbl val="0"/>
      </c:catAx>
      <c:valAx>
        <c:axId val="-211618115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-21163006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9331937137982"/>
          <c:y val="0.923039699468339"/>
          <c:w val="0.561994013906157"/>
          <c:h val="0.073284396865964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Business licensing and permits</a:t>
            </a:r>
          </a:p>
        </c:rich>
      </c:tx>
      <c:layout>
        <c:manualLayout>
          <c:xMode val="edge"/>
          <c:yMode val="edge"/>
          <c:x val="0.190799560625377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8179470064705"/>
          <c:y val="0.128115360190614"/>
          <c:w val="0.832246053532983"/>
          <c:h val="0.649128950803356"/>
        </c:manualLayout>
      </c:layout>
      <c:lineChart>
        <c:grouping val="standard"/>
        <c:varyColors val="0"/>
        <c:ser>
          <c:idx val="0"/>
          <c:order val="0"/>
          <c:tx>
            <c:strRef>
              <c:f>'[7]WBES_ Perception'!$A$139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Perception'!$C$184:$G$184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'[7]WBES_ Perception'!$A$140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Perception'!$C$185:$G$185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'[7]WBES_ Perception'!$A$141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Perception'!$C$186:$G$186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7538960"/>
        <c:axId val="-2114546368"/>
      </c:lineChart>
      <c:catAx>
        <c:axId val="-2117538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114546368"/>
        <c:crosses val="autoZero"/>
        <c:auto val="1"/>
        <c:lblAlgn val="ctr"/>
        <c:lblOffset val="100"/>
        <c:noMultiLvlLbl val="0"/>
      </c:catAx>
      <c:valAx>
        <c:axId val="-211454636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-21175389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9331937137982"/>
          <c:y val="0.923039699468339"/>
          <c:w val="0.561994013906157"/>
          <c:h val="0.073284396865964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Political instability</a:t>
            </a:r>
          </a:p>
        </c:rich>
      </c:tx>
      <c:layout>
        <c:manualLayout>
          <c:xMode val="edge"/>
          <c:yMode val="edge"/>
          <c:x val="0.327311854978946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8179470064705"/>
          <c:y val="0.128115360190614"/>
          <c:w val="0.832246053532983"/>
          <c:h val="0.649128950803356"/>
        </c:manualLayout>
      </c:layout>
      <c:lineChart>
        <c:grouping val="standard"/>
        <c:varyColors val="0"/>
        <c:ser>
          <c:idx val="0"/>
          <c:order val="0"/>
          <c:tx>
            <c:strRef>
              <c:f>'[7]WBES_ Perception'!$A$139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Perception'!$C$189:$G$189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'[7]WBES_ Perception'!$A$140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Perception'!$C$190:$G$190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'[7]WBES_ Perception'!$A$141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Perception'!$C$191:$G$191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7509232"/>
        <c:axId val="-2118268720"/>
      </c:lineChart>
      <c:catAx>
        <c:axId val="-208750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118268720"/>
        <c:crosses val="autoZero"/>
        <c:auto val="1"/>
        <c:lblAlgn val="ctr"/>
        <c:lblOffset val="100"/>
        <c:noMultiLvlLbl val="0"/>
      </c:catAx>
      <c:valAx>
        <c:axId val="-211826872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-20875092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9331937137982"/>
          <c:y val="0.923039699468339"/>
          <c:w val="0.561994013906157"/>
          <c:h val="0.073284396865964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Corruption </a:t>
            </a:r>
          </a:p>
        </c:rich>
      </c:tx>
      <c:layout>
        <c:manualLayout>
          <c:xMode val="edge"/>
          <c:yMode val="edge"/>
          <c:x val="0.357909438196125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8179470064705"/>
          <c:y val="0.128115360190614"/>
          <c:w val="0.832246053532983"/>
          <c:h val="0.649128950803356"/>
        </c:manualLayout>
      </c:layout>
      <c:lineChart>
        <c:grouping val="standard"/>
        <c:varyColors val="0"/>
        <c:ser>
          <c:idx val="0"/>
          <c:order val="0"/>
          <c:tx>
            <c:strRef>
              <c:f>'[7]WBES_ Perception'!$A$139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Perception'!$C$194:$G$194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'[7]WBES_ Perception'!$A$140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Perception'!$C$195:$G$195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'[7]WBES_ Perception'!$A$141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Perception'!$C$196:$G$196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7218848"/>
        <c:axId val="-2117220432"/>
      </c:lineChart>
      <c:catAx>
        <c:axId val="-2117218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117220432"/>
        <c:crosses val="autoZero"/>
        <c:auto val="1"/>
        <c:lblAlgn val="ctr"/>
        <c:lblOffset val="100"/>
        <c:noMultiLvlLbl val="0"/>
      </c:catAx>
      <c:valAx>
        <c:axId val="-21172204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-21172188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9331937137982"/>
          <c:y val="0.923039699468339"/>
          <c:w val="0.561994013906157"/>
          <c:h val="0.073284396865964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Access to finance</a:t>
            </a:r>
          </a:p>
        </c:rich>
      </c:tx>
      <c:layout>
        <c:manualLayout>
          <c:xMode val="edge"/>
          <c:yMode val="edge"/>
          <c:x val="0.357909438196125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8179470064705"/>
          <c:y val="0.128115360190614"/>
          <c:w val="0.832246053532983"/>
          <c:h val="0.649128950803356"/>
        </c:manualLayout>
      </c:layout>
      <c:lineChart>
        <c:grouping val="standard"/>
        <c:varyColors val="0"/>
        <c:ser>
          <c:idx val="0"/>
          <c:order val="0"/>
          <c:tx>
            <c:strRef>
              <c:f>'[7]WBES_ Perception'!$A$139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Perception'!$C$199:$G$199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'[7]WBES_ Perception'!$A$140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Perception'!$C$200:$G$200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'[7]WBES_ Perception'!$A$141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Perception'!$C$201:$G$201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24221376"/>
        <c:axId val="-2124160080"/>
      </c:lineChart>
      <c:catAx>
        <c:axId val="-2124221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124160080"/>
        <c:crosses val="autoZero"/>
        <c:auto val="1"/>
        <c:lblAlgn val="ctr"/>
        <c:lblOffset val="100"/>
        <c:noMultiLvlLbl val="0"/>
      </c:catAx>
      <c:valAx>
        <c:axId val="-212416008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-21242213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9331937137982"/>
          <c:y val="0.923039699468339"/>
          <c:w val="0.561994013906157"/>
          <c:h val="0.073284396865964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Labor regulations</a:t>
            </a:r>
          </a:p>
        </c:rich>
      </c:tx>
      <c:layout>
        <c:manualLayout>
          <c:xMode val="edge"/>
          <c:yMode val="edge"/>
          <c:x val="0.357909438196125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8179470064705"/>
          <c:y val="0.128115360190614"/>
          <c:w val="0.832246053532983"/>
          <c:h val="0.649128950803356"/>
        </c:manualLayout>
      </c:layout>
      <c:lineChart>
        <c:grouping val="standard"/>
        <c:varyColors val="0"/>
        <c:ser>
          <c:idx val="0"/>
          <c:order val="0"/>
          <c:tx>
            <c:strRef>
              <c:f>'[7]WBES_ Perception'!$A$139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Perception'!$C$204:$G$204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'[7]WBES_ Perception'!$A$140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Perception'!$C$205:$G$205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'[7]WBES_ Perception'!$A$141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Perception'!$C$206:$G$206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4590672"/>
        <c:axId val="-2093381856"/>
      </c:lineChart>
      <c:catAx>
        <c:axId val="-2114590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93381856"/>
        <c:crosses val="autoZero"/>
        <c:auto val="1"/>
        <c:lblAlgn val="ctr"/>
        <c:lblOffset val="100"/>
        <c:noMultiLvlLbl val="0"/>
      </c:catAx>
      <c:valAx>
        <c:axId val="-209338185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-21145906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9331937137982"/>
          <c:y val="0.923039699468339"/>
          <c:w val="0.561994013906157"/>
          <c:h val="0.073284396865964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Inadequately educated workforce</a:t>
            </a:r>
          </a:p>
        </c:rich>
      </c:tx>
      <c:layout>
        <c:manualLayout>
          <c:xMode val="edge"/>
          <c:yMode val="edge"/>
          <c:x val="0.235322409151187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8179470064705"/>
          <c:y val="0.128115360190614"/>
          <c:w val="0.832246053532983"/>
          <c:h val="0.649128950803356"/>
        </c:manualLayout>
      </c:layout>
      <c:lineChart>
        <c:grouping val="standard"/>
        <c:varyColors val="0"/>
        <c:ser>
          <c:idx val="0"/>
          <c:order val="0"/>
          <c:tx>
            <c:strRef>
              <c:f>'[7]WBES_ Perception'!$A$139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Perception'!$C$209:$G$209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'[7]WBES_ Perception'!$A$140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Perception'!$C$210:$G$210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'[7]WBES_ Perception'!$A$141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'[7]WBES_ Perception'!$C$138:$G$138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'[7]WBES_ Perception'!$C$211:$G$211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0881968"/>
        <c:axId val="-2117517904"/>
      </c:lineChart>
      <c:catAx>
        <c:axId val="2130881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117517904"/>
        <c:crosses val="autoZero"/>
        <c:auto val="1"/>
        <c:lblAlgn val="ctr"/>
        <c:lblOffset val="100"/>
        <c:noMultiLvlLbl val="0"/>
      </c:catAx>
      <c:valAx>
        <c:axId val="-21175179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1308819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9331937137982"/>
          <c:y val="0.923039699468339"/>
          <c:w val="0.561994013906157"/>
          <c:h val="0.073284396865964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564738426860515"/>
          <c:y val="0.0433123206382966"/>
          <c:w val="0.941868371549211"/>
          <c:h val="0.763892507702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5.9'!$C$103</c:f>
              <c:strCache>
                <c:ptCount val="1"/>
                <c:pt idx="0">
                  <c:v>C6+OECS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'Figure 5.9'!$C$77:$H$77</c:f>
              <c:strCache>
                <c:ptCount val="6"/>
                <c:pt idx="0">
                  <c:v>Electricity</c:v>
                </c:pt>
                <c:pt idx="1">
                  <c:v>Telecommunications</c:v>
                </c:pt>
                <c:pt idx="2">
                  <c:v>Transport</c:v>
                </c:pt>
                <c:pt idx="3">
                  <c:v>Customs and trade regulations</c:v>
                </c:pt>
                <c:pt idx="4">
                  <c:v>Access to finance</c:v>
                </c:pt>
                <c:pt idx="5">
                  <c:v>Access to land</c:v>
                </c:pt>
              </c:strCache>
            </c:strRef>
          </c:cat>
          <c:val>
            <c:numRef>
              <c:f>'Figure 5.9'!$C$100:$H$100</c:f>
              <c:numCache>
                <c:formatCode>General</c:formatCode>
                <c:ptCount val="6"/>
                <c:pt idx="0">
                  <c:v>28.86828</c:v>
                </c:pt>
                <c:pt idx="1">
                  <c:v>17.25155</c:v>
                </c:pt>
                <c:pt idx="2">
                  <c:v>14.514488</c:v>
                </c:pt>
                <c:pt idx="3">
                  <c:v>18.293951</c:v>
                </c:pt>
                <c:pt idx="4">
                  <c:v>34.069967</c:v>
                </c:pt>
                <c:pt idx="5">
                  <c:v>15.283739</c:v>
                </c:pt>
              </c:numCache>
            </c:numRef>
          </c:val>
        </c:ser>
        <c:ser>
          <c:idx val="2"/>
          <c:order val="1"/>
          <c:tx>
            <c:strRef>
              <c:f>'Figure 5.9'!$A$94</c:f>
              <c:strCache>
                <c:ptCount val="1"/>
                <c:pt idx="0">
                  <c:v>ROSE</c:v>
                </c:pt>
              </c:strCache>
            </c:strRef>
          </c:tx>
          <c:spPr>
            <a:pattFill prst="dkHorz">
              <a:fgClr>
                <a:srgbClr val="FF0000"/>
              </a:fgClr>
              <a:bgClr>
                <a:schemeClr val="bg1"/>
              </a:bgClr>
            </a:pattFill>
          </c:spPr>
          <c:invertIfNegative val="0"/>
          <c:cat>
            <c:strRef>
              <c:f>'Figure 5.9'!$C$77:$H$77</c:f>
              <c:strCache>
                <c:ptCount val="6"/>
                <c:pt idx="0">
                  <c:v>Electricity</c:v>
                </c:pt>
                <c:pt idx="1">
                  <c:v>Telecommunications</c:v>
                </c:pt>
                <c:pt idx="2">
                  <c:v>Transport</c:v>
                </c:pt>
                <c:pt idx="3">
                  <c:v>Customs and trade regulations</c:v>
                </c:pt>
                <c:pt idx="4">
                  <c:v>Access to finance</c:v>
                </c:pt>
                <c:pt idx="5">
                  <c:v>Access to land</c:v>
                </c:pt>
              </c:strCache>
            </c:strRef>
          </c:cat>
          <c:val>
            <c:numRef>
              <c:f>'Figure 5.9'!$C$101:$H$101</c:f>
              <c:numCache>
                <c:formatCode>General</c:formatCode>
                <c:ptCount val="6"/>
                <c:pt idx="0">
                  <c:v>25.944837</c:v>
                </c:pt>
                <c:pt idx="1">
                  <c:v>20.420062</c:v>
                </c:pt>
                <c:pt idx="2">
                  <c:v>21.129511</c:v>
                </c:pt>
                <c:pt idx="3">
                  <c:v>11.986621</c:v>
                </c:pt>
                <c:pt idx="4">
                  <c:v>24.655678</c:v>
                </c:pt>
                <c:pt idx="5">
                  <c:v>21.636463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92512336"/>
        <c:axId val="-2089178560"/>
      </c:barChart>
      <c:catAx>
        <c:axId val="-2092512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 b="0" i="0" baseline="0">
                    <a:effectLst/>
                  </a:rPr>
                  <a:t>Percent of firms that consider Factor to be a major/severe obstacle</a:t>
                </a:r>
                <a:endParaRPr lang="en-US" sz="1400" b="0">
                  <a:effectLst/>
                </a:endParaRPr>
              </a:p>
            </c:rich>
          </c:tx>
          <c:layout>
            <c:manualLayout>
              <c:xMode val="edge"/>
              <c:yMode val="edge"/>
              <c:x val="0.194897648698488"/>
              <c:y val="0.94980046384965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-2089178560"/>
        <c:crosses val="autoZero"/>
        <c:auto val="1"/>
        <c:lblAlgn val="ctr"/>
        <c:lblOffset val="100"/>
        <c:noMultiLvlLbl val="0"/>
      </c:catAx>
      <c:valAx>
        <c:axId val="-208917856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-2092512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75881149030894"/>
          <c:y val="0.0743952700638373"/>
          <c:w val="0.0973499661114958"/>
          <c:h val="0.14708100993535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% of firms</a:t>
            </a:r>
            <a:r>
              <a:rPr lang="en-US" baseline="0"/>
              <a:t> that consider X to be a major/severe obstacle</a:t>
            </a:r>
            <a:endParaRPr lang="en-U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0581316284507888"/>
          <c:y val="0.0998384420171795"/>
          <c:w val="0.926948299666576"/>
          <c:h val="0.5930523575323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5.9'!$A$92</c:f>
              <c:strCache>
                <c:ptCount val="1"/>
                <c:pt idx="0">
                  <c:v>CARIBBEAN</c:v>
                </c:pt>
              </c:strCache>
            </c:strRef>
          </c:tx>
          <c:invertIfNegative val="0"/>
          <c:cat>
            <c:strRef>
              <c:f>'Figure 5.9'!$I$77:$Q$77</c:f>
              <c:strCache>
                <c:ptCount val="9"/>
                <c:pt idx="0">
                  <c:v>Tax rates</c:v>
                </c:pt>
                <c:pt idx="1">
                  <c:v>Tax administration</c:v>
                </c:pt>
                <c:pt idx="2">
                  <c:v>Business licensing and permits</c:v>
                </c:pt>
                <c:pt idx="3">
                  <c:v>Political instability</c:v>
                </c:pt>
                <c:pt idx="4">
                  <c:v>Corruption</c:v>
                </c:pt>
                <c:pt idx="5">
                  <c:v>Crime , theft and disorder</c:v>
                </c:pt>
                <c:pt idx="6">
                  <c:v>Practices of competitors in the informal sector</c:v>
                </c:pt>
                <c:pt idx="7">
                  <c:v>Labor regulations</c:v>
                </c:pt>
                <c:pt idx="8">
                  <c:v>Inadequately educated workforce</c:v>
                </c:pt>
              </c:strCache>
            </c:strRef>
          </c:cat>
          <c:val>
            <c:numRef>
              <c:f>'Figure 5.9'!$I$92:$Q$92</c:f>
              <c:numCache>
                <c:formatCode>0.000</c:formatCode>
                <c:ptCount val="9"/>
                <c:pt idx="0">
                  <c:v>0.3154236</c:v>
                </c:pt>
                <c:pt idx="1">
                  <c:v>0.17911204</c:v>
                </c:pt>
                <c:pt idx="2">
                  <c:v>0.0878323</c:v>
                </c:pt>
                <c:pt idx="3">
                  <c:v>0.15128715</c:v>
                </c:pt>
                <c:pt idx="4">
                  <c:v>0.26589335</c:v>
                </c:pt>
                <c:pt idx="5">
                  <c:v>0.30100343</c:v>
                </c:pt>
                <c:pt idx="6">
                  <c:v>0.26219078</c:v>
                </c:pt>
                <c:pt idx="7">
                  <c:v>0.3154236</c:v>
                </c:pt>
                <c:pt idx="8">
                  <c:v>0.17911204</c:v>
                </c:pt>
              </c:numCache>
            </c:numRef>
          </c:val>
        </c:ser>
        <c:ser>
          <c:idx val="2"/>
          <c:order val="1"/>
          <c:tx>
            <c:strRef>
              <c:f>'Figure 5.9'!$A$94</c:f>
              <c:strCache>
                <c:ptCount val="1"/>
                <c:pt idx="0">
                  <c:v>ROSE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'Figure 5.9'!$I$77:$Q$77</c:f>
              <c:strCache>
                <c:ptCount val="9"/>
                <c:pt idx="0">
                  <c:v>Tax rates</c:v>
                </c:pt>
                <c:pt idx="1">
                  <c:v>Tax administration</c:v>
                </c:pt>
                <c:pt idx="2">
                  <c:v>Business licensing and permits</c:v>
                </c:pt>
                <c:pt idx="3">
                  <c:v>Political instability</c:v>
                </c:pt>
                <c:pt idx="4">
                  <c:v>Corruption</c:v>
                </c:pt>
                <c:pt idx="5">
                  <c:v>Crime , theft and disorder</c:v>
                </c:pt>
                <c:pt idx="6">
                  <c:v>Practices of competitors in the informal sector</c:v>
                </c:pt>
                <c:pt idx="7">
                  <c:v>Labor regulations</c:v>
                </c:pt>
                <c:pt idx="8">
                  <c:v>Inadequately educated workforce</c:v>
                </c:pt>
              </c:strCache>
            </c:strRef>
          </c:cat>
          <c:val>
            <c:numRef>
              <c:f>'Figure 5.9'!$I$94:$Q$94</c:f>
              <c:numCache>
                <c:formatCode>0.000</c:formatCode>
                <c:ptCount val="9"/>
                <c:pt idx="0">
                  <c:v>0.36268573</c:v>
                </c:pt>
                <c:pt idx="1">
                  <c:v>0.14871453</c:v>
                </c:pt>
                <c:pt idx="2">
                  <c:v>0.12099133</c:v>
                </c:pt>
                <c:pt idx="3">
                  <c:v>0.30549195</c:v>
                </c:pt>
                <c:pt idx="4">
                  <c:v>0.26519239</c:v>
                </c:pt>
                <c:pt idx="5">
                  <c:v>0.22582125</c:v>
                </c:pt>
                <c:pt idx="6">
                  <c:v>0.25330849</c:v>
                </c:pt>
                <c:pt idx="7">
                  <c:v>0.36268573</c:v>
                </c:pt>
                <c:pt idx="8">
                  <c:v>0.14871453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94837968"/>
        <c:axId val="-2090781648"/>
      </c:barChart>
      <c:catAx>
        <c:axId val="-2094837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-2090781648"/>
        <c:crosses val="autoZero"/>
        <c:auto val="1"/>
        <c:lblAlgn val="ctr"/>
        <c:lblOffset val="100"/>
        <c:noMultiLvlLbl val="0"/>
      </c:catAx>
      <c:valAx>
        <c:axId val="-209078164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-209483796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4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83879228306"/>
          <c:y val="0.156473672648517"/>
          <c:w val="0.492014539838693"/>
          <c:h val="0.662142697858387"/>
        </c:manualLayout>
      </c:layout>
      <c:radarChart>
        <c:radarStyle val="marker"/>
        <c:varyColors val="0"/>
        <c:ser>
          <c:idx val="0"/>
          <c:order val="0"/>
          <c:tx>
            <c:strRef>
              <c:f>'Figure 5.3'!$H$216</c:f>
              <c:strCache>
                <c:ptCount val="1"/>
                <c:pt idx="0">
                  <c:v>Caribbean-C</c:v>
                </c:pt>
              </c:strCache>
            </c:strRef>
          </c:tx>
          <c:spPr>
            <a:ln w="38100">
              <a:solidFill>
                <a:schemeClr val="accent3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bg1"/>
                </a:solidFill>
              </a:ln>
            </c:spPr>
          </c:marker>
          <c:cat>
            <c:strRef>
              <c:f>'Figure 5.3'!$I$213:$Q$213</c:f>
              <c:strCache>
                <c:ptCount val="9"/>
                <c:pt idx="0">
                  <c:v>Starting a business*</c:v>
                </c:pt>
                <c:pt idx="1">
                  <c:v>Dealing with construction permits*</c:v>
                </c:pt>
                <c:pt idx="2">
                  <c:v>Getting electricity</c:v>
                </c:pt>
                <c:pt idx="3">
                  <c:v>Registering property</c:v>
                </c:pt>
                <c:pt idx="4">
                  <c:v>Paying taxes (hpy)</c:v>
                </c:pt>
                <c:pt idx="5">
                  <c:v>Trading across borders - export</c:v>
                </c:pt>
                <c:pt idx="6">
                  <c:v>Trading across borders - import</c:v>
                </c:pt>
                <c:pt idx="7">
                  <c:v>Enforcing contracts</c:v>
                </c:pt>
                <c:pt idx="8">
                  <c:v>Resolving insolvency (y)</c:v>
                </c:pt>
              </c:strCache>
            </c:strRef>
          </c:cat>
          <c:val>
            <c:numRef>
              <c:f>'Figure 5.3'!$I$216:$Q$216</c:f>
              <c:numCache>
                <c:formatCode>0.0</c:formatCode>
                <c:ptCount val="9"/>
                <c:pt idx="0" formatCode="General">
                  <c:v>1.5</c:v>
                </c:pt>
                <c:pt idx="1">
                  <c:v>1.5</c:v>
                </c:pt>
                <c:pt idx="2">
                  <c:v>0.677060133630289</c:v>
                </c:pt>
                <c:pt idx="3">
                  <c:v>1.150997975122939</c:v>
                </c:pt>
                <c:pt idx="4">
                  <c:v>1.114836546521375</c:v>
                </c:pt>
                <c:pt idx="5">
                  <c:v>0.795411089866157</c:v>
                </c:pt>
                <c:pt idx="6">
                  <c:v>0.822429906542056</c:v>
                </c:pt>
                <c:pt idx="7">
                  <c:v>1.729884032114184</c:v>
                </c:pt>
                <c:pt idx="8">
                  <c:v>1.435079726651481</c:v>
                </c:pt>
              </c:numCache>
            </c:numRef>
          </c:val>
        </c:ser>
        <c:ser>
          <c:idx val="1"/>
          <c:order val="1"/>
          <c:tx>
            <c:strRef>
              <c:f>'Figure 5.3'!$H$217</c:f>
              <c:strCache>
                <c:ptCount val="1"/>
                <c:pt idx="0">
                  <c:v>Caribbean-T</c:v>
                </c:pt>
              </c:strCache>
            </c:strRef>
          </c:tx>
          <c:spPr>
            <a:ln w="38100">
              <a:solidFill>
                <a:schemeClr val="accent3"/>
              </a:solidFill>
            </a:ln>
          </c:spPr>
          <c:marker>
            <c:symbol val="diamond"/>
            <c:size val="8"/>
            <c:spPr>
              <a:solidFill>
                <a:schemeClr val="accent3"/>
              </a:solidFill>
              <a:ln>
                <a:solidFill>
                  <a:schemeClr val="bg1"/>
                </a:solidFill>
              </a:ln>
            </c:spPr>
          </c:marker>
          <c:cat>
            <c:strRef>
              <c:f>'Figure 5.3'!$I$213:$Q$213</c:f>
              <c:strCache>
                <c:ptCount val="9"/>
                <c:pt idx="0">
                  <c:v>Starting a business*</c:v>
                </c:pt>
                <c:pt idx="1">
                  <c:v>Dealing with construction permits*</c:v>
                </c:pt>
                <c:pt idx="2">
                  <c:v>Getting electricity</c:v>
                </c:pt>
                <c:pt idx="3">
                  <c:v>Registering property</c:v>
                </c:pt>
                <c:pt idx="4">
                  <c:v>Paying taxes (hpy)</c:v>
                </c:pt>
                <c:pt idx="5">
                  <c:v>Trading across borders - export</c:v>
                </c:pt>
                <c:pt idx="6">
                  <c:v>Trading across borders - import</c:v>
                </c:pt>
                <c:pt idx="7">
                  <c:v>Enforcing contracts</c:v>
                </c:pt>
                <c:pt idx="8">
                  <c:v>Resolving insolvency (y)</c:v>
                </c:pt>
              </c:strCache>
            </c:strRef>
          </c:cat>
          <c:val>
            <c:numRef>
              <c:f>'Figure 5.3'!$I$217:$Q$217</c:f>
              <c:numCache>
                <c:formatCode>0.0</c:formatCode>
                <c:ptCount val="9"/>
                <c:pt idx="0">
                  <c:v>0.760521885521886</c:v>
                </c:pt>
                <c:pt idx="1">
                  <c:v>0.94903073286052</c:v>
                </c:pt>
                <c:pt idx="2">
                  <c:v>0.505927561115199</c:v>
                </c:pt>
                <c:pt idx="3">
                  <c:v>1.265715520968439</c:v>
                </c:pt>
                <c:pt idx="4">
                  <c:v>0.845300122844919</c:v>
                </c:pt>
                <c:pt idx="5">
                  <c:v>0.839793281653747</c:v>
                </c:pt>
                <c:pt idx="6">
                  <c:v>0.769529354682193</c:v>
                </c:pt>
                <c:pt idx="7">
                  <c:v>1.13181288143807</c:v>
                </c:pt>
                <c:pt idx="8">
                  <c:v>1.049295774647887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87473552"/>
        <c:axId val="-2091567168"/>
      </c:radarChart>
      <c:catAx>
        <c:axId val="-2087473552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-2091567168"/>
        <c:crosses val="autoZero"/>
        <c:auto val="1"/>
        <c:lblAlgn val="ctr"/>
        <c:lblOffset val="100"/>
        <c:noMultiLvlLbl val="0"/>
      </c:catAx>
      <c:valAx>
        <c:axId val="-2091567168"/>
        <c:scaling>
          <c:orientation val="minMax"/>
          <c:max val="2.0"/>
          <c:min val="0.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-2087473552"/>
        <c:crosses val="autoZero"/>
        <c:crossBetween val="between"/>
        <c:majorUnit val="0.5"/>
      </c:valAx>
    </c:plotArea>
    <c:legend>
      <c:legendPos val="b"/>
      <c:layout>
        <c:manualLayout>
          <c:xMode val="edge"/>
          <c:yMode val="edge"/>
          <c:x val="0.252376500420677"/>
          <c:y val="0.932116701585785"/>
          <c:w val="0.597001442416216"/>
          <c:h val="0.0678832984142148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Perception: Electricity</a:t>
            </a:r>
          </a:p>
        </c:rich>
      </c:tx>
      <c:layout>
        <c:manualLayout>
          <c:xMode val="edge"/>
          <c:yMode val="edge"/>
          <c:x val="0.291902668416448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7717629046369"/>
          <c:y val="0.122529272698378"/>
          <c:w val="0.750676071741032"/>
          <c:h val="0.825170445351819"/>
        </c:manualLayout>
      </c:layout>
      <c:radarChart>
        <c:radarStyle val="marker"/>
        <c:varyColors val="0"/>
        <c:ser>
          <c:idx val="2"/>
          <c:order val="2"/>
          <c:marker>
            <c:symbol val="none"/>
          </c:marker>
          <c:cat>
            <c:numRef>
              <c:f>'[7]WBES_ Perception'!$A$6:$A$18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cat>
          <c:val>
            <c:numRef>
              <c:f>'[7]WBES_ Perception'!$E$6:$E$18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ser>
          <c:idx val="3"/>
          <c:order val="3"/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Ref>
              <c:f>'[7]WBES_ Perception'!$B$6:$B$18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ser>
          <c:idx val="0"/>
          <c:order val="0"/>
          <c:marker>
            <c:symbol val="none"/>
          </c:marker>
          <c:cat>
            <c:numRef>
              <c:f>'[7]WBES_ Perception'!$A$6:$A$18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cat>
          <c:val>
            <c:numRef>
              <c:f>'[7]WBES_ Perception'!$E$6:$E$18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ser>
          <c:idx val="1"/>
          <c:order val="1"/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Ref>
              <c:f>'[7]WBES_ Perception'!$B$6:$B$18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0988912"/>
        <c:axId val="2120982608"/>
      </c:radarChart>
      <c:catAx>
        <c:axId val="2120988912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120982608"/>
        <c:crosses val="autoZero"/>
        <c:auto val="1"/>
        <c:lblAlgn val="ctr"/>
        <c:lblOffset val="100"/>
        <c:noMultiLvlLbl val="0"/>
      </c:catAx>
      <c:valAx>
        <c:axId val="2120982608"/>
        <c:scaling>
          <c:orientation val="minMax"/>
          <c:max val="2.5"/>
        </c:scaling>
        <c:delete val="0"/>
        <c:axPos val="l"/>
        <c:majorGridlines/>
        <c:numFmt formatCode="0.0" sourceLinked="0"/>
        <c:majorTickMark val="cross"/>
        <c:minorTickMark val="none"/>
        <c:tickLblPos val="nextTo"/>
        <c:crossAx val="21209889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Perception: Telecommunications</a:t>
            </a:r>
          </a:p>
        </c:rich>
      </c:tx>
      <c:layout>
        <c:manualLayout>
          <c:xMode val="edge"/>
          <c:yMode val="edge"/>
          <c:x val="0.203013779527559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7717629046369"/>
          <c:y val="0.122529272698378"/>
          <c:w val="0.750676071741032"/>
          <c:h val="0.825170445351819"/>
        </c:manualLayout>
      </c:layout>
      <c:radarChart>
        <c:radarStyle val="marker"/>
        <c:varyColors val="0"/>
        <c:ser>
          <c:idx val="3"/>
          <c:order val="2"/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Ref>
              <c:f>'[7]WBES_ Perception'!$B$6:$B$18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ser>
          <c:idx val="0"/>
          <c:order val="0"/>
          <c:marker>
            <c:symbol val="none"/>
          </c:marker>
          <c:cat>
            <c:numRef>
              <c:f>'[7]WBES_ Perception'!$A$6:$A$18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cat>
          <c:val>
            <c:numRef>
              <c:f>'[7]WBES_ Perception'!$G$6:$G$18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ser>
          <c:idx val="1"/>
          <c:order val="1"/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Ref>
              <c:f>'[7]WBES_ Perception'!$B$6:$B$18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24098704"/>
        <c:axId val="-2124096064"/>
      </c:radarChart>
      <c:catAx>
        <c:axId val="-212409870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-2124096064"/>
        <c:crosses val="autoZero"/>
        <c:auto val="1"/>
        <c:lblAlgn val="ctr"/>
        <c:lblOffset val="100"/>
        <c:noMultiLvlLbl val="0"/>
      </c:catAx>
      <c:valAx>
        <c:axId val="-2124096064"/>
        <c:scaling>
          <c:orientation val="minMax"/>
        </c:scaling>
        <c:delete val="0"/>
        <c:axPos val="l"/>
        <c:majorGridlines/>
        <c:numFmt formatCode="0.0" sourceLinked="0"/>
        <c:majorTickMark val="cross"/>
        <c:minorTickMark val="none"/>
        <c:tickLblPos val="nextTo"/>
        <c:crossAx val="-21240987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Perception: Taxes</a:t>
            </a:r>
          </a:p>
        </c:rich>
      </c:tx>
      <c:layout>
        <c:manualLayout>
          <c:xMode val="edge"/>
          <c:yMode val="edge"/>
          <c:x val="0.291902668416448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7717629046369"/>
          <c:y val="0.122529272698378"/>
          <c:w val="0.750676071741032"/>
          <c:h val="0.825170445351819"/>
        </c:manualLayout>
      </c:layout>
      <c:radarChart>
        <c:radarStyle val="marker"/>
        <c:varyColors val="0"/>
        <c:ser>
          <c:idx val="3"/>
          <c:order val="2"/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Ref>
              <c:f>'[7]WBES_ Perception'!$B$6:$B$18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ser>
          <c:idx val="0"/>
          <c:order val="0"/>
          <c:tx>
            <c:strRef>
              <c:f>'[7]WBES_ Perception'!$J$54</c:f>
              <c:strCache>
                <c:ptCount val="1"/>
                <c:pt idx="0">
                  <c:v>#¡REF!</c:v>
                </c:pt>
              </c:strCache>
            </c:strRef>
          </c:tx>
          <c:marker>
            <c:symbol val="none"/>
          </c:marker>
          <c:cat>
            <c:numRef>
              <c:f>'[7]WBES_ Perception'!$A$6:$A$18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cat>
          <c:val>
            <c:numRef>
              <c:f>'[7]WBES_ Perception'!$E$29:$E$41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ser>
          <c:idx val="1"/>
          <c:order val="1"/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Ref>
              <c:f>'[7]WBES_ Perception'!$B$6:$B$18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ser>
          <c:idx val="2"/>
          <c:order val="3"/>
          <c:tx>
            <c:strRef>
              <c:f>'[7]WBES_ Perception'!$K$54</c:f>
              <c:strCache>
                <c:ptCount val="1"/>
                <c:pt idx="0">
                  <c:v>#¡REF!</c:v>
                </c:pt>
              </c:strCache>
            </c:strRef>
          </c:tx>
          <c:marker>
            <c:symbol val="none"/>
          </c:marker>
          <c:val>
            <c:numRef>
              <c:f>'[7]WBES_ Perception'!$G$29:$G$41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7593104"/>
        <c:axId val="2089207264"/>
      </c:radarChart>
      <c:catAx>
        <c:axId val="213759310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089207264"/>
        <c:crosses val="autoZero"/>
        <c:auto val="1"/>
        <c:lblAlgn val="ctr"/>
        <c:lblOffset val="100"/>
        <c:noMultiLvlLbl val="0"/>
      </c:catAx>
      <c:valAx>
        <c:axId val="2089207264"/>
        <c:scaling>
          <c:orientation val="minMax"/>
        </c:scaling>
        <c:delete val="0"/>
        <c:axPos val="l"/>
        <c:majorGridlines/>
        <c:numFmt formatCode="0.0" sourceLinked="0"/>
        <c:majorTickMark val="cross"/>
        <c:minorTickMark val="none"/>
        <c:tickLblPos val="nextTo"/>
        <c:crossAx val="21375931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Perception: Business</a:t>
            </a:r>
            <a:r>
              <a:rPr lang="en-US" baseline="0"/>
              <a:t> licensing and permits</a:t>
            </a:r>
            <a:endParaRPr lang="en-US"/>
          </a:p>
        </c:rich>
      </c:tx>
      <c:layout>
        <c:manualLayout>
          <c:xMode val="edge"/>
          <c:yMode val="edge"/>
          <c:x val="0.182319335083115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7717629046369"/>
          <c:y val="0.122529272698378"/>
          <c:w val="0.750676071741032"/>
          <c:h val="0.825170445351819"/>
        </c:manualLayout>
      </c:layout>
      <c:radarChart>
        <c:radarStyle val="marker"/>
        <c:varyColors val="0"/>
        <c:ser>
          <c:idx val="3"/>
          <c:order val="2"/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'[7]WBES_ Perception'!$R$55:$R$67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cat>
          <c:val>
            <c:numRef>
              <c:f>'[7]WBES_ Perception'!$B$6:$B$18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ser>
          <c:idx val="0"/>
          <c:order val="0"/>
          <c:tx>
            <c:strRef>
              <c:f>'[7]WBES_ Perception'!$J$54</c:f>
              <c:strCache>
                <c:ptCount val="1"/>
                <c:pt idx="0">
                  <c:v>#¡REF!</c:v>
                </c:pt>
              </c:strCache>
            </c:strRef>
          </c:tx>
          <c:marker>
            <c:symbol val="none"/>
          </c:marker>
          <c:cat>
            <c:numRef>
              <c:f>'[7]WBES_ Perception'!$R$55:$R$67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cat>
          <c:val>
            <c:numRef>
              <c:f>'[7]WBES_ Perception'!$I$29:$I$41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ser>
          <c:idx val="1"/>
          <c:order val="1"/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'[7]WBES_ Perception'!$R$55:$R$67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cat>
          <c:val>
            <c:numRef>
              <c:f>'[7]WBES_ Perception'!$B$6:$B$18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7244400"/>
        <c:axId val="2137545056"/>
      </c:radarChart>
      <c:catAx>
        <c:axId val="-213724440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137545056"/>
        <c:crosses val="autoZero"/>
        <c:auto val="1"/>
        <c:lblAlgn val="ctr"/>
        <c:lblOffset val="100"/>
        <c:noMultiLvlLbl val="0"/>
      </c:catAx>
      <c:valAx>
        <c:axId val="2137545056"/>
        <c:scaling>
          <c:orientation val="minMax"/>
          <c:max val="1.5"/>
        </c:scaling>
        <c:delete val="0"/>
        <c:axPos val="l"/>
        <c:majorGridlines/>
        <c:numFmt formatCode="0.0" sourceLinked="0"/>
        <c:majorTickMark val="cross"/>
        <c:minorTickMark val="none"/>
        <c:tickLblPos val="nextTo"/>
        <c:crossAx val="-2137244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Perception: Political </a:t>
            </a:r>
            <a:r>
              <a:rPr lang="en-US" baseline="0"/>
              <a:t>instability</a:t>
            </a:r>
            <a:endParaRPr lang="en-US"/>
          </a:p>
        </c:rich>
      </c:tx>
      <c:layout>
        <c:manualLayout>
          <c:xMode val="edge"/>
          <c:yMode val="edge"/>
          <c:x val="0.182319335083115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7717629046369"/>
          <c:y val="0.122529272698378"/>
          <c:w val="0.750676071741032"/>
          <c:h val="0.825170445351819"/>
        </c:manualLayout>
      </c:layout>
      <c:radarChart>
        <c:radarStyle val="marker"/>
        <c:varyColors val="0"/>
        <c:ser>
          <c:idx val="3"/>
          <c:order val="2"/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'[7]WBES_ Perception'!$A$55:$A$67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cat>
          <c:val>
            <c:numRef>
              <c:f>'[7]WBES_ Perception'!$B$6:$B$18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ser>
          <c:idx val="0"/>
          <c:order val="0"/>
          <c:tx>
            <c:strRef>
              <c:f>'[7]WBES_ Perception'!$J$54</c:f>
              <c:strCache>
                <c:ptCount val="1"/>
                <c:pt idx="0">
                  <c:v>#¡REF!</c:v>
                </c:pt>
              </c:strCache>
            </c:strRef>
          </c:tx>
          <c:marker>
            <c:symbol val="none"/>
          </c:marker>
          <c:cat>
            <c:numRef>
              <c:f>'[7]WBES_ Perception'!$A$55:$A$67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cat>
          <c:val>
            <c:numRef>
              <c:f>'[7]WBES_ Perception'!$K$29:$K$41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ser>
          <c:idx val="1"/>
          <c:order val="1"/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'[7]WBES_ Perception'!$A$55:$A$67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cat>
          <c:val>
            <c:numRef>
              <c:f>'[7]WBES_ Perception'!$B$6:$B$18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2618768"/>
        <c:axId val="2138416736"/>
      </c:radarChart>
      <c:catAx>
        <c:axId val="213261876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138416736"/>
        <c:crosses val="autoZero"/>
        <c:auto val="1"/>
        <c:lblAlgn val="ctr"/>
        <c:lblOffset val="100"/>
        <c:noMultiLvlLbl val="0"/>
      </c:catAx>
      <c:valAx>
        <c:axId val="2138416736"/>
        <c:scaling>
          <c:orientation val="minMax"/>
        </c:scaling>
        <c:delete val="0"/>
        <c:axPos val="l"/>
        <c:majorGridlines/>
        <c:numFmt formatCode="0.0" sourceLinked="0"/>
        <c:majorTickMark val="cross"/>
        <c:minorTickMark val="none"/>
        <c:tickLblPos val="nextTo"/>
        <c:crossAx val="21326187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Perception: Crime and corruption</a:t>
            </a:r>
          </a:p>
        </c:rich>
      </c:tx>
      <c:layout>
        <c:manualLayout>
          <c:xMode val="edge"/>
          <c:yMode val="edge"/>
          <c:x val="0.182319335083115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7717629046369"/>
          <c:y val="0.122529272698378"/>
          <c:w val="0.750676071741032"/>
          <c:h val="0.825170445351819"/>
        </c:manualLayout>
      </c:layout>
      <c:radarChart>
        <c:radarStyle val="marker"/>
        <c:varyColors val="0"/>
        <c:ser>
          <c:idx val="3"/>
          <c:order val="2"/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'[7]WBES_ Perception'!$A$55:$A$67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cat>
          <c:val>
            <c:numRef>
              <c:f>'[7]WBES_ Perception'!$B$6:$B$18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ser>
          <c:idx val="0"/>
          <c:order val="0"/>
          <c:tx>
            <c:strRef>
              <c:f>'[7]WBES_ Perception'!$N$77</c:f>
              <c:strCache>
                <c:ptCount val="1"/>
                <c:pt idx="0">
                  <c:v>#¡REF!</c:v>
                </c:pt>
              </c:strCache>
            </c:strRef>
          </c:tx>
          <c:marker>
            <c:symbol val="none"/>
          </c:marker>
          <c:cat>
            <c:numRef>
              <c:f>'[7]WBES_ Perception'!$A$55:$A$67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cat>
          <c:val>
            <c:numRef>
              <c:f>'[7]WBES_ Perception'!$Q$6:$Q$18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ser>
          <c:idx val="1"/>
          <c:order val="1"/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'[7]WBES_ Perception'!$A$55:$A$67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cat>
          <c:val>
            <c:numRef>
              <c:f>'[7]WBES_ Perception'!$B$6:$B$18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ser>
          <c:idx val="2"/>
          <c:order val="3"/>
          <c:tx>
            <c:strRef>
              <c:f>'[7]WBES_ Perception'!$M$77</c:f>
              <c:strCache>
                <c:ptCount val="1"/>
                <c:pt idx="0">
                  <c:v>#¡REF!</c:v>
                </c:pt>
              </c:strCache>
            </c:strRef>
          </c:tx>
          <c:marker>
            <c:symbol val="none"/>
          </c:marker>
          <c:val>
            <c:numRef>
              <c:f>'[7]WBES_ Perception'!$M$29:$M$41</c:f>
              <c:numCache>
                <c:formatCode>General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3586768"/>
        <c:axId val="-2117506656"/>
      </c:radarChart>
      <c:catAx>
        <c:axId val="-209358676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117506656"/>
        <c:crosses val="autoZero"/>
        <c:auto val="1"/>
        <c:lblAlgn val="ctr"/>
        <c:lblOffset val="100"/>
        <c:noMultiLvlLbl val="0"/>
      </c:catAx>
      <c:valAx>
        <c:axId val="-2117506656"/>
        <c:scaling>
          <c:orientation val="minMax"/>
          <c:max val="2.0"/>
        </c:scaling>
        <c:delete val="0"/>
        <c:axPos val="l"/>
        <c:majorGridlines/>
        <c:numFmt formatCode="0.0" sourceLinked="0"/>
        <c:majorTickMark val="cross"/>
        <c:minorTickMark val="none"/>
        <c:tickLblPos val="nextTo"/>
        <c:crossAx val="-20935867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930094050743657"/>
          <c:y val="0.0339122193059201"/>
          <c:w val="0.905345581802275"/>
          <c:h val="0.8190193934091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5.10'!$B$5</c:f>
              <c:strCache>
                <c:ptCount val="1"/>
                <c:pt idx="0">
                  <c:v>C6+OECS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'Figure 5.10'!$A$6:$A$8</c:f>
              <c:strCache>
                <c:ptCount val="3"/>
                <c:pt idx="0">
                  <c:v>Small firms</c:v>
                </c:pt>
                <c:pt idx="1">
                  <c:v>Medium-sized firms</c:v>
                </c:pt>
                <c:pt idx="2">
                  <c:v>Large firms</c:v>
                </c:pt>
              </c:strCache>
            </c:strRef>
          </c:cat>
          <c:val>
            <c:numRef>
              <c:f>'Figure 5.10'!$C$6:$C$8</c:f>
              <c:numCache>
                <c:formatCode>0.0</c:formatCode>
                <c:ptCount val="3"/>
                <c:pt idx="0">
                  <c:v>34.31254000000001</c:v>
                </c:pt>
                <c:pt idx="1">
                  <c:v>34.8146</c:v>
                </c:pt>
                <c:pt idx="2">
                  <c:v>26.30098</c:v>
                </c:pt>
              </c:numCache>
            </c:numRef>
          </c:val>
        </c:ser>
        <c:ser>
          <c:idx val="1"/>
          <c:order val="1"/>
          <c:tx>
            <c:strRef>
              <c:f>'Figure 5.10'!$C$5</c:f>
              <c:strCache>
                <c:ptCount val="1"/>
                <c:pt idx="0">
                  <c:v>ROSE</c:v>
                </c:pt>
              </c:strCache>
            </c:strRef>
          </c:tx>
          <c:spPr>
            <a:pattFill prst="dkHorz">
              <a:fgClr>
                <a:srgbClr val="FF0000"/>
              </a:fgClr>
              <a:bgClr>
                <a:schemeClr val="bg1"/>
              </a:bgClr>
            </a:pattFill>
            <a:ln>
              <a:noFill/>
            </a:ln>
          </c:spPr>
          <c:invertIfNegative val="0"/>
          <c:cat>
            <c:strRef>
              <c:f>'Figure 5.10'!$A$6:$A$8</c:f>
              <c:strCache>
                <c:ptCount val="3"/>
                <c:pt idx="0">
                  <c:v>Small firms</c:v>
                </c:pt>
                <c:pt idx="1">
                  <c:v>Medium-sized firms</c:v>
                </c:pt>
                <c:pt idx="2">
                  <c:v>Large firms</c:v>
                </c:pt>
              </c:strCache>
            </c:strRef>
          </c:cat>
          <c:val>
            <c:numRef>
              <c:f>'Figure 5.10'!$C$11:$C$13</c:f>
              <c:numCache>
                <c:formatCode>0.0</c:formatCode>
                <c:ptCount val="3"/>
                <c:pt idx="0">
                  <c:v>26.4836</c:v>
                </c:pt>
                <c:pt idx="1">
                  <c:v>21.38272</c:v>
                </c:pt>
                <c:pt idx="2">
                  <c:v>20.06204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2721136"/>
        <c:axId val="2132571088"/>
      </c:barChart>
      <c:catAx>
        <c:axId val="2132721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2132571088"/>
        <c:crosses val="autoZero"/>
        <c:auto val="1"/>
        <c:lblAlgn val="ctr"/>
        <c:lblOffset val="100"/>
        <c:noMultiLvlLbl val="0"/>
      </c:catAx>
      <c:valAx>
        <c:axId val="213257108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2132721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3847987751531"/>
          <c:y val="0.055171697287839"/>
          <c:w val="0.163994750656168"/>
          <c:h val="0.149923447069116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735649606299213"/>
          <c:y val="0.0709492563429571"/>
          <c:w val="0.877567804024497"/>
          <c:h val="0.8190193934091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5.11'!$B$5</c:f>
              <c:strCache>
                <c:ptCount val="1"/>
                <c:pt idx="0">
                  <c:v>With overdraft facility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'Figure 5.11'!$A$6:$A$8</c:f>
              <c:strCache>
                <c:ptCount val="3"/>
                <c:pt idx="0">
                  <c:v>Small firms</c:v>
                </c:pt>
                <c:pt idx="1">
                  <c:v>Medium-sized firms</c:v>
                </c:pt>
                <c:pt idx="2">
                  <c:v>Large firms</c:v>
                </c:pt>
              </c:strCache>
            </c:strRef>
          </c:cat>
          <c:val>
            <c:numRef>
              <c:f>'Figure 5.11'!$B$6:$B$8</c:f>
              <c:numCache>
                <c:formatCode>0.0</c:formatCode>
                <c:ptCount val="3"/>
                <c:pt idx="0">
                  <c:v>41.45486</c:v>
                </c:pt>
                <c:pt idx="1">
                  <c:v>41.141</c:v>
                </c:pt>
                <c:pt idx="2">
                  <c:v>37.9547</c:v>
                </c:pt>
              </c:numCache>
            </c:numRef>
          </c:val>
        </c:ser>
        <c:ser>
          <c:idx val="1"/>
          <c:order val="1"/>
          <c:tx>
            <c:strRef>
              <c:f>'Figure 5.11'!$A$10</c:f>
              <c:strCache>
                <c:ptCount val="1"/>
                <c:pt idx="0">
                  <c:v>No ovedraft facility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</c:spPr>
          <c:invertIfNegative val="0"/>
          <c:cat>
            <c:strRef>
              <c:f>'Figure 5.11'!$A$6:$A$8</c:f>
              <c:strCache>
                <c:ptCount val="3"/>
                <c:pt idx="0">
                  <c:v>Small firms</c:v>
                </c:pt>
                <c:pt idx="1">
                  <c:v>Medium-sized firms</c:v>
                </c:pt>
                <c:pt idx="2">
                  <c:v>Large firms</c:v>
                </c:pt>
              </c:strCache>
            </c:strRef>
          </c:cat>
          <c:val>
            <c:numRef>
              <c:f>'Figure 5.11'!$B$11:$B$13</c:f>
              <c:numCache>
                <c:formatCode>0.0</c:formatCode>
                <c:ptCount val="3"/>
                <c:pt idx="0">
                  <c:v>37.9547</c:v>
                </c:pt>
                <c:pt idx="1">
                  <c:v>34.25405</c:v>
                </c:pt>
                <c:pt idx="2">
                  <c:v>33.95768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87295008"/>
        <c:axId val="2130849120"/>
      </c:barChart>
      <c:catAx>
        <c:axId val="-2087295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2130849120"/>
        <c:crosses val="autoZero"/>
        <c:auto val="1"/>
        <c:lblAlgn val="ctr"/>
        <c:lblOffset val="100"/>
        <c:noMultiLvlLbl val="0"/>
      </c:catAx>
      <c:valAx>
        <c:axId val="2130849120"/>
        <c:scaling>
          <c:orientation val="minMax"/>
          <c:min val="25.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-2087295008"/>
        <c:crosses val="autoZero"/>
        <c:crossBetween val="between"/>
        <c:majorUnit val="5.0"/>
      </c:valAx>
    </c:plotArea>
    <c:legend>
      <c:legendPos val="r"/>
      <c:layout>
        <c:manualLayout>
          <c:xMode val="edge"/>
          <c:yMode val="edge"/>
          <c:x val="0.568292432195976"/>
          <c:y val="0.0968383639545057"/>
          <c:w val="0.319550306211724"/>
          <c:h val="0.173071595217264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946850393701"/>
          <c:y val="0.0339122193059201"/>
          <c:w val="0.86090113735783"/>
          <c:h val="0.8560564304461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5.12'!$B$7</c:f>
              <c:strCache>
                <c:ptCount val="1"/>
                <c:pt idx="0">
                  <c:v>C6+OECS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'Figure 5.12'!$A$8:$A$10</c:f>
              <c:strCache>
                <c:ptCount val="3"/>
                <c:pt idx="0">
                  <c:v>Small firms</c:v>
                </c:pt>
                <c:pt idx="1">
                  <c:v>Medium-sized firms</c:v>
                </c:pt>
                <c:pt idx="2">
                  <c:v>Large firms</c:v>
                </c:pt>
              </c:strCache>
            </c:strRef>
          </c:cat>
          <c:val>
            <c:numRef>
              <c:f>'Figure 5.12'!$G$8:$G$10</c:f>
              <c:numCache>
                <c:formatCode>0.0</c:formatCode>
                <c:ptCount val="3"/>
                <c:pt idx="0">
                  <c:v>26.01989</c:v>
                </c:pt>
                <c:pt idx="1">
                  <c:v>39.66489</c:v>
                </c:pt>
                <c:pt idx="2">
                  <c:v>68.96660999999998</c:v>
                </c:pt>
              </c:numCache>
            </c:numRef>
          </c:val>
        </c:ser>
        <c:ser>
          <c:idx val="1"/>
          <c:order val="1"/>
          <c:tx>
            <c:strRef>
              <c:f>'Figure 5.12'!$C$7</c:f>
              <c:strCache>
                <c:ptCount val="1"/>
                <c:pt idx="0">
                  <c:v>ROSE</c:v>
                </c:pt>
              </c:strCache>
            </c:strRef>
          </c:tx>
          <c:spPr>
            <a:pattFill prst="dkHorz">
              <a:fgClr>
                <a:srgbClr val="FF0000"/>
              </a:fgClr>
              <a:bgClr>
                <a:schemeClr val="bg1"/>
              </a:bgClr>
            </a:pattFill>
            <a:ln>
              <a:noFill/>
            </a:ln>
          </c:spPr>
          <c:invertIfNegative val="0"/>
          <c:cat>
            <c:strRef>
              <c:f>'Figure 5.12'!$A$8:$A$10</c:f>
              <c:strCache>
                <c:ptCount val="3"/>
                <c:pt idx="0">
                  <c:v>Small firms</c:v>
                </c:pt>
                <c:pt idx="1">
                  <c:v>Medium-sized firms</c:v>
                </c:pt>
                <c:pt idx="2">
                  <c:v>Large firms</c:v>
                </c:pt>
              </c:strCache>
            </c:strRef>
          </c:cat>
          <c:val>
            <c:numRef>
              <c:f>'Figure 5.12'!$H$8:$H$10</c:f>
              <c:numCache>
                <c:formatCode>0.0</c:formatCode>
                <c:ptCount val="3"/>
                <c:pt idx="0">
                  <c:v>4.66919</c:v>
                </c:pt>
                <c:pt idx="1">
                  <c:v>6.86958</c:v>
                </c:pt>
                <c:pt idx="2">
                  <c:v>14.61234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1148560"/>
        <c:axId val="2117595184"/>
      </c:barChart>
      <c:catAx>
        <c:axId val="2131148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2117595184"/>
        <c:crosses val="autoZero"/>
        <c:auto val="1"/>
        <c:lblAlgn val="ctr"/>
        <c:lblOffset val="100"/>
        <c:noMultiLvlLbl val="0"/>
      </c:catAx>
      <c:valAx>
        <c:axId val="21175951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2131148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76625765529309"/>
          <c:y val="0.231097623213765"/>
          <c:w val="0.18621697287839"/>
          <c:h val="0.149923447069116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 Chapter 5 Figures_edited_KM_Jan27 revised3.xlsx]Figure 5.13!PivotTable2</c:name>
    <c:fmtId val="6"/>
  </c:pivotSource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0875820326729621"/>
          <c:y val="0.0502970730631653"/>
          <c:w val="0.820896124639224"/>
          <c:h val="0.820528514500279"/>
        </c:manualLayout>
      </c:layout>
      <c:lineChart>
        <c:grouping val="standard"/>
        <c:varyColors val="0"/>
        <c:ser>
          <c:idx val="1"/>
          <c:order val="1"/>
          <c:tx>
            <c:strRef>
              <c:f>'Figure 5.13'!$C$3</c:f>
              <c:strCache>
                <c:ptCount val="1"/>
                <c:pt idx="0">
                  <c:v>Average of sales (left axis)</c:v>
                </c:pt>
              </c:strCache>
            </c:strRef>
          </c:tx>
          <c:marker>
            <c:symbol val="none"/>
          </c:marker>
          <c:trendline>
            <c:trendlineType val="linear"/>
            <c:dispRSqr val="0"/>
            <c:dispEq val="0"/>
          </c:trendline>
          <c:cat>
            <c:strRef>
              <c:f>'Figure 5.13'!$A$4:$A$95</c:f>
              <c:strCache>
                <c:ptCount val="9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74</c:v>
                </c:pt>
                <c:pt idx="73">
                  <c:v>75</c:v>
                </c:pt>
                <c:pt idx="74">
                  <c:v>76</c:v>
                </c:pt>
                <c:pt idx="75">
                  <c:v>78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99</c:v>
                </c:pt>
                <c:pt idx="90">
                  <c:v>100</c:v>
                </c:pt>
              </c:strCache>
            </c:strRef>
          </c:cat>
          <c:val>
            <c:numRef>
              <c:f>'Figure 5.13'!$C$4:$C$95</c:f>
              <c:numCache>
                <c:formatCode>General</c:formatCode>
                <c:ptCount val="91"/>
                <c:pt idx="2">
                  <c:v>34.73434006363634</c:v>
                </c:pt>
                <c:pt idx="3">
                  <c:v>25.43989445</c:v>
                </c:pt>
                <c:pt idx="4">
                  <c:v>22.06207037321428</c:v>
                </c:pt>
                <c:pt idx="5">
                  <c:v>19.91499500576922</c:v>
                </c:pt>
                <c:pt idx="6">
                  <c:v>23.85567616969698</c:v>
                </c:pt>
                <c:pt idx="7">
                  <c:v>18.75130683499999</c:v>
                </c:pt>
                <c:pt idx="8">
                  <c:v>23.1628179074074</c:v>
                </c:pt>
                <c:pt idx="9">
                  <c:v>15.97939762162162</c:v>
                </c:pt>
                <c:pt idx="10">
                  <c:v>19.81241244255319</c:v>
                </c:pt>
                <c:pt idx="11">
                  <c:v>23.78722258499998</c:v>
                </c:pt>
                <c:pt idx="12">
                  <c:v>13.64193624242424</c:v>
                </c:pt>
                <c:pt idx="13">
                  <c:v>22.60925728421053</c:v>
                </c:pt>
                <c:pt idx="14">
                  <c:v>19.54602037333332</c:v>
                </c:pt>
                <c:pt idx="15">
                  <c:v>16.63774482777778</c:v>
                </c:pt>
                <c:pt idx="16">
                  <c:v>22.57867807</c:v>
                </c:pt>
                <c:pt idx="17">
                  <c:v>19.87587967714285</c:v>
                </c:pt>
                <c:pt idx="18">
                  <c:v>20.45028603333332</c:v>
                </c:pt>
                <c:pt idx="19">
                  <c:v>23.93405635531915</c:v>
                </c:pt>
                <c:pt idx="20">
                  <c:v>22.26786002</c:v>
                </c:pt>
                <c:pt idx="21">
                  <c:v>23.75120945185185</c:v>
                </c:pt>
                <c:pt idx="22">
                  <c:v>18.93746922105264</c:v>
                </c:pt>
                <c:pt idx="23">
                  <c:v>24.53102391666667</c:v>
                </c:pt>
                <c:pt idx="24">
                  <c:v>21.14913852121212</c:v>
                </c:pt>
                <c:pt idx="25">
                  <c:v>15.01782831666667</c:v>
                </c:pt>
                <c:pt idx="26">
                  <c:v>16.18023482916666</c:v>
                </c:pt>
                <c:pt idx="27">
                  <c:v>22.61638709793103</c:v>
                </c:pt>
                <c:pt idx="28">
                  <c:v>18.1219815</c:v>
                </c:pt>
                <c:pt idx="29">
                  <c:v>15.92840442105263</c:v>
                </c:pt>
                <c:pt idx="30">
                  <c:v>26.45412686153847</c:v>
                </c:pt>
                <c:pt idx="31">
                  <c:v>21.07570988888888</c:v>
                </c:pt>
                <c:pt idx="32">
                  <c:v>16.64610621111111</c:v>
                </c:pt>
                <c:pt idx="33">
                  <c:v>25.29121336363636</c:v>
                </c:pt>
                <c:pt idx="34">
                  <c:v>21.28751666666667</c:v>
                </c:pt>
                <c:pt idx="35">
                  <c:v>12.63754275</c:v>
                </c:pt>
                <c:pt idx="36">
                  <c:v>10.401122225</c:v>
                </c:pt>
                <c:pt idx="37">
                  <c:v>20.21561467142856</c:v>
                </c:pt>
                <c:pt idx="38">
                  <c:v>13.415026</c:v>
                </c:pt>
                <c:pt idx="39">
                  <c:v>21.22633990909091</c:v>
                </c:pt>
                <c:pt idx="40">
                  <c:v>18.45724366666667</c:v>
                </c:pt>
                <c:pt idx="41">
                  <c:v>23.74108656666666</c:v>
                </c:pt>
                <c:pt idx="42">
                  <c:v>25.993156</c:v>
                </c:pt>
                <c:pt idx="43">
                  <c:v>9.704546500000002</c:v>
                </c:pt>
                <c:pt idx="44">
                  <c:v>20.47371158571428</c:v>
                </c:pt>
                <c:pt idx="45">
                  <c:v>22.136916</c:v>
                </c:pt>
                <c:pt idx="46">
                  <c:v>15.131579</c:v>
                </c:pt>
                <c:pt idx="47">
                  <c:v>30.80391333333333</c:v>
                </c:pt>
                <c:pt idx="49">
                  <c:v>25.79709024999999</c:v>
                </c:pt>
                <c:pt idx="50">
                  <c:v>32.17560957142857</c:v>
                </c:pt>
                <c:pt idx="51">
                  <c:v>31.77876545000001</c:v>
                </c:pt>
                <c:pt idx="52">
                  <c:v>8.667144</c:v>
                </c:pt>
                <c:pt idx="53">
                  <c:v>18.32816824999999</c:v>
                </c:pt>
                <c:pt idx="54">
                  <c:v>30.6412835</c:v>
                </c:pt>
                <c:pt idx="55">
                  <c:v>12.44544375</c:v>
                </c:pt>
                <c:pt idx="56">
                  <c:v>19.97723225</c:v>
                </c:pt>
                <c:pt idx="57">
                  <c:v>16.5111175</c:v>
                </c:pt>
                <c:pt idx="58">
                  <c:v>13.899361</c:v>
                </c:pt>
                <c:pt idx="59">
                  <c:v>14.94335831428571</c:v>
                </c:pt>
                <c:pt idx="60">
                  <c:v>11.11113</c:v>
                </c:pt>
                <c:pt idx="61">
                  <c:v>17.97440559999999</c:v>
                </c:pt>
                <c:pt idx="62">
                  <c:v>14.44954225</c:v>
                </c:pt>
                <c:pt idx="64">
                  <c:v>16.464554</c:v>
                </c:pt>
                <c:pt idx="65">
                  <c:v>22.63549999999999</c:v>
                </c:pt>
                <c:pt idx="66">
                  <c:v>49.99996</c:v>
                </c:pt>
                <c:pt idx="67">
                  <c:v>12.5000196</c:v>
                </c:pt>
                <c:pt idx="68">
                  <c:v>15.3847</c:v>
                </c:pt>
                <c:pt idx="70">
                  <c:v>24.99991</c:v>
                </c:pt>
                <c:pt idx="71">
                  <c:v>7.894649999999999</c:v>
                </c:pt>
                <c:pt idx="72">
                  <c:v>32.149525</c:v>
                </c:pt>
                <c:pt idx="73">
                  <c:v>14.84408333333333</c:v>
                </c:pt>
                <c:pt idx="74">
                  <c:v>10.844602</c:v>
                </c:pt>
                <c:pt idx="75">
                  <c:v>7.999976</c:v>
                </c:pt>
                <c:pt idx="76">
                  <c:v>25.83339</c:v>
                </c:pt>
                <c:pt idx="78">
                  <c:v>20.00003999999999</c:v>
                </c:pt>
                <c:pt idx="80">
                  <c:v>22.22219</c:v>
                </c:pt>
                <c:pt idx="81">
                  <c:v>9.09088</c:v>
                </c:pt>
                <c:pt idx="82">
                  <c:v>22.0109136</c:v>
                </c:pt>
                <c:pt idx="83">
                  <c:v>8.611828999999998</c:v>
                </c:pt>
                <c:pt idx="84">
                  <c:v>15.15867875</c:v>
                </c:pt>
                <c:pt idx="85">
                  <c:v>17.64714</c:v>
                </c:pt>
                <c:pt idx="86">
                  <c:v>25.00002</c:v>
                </c:pt>
                <c:pt idx="88">
                  <c:v>7.692371999999999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242176"/>
        <c:axId val="2120983456"/>
      </c:lineChart>
      <c:lineChart>
        <c:grouping val="standard"/>
        <c:varyColors val="0"/>
        <c:ser>
          <c:idx val="0"/>
          <c:order val="0"/>
          <c:tx>
            <c:strRef>
              <c:f>'Figure 5.13'!$B$3</c:f>
              <c:strCache>
                <c:ptCount val="1"/>
                <c:pt idx="0">
                  <c:v>Average of productivity (right axis)</c:v>
                </c:pt>
              </c:strCache>
            </c:strRef>
          </c:tx>
          <c:marker>
            <c:symbol val="none"/>
          </c:marker>
          <c:trendline>
            <c:trendlineType val="linear"/>
            <c:dispRSqr val="0"/>
            <c:dispEq val="0"/>
          </c:trendline>
          <c:cat>
            <c:strRef>
              <c:f>'Figure 5.13'!$A$4:$A$95</c:f>
              <c:strCache>
                <c:ptCount val="9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74</c:v>
                </c:pt>
                <c:pt idx="73">
                  <c:v>75</c:v>
                </c:pt>
                <c:pt idx="74">
                  <c:v>76</c:v>
                </c:pt>
                <c:pt idx="75">
                  <c:v>78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99</c:v>
                </c:pt>
                <c:pt idx="90">
                  <c:v>100</c:v>
                </c:pt>
              </c:strCache>
            </c:strRef>
          </c:cat>
          <c:val>
            <c:numRef>
              <c:f>'Figure 5.13'!$B$4:$B$95</c:f>
              <c:numCache>
                <c:formatCode>General</c:formatCode>
                <c:ptCount val="91"/>
                <c:pt idx="0">
                  <c:v>12.63641372222222</c:v>
                </c:pt>
                <c:pt idx="1">
                  <c:v>11.86716130769231</c:v>
                </c:pt>
                <c:pt idx="2">
                  <c:v>12.0180831372549</c:v>
                </c:pt>
                <c:pt idx="3">
                  <c:v>12.39928725000001</c:v>
                </c:pt>
                <c:pt idx="4">
                  <c:v>12.09373238271605</c:v>
                </c:pt>
                <c:pt idx="5">
                  <c:v>11.98026832894737</c:v>
                </c:pt>
                <c:pt idx="6">
                  <c:v>12.70964607692307</c:v>
                </c:pt>
                <c:pt idx="7">
                  <c:v>12.20842482432432</c:v>
                </c:pt>
                <c:pt idx="8">
                  <c:v>12.18256846153846</c:v>
                </c:pt>
                <c:pt idx="9">
                  <c:v>12.3965896</c:v>
                </c:pt>
                <c:pt idx="10">
                  <c:v>11.90769790540541</c:v>
                </c:pt>
                <c:pt idx="11">
                  <c:v>12.45241413559322</c:v>
                </c:pt>
                <c:pt idx="12">
                  <c:v>11.98383705882353</c:v>
                </c:pt>
                <c:pt idx="13">
                  <c:v>12.20505090163935</c:v>
                </c:pt>
                <c:pt idx="14">
                  <c:v>12.61245732967033</c:v>
                </c:pt>
                <c:pt idx="15">
                  <c:v>12.65070962962963</c:v>
                </c:pt>
                <c:pt idx="16">
                  <c:v>12.57480106382979</c:v>
                </c:pt>
                <c:pt idx="17">
                  <c:v>13.4568251509434</c:v>
                </c:pt>
                <c:pt idx="18">
                  <c:v>12.26684177083333</c:v>
                </c:pt>
                <c:pt idx="19">
                  <c:v>12.57106833333333</c:v>
                </c:pt>
                <c:pt idx="20">
                  <c:v>12.45929081632654</c:v>
                </c:pt>
                <c:pt idx="21">
                  <c:v>12.17320302777777</c:v>
                </c:pt>
                <c:pt idx="22">
                  <c:v>12.38035017647059</c:v>
                </c:pt>
                <c:pt idx="23">
                  <c:v>13.14753485714286</c:v>
                </c:pt>
                <c:pt idx="24">
                  <c:v>12.60470703636364</c:v>
                </c:pt>
                <c:pt idx="25">
                  <c:v>11.99647566666667</c:v>
                </c:pt>
                <c:pt idx="26">
                  <c:v>12.05129157894737</c:v>
                </c:pt>
                <c:pt idx="27">
                  <c:v>12.16406619565217</c:v>
                </c:pt>
                <c:pt idx="28">
                  <c:v>12.7186275</c:v>
                </c:pt>
                <c:pt idx="29">
                  <c:v>13.20692033333333</c:v>
                </c:pt>
                <c:pt idx="30">
                  <c:v>12.0741075</c:v>
                </c:pt>
                <c:pt idx="31">
                  <c:v>13.04364739130435</c:v>
                </c:pt>
                <c:pt idx="32">
                  <c:v>12.66222923076923</c:v>
                </c:pt>
                <c:pt idx="33">
                  <c:v>13.13338928571428</c:v>
                </c:pt>
                <c:pt idx="34">
                  <c:v>12.51020115384615</c:v>
                </c:pt>
                <c:pt idx="35">
                  <c:v>12.81269111111111</c:v>
                </c:pt>
                <c:pt idx="36">
                  <c:v>12.1959993125</c:v>
                </c:pt>
                <c:pt idx="37">
                  <c:v>12.5497605882353</c:v>
                </c:pt>
                <c:pt idx="38">
                  <c:v>13.25218428571429</c:v>
                </c:pt>
                <c:pt idx="39">
                  <c:v>13.323144375</c:v>
                </c:pt>
                <c:pt idx="40">
                  <c:v>13.72629733333333</c:v>
                </c:pt>
                <c:pt idx="41">
                  <c:v>12.77736333333333</c:v>
                </c:pt>
                <c:pt idx="42">
                  <c:v>13.29397272727272</c:v>
                </c:pt>
                <c:pt idx="43">
                  <c:v>12.86892444444444</c:v>
                </c:pt>
                <c:pt idx="44">
                  <c:v>12.845832</c:v>
                </c:pt>
                <c:pt idx="45">
                  <c:v>11.93664</c:v>
                </c:pt>
                <c:pt idx="46">
                  <c:v>11.720685</c:v>
                </c:pt>
                <c:pt idx="47">
                  <c:v>12.84779125</c:v>
                </c:pt>
                <c:pt idx="48">
                  <c:v>11.95042636363637</c:v>
                </c:pt>
                <c:pt idx="49">
                  <c:v>12.6575546</c:v>
                </c:pt>
                <c:pt idx="50">
                  <c:v>12.801769</c:v>
                </c:pt>
                <c:pt idx="51">
                  <c:v>13.75399375</c:v>
                </c:pt>
                <c:pt idx="52">
                  <c:v>14.3935125</c:v>
                </c:pt>
                <c:pt idx="53">
                  <c:v>14.22890666666667</c:v>
                </c:pt>
                <c:pt idx="54">
                  <c:v>13.31613666666667</c:v>
                </c:pt>
                <c:pt idx="55">
                  <c:v>13.11623833333333</c:v>
                </c:pt>
                <c:pt idx="56">
                  <c:v>13.78140833333333</c:v>
                </c:pt>
                <c:pt idx="57">
                  <c:v>13.544544</c:v>
                </c:pt>
                <c:pt idx="58">
                  <c:v>16.20023249999999</c:v>
                </c:pt>
                <c:pt idx="59">
                  <c:v>13.825315</c:v>
                </c:pt>
                <c:pt idx="60">
                  <c:v>12.11076</c:v>
                </c:pt>
                <c:pt idx="61">
                  <c:v>13.5579</c:v>
                </c:pt>
                <c:pt idx="62">
                  <c:v>13.31159142857143</c:v>
                </c:pt>
                <c:pt idx="63">
                  <c:v>16.07174</c:v>
                </c:pt>
                <c:pt idx="64">
                  <c:v>14.243864</c:v>
                </c:pt>
                <c:pt idx="65">
                  <c:v>11.59805983333333</c:v>
                </c:pt>
                <c:pt idx="66">
                  <c:v>11.91839</c:v>
                </c:pt>
                <c:pt idx="67">
                  <c:v>10.963615</c:v>
                </c:pt>
                <c:pt idx="68">
                  <c:v>11.66375</c:v>
                </c:pt>
                <c:pt idx="69">
                  <c:v>12.42217</c:v>
                </c:pt>
                <c:pt idx="70">
                  <c:v>14.249225</c:v>
                </c:pt>
                <c:pt idx="71">
                  <c:v>15.27807</c:v>
                </c:pt>
                <c:pt idx="72">
                  <c:v>12.60892</c:v>
                </c:pt>
                <c:pt idx="73">
                  <c:v>14.397988</c:v>
                </c:pt>
                <c:pt idx="74">
                  <c:v>16.55068666666667</c:v>
                </c:pt>
                <c:pt idx="75">
                  <c:v>12.86285</c:v>
                </c:pt>
                <c:pt idx="76">
                  <c:v>15.76738</c:v>
                </c:pt>
                <c:pt idx="78">
                  <c:v>15.68552</c:v>
                </c:pt>
                <c:pt idx="79">
                  <c:v>13.99827</c:v>
                </c:pt>
                <c:pt idx="80">
                  <c:v>11.77075</c:v>
                </c:pt>
                <c:pt idx="81">
                  <c:v>11.69525</c:v>
                </c:pt>
                <c:pt idx="82">
                  <c:v>13.73918333333333</c:v>
                </c:pt>
                <c:pt idx="83">
                  <c:v>13.30018</c:v>
                </c:pt>
                <c:pt idx="84">
                  <c:v>14.084535</c:v>
                </c:pt>
                <c:pt idx="85">
                  <c:v>13.92087</c:v>
                </c:pt>
                <c:pt idx="86">
                  <c:v>10.81978</c:v>
                </c:pt>
                <c:pt idx="87">
                  <c:v>11.96782</c:v>
                </c:pt>
                <c:pt idx="88">
                  <c:v>16.74224999999999</c:v>
                </c:pt>
                <c:pt idx="89">
                  <c:v>16.54888</c:v>
                </c:pt>
                <c:pt idx="90">
                  <c:v>16.72422999999999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297040"/>
        <c:axId val="-2123669760"/>
      </c:lineChart>
      <c:catAx>
        <c:axId val="2120242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/>
                </a:pPr>
                <a:r>
                  <a:rPr lang="en-US" sz="1100" b="0"/>
                  <a:t>Years of operation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2120983456"/>
        <c:crosses val="autoZero"/>
        <c:auto val="1"/>
        <c:lblAlgn val="ctr"/>
        <c:lblOffset val="100"/>
        <c:noMultiLvlLbl val="0"/>
      </c:catAx>
      <c:valAx>
        <c:axId val="21209834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 b="0"/>
                </a:pPr>
                <a:r>
                  <a:rPr lang="en-US" sz="1100" b="0"/>
                  <a:t>Growth (%)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2120242176"/>
        <c:crosses val="autoZero"/>
        <c:crossBetween val="between"/>
      </c:valAx>
      <c:valAx>
        <c:axId val="-212366976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100" b="0"/>
                </a:pPr>
                <a:r>
                  <a:rPr lang="en-US" sz="1100" b="0"/>
                  <a:t>Growth (%)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2120297040"/>
        <c:crosses val="max"/>
        <c:crossBetween val="between"/>
      </c:valAx>
      <c:catAx>
        <c:axId val="2120297040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-2123669760"/>
        <c:crosses val="autoZero"/>
        <c:auto val="1"/>
        <c:lblAlgn val="ctr"/>
        <c:lblOffset val="100"/>
        <c:noMultiLvlLbl val="0"/>
      </c:catAx>
    </c:plotArea>
    <c:legend>
      <c:legendPos val="t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02455111892739"/>
          <c:y val="0.0223308982558619"/>
          <c:w val="0.513081879993427"/>
          <c:h val="0.145281478938324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486201273033642"/>
          <c:y val="0.0567253583098031"/>
          <c:w val="0.896038958985549"/>
          <c:h val="0.879236932118179"/>
        </c:manualLayout>
      </c:layout>
      <c:stockChart>
        <c:ser>
          <c:idx val="0"/>
          <c:order val="0"/>
          <c:tx>
            <c:strRef>
              <c:f>'Figure 5.4'!$C$211</c:f>
              <c:strCache>
                <c:ptCount val="1"/>
                <c:pt idx="0">
                  <c:v>2009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</c:marker>
          <c:dLbls>
            <c:dLbl>
              <c:idx val="0"/>
              <c:layout>
                <c:manualLayout>
                  <c:x val="-0.0413080895008606"/>
                  <c:y val="-0.0932944606413994"/>
                </c:manualLayout>
              </c:layout>
              <c:tx>
                <c:rich>
                  <a:bodyPr/>
                  <a:lstStyle/>
                  <a:p>
                    <a:r>
                      <a:rPr lang="es-ES" sz="1050"/>
                      <a:t>Antigua and Barbuda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550774526678141"/>
                  <c:y val="0.0194363459669582"/>
                </c:manualLayout>
              </c:layout>
              <c:tx>
                <c:rich>
                  <a:bodyPr/>
                  <a:lstStyle/>
                  <a:p>
                    <a:r>
                      <a:rPr lang="es-ES" sz="1050"/>
                      <a:t>The Bahamas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275387263339071"/>
                  <c:y val="0.0349854227405248"/>
                </c:manualLayout>
              </c:layout>
              <c:tx>
                <c:rich>
                  <a:bodyPr/>
                  <a:lstStyle/>
                  <a:p>
                    <a:r>
                      <a:rPr lang="es-ES" sz="1050"/>
                      <a:t>Cape Verde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367183017785428"/>
                  <c:y val="-0.0427599611273081"/>
                </c:manualLayout>
              </c:layout>
              <c:tx>
                <c:rich>
                  <a:bodyPr/>
                  <a:lstStyle/>
                  <a:p>
                    <a:r>
                      <a:rPr lang="es-ES" sz="1050"/>
                      <a:t>Dominica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s-ES" sz="1050"/>
                      <a:t>Guinea-Bissau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s-ES" sz="1050"/>
                      <a:t>Guyana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s-ES" sz="1050"/>
                      <a:t>Jamaica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0.0390131956397017"/>
                  <c:y val="-0.104956268221574"/>
                </c:manualLayout>
              </c:layout>
              <c:tx>
                <c:rich>
                  <a:bodyPr/>
                  <a:lstStyle/>
                  <a:p>
                    <a:r>
                      <a:rPr lang="es-ES" sz="1050"/>
                      <a:t>Latvia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0413080895008605"/>
                  <c:y val="0.0466472303206997"/>
                </c:manualLayout>
              </c:layout>
              <c:tx>
                <c:rich>
                  <a:bodyPr/>
                  <a:lstStyle/>
                  <a:p>
                    <a:r>
                      <a:rPr lang="es-ES" sz="1050"/>
                      <a:t>Lesotho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0344234079173838"/>
                  <c:y val="-0.233236151603499"/>
                </c:manualLayout>
              </c:layout>
              <c:tx>
                <c:rich>
                  <a:bodyPr/>
                  <a:lstStyle/>
                  <a:p>
                    <a:r>
                      <a:rPr lang="es-ES" sz="1050"/>
                      <a:t>Macedonia, FYR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00688468158347676"/>
                  <c:y val="-0.097181729834791"/>
                </c:manualLayout>
              </c:layout>
              <c:tx>
                <c:rich>
                  <a:bodyPr/>
                  <a:lstStyle/>
                  <a:p>
                    <a:r>
                      <a:rPr lang="es-ES" sz="1050"/>
                      <a:t>Mauritius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00688468158347676"/>
                  <c:y val="-0.128279883381924"/>
                </c:manualLayout>
              </c:layout>
              <c:tx>
                <c:rich>
                  <a:bodyPr/>
                  <a:lstStyle/>
                  <a:p>
                    <a:r>
                      <a:rPr lang="es-ES" sz="1050"/>
                      <a:t>Montenegro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0114744693057946"/>
                  <c:y val="-0.0660835762876579"/>
                </c:manualLayout>
              </c:layout>
              <c:tx>
                <c:rich>
                  <a:bodyPr/>
                  <a:lstStyle/>
                  <a:p>
                    <a:r>
                      <a:rPr lang="es-ES" sz="1050"/>
                      <a:t>Samoa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r>
                      <a:rPr lang="es-ES" sz="1050"/>
                      <a:t>São Tomé and Príncipe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0734366035570855"/>
                  <c:y val="0.0233236151603499"/>
                </c:manualLayout>
              </c:layout>
              <c:tx>
                <c:rich>
                  <a:bodyPr/>
                  <a:lstStyle/>
                  <a:p>
                    <a:r>
                      <a:rPr lang="es-ES" sz="1050"/>
                      <a:t>Solomon Islands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0.0367183017785427"/>
                  <c:y val="0.0388726919339164"/>
                </c:manualLayout>
              </c:layout>
              <c:tx>
                <c:rich>
                  <a:bodyPr/>
                  <a:lstStyle/>
                  <a:p>
                    <a:r>
                      <a:rPr lang="es-ES" sz="1050"/>
                      <a:t>St. Kitts and Nevis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0.0642570281124497"/>
                  <c:y val="-0.0505344995140914"/>
                </c:manualLayout>
              </c:layout>
              <c:tx>
                <c:rich>
                  <a:bodyPr/>
                  <a:lstStyle/>
                  <a:p>
                    <a:r>
                      <a:rPr lang="es-ES" sz="1050"/>
                      <a:t>St. Lucia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0.0413080895008606"/>
                  <c:y val="-0.0466472303206997"/>
                </c:manualLayout>
              </c:layout>
              <c:tx>
                <c:rich>
                  <a:bodyPr/>
                  <a:lstStyle/>
                  <a:p>
                    <a:r>
                      <a:rPr lang="es-ES" sz="1050"/>
                      <a:t>St. Vincent 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es-ES" sz="1050"/>
                      <a:t>Suriname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r>
                      <a:rPr lang="es-ES" sz="1050"/>
                      <a:t>Timor-Leste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0.0550774526678141"/>
                  <c:y val="-0.151603498542274"/>
                </c:manualLayout>
              </c:layout>
              <c:tx>
                <c:rich>
                  <a:bodyPr/>
                  <a:lstStyle/>
                  <a:p>
                    <a:r>
                      <a:rPr lang="es-ES" sz="1050"/>
                      <a:t>Trinidad and Tobago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0.0"/>
                  <c:y val="0.0310981535471331"/>
                </c:manualLayout>
              </c:layout>
              <c:tx>
                <c:rich>
                  <a:bodyPr/>
                  <a:lstStyle/>
                  <a:p>
                    <a:r>
                      <a:rPr lang="es-ES" sz="1050"/>
                      <a:t>Vanuatu</a:t>
                    </a:r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5.4'!$C$212:$C$233</c:f>
              <c:numCache>
                <c:formatCode>General</c:formatCode>
                <c:ptCount val="22"/>
                <c:pt idx="0">
                  <c:v>61.84</c:v>
                </c:pt>
                <c:pt idx="1">
                  <c:v>61.96</c:v>
                </c:pt>
                <c:pt idx="2">
                  <c:v>50.78</c:v>
                </c:pt>
                <c:pt idx="3">
                  <c:v>62.25</c:v>
                </c:pt>
                <c:pt idx="4">
                  <c:v>33.58</c:v>
                </c:pt>
                <c:pt idx="5">
                  <c:v>57.01</c:v>
                </c:pt>
                <c:pt idx="6">
                  <c:v>60.81</c:v>
                </c:pt>
                <c:pt idx="7">
                  <c:v>70.91</c:v>
                </c:pt>
                <c:pt idx="8">
                  <c:v>49.02</c:v>
                </c:pt>
                <c:pt idx="9">
                  <c:v>61.01</c:v>
                </c:pt>
                <c:pt idx="10">
                  <c:v>67.19</c:v>
                </c:pt>
                <c:pt idx="11">
                  <c:v>61.94</c:v>
                </c:pt>
                <c:pt idx="12">
                  <c:v>59.47</c:v>
                </c:pt>
                <c:pt idx="13">
                  <c:v>38.7</c:v>
                </c:pt>
                <c:pt idx="14">
                  <c:v>52.66</c:v>
                </c:pt>
                <c:pt idx="15">
                  <c:v>57.31</c:v>
                </c:pt>
                <c:pt idx="16">
                  <c:v>63.76</c:v>
                </c:pt>
                <c:pt idx="17">
                  <c:v>59.08</c:v>
                </c:pt>
                <c:pt idx="18">
                  <c:v>41.69</c:v>
                </c:pt>
                <c:pt idx="19">
                  <c:v>31.89</c:v>
                </c:pt>
                <c:pt idx="20">
                  <c:v>58.86</c:v>
                </c:pt>
                <c:pt idx="21">
                  <c:v>62.97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5.4'!$D$211</c:f>
              <c:strCache>
                <c:ptCount val="1"/>
                <c:pt idx="0">
                  <c:v>2014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</c:marker>
          <c:val>
            <c:numRef>
              <c:f>'Figure 5.4'!$D$212:$D$233</c:f>
              <c:numCache>
                <c:formatCode>General</c:formatCode>
                <c:ptCount val="22"/>
                <c:pt idx="0">
                  <c:v>61.32</c:v>
                </c:pt>
                <c:pt idx="1">
                  <c:v>63.92</c:v>
                </c:pt>
                <c:pt idx="2">
                  <c:v>58.53</c:v>
                </c:pt>
                <c:pt idx="3">
                  <c:v>62.56</c:v>
                </c:pt>
                <c:pt idx="4">
                  <c:v>47.16</c:v>
                </c:pt>
                <c:pt idx="5">
                  <c:v>58.69</c:v>
                </c:pt>
                <c:pt idx="6">
                  <c:v>64.81</c:v>
                </c:pt>
                <c:pt idx="7">
                  <c:v>76.1</c:v>
                </c:pt>
                <c:pt idx="8">
                  <c:v>55.97</c:v>
                </c:pt>
                <c:pt idx="9">
                  <c:v>74.22</c:v>
                </c:pt>
                <c:pt idx="10">
                  <c:v>73.46</c:v>
                </c:pt>
                <c:pt idx="11">
                  <c:v>70.36</c:v>
                </c:pt>
                <c:pt idx="12">
                  <c:v>63.43</c:v>
                </c:pt>
                <c:pt idx="13">
                  <c:v>46.02</c:v>
                </c:pt>
                <c:pt idx="14">
                  <c:v>61.04</c:v>
                </c:pt>
                <c:pt idx="15">
                  <c:v>56.55</c:v>
                </c:pt>
                <c:pt idx="16">
                  <c:v>63.75</c:v>
                </c:pt>
                <c:pt idx="17">
                  <c:v>60.04</c:v>
                </c:pt>
                <c:pt idx="18">
                  <c:v>42.87</c:v>
                </c:pt>
                <c:pt idx="19">
                  <c:v>38.79</c:v>
                </c:pt>
                <c:pt idx="20">
                  <c:v>60.96</c:v>
                </c:pt>
                <c:pt idx="21">
                  <c:v>66.22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9050">
              <a:headEnd type="stealth"/>
            </a:ln>
          </c:spPr>
        </c:hiLowLines>
        <c:axId val="2132634656"/>
        <c:axId val="-2137499664"/>
      </c:stockChart>
      <c:catAx>
        <c:axId val="2132634656"/>
        <c:scaling>
          <c:orientation val="minMax"/>
        </c:scaling>
        <c:delete val="1"/>
        <c:axPos val="b"/>
        <c:majorTickMark val="out"/>
        <c:minorTickMark val="none"/>
        <c:tickLblPos val="nextTo"/>
        <c:crossAx val="-2137499664"/>
        <c:crosses val="autoZero"/>
        <c:auto val="1"/>
        <c:lblAlgn val="ctr"/>
        <c:lblOffset val="100"/>
        <c:noMultiLvlLbl val="0"/>
      </c:catAx>
      <c:valAx>
        <c:axId val="-2137499664"/>
        <c:scaling>
          <c:orientation val="minMax"/>
          <c:min val="25.0"/>
        </c:scaling>
        <c:delete val="0"/>
        <c:axPos val="l"/>
        <c:numFmt formatCode="General" sourceLinked="1"/>
        <c:majorTickMark val="out"/>
        <c:minorTickMark val="none"/>
        <c:tickLblPos val="nextTo"/>
        <c:crossAx val="21326346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13003218076001"/>
          <c:y val="0.926604094265127"/>
          <c:w val="0.236453756533445"/>
          <c:h val="0.0702931521314938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992272528433946"/>
          <c:y val="0.0542362933799942"/>
          <c:w val="0.87021719160105"/>
          <c:h val="0.815844998541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5.14'!$B$22</c:f>
              <c:strCache>
                <c:ptCount val="1"/>
                <c:pt idx="0">
                  <c:v>C6+OECS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'Figure 5.14'!$B$1:$D$1</c:f>
              <c:strCache>
                <c:ptCount val="3"/>
                <c:pt idx="0">
                  <c:v>Exporters</c:v>
                </c:pt>
                <c:pt idx="1">
                  <c:v>Importers</c:v>
                </c:pt>
                <c:pt idx="2">
                  <c:v>Two-way traders</c:v>
                </c:pt>
              </c:strCache>
            </c:strRef>
          </c:cat>
          <c:val>
            <c:numRef>
              <c:f>'Figure 5.14'!$B$19:$D$19</c:f>
              <c:numCache>
                <c:formatCode>0.0</c:formatCode>
                <c:ptCount val="3"/>
                <c:pt idx="0">
                  <c:v>11.56</c:v>
                </c:pt>
                <c:pt idx="1">
                  <c:v>8.15</c:v>
                </c:pt>
                <c:pt idx="2">
                  <c:v>2.3</c:v>
                </c:pt>
              </c:numCache>
            </c:numRef>
          </c:val>
        </c:ser>
        <c:ser>
          <c:idx val="1"/>
          <c:order val="1"/>
          <c:tx>
            <c:strRef>
              <c:f>'Figure 5.14'!$B$23</c:f>
              <c:strCache>
                <c:ptCount val="1"/>
                <c:pt idx="0">
                  <c:v>ROSE</c:v>
                </c:pt>
              </c:strCache>
            </c:strRef>
          </c:tx>
          <c:spPr>
            <a:pattFill prst="dkHorz">
              <a:fgClr>
                <a:srgbClr val="FF0000"/>
              </a:fgClr>
              <a:bgClr>
                <a:schemeClr val="bg1"/>
              </a:bgClr>
            </a:pattFill>
          </c:spPr>
          <c:invertIfNegative val="0"/>
          <c:cat>
            <c:strRef>
              <c:f>'Figure 5.14'!$B$1:$D$1</c:f>
              <c:strCache>
                <c:ptCount val="3"/>
                <c:pt idx="0">
                  <c:v>Exporters</c:v>
                </c:pt>
                <c:pt idx="1">
                  <c:v>Importers</c:v>
                </c:pt>
                <c:pt idx="2">
                  <c:v>Two-way traders</c:v>
                </c:pt>
              </c:strCache>
            </c:strRef>
          </c:cat>
          <c:val>
            <c:numRef>
              <c:f>'Figure 5.14'!$B$20:$D$20</c:f>
              <c:numCache>
                <c:formatCode>0.0</c:formatCode>
                <c:ptCount val="3"/>
                <c:pt idx="0">
                  <c:v>15.52</c:v>
                </c:pt>
                <c:pt idx="1">
                  <c:v>13.85</c:v>
                </c:pt>
                <c:pt idx="2">
                  <c:v>5.88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7111936"/>
        <c:axId val="-2089650832"/>
      </c:barChart>
      <c:catAx>
        <c:axId val="213711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-2089650832"/>
        <c:crosses val="autoZero"/>
        <c:auto val="1"/>
        <c:lblAlgn val="ctr"/>
        <c:lblOffset val="100"/>
        <c:noMultiLvlLbl val="0"/>
      </c:catAx>
      <c:valAx>
        <c:axId val="-208965083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21371119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652601268591426"/>
          <c:y val="0.146779308836395"/>
          <c:w val="0.21701968503937"/>
          <c:h val="0.168035505978419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Customs</a:t>
            </a:r>
            <a:r>
              <a:rPr lang="en-US" baseline="0"/>
              <a:t> and trade regulations</a:t>
            </a:r>
            <a:endParaRPr lang="en-U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8179470064705"/>
          <c:y val="0.128115360190614"/>
          <c:w val="0.832246053532983"/>
          <c:h val="0.649128950803356"/>
        </c:manualLayout>
      </c:layout>
      <c:lineChart>
        <c:grouping val="standard"/>
        <c:varyColors val="0"/>
        <c:ser>
          <c:idx val="0"/>
          <c:order val="0"/>
          <c:tx>
            <c:strRef>
              <c:f>[4]ES_Obstacles!$A$139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[4]ES_Obstacles!$C$138:$G$138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[4]ES_Obstacles!$C$154:$G$154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[4]ES_Obstacles!$A$140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[4]ES_Obstacles!$C$138:$G$138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[4]ES_Obstacles!$C$155:$G$155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[4]ES_Obstacles!$A$141</c:f>
              <c:strCache>
                <c:ptCount val="1"/>
                <c:pt idx="0">
                  <c:v>#¡REF!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[4]ES_Obstacles!$C$138:$G$138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cat>
          <c:val>
            <c:numRef>
              <c:f>[4]ES_Obstacles!$C$156:$G$156</c:f>
              <c:numCache>
                <c:formatCode>General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8126848"/>
        <c:axId val="2119625136"/>
      </c:lineChart>
      <c:catAx>
        <c:axId val="-2088126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19625136"/>
        <c:crosses val="autoZero"/>
        <c:auto val="1"/>
        <c:lblAlgn val="ctr"/>
        <c:lblOffset val="100"/>
        <c:noMultiLvlLbl val="0"/>
      </c:catAx>
      <c:valAx>
        <c:axId val="211962513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-20881268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9331937137982"/>
          <c:y val="0.923039699468339"/>
          <c:w val="0.561994013906157"/>
          <c:h val="0.073284396865964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% of firms</a:t>
            </a:r>
            <a:r>
              <a:rPr lang="en-US" baseline="0"/>
              <a:t> that consider X to be a major/severe obstacle</a:t>
            </a:r>
            <a:endParaRPr lang="en-US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0564738426860515"/>
          <c:y val="0.0998384420171795"/>
          <c:w val="0.941868371549211"/>
          <c:h val="0.659356580018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5.5'!$A$92</c:f>
              <c:strCache>
                <c:ptCount val="1"/>
                <c:pt idx="0">
                  <c:v>CARIBBEAN</c:v>
                </c:pt>
              </c:strCache>
            </c:strRef>
          </c:tx>
          <c:invertIfNegative val="0"/>
          <c:cat>
            <c:strRef>
              <c:f>'Figure 5.5'!$C$77:$H$77</c:f>
              <c:strCache>
                <c:ptCount val="6"/>
                <c:pt idx="0">
                  <c:v>Electricity</c:v>
                </c:pt>
                <c:pt idx="1">
                  <c:v>Telecommunications</c:v>
                </c:pt>
                <c:pt idx="2">
                  <c:v>Transport</c:v>
                </c:pt>
                <c:pt idx="3">
                  <c:v>Customs and trade regulations</c:v>
                </c:pt>
                <c:pt idx="4">
                  <c:v>Access to finance</c:v>
                </c:pt>
                <c:pt idx="5">
                  <c:v>Access to land</c:v>
                </c:pt>
              </c:strCache>
            </c:strRef>
          </c:cat>
          <c:val>
            <c:numRef>
              <c:f>'Figure 5.5'!$C$92:$H$92</c:f>
              <c:numCache>
                <c:formatCode>0.000</c:formatCode>
                <c:ptCount val="6"/>
                <c:pt idx="0">
                  <c:v>0.2886828</c:v>
                </c:pt>
                <c:pt idx="1">
                  <c:v>0.1725155</c:v>
                </c:pt>
                <c:pt idx="2">
                  <c:v>0.14514488</c:v>
                </c:pt>
                <c:pt idx="3">
                  <c:v>0.18293951</c:v>
                </c:pt>
                <c:pt idx="4">
                  <c:v>0.34069967</c:v>
                </c:pt>
                <c:pt idx="5">
                  <c:v>0.15283739</c:v>
                </c:pt>
              </c:numCache>
            </c:numRef>
          </c:val>
        </c:ser>
        <c:ser>
          <c:idx val="1"/>
          <c:order val="1"/>
          <c:tx>
            <c:strRef>
              <c:f>'Figure 5.5'!$A$93</c:f>
              <c:strCache>
                <c:ptCount val="1"/>
                <c:pt idx="0">
                  <c:v>WORLD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'Figure 5.5'!$C$77:$H$77</c:f>
              <c:strCache>
                <c:ptCount val="6"/>
                <c:pt idx="0">
                  <c:v>Electricity</c:v>
                </c:pt>
                <c:pt idx="1">
                  <c:v>Telecommunications</c:v>
                </c:pt>
                <c:pt idx="2">
                  <c:v>Transport</c:v>
                </c:pt>
                <c:pt idx="3">
                  <c:v>Customs and trade regulations</c:v>
                </c:pt>
                <c:pt idx="4">
                  <c:v>Access to finance</c:v>
                </c:pt>
                <c:pt idx="5">
                  <c:v>Access to land</c:v>
                </c:pt>
              </c:strCache>
            </c:strRef>
          </c:cat>
          <c:val>
            <c:numRef>
              <c:f>'Figure 5.5'!$C$93:$H$93</c:f>
              <c:numCache>
                <c:formatCode>0.000</c:formatCode>
                <c:ptCount val="6"/>
                <c:pt idx="0">
                  <c:v>0.33377812</c:v>
                </c:pt>
                <c:pt idx="1">
                  <c:v>0.21355773</c:v>
                </c:pt>
                <c:pt idx="2">
                  <c:v>0.22042513</c:v>
                </c:pt>
                <c:pt idx="3">
                  <c:v>0.15155197</c:v>
                </c:pt>
                <c:pt idx="4">
                  <c:v>0.32381348</c:v>
                </c:pt>
                <c:pt idx="5">
                  <c:v>0.23433649</c:v>
                </c:pt>
              </c:numCache>
            </c:numRef>
          </c:val>
        </c:ser>
        <c:ser>
          <c:idx val="2"/>
          <c:order val="2"/>
          <c:tx>
            <c:strRef>
              <c:f>'Figure 5.5'!$A$94</c:f>
              <c:strCache>
                <c:ptCount val="1"/>
                <c:pt idx="0">
                  <c:v>SMALL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'Figure 5.5'!$C$77:$H$77</c:f>
              <c:strCache>
                <c:ptCount val="6"/>
                <c:pt idx="0">
                  <c:v>Electricity</c:v>
                </c:pt>
                <c:pt idx="1">
                  <c:v>Telecommunications</c:v>
                </c:pt>
                <c:pt idx="2">
                  <c:v>Transport</c:v>
                </c:pt>
                <c:pt idx="3">
                  <c:v>Customs and trade regulations</c:v>
                </c:pt>
                <c:pt idx="4">
                  <c:v>Access to finance</c:v>
                </c:pt>
                <c:pt idx="5">
                  <c:v>Access to land</c:v>
                </c:pt>
              </c:strCache>
            </c:strRef>
          </c:cat>
          <c:val>
            <c:numRef>
              <c:f>'Figure 5.5'!$C$94:$H$94</c:f>
              <c:numCache>
                <c:formatCode>0.000</c:formatCode>
                <c:ptCount val="6"/>
                <c:pt idx="0">
                  <c:v>0.25944837</c:v>
                </c:pt>
                <c:pt idx="1">
                  <c:v>0.20420062</c:v>
                </c:pt>
                <c:pt idx="2">
                  <c:v>0.21129511</c:v>
                </c:pt>
                <c:pt idx="3">
                  <c:v>0.11986621</c:v>
                </c:pt>
                <c:pt idx="4">
                  <c:v>0.24655678</c:v>
                </c:pt>
                <c:pt idx="5">
                  <c:v>0.21636463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87196368"/>
        <c:axId val="-2095643248"/>
      </c:barChart>
      <c:catAx>
        <c:axId val="-2087196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-2095643248"/>
        <c:crosses val="autoZero"/>
        <c:auto val="1"/>
        <c:lblAlgn val="ctr"/>
        <c:lblOffset val="100"/>
        <c:noMultiLvlLbl val="0"/>
      </c:catAx>
      <c:valAx>
        <c:axId val="-209564324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-208719636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14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% of firms</a:t>
            </a:r>
            <a:r>
              <a:rPr lang="en-US" baseline="0"/>
              <a:t> that consider X to be a major/severe obstacle</a:t>
            </a:r>
            <a:endParaRPr lang="en-US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0581316284507888"/>
          <c:y val="0.0998384420171795"/>
          <c:w val="0.926948299666576"/>
          <c:h val="0.5930523575323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5.5'!$A$92</c:f>
              <c:strCache>
                <c:ptCount val="1"/>
                <c:pt idx="0">
                  <c:v>CARIBBEAN</c:v>
                </c:pt>
              </c:strCache>
            </c:strRef>
          </c:tx>
          <c:invertIfNegative val="0"/>
          <c:cat>
            <c:strRef>
              <c:f>'Figure 5.5'!$I$77:$Q$77</c:f>
              <c:strCache>
                <c:ptCount val="9"/>
                <c:pt idx="0">
                  <c:v>Tax rates</c:v>
                </c:pt>
                <c:pt idx="1">
                  <c:v>Tax administration</c:v>
                </c:pt>
                <c:pt idx="2">
                  <c:v>Business licensing and permits</c:v>
                </c:pt>
                <c:pt idx="3">
                  <c:v>Political instability</c:v>
                </c:pt>
                <c:pt idx="4">
                  <c:v>Corruption</c:v>
                </c:pt>
                <c:pt idx="5">
                  <c:v>Crime, theft and disorder</c:v>
                </c:pt>
                <c:pt idx="6">
                  <c:v>Practices of competitors in the informal sector</c:v>
                </c:pt>
                <c:pt idx="7">
                  <c:v>Labor regulations</c:v>
                </c:pt>
                <c:pt idx="8">
                  <c:v>Inadequately educated workforce</c:v>
                </c:pt>
              </c:strCache>
            </c:strRef>
          </c:cat>
          <c:val>
            <c:numRef>
              <c:f>'Figure 5.5'!$I$92:$Q$92</c:f>
              <c:numCache>
                <c:formatCode>0.000</c:formatCode>
                <c:ptCount val="9"/>
                <c:pt idx="0">
                  <c:v>0.3154236</c:v>
                </c:pt>
                <c:pt idx="1">
                  <c:v>0.17911204</c:v>
                </c:pt>
                <c:pt idx="2">
                  <c:v>0.0878323</c:v>
                </c:pt>
                <c:pt idx="3">
                  <c:v>0.15128715</c:v>
                </c:pt>
                <c:pt idx="4">
                  <c:v>0.26589335</c:v>
                </c:pt>
                <c:pt idx="5">
                  <c:v>0.30100343</c:v>
                </c:pt>
                <c:pt idx="6">
                  <c:v>0.26219078</c:v>
                </c:pt>
                <c:pt idx="7">
                  <c:v>0.08701783</c:v>
                </c:pt>
                <c:pt idx="8">
                  <c:v>0.3464052</c:v>
                </c:pt>
              </c:numCache>
            </c:numRef>
          </c:val>
        </c:ser>
        <c:ser>
          <c:idx val="1"/>
          <c:order val="1"/>
          <c:tx>
            <c:strRef>
              <c:f>'Figure 5.5'!$A$93</c:f>
              <c:strCache>
                <c:ptCount val="1"/>
                <c:pt idx="0">
                  <c:v>WORLD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'Figure 5.5'!$I$77:$Q$77</c:f>
              <c:strCache>
                <c:ptCount val="9"/>
                <c:pt idx="0">
                  <c:v>Tax rates</c:v>
                </c:pt>
                <c:pt idx="1">
                  <c:v>Tax administration</c:v>
                </c:pt>
                <c:pt idx="2">
                  <c:v>Business licensing and permits</c:v>
                </c:pt>
                <c:pt idx="3">
                  <c:v>Political instability</c:v>
                </c:pt>
                <c:pt idx="4">
                  <c:v>Corruption</c:v>
                </c:pt>
                <c:pt idx="5">
                  <c:v>Crime, theft and disorder</c:v>
                </c:pt>
                <c:pt idx="6">
                  <c:v>Practices of competitors in the informal sector</c:v>
                </c:pt>
                <c:pt idx="7">
                  <c:v>Labor regulations</c:v>
                </c:pt>
                <c:pt idx="8">
                  <c:v>Inadequately educated workforce</c:v>
                </c:pt>
              </c:strCache>
            </c:strRef>
          </c:cat>
          <c:val>
            <c:numRef>
              <c:f>'Figure 5.5'!$I$93:$Q$93</c:f>
              <c:numCache>
                <c:formatCode>0.000</c:formatCode>
                <c:ptCount val="9"/>
                <c:pt idx="0">
                  <c:v>0.45351332</c:v>
                </c:pt>
                <c:pt idx="1">
                  <c:v>0.34846284</c:v>
                </c:pt>
                <c:pt idx="2">
                  <c:v>0.24338718</c:v>
                </c:pt>
                <c:pt idx="3">
                  <c:v>0.37123282</c:v>
                </c:pt>
                <c:pt idx="4">
                  <c:v>0.4324955</c:v>
                </c:pt>
                <c:pt idx="5">
                  <c:v>0.32074094</c:v>
                </c:pt>
                <c:pt idx="6">
                  <c:v>0.28453614</c:v>
                </c:pt>
                <c:pt idx="7">
                  <c:v>0.24534019</c:v>
                </c:pt>
                <c:pt idx="8">
                  <c:v>0.36955141</c:v>
                </c:pt>
              </c:numCache>
            </c:numRef>
          </c:val>
        </c:ser>
        <c:ser>
          <c:idx val="2"/>
          <c:order val="2"/>
          <c:tx>
            <c:strRef>
              <c:f>'Figure 5.5'!$A$94</c:f>
              <c:strCache>
                <c:ptCount val="1"/>
                <c:pt idx="0">
                  <c:v>SMALL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'Figure 5.5'!$I$77:$Q$77</c:f>
              <c:strCache>
                <c:ptCount val="9"/>
                <c:pt idx="0">
                  <c:v>Tax rates</c:v>
                </c:pt>
                <c:pt idx="1">
                  <c:v>Tax administration</c:v>
                </c:pt>
                <c:pt idx="2">
                  <c:v>Business licensing and permits</c:v>
                </c:pt>
                <c:pt idx="3">
                  <c:v>Political instability</c:v>
                </c:pt>
                <c:pt idx="4">
                  <c:v>Corruption</c:v>
                </c:pt>
                <c:pt idx="5">
                  <c:v>Crime, theft and disorder</c:v>
                </c:pt>
                <c:pt idx="6">
                  <c:v>Practices of competitors in the informal sector</c:v>
                </c:pt>
                <c:pt idx="7">
                  <c:v>Labor regulations</c:v>
                </c:pt>
                <c:pt idx="8">
                  <c:v>Inadequately educated workforce</c:v>
                </c:pt>
              </c:strCache>
            </c:strRef>
          </c:cat>
          <c:val>
            <c:numRef>
              <c:f>'Figure 5.5'!$I$94:$Q$94</c:f>
              <c:numCache>
                <c:formatCode>0.000</c:formatCode>
                <c:ptCount val="9"/>
                <c:pt idx="0">
                  <c:v>0.36268573</c:v>
                </c:pt>
                <c:pt idx="1">
                  <c:v>0.14871453</c:v>
                </c:pt>
                <c:pt idx="2">
                  <c:v>0.12099133</c:v>
                </c:pt>
                <c:pt idx="3">
                  <c:v>0.30549195</c:v>
                </c:pt>
                <c:pt idx="4">
                  <c:v>0.26519239</c:v>
                </c:pt>
                <c:pt idx="5">
                  <c:v>0.22582125</c:v>
                </c:pt>
                <c:pt idx="6">
                  <c:v>0.25330849</c:v>
                </c:pt>
                <c:pt idx="7">
                  <c:v>0.10547592</c:v>
                </c:pt>
                <c:pt idx="8">
                  <c:v>0.28731409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0149536"/>
        <c:axId val="2090425968"/>
      </c:barChart>
      <c:catAx>
        <c:axId val="2090149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2090425968"/>
        <c:crosses val="autoZero"/>
        <c:auto val="1"/>
        <c:lblAlgn val="ctr"/>
        <c:lblOffset val="100"/>
        <c:noMultiLvlLbl val="0"/>
      </c:catAx>
      <c:valAx>
        <c:axId val="209042596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09014953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14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1551503366236"/>
          <c:y val="0.132856955634956"/>
          <c:w val="0.552084860270128"/>
          <c:h val="0.692360090373383"/>
        </c:manualLayout>
      </c:layout>
      <c:radarChart>
        <c:radarStyle val="marker"/>
        <c:varyColors val="0"/>
        <c:ser>
          <c:idx val="0"/>
          <c:order val="0"/>
          <c:tx>
            <c:strRef>
              <c:f>'Figure 5.5'!$B$102</c:f>
              <c:strCache>
                <c:ptCount val="1"/>
                <c:pt idx="0">
                  <c:v>Caribbean-C</c:v>
                </c:pt>
              </c:strCache>
            </c:strRef>
          </c:tx>
          <c:spPr>
            <a:ln w="38100">
              <a:solidFill>
                <a:schemeClr val="accent3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bg1"/>
                </a:solidFill>
              </a:ln>
            </c:spPr>
          </c:marker>
          <c:cat>
            <c:strRef>
              <c:f>'Figure 5.5'!$C$77:$Q$77</c:f>
              <c:strCache>
                <c:ptCount val="15"/>
                <c:pt idx="0">
                  <c:v>Electricity</c:v>
                </c:pt>
                <c:pt idx="1">
                  <c:v>Telecommunications</c:v>
                </c:pt>
                <c:pt idx="2">
                  <c:v>Transport</c:v>
                </c:pt>
                <c:pt idx="3">
                  <c:v>Customs and trade regulations</c:v>
                </c:pt>
                <c:pt idx="4">
                  <c:v>Access to finance</c:v>
                </c:pt>
                <c:pt idx="5">
                  <c:v>Access to land</c:v>
                </c:pt>
                <c:pt idx="6">
                  <c:v>Tax rates</c:v>
                </c:pt>
                <c:pt idx="7">
                  <c:v>Tax administration</c:v>
                </c:pt>
                <c:pt idx="8">
                  <c:v>Business licensing and permits</c:v>
                </c:pt>
                <c:pt idx="9">
                  <c:v>Political instability</c:v>
                </c:pt>
                <c:pt idx="10">
                  <c:v>Corruption</c:v>
                </c:pt>
                <c:pt idx="11">
                  <c:v>Crime, theft and disorder</c:v>
                </c:pt>
                <c:pt idx="12">
                  <c:v>Practices of competitors in the informal sector</c:v>
                </c:pt>
                <c:pt idx="13">
                  <c:v>Labor regulations</c:v>
                </c:pt>
                <c:pt idx="14">
                  <c:v>Inadequately educated workforce</c:v>
                </c:pt>
              </c:strCache>
            </c:strRef>
          </c:cat>
          <c:val>
            <c:numRef>
              <c:f>'Figure 5.5'!$C$102:$Q$102</c:f>
              <c:numCache>
                <c:formatCode>0.000</c:formatCode>
                <c:ptCount val="15"/>
                <c:pt idx="0">
                  <c:v>0.683842877407141</c:v>
                </c:pt>
                <c:pt idx="1">
                  <c:v>0.932053953650125</c:v>
                </c:pt>
                <c:pt idx="2">
                  <c:v>0.664393950948632</c:v>
                </c:pt>
                <c:pt idx="3">
                  <c:v>1.271390905893665</c:v>
                </c:pt>
                <c:pt idx="4">
                  <c:v>1.25377487177016</c:v>
                </c:pt>
                <c:pt idx="5">
                  <c:v>0.612391055679693</c:v>
                </c:pt>
                <c:pt idx="6">
                  <c:v>0.391365932015692</c:v>
                </c:pt>
                <c:pt idx="7">
                  <c:v>0.576131073894105</c:v>
                </c:pt>
                <c:pt idx="8">
                  <c:v>0.817746969974625</c:v>
                </c:pt>
                <c:pt idx="9">
                  <c:v>0.513721904194514</c:v>
                </c:pt>
                <c:pt idx="10">
                  <c:v>1.151915897191652</c:v>
                </c:pt>
                <c:pt idx="11">
                  <c:v>1.663136623391651</c:v>
                </c:pt>
                <c:pt idx="12">
                  <c:v>1.180468225487955</c:v>
                </c:pt>
                <c:pt idx="13">
                  <c:v>0.701071689189813</c:v>
                </c:pt>
                <c:pt idx="14">
                  <c:v>1.569543059633848</c:v>
                </c:pt>
              </c:numCache>
            </c:numRef>
          </c:val>
        </c:ser>
        <c:ser>
          <c:idx val="1"/>
          <c:order val="1"/>
          <c:tx>
            <c:strRef>
              <c:f>'Figure 5.5'!$B$103</c:f>
              <c:strCache>
                <c:ptCount val="1"/>
                <c:pt idx="0">
                  <c:v>Caribbean-T</c:v>
                </c:pt>
              </c:strCache>
            </c:strRef>
          </c:tx>
          <c:spPr>
            <a:ln w="38100">
              <a:solidFill>
                <a:schemeClr val="accent3"/>
              </a:solidFill>
            </a:ln>
          </c:spPr>
          <c:marker>
            <c:symbol val="diamond"/>
            <c:size val="8"/>
            <c:spPr>
              <a:solidFill>
                <a:schemeClr val="accent3"/>
              </a:solidFill>
              <a:ln>
                <a:solidFill>
                  <a:schemeClr val="bg1"/>
                </a:solidFill>
              </a:ln>
            </c:spPr>
          </c:marker>
          <c:cat>
            <c:strRef>
              <c:f>'Figure 5.5'!$C$77:$Q$77</c:f>
              <c:strCache>
                <c:ptCount val="15"/>
                <c:pt idx="0">
                  <c:v>Electricity</c:v>
                </c:pt>
                <c:pt idx="1">
                  <c:v>Telecommunications</c:v>
                </c:pt>
                <c:pt idx="2">
                  <c:v>Transport</c:v>
                </c:pt>
                <c:pt idx="3">
                  <c:v>Customs and trade regulations</c:v>
                </c:pt>
                <c:pt idx="4">
                  <c:v>Access to finance</c:v>
                </c:pt>
                <c:pt idx="5">
                  <c:v>Access to land</c:v>
                </c:pt>
                <c:pt idx="6">
                  <c:v>Tax rates</c:v>
                </c:pt>
                <c:pt idx="7">
                  <c:v>Tax administration</c:v>
                </c:pt>
                <c:pt idx="8">
                  <c:v>Business licensing and permits</c:v>
                </c:pt>
                <c:pt idx="9">
                  <c:v>Political instability</c:v>
                </c:pt>
                <c:pt idx="10">
                  <c:v>Corruption</c:v>
                </c:pt>
                <c:pt idx="11">
                  <c:v>Crime, theft and disorder</c:v>
                </c:pt>
                <c:pt idx="12">
                  <c:v>Practices of competitors in the informal sector</c:v>
                </c:pt>
                <c:pt idx="13">
                  <c:v>Labor regulations</c:v>
                </c:pt>
                <c:pt idx="14">
                  <c:v>Inadequately educated workforce</c:v>
                </c:pt>
              </c:strCache>
            </c:strRef>
          </c:cat>
          <c:val>
            <c:numRef>
              <c:f>'Figure 5.5'!$C$103:$Q$103</c:f>
              <c:numCache>
                <c:formatCode>0.000</c:formatCode>
                <c:ptCount val="15"/>
                <c:pt idx="0">
                  <c:v>0.972085022629053</c:v>
                </c:pt>
                <c:pt idx="1">
                  <c:v>0.524990128260671</c:v>
                </c:pt>
                <c:pt idx="2">
                  <c:v>0.473519246883798</c:v>
                </c:pt>
                <c:pt idx="3">
                  <c:v>1.195684253247594</c:v>
                </c:pt>
                <c:pt idx="4">
                  <c:v>1.116443057699309</c:v>
                </c:pt>
                <c:pt idx="5">
                  <c:v>0.819776049231994</c:v>
                </c:pt>
                <c:pt idx="6">
                  <c:v>1.804140098475411</c:v>
                </c:pt>
                <c:pt idx="7">
                  <c:v>1.784563546011567</c:v>
                </c:pt>
                <c:pt idx="8">
                  <c:v>0.611064091375206</c:v>
                </c:pt>
                <c:pt idx="9">
                  <c:v>0.414648515803557</c:v>
                </c:pt>
                <c:pt idx="10">
                  <c:v>0.765609408834118</c:v>
                </c:pt>
                <c:pt idx="11">
                  <c:v>0.777106583491666</c:v>
                </c:pt>
                <c:pt idx="12">
                  <c:v>0.835367163393342</c:v>
                </c:pt>
                <c:pt idx="13">
                  <c:v>0.988885103937857</c:v>
                </c:pt>
                <c:pt idx="14">
                  <c:v>0.791501153604847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86774864"/>
        <c:axId val="2131212144"/>
      </c:radarChart>
      <c:catAx>
        <c:axId val="-2086774864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s-ES"/>
          </a:p>
        </c:txPr>
        <c:crossAx val="2131212144"/>
        <c:crosses val="autoZero"/>
        <c:auto val="1"/>
        <c:lblAlgn val="ctr"/>
        <c:lblOffset val="100"/>
        <c:noMultiLvlLbl val="0"/>
      </c:catAx>
      <c:valAx>
        <c:axId val="2131212144"/>
        <c:scaling>
          <c:orientation val="minMax"/>
        </c:scaling>
        <c:delete val="0"/>
        <c:axPos val="l"/>
        <c:majorGridlines/>
        <c:numFmt formatCode="0.0" sourceLinked="0"/>
        <c:majorTickMark val="cross"/>
        <c:minorTickMark val="none"/>
        <c:tickLblPos val="nextTo"/>
        <c:crossAx val="-2086774864"/>
        <c:crosses val="autoZero"/>
        <c:crossBetween val="between"/>
        <c:majorUnit val="0.5"/>
      </c:valAx>
    </c:plotArea>
    <c:legend>
      <c:legendPos val="b"/>
      <c:layout>
        <c:manualLayout>
          <c:xMode val="edge"/>
          <c:yMode val="edge"/>
          <c:x val="0.248402925148092"/>
          <c:y val="0.932116766554001"/>
          <c:w val="0.597001442416216"/>
          <c:h val="0.0678832984142148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0173204653893"/>
          <c:y val="0.161184331967364"/>
          <c:w val="0.447220548859524"/>
          <c:h val="0.699114026630644"/>
        </c:manualLayout>
      </c:layout>
      <c:radarChart>
        <c:radarStyle val="marker"/>
        <c:varyColors val="0"/>
        <c:ser>
          <c:idx val="0"/>
          <c:order val="0"/>
          <c:tx>
            <c:strRef>
              <c:f>'Figure 5.6'!$I$169</c:f>
              <c:strCache>
                <c:ptCount val="1"/>
                <c:pt idx="0">
                  <c:v>Small Econ.</c:v>
                </c:pt>
              </c:strCache>
            </c:strRef>
          </c:tx>
          <c:spPr>
            <a:ln w="44450">
              <a:solidFill>
                <a:srgbClr val="FF0000"/>
              </a:solidFill>
              <a:prstDash val="dash"/>
            </a:ln>
          </c:spPr>
          <c:marker>
            <c:symbol val="none"/>
          </c:marker>
          <c:cat>
            <c:strRef>
              <c:f>'Figure 5.6'!$J$168:$P$168</c:f>
              <c:strCache>
                <c:ptCount val="7"/>
                <c:pt idx="0">
                  <c:v>Quality of overall infrastructure</c:v>
                </c:pt>
                <c:pt idx="1">
                  <c:v>Quality of roads</c:v>
                </c:pt>
                <c:pt idx="2">
                  <c:v>Quality of ports</c:v>
                </c:pt>
                <c:pt idx="3">
                  <c:v>Quality of air transport </c:v>
                </c:pt>
                <c:pt idx="4">
                  <c:v>Quality of electricity supply</c:v>
                </c:pt>
                <c:pt idx="5">
                  <c:v>Mobile telephone subscriptions/100 pop.</c:v>
                </c:pt>
                <c:pt idx="6">
                  <c:v>Fixed telephone lines/100 pop.</c:v>
                </c:pt>
              </c:strCache>
            </c:strRef>
          </c:cat>
          <c:val>
            <c:numRef>
              <c:f>'Figure 5.6'!$J$169:$P$169</c:f>
              <c:numCache>
                <c:formatCode>General</c:formatCode>
                <c:ptCount val="7"/>
                <c:pt idx="0">
                  <c:v>1.0785842949042</c:v>
                </c:pt>
                <c:pt idx="1">
                  <c:v>1.017578593275814</c:v>
                </c:pt>
                <c:pt idx="2">
                  <c:v>1.061688359997503</c:v>
                </c:pt>
                <c:pt idx="3">
                  <c:v>1.031393124283198</c:v>
                </c:pt>
                <c:pt idx="4">
                  <c:v>1.042836417954861</c:v>
                </c:pt>
                <c:pt idx="5">
                  <c:v>1.107971266526382</c:v>
                </c:pt>
                <c:pt idx="6">
                  <c:v>1.05563629710689</c:v>
                </c:pt>
              </c:numCache>
            </c:numRef>
          </c:val>
        </c:ser>
        <c:ser>
          <c:idx val="1"/>
          <c:order val="1"/>
          <c:tx>
            <c:strRef>
              <c:f>'Figure 5.6'!$I$170</c:f>
              <c:strCache>
                <c:ptCount val="1"/>
                <c:pt idx="0">
                  <c:v>ROW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'Figure 5.6'!$J$168:$P$168</c:f>
              <c:strCache>
                <c:ptCount val="7"/>
                <c:pt idx="0">
                  <c:v>Quality of overall infrastructure</c:v>
                </c:pt>
                <c:pt idx="1">
                  <c:v>Quality of roads</c:v>
                </c:pt>
                <c:pt idx="2">
                  <c:v>Quality of ports</c:v>
                </c:pt>
                <c:pt idx="3">
                  <c:v>Quality of air transport </c:v>
                </c:pt>
                <c:pt idx="4">
                  <c:v>Quality of electricity supply</c:v>
                </c:pt>
                <c:pt idx="5">
                  <c:v>Mobile telephone subscriptions/100 pop.</c:v>
                </c:pt>
                <c:pt idx="6">
                  <c:v>Fixed telephone lines/100 pop.</c:v>
                </c:pt>
              </c:strCache>
            </c:strRef>
          </c:cat>
          <c:val>
            <c:numRef>
              <c:f>'Figure 5.6'!$J$170:$P$170</c:f>
              <c:numCache>
                <c:formatCode>General</c:formatCode>
                <c:ptCount val="7"/>
                <c:pt idx="0">
                  <c:v>1.0</c:v>
                </c:pt>
                <c:pt idx="1">
                  <c:v>1.0</c:v>
                </c:pt>
                <c:pt idx="2">
                  <c:v>1.0</c:v>
                </c:pt>
                <c:pt idx="3">
                  <c:v>1.0</c:v>
                </c:pt>
                <c:pt idx="4">
                  <c:v>1.0</c:v>
                </c:pt>
                <c:pt idx="5">
                  <c:v>1.0</c:v>
                </c:pt>
                <c:pt idx="6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4941792"/>
        <c:axId val="-2091060896"/>
      </c:radarChart>
      <c:catAx>
        <c:axId val="-2114941792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-2091060896"/>
        <c:crosses val="autoZero"/>
        <c:auto val="1"/>
        <c:lblAlgn val="ctr"/>
        <c:lblOffset val="100"/>
        <c:noMultiLvlLbl val="0"/>
      </c:catAx>
      <c:valAx>
        <c:axId val="-2091060896"/>
        <c:scaling>
          <c:orientation val="minMax"/>
          <c:max val="1.15"/>
          <c:min val="0.9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-2114941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60983346212634"/>
          <c:y val="0.927454159547832"/>
          <c:w val="0.451079693188734"/>
          <c:h val="0.065970185927917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9" Type="http://schemas.openxmlformats.org/officeDocument/2006/relationships/chart" Target="../charts/chart24.xml"/><Relationship Id="rId20" Type="http://schemas.openxmlformats.org/officeDocument/2006/relationships/chart" Target="../charts/chart35.xml"/><Relationship Id="rId10" Type="http://schemas.openxmlformats.org/officeDocument/2006/relationships/chart" Target="../charts/chart25.xml"/><Relationship Id="rId11" Type="http://schemas.openxmlformats.org/officeDocument/2006/relationships/chart" Target="../charts/chart26.xml"/><Relationship Id="rId12" Type="http://schemas.openxmlformats.org/officeDocument/2006/relationships/chart" Target="../charts/chart27.xml"/><Relationship Id="rId13" Type="http://schemas.openxmlformats.org/officeDocument/2006/relationships/chart" Target="../charts/chart28.xml"/><Relationship Id="rId14" Type="http://schemas.openxmlformats.org/officeDocument/2006/relationships/chart" Target="../charts/chart29.xml"/><Relationship Id="rId15" Type="http://schemas.openxmlformats.org/officeDocument/2006/relationships/chart" Target="../charts/chart30.xml"/><Relationship Id="rId16" Type="http://schemas.openxmlformats.org/officeDocument/2006/relationships/chart" Target="../charts/chart31.xml"/><Relationship Id="rId17" Type="http://schemas.openxmlformats.org/officeDocument/2006/relationships/chart" Target="../charts/chart32.xml"/><Relationship Id="rId18" Type="http://schemas.openxmlformats.org/officeDocument/2006/relationships/chart" Target="../charts/chart33.xml"/><Relationship Id="rId19" Type="http://schemas.openxmlformats.org/officeDocument/2006/relationships/chart" Target="../charts/chart34.xml"/><Relationship Id="rId1" Type="http://schemas.openxmlformats.org/officeDocument/2006/relationships/chart" Target="../charts/chart16.xml"/><Relationship Id="rId2" Type="http://schemas.openxmlformats.org/officeDocument/2006/relationships/chart" Target="../charts/chart17.xml"/><Relationship Id="rId3" Type="http://schemas.openxmlformats.org/officeDocument/2006/relationships/chart" Target="../charts/chart18.xml"/><Relationship Id="rId4" Type="http://schemas.openxmlformats.org/officeDocument/2006/relationships/chart" Target="../charts/chart19.xml"/><Relationship Id="rId5" Type="http://schemas.openxmlformats.org/officeDocument/2006/relationships/chart" Target="../charts/chart20.xml"/><Relationship Id="rId6" Type="http://schemas.openxmlformats.org/officeDocument/2006/relationships/chart" Target="../charts/chart21.xml"/><Relationship Id="rId7" Type="http://schemas.openxmlformats.org/officeDocument/2006/relationships/chart" Target="../charts/chart22.xml"/><Relationship Id="rId8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4" Type="http://schemas.openxmlformats.org/officeDocument/2006/relationships/chart" Target="../charts/chart8.xml"/><Relationship Id="rId1" Type="http://schemas.openxmlformats.org/officeDocument/2006/relationships/chart" Target="../charts/chart5.xml"/><Relationship Id="rId2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<Relationship Id="rId3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chart" Target="../charts/chart14.xml"/><Relationship Id="rId3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554691</xdr:colOff>
      <xdr:row>180</xdr:row>
      <xdr:rowOff>8004</xdr:rowOff>
    </xdr:from>
    <xdr:to>
      <xdr:col>14</xdr:col>
      <xdr:colOff>252132</xdr:colOff>
      <xdr:row>196</xdr:row>
      <xdr:rowOff>405493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244928</xdr:colOff>
      <xdr:row>135</xdr:row>
      <xdr:rowOff>0</xdr:rowOff>
    </xdr:from>
    <xdr:to>
      <xdr:col>25</xdr:col>
      <xdr:colOff>693964</xdr:colOff>
      <xdr:row>150</xdr:row>
      <xdr:rowOff>72116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900545</xdr:colOff>
      <xdr:row>151</xdr:row>
      <xdr:rowOff>190500</xdr:rowOff>
    </xdr:from>
    <xdr:to>
      <xdr:col>12</xdr:col>
      <xdr:colOff>927759</xdr:colOff>
      <xdr:row>167</xdr:row>
      <xdr:rowOff>54798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63088</xdr:colOff>
      <xdr:row>151</xdr:row>
      <xdr:rowOff>190500</xdr:rowOff>
    </xdr:from>
    <xdr:to>
      <xdr:col>19</xdr:col>
      <xdr:colOff>117516</xdr:colOff>
      <xdr:row>167</xdr:row>
      <xdr:rowOff>58509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223898</xdr:colOff>
      <xdr:row>152</xdr:row>
      <xdr:rowOff>1</xdr:rowOff>
    </xdr:from>
    <xdr:to>
      <xdr:col>25</xdr:col>
      <xdr:colOff>674171</xdr:colOff>
      <xdr:row>167</xdr:row>
      <xdr:rowOff>72117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848591</xdr:colOff>
      <xdr:row>168</xdr:row>
      <xdr:rowOff>17318</xdr:rowOff>
    </xdr:from>
    <xdr:to>
      <xdr:col>12</xdr:col>
      <xdr:colOff>917863</xdr:colOff>
      <xdr:row>183</xdr:row>
      <xdr:rowOff>89434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103908</xdr:colOff>
      <xdr:row>168</xdr:row>
      <xdr:rowOff>17318</xdr:rowOff>
    </xdr:from>
    <xdr:to>
      <xdr:col>19</xdr:col>
      <xdr:colOff>173181</xdr:colOff>
      <xdr:row>183</xdr:row>
      <xdr:rowOff>89434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935182</xdr:colOff>
      <xdr:row>184</xdr:row>
      <xdr:rowOff>121228</xdr:rowOff>
    </xdr:from>
    <xdr:to>
      <xdr:col>12</xdr:col>
      <xdr:colOff>962396</xdr:colOff>
      <xdr:row>199</xdr:row>
      <xdr:rowOff>193344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51955</xdr:colOff>
      <xdr:row>184</xdr:row>
      <xdr:rowOff>155863</xdr:rowOff>
    </xdr:from>
    <xdr:to>
      <xdr:col>19</xdr:col>
      <xdr:colOff>79170</xdr:colOff>
      <xdr:row>200</xdr:row>
      <xdr:rowOff>20161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398318</xdr:colOff>
      <xdr:row>184</xdr:row>
      <xdr:rowOff>190500</xdr:rowOff>
    </xdr:from>
    <xdr:to>
      <xdr:col>25</xdr:col>
      <xdr:colOff>806533</xdr:colOff>
      <xdr:row>200</xdr:row>
      <xdr:rowOff>54798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900546</xdr:colOff>
      <xdr:row>201</xdr:row>
      <xdr:rowOff>51955</xdr:rowOff>
    </xdr:from>
    <xdr:to>
      <xdr:col>12</xdr:col>
      <xdr:colOff>927760</xdr:colOff>
      <xdr:row>216</xdr:row>
      <xdr:rowOff>124071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155863</xdr:colOff>
      <xdr:row>201</xdr:row>
      <xdr:rowOff>86590</xdr:rowOff>
    </xdr:from>
    <xdr:to>
      <xdr:col>19</xdr:col>
      <xdr:colOff>183078</xdr:colOff>
      <xdr:row>216</xdr:row>
      <xdr:rowOff>158706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19</xdr:col>
      <xdr:colOff>432954</xdr:colOff>
      <xdr:row>201</xdr:row>
      <xdr:rowOff>69272</xdr:rowOff>
    </xdr:from>
    <xdr:to>
      <xdr:col>26</xdr:col>
      <xdr:colOff>9896</xdr:colOff>
      <xdr:row>216</xdr:row>
      <xdr:rowOff>141388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117660</xdr:colOff>
      <xdr:row>104</xdr:row>
      <xdr:rowOff>53545</xdr:rowOff>
    </xdr:from>
    <xdr:to>
      <xdr:col>11</xdr:col>
      <xdr:colOff>89645</xdr:colOff>
      <xdr:row>124</xdr:row>
      <xdr:rowOff>191299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95250</xdr:colOff>
      <xdr:row>100</xdr:row>
      <xdr:rowOff>68036</xdr:rowOff>
    </xdr:from>
    <xdr:to>
      <xdr:col>29</xdr:col>
      <xdr:colOff>176892</xdr:colOff>
      <xdr:row>124</xdr:row>
      <xdr:rowOff>95251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1357746</xdr:colOff>
      <xdr:row>15</xdr:row>
      <xdr:rowOff>147203</xdr:rowOff>
    </xdr:from>
    <xdr:to>
      <xdr:col>5</xdr:col>
      <xdr:colOff>266701</xdr:colOff>
      <xdr:row>36</xdr:row>
      <xdr:rowOff>34636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546100</xdr:colOff>
      <xdr:row>21</xdr:row>
      <xdr:rowOff>62345</xdr:rowOff>
    </xdr:from>
    <xdr:to>
      <xdr:col>9</xdr:col>
      <xdr:colOff>805872</xdr:colOff>
      <xdr:row>41</xdr:row>
      <xdr:rowOff>162214</xdr:rowOff>
    </xdr:to>
    <xdr:graphicFrame macro="">
      <xdr:nvGraphicFramePr>
        <xdr:cNvPr id="21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547255</xdr:colOff>
      <xdr:row>15</xdr:row>
      <xdr:rowOff>105065</xdr:rowOff>
    </xdr:from>
    <xdr:to>
      <xdr:col>9</xdr:col>
      <xdr:colOff>807027</xdr:colOff>
      <xdr:row>38</xdr:row>
      <xdr:rowOff>3465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9</xdr:col>
      <xdr:colOff>294409</xdr:colOff>
      <xdr:row>17</xdr:row>
      <xdr:rowOff>173182</xdr:rowOff>
    </xdr:from>
    <xdr:to>
      <xdr:col>13</xdr:col>
      <xdr:colOff>713509</xdr:colOff>
      <xdr:row>40</xdr:row>
      <xdr:rowOff>66964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13</xdr:col>
      <xdr:colOff>678873</xdr:colOff>
      <xdr:row>18</xdr:row>
      <xdr:rowOff>64654</xdr:rowOff>
    </xdr:from>
    <xdr:to>
      <xdr:col>18</xdr:col>
      <xdr:colOff>729673</xdr:colOff>
      <xdr:row>40</xdr:row>
      <xdr:rowOff>166254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18</xdr:col>
      <xdr:colOff>718127</xdr:colOff>
      <xdr:row>17</xdr:row>
      <xdr:rowOff>135082</xdr:rowOff>
    </xdr:from>
    <xdr:to>
      <xdr:col>24</xdr:col>
      <xdr:colOff>337127</xdr:colOff>
      <xdr:row>40</xdr:row>
      <xdr:rowOff>33482</xdr:rowOff>
    </xdr:to>
    <xdr:graphicFrame macro="">
      <xdr:nvGraphicFramePr>
        <xdr:cNvPr id="25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0.02778</cdr:x>
      <cdr:y>0.93333</cdr:y>
    </cdr:from>
    <cdr:to>
      <cdr:x>0.51111</cdr:x>
      <cdr:y>0.99167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7000" y="4267200"/>
          <a:ext cx="22098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* Figure is 3.88 for Suriname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11</xdr:col>
      <xdr:colOff>582706</xdr:colOff>
      <xdr:row>30</xdr:row>
      <xdr:rowOff>145676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11</xdr:col>
      <xdr:colOff>304800</xdr:colOff>
      <xdr:row>29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12</xdr:row>
      <xdr:rowOff>157162</xdr:rowOff>
    </xdr:from>
    <xdr:to>
      <xdr:col>11</xdr:col>
      <xdr:colOff>228600</xdr:colOff>
      <xdr:row>27</xdr:row>
      <xdr:rowOff>42862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13</xdr:row>
      <xdr:rowOff>142875</xdr:rowOff>
    </xdr:from>
    <xdr:to>
      <xdr:col>12</xdr:col>
      <xdr:colOff>247650</xdr:colOff>
      <xdr:row>36</xdr:row>
      <xdr:rowOff>185738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0.0089</cdr:x>
      <cdr:y>0.00979</cdr:y>
    </cdr:from>
    <cdr:to>
      <cdr:x>0.61388</cdr:x>
      <cdr:y>0.07344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47625" y="38099"/>
          <a:ext cx="3238500" cy="2476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0.01184</cdr:x>
      <cdr:y>0.93613</cdr:y>
    </cdr:from>
    <cdr:to>
      <cdr:x>0.19571</cdr:x>
      <cdr:y>0.99031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66675" y="4141789"/>
          <a:ext cx="1035050" cy="23971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11</xdr:row>
      <xdr:rowOff>128587</xdr:rowOff>
    </xdr:from>
    <xdr:to>
      <xdr:col>13</xdr:col>
      <xdr:colOff>381000</xdr:colOff>
      <xdr:row>25</xdr:row>
      <xdr:rowOff>176212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46</xdr:row>
      <xdr:rowOff>114300</xdr:rowOff>
    </xdr:from>
    <xdr:to>
      <xdr:col>6</xdr:col>
      <xdr:colOff>590550</xdr:colOff>
      <xdr:row>47</xdr:row>
      <xdr:rowOff>85725</xdr:rowOff>
    </xdr:to>
    <xdr:sp macro="" textlink="">
      <xdr:nvSpPr>
        <xdr:cNvPr id="4" name="Rectangle 3"/>
        <xdr:cNvSpPr/>
      </xdr:nvSpPr>
      <xdr:spPr>
        <a:xfrm>
          <a:off x="3752850" y="8877300"/>
          <a:ext cx="495300" cy="16192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247650</xdr:colOff>
      <xdr:row>27</xdr:row>
      <xdr:rowOff>47626</xdr:rowOff>
    </xdr:from>
    <xdr:to>
      <xdr:col>2</xdr:col>
      <xdr:colOff>19050</xdr:colOff>
      <xdr:row>45</xdr:row>
      <xdr:rowOff>9526</xdr:rowOff>
    </xdr:to>
    <xdr:sp macro="" textlink="">
      <xdr:nvSpPr>
        <xdr:cNvPr id="530" name="Rectangle 529"/>
        <xdr:cNvSpPr/>
      </xdr:nvSpPr>
      <xdr:spPr>
        <a:xfrm>
          <a:off x="857250" y="5191126"/>
          <a:ext cx="381000" cy="33909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95250</xdr:colOff>
      <xdr:row>2</xdr:row>
      <xdr:rowOff>85725</xdr:rowOff>
    </xdr:from>
    <xdr:to>
      <xdr:col>8</xdr:col>
      <xdr:colOff>180975</xdr:colOff>
      <xdr:row>19</xdr:row>
      <xdr:rowOff>28575</xdr:rowOff>
    </xdr:to>
    <xdr:pic>
      <xdr:nvPicPr>
        <xdr:cNvPr id="531" name="Picture 1" descr="image0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466725"/>
          <a:ext cx="4352925" cy="318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26</xdr:row>
      <xdr:rowOff>133350</xdr:rowOff>
    </xdr:from>
    <xdr:to>
      <xdr:col>11</xdr:col>
      <xdr:colOff>295275</xdr:colOff>
      <xdr:row>50</xdr:row>
      <xdr:rowOff>152400</xdr:rowOff>
    </xdr:to>
    <xdr:sp macro="" textlink="">
      <xdr:nvSpPr>
        <xdr:cNvPr id="15361" name="AutoShape 1"/>
        <xdr:cNvSpPr>
          <a:spLocks noChangeAspect="1" noChangeArrowheads="1"/>
        </xdr:cNvSpPr>
      </xdr:nvSpPr>
      <xdr:spPr bwMode="auto">
        <a:xfrm>
          <a:off x="733425" y="5086350"/>
          <a:ext cx="6267450" cy="459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161925</xdr:colOff>
      <xdr:row>10</xdr:row>
      <xdr:rowOff>9525</xdr:rowOff>
    </xdr:from>
    <xdr:to>
      <xdr:col>19</xdr:col>
      <xdr:colOff>228600</xdr:colOff>
      <xdr:row>25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874860</xdr:colOff>
      <xdr:row>222</xdr:row>
      <xdr:rowOff>127267</xdr:rowOff>
    </xdr:from>
    <xdr:to>
      <xdr:col>13</xdr:col>
      <xdr:colOff>539484</xdr:colOff>
      <xdr:row>241</xdr:row>
      <xdr:rowOff>122145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190</xdr:row>
      <xdr:rowOff>133350</xdr:rowOff>
    </xdr:from>
    <xdr:to>
      <xdr:col>23</xdr:col>
      <xdr:colOff>9525</xdr:colOff>
      <xdr:row>207</xdr:row>
      <xdr:rowOff>161925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135</xdr:row>
      <xdr:rowOff>0</xdr:rowOff>
    </xdr:from>
    <xdr:to>
      <xdr:col>32</xdr:col>
      <xdr:colOff>449036</xdr:colOff>
      <xdr:row>150</xdr:row>
      <xdr:rowOff>72116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566550</xdr:colOff>
      <xdr:row>125</xdr:row>
      <xdr:rowOff>115906</xdr:rowOff>
    </xdr:from>
    <xdr:to>
      <xdr:col>26</xdr:col>
      <xdr:colOff>702623</xdr:colOff>
      <xdr:row>149</xdr:row>
      <xdr:rowOff>24741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585107</xdr:colOff>
      <xdr:row>100</xdr:row>
      <xdr:rowOff>0</xdr:rowOff>
    </xdr:from>
    <xdr:to>
      <xdr:col>27</xdr:col>
      <xdr:colOff>666750</xdr:colOff>
      <xdr:row>124</xdr:row>
      <xdr:rowOff>27215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324971</xdr:colOff>
      <xdr:row>105</xdr:row>
      <xdr:rowOff>145678</xdr:rowOff>
    </xdr:from>
    <xdr:to>
      <xdr:col>8</xdr:col>
      <xdr:colOff>1143000</xdr:colOff>
      <xdr:row>134</xdr:row>
      <xdr:rowOff>81643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315366</xdr:colOff>
      <xdr:row>197</xdr:row>
      <xdr:rowOff>350104</xdr:rowOff>
    </xdr:from>
    <xdr:to>
      <xdr:col>34</xdr:col>
      <xdr:colOff>310563</xdr:colOff>
      <xdr:row>211</xdr:row>
      <xdr:rowOff>184897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228919</xdr:colOff>
      <xdr:row>162</xdr:row>
      <xdr:rowOff>136072</xdr:rowOff>
    </xdr:from>
    <xdr:to>
      <xdr:col>36</xdr:col>
      <xdr:colOff>217714</xdr:colOff>
      <xdr:row>191</xdr:row>
      <xdr:rowOff>80042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452235</xdr:colOff>
      <xdr:row>172</xdr:row>
      <xdr:rowOff>111257</xdr:rowOff>
    </xdr:from>
    <xdr:to>
      <xdr:col>42</xdr:col>
      <xdr:colOff>179294</xdr:colOff>
      <xdr:row>191</xdr:row>
      <xdr:rowOff>249730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0.1201</cdr:x>
      <cdr:y>0.04077</cdr:y>
    </cdr:from>
    <cdr:to>
      <cdr:x>0.1201</cdr:x>
      <cdr:y>0.25659</cdr:y>
    </cdr:to>
    <cdr:cxnSp macro="">
      <cdr:nvCxnSpPr>
        <cdr:cNvPr id="3" name="Straight Arrow Connector 2"/>
        <cdr:cNvCxnSpPr/>
      </cdr:nvCxnSpPr>
      <cdr:spPr>
        <a:xfrm xmlns:a="http://schemas.openxmlformats.org/drawingml/2006/main" flipV="1">
          <a:off x="549090" y="133351"/>
          <a:ext cx="0" cy="70597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0.01226</cdr:x>
      <cdr:y>0.11614</cdr:y>
    </cdr:from>
    <cdr:to>
      <cdr:x>0.19118</cdr:x>
      <cdr:y>0.41076</cdr:y>
    </cdr:to>
    <cdr:grpSp>
      <cdr:nvGrpSpPr>
        <cdr:cNvPr id="9" name="Group 8"/>
        <cdr:cNvGrpSpPr/>
      </cdr:nvGrpSpPr>
      <cdr:grpSpPr>
        <a:xfrm xmlns:a="http://schemas.openxmlformats.org/drawingml/2006/main">
          <a:off x="82440" y="635108"/>
          <a:ext cx="1203118" cy="1611121"/>
          <a:chOff x="56030" y="379880"/>
          <a:chExt cx="818029" cy="963706"/>
        </a:xfrm>
      </cdr:grpSpPr>
      <cdr:cxnSp macro="">
        <cdr:nvCxnSpPr>
          <cdr:cNvPr id="4" name="Straight Arrow Connector 3"/>
          <cdr:cNvCxnSpPr/>
        </cdr:nvCxnSpPr>
        <cdr:spPr>
          <a:xfrm xmlns:a="http://schemas.openxmlformats.org/drawingml/2006/main" flipH="1">
            <a:off x="560296" y="946150"/>
            <a:ext cx="0" cy="397436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chemeClr val="tx1"/>
            </a:solidFill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7" name="TextBox 6"/>
          <cdr:cNvSpPr txBox="1"/>
        </cdr:nvSpPr>
        <cdr:spPr>
          <a:xfrm xmlns:a="http://schemas.openxmlformats.org/drawingml/2006/main">
            <a:off x="89648" y="379880"/>
            <a:ext cx="784411" cy="20170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r>
              <a:rPr lang="en-US" sz="1100"/>
              <a:t>Good</a:t>
            </a:r>
          </a:p>
        </cdr:txBody>
      </cdr:sp>
      <cdr:sp macro="" textlink="">
        <cdr:nvSpPr>
          <cdr:cNvPr id="8" name="TextBox 1"/>
          <cdr:cNvSpPr txBox="1"/>
        </cdr:nvSpPr>
        <cdr:spPr>
          <a:xfrm xmlns:a="http://schemas.openxmlformats.org/drawingml/2006/main">
            <a:off x="56030" y="936065"/>
            <a:ext cx="784411" cy="20170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100"/>
              <a:t>Bad</a:t>
            </a:r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170212</xdr:colOff>
      <xdr:row>30</xdr:row>
      <xdr:rowOff>28576</xdr:rowOff>
    </xdr:from>
    <xdr:to>
      <xdr:col>26</xdr:col>
      <xdr:colOff>666750</xdr:colOff>
      <xdr:row>50</xdr:row>
      <xdr:rowOff>180976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11206</xdr:colOff>
      <xdr:row>141</xdr:row>
      <xdr:rowOff>141602</xdr:rowOff>
    </xdr:from>
    <xdr:to>
      <xdr:col>28</xdr:col>
      <xdr:colOff>576593</xdr:colOff>
      <xdr:row>228</xdr:row>
      <xdr:rowOff>141601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177</xdr:row>
      <xdr:rowOff>0</xdr:rowOff>
    </xdr:from>
    <xdr:to>
      <xdr:col>10</xdr:col>
      <xdr:colOff>190500</xdr:colOff>
      <xdr:row>217</xdr:row>
      <xdr:rowOff>31298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100853</xdr:colOff>
      <xdr:row>122</xdr:row>
      <xdr:rowOff>75026</xdr:rowOff>
    </xdr:from>
    <xdr:to>
      <xdr:col>5</xdr:col>
      <xdr:colOff>694764</xdr:colOff>
      <xdr:row>148</xdr:row>
      <xdr:rowOff>78440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lm\AppData\Local\Microsoft\Windows\Temporary%2520Internet%2520Files\Content.Outlook\YNRKIBIC\WEF_GCI_2013_2014_1st%2520pillar_Institutio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lm\AppData\Local\Microsoft\Windows\Temporary%2520Internet%2520Files\Content.Outlook\YNRKIBIC\WorldwideGovernanceIndicators(WGI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lm\AppData\Local\Microsoft\Windows\Temporary%2520Internet%2520Files\Content.Outlook\YNRKIBIC\Doing_business_distancetofrontie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lm\AppData\Local\Microsoft\Windows\Temporary%2520Internet%2520Files\Content.Outlook\YNRKIBIC\ES_obstacles_NOV201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lm\AppData\Local\Microsoft\Windows\Temporary%2520Internet%2520Files\Content.Outlook\YNRKIBIC\WEF_GCI_2013_2014_2nd%2520pillar_Infrastructur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.IDB\Documents\CCB\Doing_business_v10_WT_DBupdat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sierra\AppData\Local\Microsoft\Windows\Temporary%2520Internet%2520Files\Content.Outlook\K4JXS0N3\bulletin_perception_Data_Figures_W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.IDB\Documents\CCB\Doing_business_v10_WT_DBupdate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sierra\AppData\Local\Microsoft\Windows\Temporary%20Internet%20Files\Content.Outlook\K4JXS0N3\bulletin_perception_Data_Figures_W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CI_data_platform-33"/>
      <sheetName val="GCI_data_platform-34"/>
      <sheetName val="GCI_data_platform-35"/>
      <sheetName val="GCI_data_platform-36"/>
      <sheetName val="GCI_data_platform-37"/>
      <sheetName val="GCI_data_platform-38"/>
      <sheetName val="GCI_data_platform-39"/>
      <sheetName val="GCI_data_platform-40"/>
      <sheetName val="GCI_data_platform-41"/>
      <sheetName val="GCI_data_platform-42"/>
      <sheetName val="GCI_data_platform-43"/>
      <sheetName val="GCI_data_platform-44"/>
      <sheetName val="GCI_data_platform-45"/>
      <sheetName val="GCI_data_platform-46"/>
      <sheetName val="GCI_data_platform-47"/>
      <sheetName val="GCI_data_platform-48"/>
      <sheetName val="GCI_data_platform-49"/>
      <sheetName val="GCI_data_platform-50"/>
      <sheetName val="GCI_data_platform-51"/>
      <sheetName val="GCI_data_platform-52"/>
      <sheetName val="GCI_data_platform-53"/>
      <sheetName val="GCI_data_platform-54"/>
      <sheetName val="GCI_data_platform-55"/>
      <sheetName val="GCI_data_platform-5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iceandAccountability"/>
      <sheetName val="Political StabilityNoViolence"/>
      <sheetName val="GovernmentEffectiveness"/>
      <sheetName val="RegulatoryQuality"/>
      <sheetName val="RuleofLaw"/>
      <sheetName val="ControlofCorru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ExportedResults-1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_Obstacle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CI_data_platform-33"/>
      <sheetName val="GCI_data_platform-34"/>
      <sheetName val="GCI_data_platform-35"/>
      <sheetName val="GCI_data_platform-108"/>
      <sheetName val="GCI_data_platform-36"/>
      <sheetName val="GCI_data_platform-37"/>
      <sheetName val="GCI_data_platform-38"/>
      <sheetName val="GCI_data_platform-39"/>
      <sheetName val="GCI_data_platform-40"/>
      <sheetName val="GCI_data_platform-41"/>
      <sheetName val="GCI_data_platform-42"/>
      <sheetName val="GCI_data_platform-4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ES_Profile_CAR wrt SMALL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ES_ Perception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_raw_data"/>
      <sheetName val="Small &amp; Caribbean (karl)"/>
      <sheetName val="comparisons"/>
      <sheetName val="DB_Grouping"/>
      <sheetName val="DB_WLD wrt SMALL"/>
      <sheetName val="DB_CAR wrt SMALL "/>
      <sheetName val="wrt CARIBBEAN"/>
      <sheetName val="wrt SMALL (old)"/>
      <sheetName val="Sheet2"/>
      <sheetName val="DB_WLD&amp;CAR wrt SMALL"/>
      <sheetName val="WBES_Profile_CAR wrt SMALL"/>
      <sheetName val="WBES_ Profile_SECTOR"/>
      <sheetName val="WBES_ Performance "/>
      <sheetName val="WBES_ Perce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87">
          <cell r="C87" t="str">
            <v>Firm size - small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ES_ Perception"/>
      <sheetName val="Biggest obstacle"/>
      <sheetName val="Sheet1"/>
    </sheetNames>
    <sheetDataSet>
      <sheetData sheetId="0">
        <row r="6">
          <cell r="A6" t="str">
            <v>JA</v>
          </cell>
        </row>
      </sheetData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Relationship Id="rId2" Type="http://schemas.openxmlformats.org/officeDocument/2006/relationships/externalLinkPath" Target="file:///C:\Users\rsierra\AppData\Local\Microsoft\Windows\Temporary%20Internet%20Files\Content.Outlook\K4JXS0N3\Firm%20size%20and%20productivity.xlsx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est" refreshedDate="41442.706430208331" createdVersion="4" refreshedVersion="4" minRefreshableVersion="3" recordCount="2271">
  <cacheSource type="worksheet">
    <worksheetSource ref="A1:D2272" sheet="Sheet2" r:id="rId2"/>
  </cacheSource>
  <cacheFields count="4">
    <cacheField name="country" numFmtId="0">
      <sharedItems/>
    </cacheField>
    <cacheField name="yrs_function" numFmtId="0">
      <sharedItems containsString="0" containsBlank="1" containsNumber="1" containsInteger="1" minValue="1" maxValue="210" count="107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4"/>
        <n v="75"/>
        <n v="76"/>
        <n v="78"/>
        <n v="80"/>
        <n v="81"/>
        <n v="82"/>
        <n v="83"/>
        <n v="84"/>
        <n v="85"/>
        <n v="86"/>
        <n v="87"/>
        <n v="88"/>
        <n v="89"/>
        <n v="90"/>
        <n v="91"/>
        <n v="92"/>
        <n v="99"/>
        <n v="100"/>
        <n v="104"/>
        <n v="105"/>
        <n v="109"/>
        <n v="110"/>
        <n v="120"/>
        <n v="122"/>
        <n v="123"/>
        <n v="144"/>
        <n v="150"/>
        <n v="173"/>
        <n v="175"/>
        <n v="176"/>
        <n v="185"/>
        <n v="195"/>
        <n v="210"/>
        <m/>
      </sharedItems>
    </cacheField>
    <cacheField name="productivity" numFmtId="0">
      <sharedItems containsString="0" containsBlank="1" containsNumber="1" minValue="8.8818359999999998" maxValue="19.977740000000001"/>
    </cacheField>
    <cacheField name="sales_gth" numFmtId="0">
      <sharedItems containsString="0" containsBlank="1" containsNumber="1" minValue="8.8400000000000001E-6" maxValue="99.999949999999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71">
  <r>
    <s v="Grenada"/>
    <x v="0"/>
    <n v="10.12663"/>
    <m/>
  </r>
  <r>
    <s v="Grenada"/>
    <x v="0"/>
    <n v="10.95331"/>
    <m/>
  </r>
  <r>
    <s v="Jamaica"/>
    <x v="0"/>
    <n v="14.86533"/>
    <m/>
  </r>
  <r>
    <s v="Jamaica"/>
    <x v="0"/>
    <n v="15.24263"/>
    <m/>
  </r>
  <r>
    <s v="Jamaica"/>
    <x v="0"/>
    <n v="17.296749999999999"/>
    <m/>
  </r>
  <r>
    <s v="Jamaica"/>
    <x v="0"/>
    <n v="14.37513"/>
    <m/>
  </r>
  <r>
    <s v="Guyana"/>
    <x v="0"/>
    <n v="15.18712"/>
    <m/>
  </r>
  <r>
    <s v="TrinidadandTobago"/>
    <x v="0"/>
    <n v="12.716900000000001"/>
    <m/>
  </r>
  <r>
    <s v="TrinidadandTobago"/>
    <x v="0"/>
    <n v="13.255890000000001"/>
    <m/>
  </r>
  <r>
    <s v="Barbados"/>
    <x v="0"/>
    <m/>
    <m/>
  </r>
  <r>
    <s v="Barbados"/>
    <x v="0"/>
    <n v="9.9034870000000002"/>
    <m/>
  </r>
  <r>
    <s v="Barbados"/>
    <x v="0"/>
    <n v="10.69195"/>
    <m/>
  </r>
  <r>
    <s v="StKittsandNevis"/>
    <x v="0"/>
    <m/>
    <m/>
  </r>
  <r>
    <s v="StKittsandNevis"/>
    <x v="0"/>
    <n v="12.24689"/>
    <m/>
  </r>
  <r>
    <s v="StKittsandNevis"/>
    <x v="0"/>
    <n v="13.1869"/>
    <m/>
  </r>
  <r>
    <s v="StVincentandGrenadines"/>
    <x v="0"/>
    <n v="13.592370000000001"/>
    <m/>
  </r>
  <r>
    <s v="StVincentandGrenadines"/>
    <x v="0"/>
    <n v="11.512930000000001"/>
    <m/>
  </r>
  <r>
    <s v="StVincentandGrenadines"/>
    <x v="0"/>
    <n v="10.596629999999999"/>
    <m/>
  </r>
  <r>
    <s v="Antiguaandbarbuda"/>
    <x v="0"/>
    <m/>
    <m/>
  </r>
  <r>
    <s v="Dominica"/>
    <x v="0"/>
    <n v="10.9682"/>
    <m/>
  </r>
  <r>
    <s v="Dominica"/>
    <x v="0"/>
    <n v="10.7364"/>
    <m/>
  </r>
  <r>
    <s v="Guyana"/>
    <x v="1"/>
    <m/>
    <m/>
  </r>
  <r>
    <s v="Guyana"/>
    <x v="1"/>
    <m/>
    <m/>
  </r>
  <r>
    <s v="Guyana"/>
    <x v="1"/>
    <n v="14.44412"/>
    <m/>
  </r>
  <r>
    <s v="Guyana"/>
    <x v="1"/>
    <n v="14.871600000000001"/>
    <m/>
  </r>
  <r>
    <s v="TrinidadandTobago"/>
    <x v="1"/>
    <m/>
    <m/>
  </r>
  <r>
    <s v="TrinidadandTobago"/>
    <x v="1"/>
    <n v="11.98293"/>
    <m/>
  </r>
  <r>
    <s v="Barbados"/>
    <x v="1"/>
    <m/>
    <m/>
  </r>
  <r>
    <s v="Barbados"/>
    <x v="1"/>
    <n v="9.9034870000000002"/>
    <m/>
  </r>
  <r>
    <s v="Barbados"/>
    <x v="1"/>
    <n v="12.20607"/>
    <m/>
  </r>
  <r>
    <s v="StKittsandNevis"/>
    <x v="1"/>
    <n v="11.238490000000001"/>
    <m/>
  </r>
  <r>
    <s v="StKittsandNevis"/>
    <x v="1"/>
    <m/>
    <m/>
  </r>
  <r>
    <s v="StKittsandNevis"/>
    <x v="1"/>
    <n v="10.96128"/>
    <m/>
  </r>
  <r>
    <s v="StKittsandNevis"/>
    <x v="1"/>
    <n v="10.71442"/>
    <m/>
  </r>
  <r>
    <s v="StKittsandNevis"/>
    <x v="1"/>
    <m/>
    <m/>
  </r>
  <r>
    <s v="StKittsandNevis"/>
    <x v="1"/>
    <n v="11.512930000000001"/>
    <m/>
  </r>
  <r>
    <s v="StVincentandGrenadines"/>
    <x v="1"/>
    <n v="11.11079"/>
    <m/>
  </r>
  <r>
    <s v="StVincentandGrenadines"/>
    <x v="1"/>
    <n v="12.301130000000001"/>
    <m/>
  </r>
  <r>
    <s v="Antiguaandbarbuda"/>
    <x v="1"/>
    <m/>
    <m/>
  </r>
  <r>
    <s v="Antiguaandbarbuda"/>
    <x v="1"/>
    <m/>
    <m/>
  </r>
  <r>
    <s v="Antiguaandbarbuda"/>
    <x v="1"/>
    <n v="11.8696"/>
    <m/>
  </r>
  <r>
    <s v="Dominica"/>
    <x v="1"/>
    <n v="11.15625"/>
    <m/>
  </r>
  <r>
    <s v="Bahamas"/>
    <x v="2"/>
    <n v="10.53837"/>
    <m/>
  </r>
  <r>
    <s v="Bahamas"/>
    <x v="2"/>
    <m/>
    <m/>
  </r>
  <r>
    <s v="Bahamas"/>
    <x v="2"/>
    <n v="11.37749"/>
    <m/>
  </r>
  <r>
    <s v="Bahamas"/>
    <x v="2"/>
    <n v="10.308949999999999"/>
    <m/>
  </r>
  <r>
    <s v="Bahamas"/>
    <x v="2"/>
    <m/>
    <m/>
  </r>
  <r>
    <s v="Grenada"/>
    <x v="2"/>
    <n v="10.49127"/>
    <m/>
  </r>
  <r>
    <s v="Grenada"/>
    <x v="2"/>
    <n v="11.060370000000001"/>
    <m/>
  </r>
  <r>
    <s v="Grenada"/>
    <x v="2"/>
    <n v="11.176450000000001"/>
    <n v="24.999960000000002"/>
  </r>
  <r>
    <s v="Jamaica"/>
    <x v="2"/>
    <n v="14.07788"/>
    <m/>
  </r>
  <r>
    <s v="Jamaica"/>
    <x v="2"/>
    <n v="16.369409999999998"/>
    <m/>
  </r>
  <r>
    <s v="Jamaica"/>
    <x v="2"/>
    <n v="14.15198"/>
    <n v="99.99982"/>
  </r>
  <r>
    <s v="Jamaica"/>
    <x v="2"/>
    <n v="14.038650000000001"/>
    <m/>
  </r>
  <r>
    <s v="Guyana"/>
    <x v="2"/>
    <n v="15.35238"/>
    <m/>
  </r>
  <r>
    <s v="Guyana"/>
    <x v="2"/>
    <n v="18.733450000000001"/>
    <m/>
  </r>
  <r>
    <s v="Guyana"/>
    <x v="2"/>
    <m/>
    <m/>
  </r>
  <r>
    <s v="Guyana"/>
    <x v="2"/>
    <n v="16.228439999999999"/>
    <m/>
  </r>
  <r>
    <s v="TrinidadandTobago"/>
    <x v="2"/>
    <m/>
    <m/>
  </r>
  <r>
    <s v="TrinidadandTobago"/>
    <x v="2"/>
    <n v="14.32634"/>
    <m/>
  </r>
  <r>
    <s v="TrinidadandTobago"/>
    <x v="2"/>
    <m/>
    <m/>
  </r>
  <r>
    <s v="TrinidadandTobago"/>
    <x v="2"/>
    <m/>
    <m/>
  </r>
  <r>
    <s v="TrinidadandTobago"/>
    <x v="2"/>
    <n v="11.28978"/>
    <n v="99.999939999999995"/>
  </r>
  <r>
    <s v="Barbados"/>
    <x v="2"/>
    <m/>
    <m/>
  </r>
  <r>
    <s v="Barbados"/>
    <x v="2"/>
    <m/>
    <m/>
  </r>
  <r>
    <s v="Barbados"/>
    <x v="2"/>
    <n v="11.561719999999999"/>
    <n v="75"/>
  </r>
  <r>
    <s v="Barbados"/>
    <x v="2"/>
    <n v="11.46641"/>
    <m/>
  </r>
  <r>
    <s v="Barbados"/>
    <x v="2"/>
    <n v="12.02375"/>
    <n v="8.6956240000000005"/>
  </r>
  <r>
    <s v="Barbados"/>
    <x v="2"/>
    <n v="11.59994"/>
    <n v="1.84E-5"/>
  </r>
  <r>
    <s v="StKittsandNevis"/>
    <x v="2"/>
    <n v="10.785880000000001"/>
    <n v="16.00001"/>
  </r>
  <r>
    <s v="StKittsandNevis"/>
    <x v="2"/>
    <n v="11.39514"/>
    <m/>
  </r>
  <r>
    <s v="StKittsandNevis"/>
    <x v="2"/>
    <n v="10.12663"/>
    <m/>
  </r>
  <r>
    <s v="StKittsandNevis"/>
    <x v="2"/>
    <n v="11.26446"/>
    <m/>
  </r>
  <r>
    <s v="StKittsandNevis"/>
    <x v="2"/>
    <n v="11.849399999999999"/>
    <n v="75"/>
  </r>
  <r>
    <s v="StKittsandNevis"/>
    <x v="2"/>
    <n v="11.69525"/>
    <n v="26.315750000000001"/>
  </r>
  <r>
    <s v="StVincentandGrenadines"/>
    <x v="2"/>
    <n v="11.66708"/>
    <m/>
  </r>
  <r>
    <s v="StVincentandGrenadines"/>
    <x v="2"/>
    <n v="10.95331"/>
    <m/>
  </r>
  <r>
    <s v="StVincentandGrenadines"/>
    <x v="2"/>
    <n v="10.95331"/>
    <m/>
  </r>
  <r>
    <s v="StVincentandGrenadines"/>
    <x v="2"/>
    <n v="11.125159999999999"/>
    <m/>
  </r>
  <r>
    <s v="StVincentandGrenadines"/>
    <x v="2"/>
    <n v="10.81978"/>
    <m/>
  </r>
  <r>
    <s v="StVincentandGrenadines"/>
    <x v="2"/>
    <n v="11.40757"/>
    <m/>
  </r>
  <r>
    <s v="Antiguaandbarbuda"/>
    <x v="2"/>
    <n v="11.663500000000001"/>
    <n v="8.1395440000000008"/>
  </r>
  <r>
    <s v="Antiguaandbarbuda"/>
    <x v="2"/>
    <n v="12.42118"/>
    <n v="20.388300000000001"/>
  </r>
  <r>
    <s v="Antiguaandbarbuda"/>
    <x v="2"/>
    <n v="12.49375"/>
    <n v="10.34479"/>
  </r>
  <r>
    <s v="Antiguaandbarbuda"/>
    <x v="2"/>
    <n v="10.322749999999999"/>
    <n v="58.695630000000001"/>
  </r>
  <r>
    <s v="Dominica"/>
    <x v="2"/>
    <n v="11.58525"/>
    <n v="19.44444"/>
  </r>
  <r>
    <s v="Dominica"/>
    <x v="2"/>
    <n v="12.49375"/>
    <m/>
  </r>
  <r>
    <s v="Dominica"/>
    <x v="2"/>
    <n v="11.35041"/>
    <n v="9.324719"/>
  </r>
  <r>
    <s v="Dominica"/>
    <x v="2"/>
    <n v="12.88752"/>
    <m/>
  </r>
  <r>
    <s v="Dominica"/>
    <x v="2"/>
    <n v="10.81978"/>
    <n v="40.000059999999998"/>
  </r>
  <r>
    <s v="Dominica"/>
    <x v="2"/>
    <n v="11.65953"/>
    <n v="28.279910000000001"/>
  </r>
  <r>
    <s v="Dominica"/>
    <x v="2"/>
    <n v="12.51623"/>
    <n v="14.06841"/>
  </r>
  <r>
    <s v="Dominica"/>
    <x v="2"/>
    <n v="12.509259999999999"/>
    <n v="21.44997"/>
  </r>
  <r>
    <s v="Dominica"/>
    <x v="2"/>
    <n v="10.64542"/>
    <n v="90.909090000000006"/>
  </r>
  <r>
    <s v="Dominica"/>
    <x v="2"/>
    <n v="12.154780000000001"/>
    <n v="2.8138160000000001"/>
  </r>
  <r>
    <s v="Dominica"/>
    <x v="2"/>
    <n v="11.702170000000001"/>
    <m/>
  </r>
  <r>
    <s v="Dominica"/>
    <x v="2"/>
    <n v="10.659610000000001"/>
    <m/>
  </r>
  <r>
    <s v="Dominica"/>
    <x v="2"/>
    <n v="12.035119999999999"/>
    <m/>
  </r>
  <r>
    <s v="Dominica"/>
    <x v="2"/>
    <n v="11.082140000000001"/>
    <m/>
  </r>
  <r>
    <s v="StLucia"/>
    <x v="2"/>
    <n v="10.41431"/>
    <m/>
  </r>
  <r>
    <s v="StLucia"/>
    <x v="2"/>
    <n v="11.28978"/>
    <n v="14.285679999999999"/>
  </r>
  <r>
    <s v="Bahamas"/>
    <x v="3"/>
    <n v="10.81978"/>
    <m/>
  </r>
  <r>
    <s v="Bahamas"/>
    <x v="3"/>
    <m/>
    <m/>
  </r>
  <r>
    <s v="Bahamas"/>
    <x v="3"/>
    <n v="10.260160000000001"/>
    <n v="17.647079999999999"/>
  </r>
  <r>
    <s v="Bahamas"/>
    <x v="3"/>
    <m/>
    <m/>
  </r>
  <r>
    <s v="Bahamas"/>
    <x v="3"/>
    <n v="10.057639999999999"/>
    <n v="75.000079999999997"/>
  </r>
  <r>
    <s v="Bahamas"/>
    <x v="3"/>
    <n v="11.263159999999999"/>
    <m/>
  </r>
  <r>
    <s v="Bahamas"/>
    <x v="3"/>
    <n v="9.6158059999999992"/>
    <n v="50.000030000000002"/>
  </r>
  <r>
    <s v="Grenada"/>
    <x v="3"/>
    <n v="11.28978"/>
    <n v="1.66E-5"/>
  </r>
  <r>
    <s v="Grenada"/>
    <x v="3"/>
    <n v="10.77896"/>
    <n v="15.38463"/>
  </r>
  <r>
    <s v="Grenada"/>
    <x v="3"/>
    <n v="9.6803439999999998"/>
    <n v="1.36E-5"/>
  </r>
  <r>
    <s v="Grenada"/>
    <x v="3"/>
    <n v="9.8832850000000008"/>
    <n v="78.181780000000003"/>
  </r>
  <r>
    <s v="Jamaica"/>
    <x v="3"/>
    <n v="14.163819999999999"/>
    <m/>
  </r>
  <r>
    <s v="Jamaica"/>
    <x v="3"/>
    <n v="14.37513"/>
    <n v="16.66656"/>
  </r>
  <r>
    <s v="Jamaica"/>
    <x v="3"/>
    <n v="15.06827"/>
    <n v="16.666609999999999"/>
  </r>
  <r>
    <s v="Jamaica"/>
    <x v="3"/>
    <n v="14.7318"/>
    <n v="50.000109999999999"/>
  </r>
  <r>
    <s v="Jamaica"/>
    <x v="3"/>
    <n v="14.69098"/>
    <n v="20.000029999999999"/>
  </r>
  <r>
    <s v="Jamaica"/>
    <x v="3"/>
    <n v="14.220980000000001"/>
    <n v="25.00009"/>
  </r>
  <r>
    <s v="Jamaica"/>
    <x v="3"/>
    <n v="15.20181"/>
    <n v="19.999970000000001"/>
  </r>
  <r>
    <s v="Jamaica"/>
    <x v="3"/>
    <n v="14.28551"/>
    <m/>
  </r>
  <r>
    <s v="Guyana"/>
    <x v="3"/>
    <n v="14.7318"/>
    <m/>
  </r>
  <r>
    <s v="Guyana"/>
    <x v="3"/>
    <n v="14.81404"/>
    <n v="11.764620000000001"/>
  </r>
  <r>
    <s v="Guyana"/>
    <x v="3"/>
    <n v="15.52026"/>
    <n v="81.938609999999997"/>
  </r>
  <r>
    <s v="Guyana"/>
    <x v="3"/>
    <n v="15.53828"/>
    <n v="16.666620000000002"/>
  </r>
  <r>
    <s v="Guyana"/>
    <x v="3"/>
    <m/>
    <m/>
  </r>
  <r>
    <s v="Guyana"/>
    <x v="3"/>
    <n v="16.043109999999999"/>
    <n v="30.868960000000001"/>
  </r>
  <r>
    <s v="Guyana"/>
    <x v="3"/>
    <m/>
    <m/>
  </r>
  <r>
    <s v="Guyana"/>
    <x v="3"/>
    <m/>
    <m/>
  </r>
  <r>
    <s v="TrinidadandTobago"/>
    <x v="3"/>
    <n v="11.358779999999999"/>
    <n v="24.999960000000002"/>
  </r>
  <r>
    <s v="TrinidadandTobago"/>
    <x v="3"/>
    <n v="11.87757"/>
    <n v="19.999960000000002"/>
  </r>
  <r>
    <s v="TrinidadandTobago"/>
    <x v="3"/>
    <n v="12.53458"/>
    <n v="8.6956240000000005"/>
  </r>
  <r>
    <s v="TrinidadandTobago"/>
    <x v="3"/>
    <n v="11.88762"/>
    <m/>
  </r>
  <r>
    <s v="TrinidadandTobago"/>
    <x v="3"/>
    <n v="12.61154"/>
    <n v="50.000030000000002"/>
  </r>
  <r>
    <s v="TrinidadandTobago"/>
    <x v="3"/>
    <n v="13.11279"/>
    <m/>
  </r>
  <r>
    <s v="TrinidadandTobago"/>
    <x v="3"/>
    <n v="13.81551"/>
    <n v="20.000029999999999"/>
  </r>
  <r>
    <s v="TrinidadandTobago"/>
    <x v="3"/>
    <n v="11.924899999999999"/>
    <n v="18.46143"/>
  </r>
  <r>
    <s v="TrinidadandTobago"/>
    <x v="3"/>
    <n v="12.38476"/>
    <n v="37.499969999999998"/>
  </r>
  <r>
    <s v="TrinidadandTobago"/>
    <x v="3"/>
    <n v="12.81221"/>
    <n v="5.7692579999999998"/>
  </r>
  <r>
    <s v="TrinidadandTobago"/>
    <x v="3"/>
    <m/>
    <m/>
  </r>
  <r>
    <s v="TrinidadandTobago"/>
    <x v="3"/>
    <n v="11.176450000000001"/>
    <n v="76.47063"/>
  </r>
  <r>
    <s v="TrinidadandTobago"/>
    <x v="3"/>
    <n v="12.61154"/>
    <n v="12.500019999999999"/>
  </r>
  <r>
    <s v="TrinidadandTobago"/>
    <x v="3"/>
    <n v="14.15198"/>
    <m/>
  </r>
  <r>
    <s v="TrinidadandTobago"/>
    <x v="3"/>
    <n v="12.275069999999999"/>
    <n v="7.1428789999999998"/>
  </r>
  <r>
    <s v="Barbados"/>
    <x v="3"/>
    <n v="11.512930000000001"/>
    <n v="6.6666840000000001"/>
  </r>
  <r>
    <s v="Barbados"/>
    <x v="3"/>
    <n v="11.473699999999999"/>
    <n v="66.666700000000006"/>
  </r>
  <r>
    <s v="Barbados"/>
    <x v="3"/>
    <n v="11.849399999999999"/>
    <n v="16.66667"/>
  </r>
  <r>
    <s v="StKittsandNevis"/>
    <x v="3"/>
    <n v="12.02375"/>
    <n v="4.16669"/>
  </r>
  <r>
    <s v="StKittsandNevis"/>
    <x v="3"/>
    <n v="11.73607"/>
    <n v="11.111079999999999"/>
  </r>
  <r>
    <s v="StKittsandNevis"/>
    <x v="3"/>
    <n v="12.36022"/>
    <m/>
  </r>
  <r>
    <s v="StKittsandNevis"/>
    <x v="3"/>
    <n v="13.21767"/>
    <n v="22.222249999999999"/>
  </r>
  <r>
    <s v="StKittsandNevis"/>
    <x v="3"/>
    <n v="10.81978"/>
    <n v="16.666720000000002"/>
  </r>
  <r>
    <s v="StKittsandNevis"/>
    <x v="3"/>
    <n v="11.95994"/>
    <n v="56.363630000000001"/>
  </r>
  <r>
    <s v="StVincentandGrenadines"/>
    <x v="3"/>
    <n v="12.716900000000001"/>
    <n v="14.285679999999999"/>
  </r>
  <r>
    <s v="Antiguaandbarbuda"/>
    <x v="3"/>
    <n v="12.45739"/>
    <m/>
  </r>
  <r>
    <s v="Antiguaandbarbuda"/>
    <x v="3"/>
    <n v="11.042920000000001"/>
    <n v="2.2799999999999999E-5"/>
  </r>
  <r>
    <s v="Antiguaandbarbuda"/>
    <x v="3"/>
    <n v="12.55438"/>
    <n v="13.333299999999999"/>
  </r>
  <r>
    <s v="Antiguaandbarbuda"/>
    <x v="3"/>
    <n v="11.646459999999999"/>
    <n v="60.000030000000002"/>
  </r>
  <r>
    <s v="Dominica"/>
    <x v="3"/>
    <n v="11.53762"/>
    <m/>
  </r>
  <r>
    <s v="Dominica"/>
    <x v="3"/>
    <m/>
    <m/>
  </r>
  <r>
    <s v="Dominica"/>
    <x v="3"/>
    <n v="12.12811"/>
    <m/>
  </r>
  <r>
    <s v="Dominica"/>
    <x v="3"/>
    <n v="11.09488"/>
    <n v="31.66666"/>
  </r>
  <r>
    <s v="Dominica"/>
    <x v="3"/>
    <n v="12.345829999999999"/>
    <n v="26.47289"/>
  </r>
  <r>
    <s v="StLucia"/>
    <x v="3"/>
    <n v="10.5321"/>
    <n v="19.999960000000002"/>
  </r>
  <r>
    <s v="StLucia"/>
    <x v="3"/>
    <n v="10.91249"/>
    <n v="6.6600000000000006E-5"/>
  </r>
  <r>
    <s v="StLucia"/>
    <x v="3"/>
    <n v="11.813029999999999"/>
    <n v="13.78575"/>
  </r>
  <r>
    <s v="StLucia"/>
    <x v="3"/>
    <n v="11.94037"/>
    <n v="20.26146"/>
  </r>
  <r>
    <s v="StLucia"/>
    <x v="3"/>
    <n v="11.8696"/>
    <n v="11.111129999999999"/>
  </r>
  <r>
    <s v="Suriname"/>
    <x v="3"/>
    <n v="10.84169"/>
    <n v="2.3419590000000001"/>
  </r>
  <r>
    <s v="Bahamas"/>
    <x v="4"/>
    <n v="12.429220000000001"/>
    <n v="11.111079999999999"/>
  </r>
  <r>
    <s v="Bahamas"/>
    <x v="4"/>
    <m/>
    <m/>
  </r>
  <r>
    <s v="Bahamas"/>
    <x v="4"/>
    <n v="11.73607"/>
    <m/>
  </r>
  <r>
    <s v="Bahamas"/>
    <x v="4"/>
    <n v="9.3215660000000007"/>
    <m/>
  </r>
  <r>
    <s v="Bahamas"/>
    <x v="4"/>
    <n v="9.8934370000000005"/>
    <n v="32.000030000000002"/>
  </r>
  <r>
    <s v="Grenada"/>
    <x v="4"/>
    <n v="11.625220000000001"/>
    <n v="27.23236"/>
  </r>
  <r>
    <s v="Grenada"/>
    <x v="4"/>
    <n v="15.402229999999999"/>
    <m/>
  </r>
  <r>
    <s v="Grenada"/>
    <x v="4"/>
    <n v="11.176450000000001"/>
    <m/>
  </r>
  <r>
    <s v="Jamaica"/>
    <x v="4"/>
    <m/>
    <m/>
  </r>
  <r>
    <s v="Jamaica"/>
    <x v="4"/>
    <n v="13.97803"/>
    <m/>
  </r>
  <r>
    <s v="Jamaica"/>
    <x v="4"/>
    <n v="15.36041"/>
    <n v="24.99991"/>
  </r>
  <r>
    <s v="Jamaica"/>
    <x v="4"/>
    <n v="14.15198"/>
    <n v="39.999870000000001"/>
  </r>
  <r>
    <s v="Jamaica"/>
    <x v="4"/>
    <n v="13.750970000000001"/>
    <n v="50.000030000000002"/>
  </r>
  <r>
    <s v="Jamaica"/>
    <x v="4"/>
    <n v="13.69773"/>
    <n v="14.285679999999999"/>
  </r>
  <r>
    <s v="Jamaica"/>
    <x v="4"/>
    <n v="13.81551"/>
    <n v="99.999949999999998"/>
  </r>
  <r>
    <s v="Jamaica"/>
    <x v="4"/>
    <n v="14.06682"/>
    <n v="2.3200000000000001E-5"/>
  </r>
  <r>
    <s v="Jamaica"/>
    <x v="4"/>
    <n v="13.704280000000001"/>
    <n v="21.428540000000002"/>
  </r>
  <r>
    <s v="Jamaica"/>
    <x v="4"/>
    <n v="14.44412"/>
    <n v="25.00009"/>
  </r>
  <r>
    <s v="Guyana"/>
    <x v="4"/>
    <n v="15.039289999999999"/>
    <n v="13.333349999999999"/>
  </r>
  <r>
    <s v="Guyana"/>
    <x v="4"/>
    <m/>
    <m/>
  </r>
  <r>
    <s v="TrinidadandTobago"/>
    <x v="4"/>
    <n v="12.716900000000001"/>
    <n v="66.666790000000006"/>
  </r>
  <r>
    <s v="TrinidadandTobago"/>
    <x v="4"/>
    <n v="12.65236"/>
    <n v="12.499980000000001"/>
  </r>
  <r>
    <s v="TrinidadandTobago"/>
    <x v="4"/>
    <n v="14.172190000000001"/>
    <m/>
  </r>
  <r>
    <s v="TrinidadandTobago"/>
    <x v="4"/>
    <n v="11.656029999999999"/>
    <n v="25.000029999999999"/>
  </r>
  <r>
    <s v="TrinidadandTobago"/>
    <x v="4"/>
    <n v="11.98293"/>
    <m/>
  </r>
  <r>
    <s v="TrinidadandTobago"/>
    <x v="4"/>
    <n v="11.59994"/>
    <n v="20.000019999999999"/>
  </r>
  <r>
    <s v="TrinidadandTobago"/>
    <x v="4"/>
    <n v="11.800610000000001"/>
    <n v="14.285729999999999"/>
  </r>
  <r>
    <s v="TrinidadandTobago"/>
    <x v="4"/>
    <n v="12.31527"/>
    <n v="93.333340000000007"/>
  </r>
  <r>
    <s v="TrinidadandTobago"/>
    <x v="4"/>
    <n v="12.46312"/>
    <n v="22.95073"/>
  </r>
  <r>
    <s v="TrinidadandTobago"/>
    <x v="4"/>
    <n v="12.133749999999999"/>
    <n v="11.111190000000001"/>
  </r>
  <r>
    <s v="TrinidadandTobago"/>
    <x v="4"/>
    <n v="11.66422"/>
    <m/>
  </r>
  <r>
    <s v="TrinidadandTobago"/>
    <x v="4"/>
    <n v="12.429220000000001"/>
    <n v="11.111079999999999"/>
  </r>
  <r>
    <s v="TrinidadandTobago"/>
    <x v="4"/>
    <n v="12.20607"/>
    <n v="11.111140000000001"/>
  </r>
  <r>
    <s v="TrinidadandTobago"/>
    <x v="4"/>
    <n v="11.88449"/>
    <n v="11.53842"/>
  </r>
  <r>
    <s v="TrinidadandTobago"/>
    <x v="4"/>
    <n v="12.36022"/>
    <n v="39.999940000000002"/>
  </r>
  <r>
    <s v="TrinidadandTobago"/>
    <x v="4"/>
    <n v="14.697900000000001"/>
    <m/>
  </r>
  <r>
    <s v="Barbados"/>
    <x v="4"/>
    <m/>
    <m/>
  </r>
  <r>
    <s v="Barbados"/>
    <x v="4"/>
    <n v="11.5411"/>
    <n v="20.000019999999999"/>
  </r>
  <r>
    <s v="Barbados"/>
    <x v="4"/>
    <n v="11.77529"/>
    <n v="30.000039999999998"/>
  </r>
  <r>
    <s v="StKittsandNevis"/>
    <x v="4"/>
    <n v="10.6736"/>
    <m/>
  </r>
  <r>
    <s v="StKittsandNevis"/>
    <x v="4"/>
    <m/>
    <m/>
  </r>
  <r>
    <s v="StKittsandNevis"/>
    <x v="4"/>
    <n v="11.512930000000001"/>
    <n v="7.1428770000000004"/>
  </r>
  <r>
    <s v="StKittsandNevis"/>
    <x v="4"/>
    <n v="11.646459999999999"/>
    <n v="24.999970000000001"/>
  </r>
  <r>
    <s v="StKittsandNevis"/>
    <x v="4"/>
    <n v="12.34221"/>
    <n v="9.9999749999999992"/>
  </r>
  <r>
    <s v="StKittsandNevis"/>
    <x v="4"/>
    <n v="10.22194"/>
    <n v="22.222249999999999"/>
  </r>
  <r>
    <s v="StKittsandNevis"/>
    <x v="4"/>
    <n v="11.9925"/>
    <n v="16.666609999999999"/>
  </r>
  <r>
    <s v="StKittsandNevis"/>
    <x v="4"/>
    <n v="11.800610000000001"/>
    <n v="33.333289999999998"/>
  </r>
  <r>
    <s v="StVincentandGrenadines"/>
    <x v="4"/>
    <n v="11.41761"/>
    <n v="1.9199999999999999E-5"/>
  </r>
  <r>
    <s v="StVincentandGrenadines"/>
    <x v="4"/>
    <n v="11.512930000000001"/>
    <n v="24.999960000000002"/>
  </r>
  <r>
    <s v="Antiguaandbarbuda"/>
    <x v="4"/>
    <m/>
    <m/>
  </r>
  <r>
    <s v="Antiguaandbarbuda"/>
    <x v="4"/>
    <n v="10.89982"/>
    <n v="8.3333159999999999"/>
  </r>
  <r>
    <s v="Antiguaandbarbuda"/>
    <x v="4"/>
    <n v="10.90202"/>
    <n v="16.923030000000001"/>
  </r>
  <r>
    <s v="Antiguaandbarbuda"/>
    <x v="4"/>
    <m/>
    <m/>
  </r>
  <r>
    <s v="Antiguaandbarbuda"/>
    <x v="4"/>
    <n v="12.80391"/>
    <n v="13.250310000000001"/>
  </r>
  <r>
    <s v="Antiguaandbarbuda"/>
    <x v="4"/>
    <m/>
    <m/>
  </r>
  <r>
    <s v="Antiguaandbarbuda"/>
    <x v="4"/>
    <m/>
    <m/>
  </r>
  <r>
    <s v="Antiguaandbarbuda"/>
    <x v="4"/>
    <n v="10.896739999999999"/>
    <m/>
  </r>
  <r>
    <s v="Antiguaandbarbuda"/>
    <x v="4"/>
    <n v="10.5321"/>
    <m/>
  </r>
  <r>
    <s v="Antiguaandbarbuda"/>
    <x v="4"/>
    <n v="10.47885"/>
    <n v="82.857079999999996"/>
  </r>
  <r>
    <s v="Dominica"/>
    <x v="4"/>
    <n v="11.202769999999999"/>
    <m/>
  </r>
  <r>
    <s v="Dominica"/>
    <x v="4"/>
    <n v="13.24015"/>
    <n v="0.92399350000000002"/>
  </r>
  <r>
    <s v="Dominica"/>
    <x v="4"/>
    <n v="12.088290000000001"/>
    <n v="27.999960000000002"/>
  </r>
  <r>
    <s v="Dominica"/>
    <x v="4"/>
    <n v="11.626250000000001"/>
    <m/>
  </r>
  <r>
    <s v="Dominica"/>
    <x v="4"/>
    <n v="12.100709999999999"/>
    <n v="10.42942"/>
  </r>
  <r>
    <s v="Dominica"/>
    <x v="4"/>
    <n v="12.49375"/>
    <m/>
  </r>
  <r>
    <s v="Dominica"/>
    <x v="4"/>
    <n v="11.69525"/>
    <n v="13.85196"/>
  </r>
  <r>
    <s v="Dominica"/>
    <x v="4"/>
    <n v="11.06664"/>
    <m/>
  </r>
  <r>
    <s v="Dominica"/>
    <x v="4"/>
    <n v="12.06105"/>
    <n v="16.576789999999999"/>
  </r>
  <r>
    <s v="Dominica"/>
    <x v="4"/>
    <n v="12.429220000000001"/>
    <m/>
  </r>
  <r>
    <s v="Dominica"/>
    <x v="4"/>
    <n v="12.446400000000001"/>
    <m/>
  </r>
  <r>
    <s v="Dominica"/>
    <x v="4"/>
    <n v="12.235060000000001"/>
    <n v="2.714553"/>
  </r>
  <r>
    <s v="Dominica"/>
    <x v="4"/>
    <n v="12.154780000000001"/>
    <m/>
  </r>
  <r>
    <s v="Dominica"/>
    <x v="4"/>
    <n v="11.98293"/>
    <n v="1.7487729999999999"/>
  </r>
  <r>
    <s v="Dominica"/>
    <x v="4"/>
    <n v="11.944710000000001"/>
    <m/>
  </r>
  <r>
    <s v="Dominica"/>
    <x v="4"/>
    <n v="11.28978"/>
    <n v="11.111079999999999"/>
  </r>
  <r>
    <s v="Dominica"/>
    <x v="4"/>
    <n v="11.92909"/>
    <m/>
  </r>
  <r>
    <s v="StLucia"/>
    <x v="4"/>
    <m/>
    <m/>
  </r>
  <r>
    <s v="StLucia"/>
    <x v="4"/>
    <n v="12.49906"/>
    <n v="4.9999529999999996"/>
  </r>
  <r>
    <s v="StLucia"/>
    <x v="4"/>
    <n v="11.10746"/>
    <m/>
  </r>
  <r>
    <s v="StLucia"/>
    <x v="4"/>
    <m/>
    <m/>
  </r>
  <r>
    <s v="StLucia"/>
    <x v="4"/>
    <n v="11.759790000000001"/>
    <m/>
  </r>
  <r>
    <s v="StLucia"/>
    <x v="4"/>
    <n v="11.38256"/>
    <m/>
  </r>
  <r>
    <s v="StLucia"/>
    <x v="4"/>
    <n v="10.5321"/>
    <n v="45.161320000000003"/>
  </r>
  <r>
    <s v="StLucia"/>
    <x v="4"/>
    <n v="11.98293"/>
    <n v="3.89615"/>
  </r>
  <r>
    <s v="StLucia"/>
    <x v="4"/>
    <n v="12.28612"/>
    <n v="24.401949999999999"/>
  </r>
  <r>
    <s v="StLucia"/>
    <x v="4"/>
    <n v="11.91839"/>
    <n v="7.1428279999999997"/>
  </r>
  <r>
    <s v="StLucia"/>
    <x v="4"/>
    <n v="10.260160000000001"/>
    <n v="11.111079999999999"/>
  </r>
  <r>
    <s v="Suriname"/>
    <x v="4"/>
    <n v="11.3306"/>
    <n v="11.111079999999999"/>
  </r>
  <r>
    <s v="Suriname"/>
    <x v="4"/>
    <n v="11.452299999999999"/>
    <n v="10.34479"/>
  </r>
  <r>
    <s v="Suriname"/>
    <x v="4"/>
    <n v="11.3306"/>
    <n v="11.111079999999999"/>
  </r>
  <r>
    <s v="Suriname"/>
    <x v="4"/>
    <n v="11.194470000000001"/>
    <n v="11.111129999999999"/>
  </r>
  <r>
    <s v="Suriname"/>
    <x v="4"/>
    <n v="11.28978"/>
    <m/>
  </r>
  <r>
    <s v="Bahamas"/>
    <x v="5"/>
    <n v="8.9871970000000001"/>
    <n v="60.000019999999999"/>
  </r>
  <r>
    <s v="Grenada"/>
    <x v="5"/>
    <n v="10.23996"/>
    <n v="39.999989999999997"/>
  </r>
  <r>
    <s v="Grenada"/>
    <x v="5"/>
    <n v="11.082140000000001"/>
    <n v="25.000039999999998"/>
  </r>
  <r>
    <s v="Grenada"/>
    <x v="5"/>
    <n v="13.44082"/>
    <n v="22.222190000000001"/>
  </r>
  <r>
    <s v="Grenada"/>
    <x v="5"/>
    <n v="10.12663"/>
    <n v="1.88E-5"/>
  </r>
  <r>
    <s v="Grenada"/>
    <x v="5"/>
    <n v="10.739739999999999"/>
    <n v="36.363599999999998"/>
  </r>
  <r>
    <s v="Jamaica"/>
    <x v="5"/>
    <n v="14.220980000000001"/>
    <m/>
  </r>
  <r>
    <s v="Jamaica"/>
    <x v="5"/>
    <n v="14.10319"/>
    <m/>
  </r>
  <r>
    <s v="Jamaica"/>
    <x v="5"/>
    <n v="14.28551"/>
    <n v="20.000080000000001"/>
  </r>
  <r>
    <s v="Guyana"/>
    <x v="5"/>
    <n v="16.677710000000001"/>
    <n v="94.444270000000003"/>
  </r>
  <r>
    <s v="Guyana"/>
    <x v="5"/>
    <n v="16.15381"/>
    <m/>
  </r>
  <r>
    <s v="Guyana"/>
    <x v="5"/>
    <n v="14.86533"/>
    <n v="1.265749"/>
  </r>
  <r>
    <s v="TrinidadandTobago"/>
    <x v="5"/>
    <n v="12.58722"/>
    <n v="8.3333739999999992"/>
  </r>
  <r>
    <s v="TrinidadandTobago"/>
    <x v="5"/>
    <n v="12.968209999999999"/>
    <n v="50.000109999999999"/>
  </r>
  <r>
    <s v="TrinidadandTobago"/>
    <x v="5"/>
    <m/>
    <m/>
  </r>
  <r>
    <s v="TrinidadandTobago"/>
    <x v="5"/>
    <n v="11.8696"/>
    <n v="33.333289999999998"/>
  </r>
  <r>
    <s v="TrinidadandTobago"/>
    <x v="5"/>
    <n v="12.02375"/>
    <n v="11.111129999999999"/>
  </r>
  <r>
    <s v="TrinidadandTobago"/>
    <x v="5"/>
    <n v="12.549659999999999"/>
    <n v="0.71422289999999999"/>
  </r>
  <r>
    <s v="TrinidadandTobago"/>
    <x v="5"/>
    <n v="11.75549"/>
    <n v="18.181920000000002"/>
  </r>
  <r>
    <s v="TrinidadandTobago"/>
    <x v="5"/>
    <n v="12.818149999999999"/>
    <n v="12.500030000000001"/>
  </r>
  <r>
    <s v="TrinidadandTobago"/>
    <x v="5"/>
    <n v="12.82902"/>
    <n v="11.39249"/>
  </r>
  <r>
    <s v="TrinidadandTobago"/>
    <x v="5"/>
    <n v="11.58989"/>
    <n v="18.799969999999998"/>
  </r>
  <r>
    <s v="TrinidadandTobago"/>
    <x v="5"/>
    <n v="14.11276"/>
    <n v="16.66656"/>
  </r>
  <r>
    <s v="TrinidadandTobago"/>
    <x v="5"/>
    <n v="13.15635"/>
    <m/>
  </r>
  <r>
    <s v="TrinidadandTobago"/>
    <x v="5"/>
    <n v="13.641159999999999"/>
    <n v="10.52632"/>
  </r>
  <r>
    <s v="TrinidadandTobago"/>
    <x v="5"/>
    <n v="12.14597"/>
    <m/>
  </r>
  <r>
    <s v="TrinidadandTobago"/>
    <x v="5"/>
    <n v="12.18665"/>
    <n v="27.499960000000002"/>
  </r>
  <r>
    <s v="TrinidadandTobago"/>
    <x v="5"/>
    <n v="11.512930000000001"/>
    <n v="20.000019999999999"/>
  </r>
  <r>
    <s v="TrinidadandTobago"/>
    <x v="5"/>
    <n v="12.110760000000001"/>
    <n v="17.647079999999999"/>
  </r>
  <r>
    <s v="TrinidadandTobago"/>
    <x v="5"/>
    <m/>
    <m/>
  </r>
  <r>
    <s v="TrinidadandTobago"/>
    <x v="5"/>
    <n v="12.12383"/>
    <n v="16.66667"/>
  </r>
  <r>
    <s v="TrinidadandTobago"/>
    <x v="5"/>
    <n v="13.12236"/>
    <n v="19.999970000000001"/>
  </r>
  <r>
    <s v="TrinidadandTobago"/>
    <x v="5"/>
    <n v="12.254860000000001"/>
    <n v="12.00005"/>
  </r>
  <r>
    <s v="TrinidadandTobago"/>
    <x v="5"/>
    <n v="12.20607"/>
    <n v="9.9999719999999996"/>
  </r>
  <r>
    <s v="Barbados"/>
    <x v="5"/>
    <n v="11.69525"/>
    <n v="24.999970000000001"/>
  </r>
  <r>
    <s v="Barbados"/>
    <x v="5"/>
    <n v="11.512930000000001"/>
    <n v="30.000109999999999"/>
  </r>
  <r>
    <s v="Barbados"/>
    <x v="5"/>
    <n v="11.823079999999999"/>
    <n v="24.999970000000001"/>
  </r>
  <r>
    <s v="Barbados"/>
    <x v="5"/>
    <n v="11.800610000000001"/>
    <n v="25.000019999999999"/>
  </r>
  <r>
    <s v="Barbados"/>
    <x v="5"/>
    <n v="9.6158059999999992"/>
    <m/>
  </r>
  <r>
    <s v="StKittsandNevis"/>
    <x v="5"/>
    <n v="11.42591"/>
    <m/>
  </r>
  <r>
    <s v="StKittsandNevis"/>
    <x v="5"/>
    <n v="11.77529"/>
    <m/>
  </r>
  <r>
    <s v="StKittsandNevis"/>
    <x v="5"/>
    <m/>
    <m/>
  </r>
  <r>
    <s v="StKittsandNevis"/>
    <x v="5"/>
    <n v="11.173249999999999"/>
    <m/>
  </r>
  <r>
    <s v="StKittsandNevis"/>
    <x v="5"/>
    <n v="11.0021"/>
    <n v="19.999960000000002"/>
  </r>
  <r>
    <s v="StKittsandNevis"/>
    <x v="5"/>
    <n v="11.35041"/>
    <m/>
  </r>
  <r>
    <s v="StKittsandNevis"/>
    <x v="5"/>
    <n v="11.11988"/>
    <m/>
  </r>
  <r>
    <s v="StVincentandGrenadines"/>
    <x v="5"/>
    <n v="11.211819999999999"/>
    <n v="23.333310000000001"/>
  </r>
  <r>
    <s v="Antiguaandbarbuda"/>
    <x v="5"/>
    <n v="11.472099999999999"/>
    <m/>
  </r>
  <r>
    <s v="Antiguaandbarbuda"/>
    <x v="5"/>
    <n v="11.943709999999999"/>
    <n v="9.0909329999999997"/>
  </r>
  <r>
    <s v="Antiguaandbarbuda"/>
    <x v="5"/>
    <n v="11.53959"/>
    <m/>
  </r>
  <r>
    <s v="Antiguaandbarbuda"/>
    <x v="5"/>
    <n v="11.73607"/>
    <n v="11.111079999999999"/>
  </r>
  <r>
    <s v="Antiguaandbarbuda"/>
    <x v="5"/>
    <n v="11.78918"/>
    <m/>
  </r>
  <r>
    <s v="Antiguaandbarbuda"/>
    <x v="5"/>
    <n v="11.60824"/>
    <n v="5.7692069999999998"/>
  </r>
  <r>
    <s v="Antiguaandbarbuda"/>
    <x v="5"/>
    <n v="12.119059999999999"/>
    <n v="10.000030000000001"/>
  </r>
  <r>
    <s v="Dominica"/>
    <x v="5"/>
    <n v="10.944940000000001"/>
    <m/>
  </r>
  <r>
    <s v="Dominica"/>
    <x v="5"/>
    <n v="12.12269"/>
    <m/>
  </r>
  <r>
    <s v="Dominica"/>
    <x v="5"/>
    <n v="10.08581"/>
    <m/>
  </r>
  <r>
    <s v="Dominica"/>
    <x v="5"/>
    <n v="11.77529"/>
    <n v="16.529209999999999"/>
  </r>
  <r>
    <s v="Dominica"/>
    <x v="5"/>
    <n v="12.447240000000001"/>
    <m/>
  </r>
  <r>
    <s v="Dominica"/>
    <x v="5"/>
    <n v="12.53458"/>
    <m/>
  </r>
  <r>
    <s v="Dominica"/>
    <x v="5"/>
    <n v="12.05002"/>
    <n v="13.597490000000001"/>
  </r>
  <r>
    <s v="Dominica"/>
    <x v="5"/>
    <n v="11.14828"/>
    <m/>
  </r>
  <r>
    <s v="Dominica"/>
    <x v="5"/>
    <n v="11.22627"/>
    <n v="23.5443"/>
  </r>
  <r>
    <s v="Dominica"/>
    <x v="5"/>
    <n v="12.106249999999999"/>
    <n v="28.520759999999999"/>
  </r>
  <r>
    <s v="Dominica"/>
    <x v="5"/>
    <n v="11.225239999999999"/>
    <n v="6.5088460000000001"/>
  </r>
  <r>
    <s v="Dominica"/>
    <x v="5"/>
    <n v="10.19117"/>
    <n v="3.2258209999999998"/>
  </r>
  <r>
    <s v="Dominica"/>
    <x v="5"/>
    <n v="11.62504"/>
    <n v="20.481960000000001"/>
  </r>
  <r>
    <s v="StLucia"/>
    <x v="5"/>
    <n v="11.04862"/>
    <n v="17.333300000000001"/>
  </r>
  <r>
    <s v="StLucia"/>
    <x v="5"/>
    <n v="11.10746"/>
    <n v="1.66E-5"/>
  </r>
  <r>
    <s v="StLucia"/>
    <x v="5"/>
    <n v="11.07109"/>
    <n v="12.500019999999999"/>
  </r>
  <r>
    <s v="StLucia"/>
    <x v="5"/>
    <n v="10.676679999999999"/>
    <m/>
  </r>
  <r>
    <s v="StLucia"/>
    <x v="5"/>
    <n v="11.720560000000001"/>
    <m/>
  </r>
  <r>
    <s v="StLucia"/>
    <x v="5"/>
    <n v="10.9682"/>
    <n v="11.32438"/>
  </r>
  <r>
    <s v="StLucia"/>
    <x v="5"/>
    <n v="11.736800000000001"/>
    <n v="48.756749999999997"/>
  </r>
  <r>
    <s v="StLucia"/>
    <x v="5"/>
    <n v="11.8706"/>
    <m/>
  </r>
  <r>
    <s v="StLucia"/>
    <x v="5"/>
    <m/>
    <m/>
  </r>
  <r>
    <s v="StLucia"/>
    <x v="5"/>
    <n v="12.94004"/>
    <n v="11.457839999999999"/>
  </r>
  <r>
    <s v="Suriname"/>
    <x v="5"/>
    <n v="11.358779999999999"/>
    <m/>
  </r>
  <r>
    <s v="Suriname"/>
    <x v="5"/>
    <n v="13.34282"/>
    <n v="11.71425"/>
  </r>
  <r>
    <s v="Suriname"/>
    <x v="5"/>
    <n v="10.973929999999999"/>
    <n v="11.11111"/>
  </r>
  <r>
    <s v="Bahamas"/>
    <x v="6"/>
    <n v="13.940670000000001"/>
    <m/>
  </r>
  <r>
    <s v="Bahamas"/>
    <x v="6"/>
    <n v="10.308949999999999"/>
    <m/>
  </r>
  <r>
    <s v="Bahamas"/>
    <x v="6"/>
    <n v="9.8389489999999995"/>
    <n v="42.857100000000003"/>
  </r>
  <r>
    <s v="Grenada"/>
    <x v="6"/>
    <n v="12.02375"/>
    <m/>
  </r>
  <r>
    <s v="Grenada"/>
    <x v="6"/>
    <n v="11.512930000000001"/>
    <m/>
  </r>
  <r>
    <s v="Grenada"/>
    <x v="6"/>
    <n v="11.512930000000001"/>
    <n v="99.999939999999995"/>
  </r>
  <r>
    <s v="Grenada"/>
    <x v="6"/>
    <m/>
    <m/>
  </r>
  <r>
    <s v="Grenada"/>
    <x v="6"/>
    <n v="14.76817"/>
    <n v="39.999870000000001"/>
  </r>
  <r>
    <s v="Grenada"/>
    <x v="6"/>
    <n v="10.69462"/>
    <m/>
  </r>
  <r>
    <s v="Grenada"/>
    <x v="6"/>
    <n v="10.44079"/>
    <m/>
  </r>
  <r>
    <s v="Jamaica"/>
    <x v="6"/>
    <n v="13.64846"/>
    <n v="9.9999749999999992"/>
  </r>
  <r>
    <s v="Jamaica"/>
    <x v="6"/>
    <n v="13.447789999999999"/>
    <m/>
  </r>
  <r>
    <s v="Jamaica"/>
    <x v="6"/>
    <n v="14.44412"/>
    <m/>
  </r>
  <r>
    <s v="Jamaica"/>
    <x v="6"/>
    <n v="13.95861"/>
    <m/>
  </r>
  <r>
    <s v="Jamaica"/>
    <x v="6"/>
    <n v="14.32634"/>
    <m/>
  </r>
  <r>
    <s v="Jamaica"/>
    <x v="6"/>
    <n v="15.702579999999999"/>
    <n v="31.99991"/>
  </r>
  <r>
    <s v="Jamaica"/>
    <x v="6"/>
    <n v="14.9215"/>
    <n v="38.070959999999999"/>
  </r>
  <r>
    <s v="Jamaica"/>
    <x v="6"/>
    <m/>
    <m/>
  </r>
  <r>
    <s v="Jamaica"/>
    <x v="6"/>
    <n v="14.7318"/>
    <n v="24.99991"/>
  </r>
  <r>
    <s v="Jamaica"/>
    <x v="6"/>
    <n v="13.880050000000001"/>
    <n v="6.6665859999999997"/>
  </r>
  <r>
    <s v="Jamaica"/>
    <x v="6"/>
    <n v="14.15198"/>
    <n v="39.999940000000002"/>
  </r>
  <r>
    <s v="Jamaica"/>
    <x v="6"/>
    <n v="14.91412"/>
    <n v="25.00009"/>
  </r>
  <r>
    <s v="Jamaica"/>
    <x v="6"/>
    <n v="13.710150000000001"/>
    <n v="28.571459999999998"/>
  </r>
  <r>
    <s v="Guyana"/>
    <x v="6"/>
    <n v="15.01948"/>
    <n v="11.111190000000001"/>
  </r>
  <r>
    <s v="Guyana"/>
    <x v="6"/>
    <n v="15.61763"/>
    <n v="0.62231669999999994"/>
  </r>
  <r>
    <s v="Guyana"/>
    <x v="6"/>
    <n v="15.963950000000001"/>
    <m/>
  </r>
  <r>
    <s v="Guyana"/>
    <x v="6"/>
    <n v="16.096119999999999"/>
    <m/>
  </r>
  <r>
    <s v="TrinidadandTobago"/>
    <x v="6"/>
    <n v="13.20937"/>
    <m/>
  </r>
  <r>
    <s v="TrinidadandTobago"/>
    <x v="6"/>
    <n v="11.92844"/>
    <m/>
  </r>
  <r>
    <s v="TrinidadandTobago"/>
    <x v="6"/>
    <n v="12.051920000000001"/>
    <n v="20.000019999999999"/>
  </r>
  <r>
    <s v="TrinidadandTobago"/>
    <x v="6"/>
    <n v="12.89922"/>
    <n v="12"/>
  </r>
  <r>
    <s v="TrinidadandTobago"/>
    <x v="6"/>
    <n v="12.429220000000001"/>
    <n v="19.999970000000001"/>
  </r>
  <r>
    <s v="TrinidadandTobago"/>
    <x v="6"/>
    <m/>
    <m/>
  </r>
  <r>
    <s v="TrinidadandTobago"/>
    <x v="6"/>
    <n v="11.823079999999999"/>
    <n v="25.000029999999999"/>
  </r>
  <r>
    <s v="StKittsandNevis"/>
    <x v="6"/>
    <n v="9.9034870000000002"/>
    <n v="24.999960000000002"/>
  </r>
  <r>
    <s v="StKittsandNevis"/>
    <x v="6"/>
    <n v="10.81978"/>
    <n v="25.000019999999999"/>
  </r>
  <r>
    <s v="StVincentandGrenadines"/>
    <x v="6"/>
    <n v="10.81978"/>
    <n v="3.448245"/>
  </r>
  <r>
    <s v="StVincentandGrenadines"/>
    <x v="6"/>
    <n v="14.77436"/>
    <n v="0.59179190000000004"/>
  </r>
  <r>
    <s v="Antiguaandbarbuda"/>
    <x v="6"/>
    <n v="12.20607"/>
    <n v="3.0928040000000001"/>
  </r>
  <r>
    <s v="Antiguaandbarbuda"/>
    <x v="6"/>
    <n v="11.69525"/>
    <n v="5.2631769999999998"/>
  </r>
  <r>
    <s v="Antiguaandbarbuda"/>
    <x v="6"/>
    <n v="12.64433"/>
    <m/>
  </r>
  <r>
    <s v="Dominica"/>
    <x v="6"/>
    <n v="11.65108"/>
    <m/>
  </r>
  <r>
    <s v="Dominica"/>
    <x v="6"/>
    <n v="11.61829"/>
    <n v="17.647079999999999"/>
  </r>
  <r>
    <s v="Dominica"/>
    <x v="6"/>
    <n v="11.225239999999999"/>
    <n v="17.531849999999999"/>
  </r>
  <r>
    <s v="Dominica"/>
    <x v="6"/>
    <n v="12.10704"/>
    <n v="3.1732580000000001"/>
  </r>
  <r>
    <s v="Dominica"/>
    <x v="6"/>
    <n v="12.06105"/>
    <m/>
  </r>
  <r>
    <s v="Dominica"/>
    <x v="6"/>
    <n v="11.80627"/>
    <n v="36.195720000000001"/>
  </r>
  <r>
    <s v="StLucia"/>
    <x v="6"/>
    <n v="11.70904"/>
    <n v="25.000039999999998"/>
  </r>
  <r>
    <s v="StLucia"/>
    <x v="6"/>
    <n v="12.137079999999999"/>
    <n v="31.764710000000001"/>
  </r>
  <r>
    <s v="StLucia"/>
    <x v="6"/>
    <n v="12.64433"/>
    <n v="55.518410000000003"/>
  </r>
  <r>
    <s v="StLucia"/>
    <x v="6"/>
    <n v="11.849399999999999"/>
    <m/>
  </r>
  <r>
    <s v="StLucia"/>
    <x v="6"/>
    <n v="11.10746"/>
    <n v="33.333289999999998"/>
  </r>
  <r>
    <s v="StLucia"/>
    <x v="6"/>
    <n v="11.71772"/>
    <m/>
  </r>
  <r>
    <s v="Suriname"/>
    <x v="6"/>
    <n v="11.3306"/>
    <n v="11.111129999999999"/>
  </r>
  <r>
    <s v="Suriname"/>
    <x v="6"/>
    <n v="11.15625"/>
    <n v="16.66656"/>
  </r>
  <r>
    <s v="Bahamas"/>
    <x v="7"/>
    <n v="10.68244"/>
    <m/>
  </r>
  <r>
    <s v="Grenada"/>
    <x v="7"/>
    <n v="9.9034870000000002"/>
    <m/>
  </r>
  <r>
    <s v="Grenada"/>
    <x v="7"/>
    <n v="11.512930000000001"/>
    <n v="99.999939999999995"/>
  </r>
  <r>
    <s v="Jamaica"/>
    <x v="7"/>
    <n v="14.038650000000001"/>
    <n v="42.857219999999998"/>
  </r>
  <r>
    <s v="Jamaica"/>
    <x v="7"/>
    <n v="14.038650000000001"/>
    <m/>
  </r>
  <r>
    <s v="Jamaica"/>
    <x v="7"/>
    <n v="14.24629"/>
    <n v="25.000029999999999"/>
  </r>
  <r>
    <s v="Jamaica"/>
    <x v="7"/>
    <n v="15.712630000000001"/>
    <m/>
  </r>
  <r>
    <s v="Jamaica"/>
    <x v="7"/>
    <n v="14.91412"/>
    <n v="19.99991"/>
  </r>
  <r>
    <s v="Jamaica"/>
    <x v="7"/>
    <n v="13.76422"/>
    <n v="5.5556210000000004"/>
  </r>
  <r>
    <s v="Guyana"/>
    <x v="7"/>
    <n v="15.712630000000001"/>
    <m/>
  </r>
  <r>
    <s v="Guyana"/>
    <x v="7"/>
    <n v="15.07375"/>
    <m/>
  </r>
  <r>
    <s v="Guyana"/>
    <x v="7"/>
    <n v="18.092179999999999"/>
    <m/>
  </r>
  <r>
    <s v="TrinidadandTobago"/>
    <x v="7"/>
    <n v="12.1981"/>
    <n v="2.0407449999999998"/>
  </r>
  <r>
    <s v="TrinidadandTobago"/>
    <x v="7"/>
    <n v="13.12236"/>
    <m/>
  </r>
  <r>
    <s v="TrinidadandTobago"/>
    <x v="7"/>
    <n v="12.36022"/>
    <n v="16.666720000000002"/>
  </r>
  <r>
    <s v="TrinidadandTobago"/>
    <x v="7"/>
    <n v="14.626440000000001"/>
    <n v="18.421029999999998"/>
  </r>
  <r>
    <s v="TrinidadandTobago"/>
    <x v="7"/>
    <n v="12.61154"/>
    <n v="20.000019999999999"/>
  </r>
  <r>
    <s v="TrinidadandTobago"/>
    <x v="7"/>
    <n v="13.7285"/>
    <n v="10.000030000000001"/>
  </r>
  <r>
    <s v="TrinidadandTobago"/>
    <x v="7"/>
    <n v="12.61154"/>
    <m/>
  </r>
  <r>
    <s v="TrinidadandTobago"/>
    <x v="7"/>
    <n v="13.81551"/>
    <m/>
  </r>
  <r>
    <s v="TrinidadandTobago"/>
    <x v="7"/>
    <n v="12.20607"/>
    <n v="6.6666869999999996"/>
  </r>
  <r>
    <s v="TrinidadandTobago"/>
    <x v="7"/>
    <n v="11.293699999999999"/>
    <n v="12.439959999999999"/>
  </r>
  <r>
    <s v="TrinidadandTobago"/>
    <x v="7"/>
    <n v="10.222810000000001"/>
    <n v="15.600009999999999"/>
  </r>
  <r>
    <s v="TrinidadandTobago"/>
    <x v="7"/>
    <n v="12.36022"/>
    <n v="16.666720000000002"/>
  </r>
  <r>
    <s v="TrinidadandTobago"/>
    <x v="7"/>
    <n v="11.91839"/>
    <n v="20.000019999999999"/>
  </r>
  <r>
    <s v="TrinidadandTobago"/>
    <x v="7"/>
    <n v="12.86"/>
    <n v="25.000029999999999"/>
  </r>
  <r>
    <s v="TrinidadandTobago"/>
    <x v="7"/>
    <n v="14.44412"/>
    <m/>
  </r>
  <r>
    <s v="TrinidadandTobago"/>
    <x v="7"/>
    <n v="12.25803"/>
    <m/>
  </r>
  <r>
    <s v="TrinidadandTobago"/>
    <x v="7"/>
    <n v="11.512930000000001"/>
    <n v="9.0908770000000008"/>
  </r>
  <r>
    <s v="Barbados"/>
    <x v="7"/>
    <n v="11.454660000000001"/>
    <n v="11.111079999999999"/>
  </r>
  <r>
    <s v="Barbados"/>
    <x v="7"/>
    <n v="11.11003"/>
    <m/>
  </r>
  <r>
    <s v="Barbados"/>
    <x v="7"/>
    <n v="11.512930000000001"/>
    <n v="1.9199999999999999E-5"/>
  </r>
  <r>
    <s v="Barbados"/>
    <x v="7"/>
    <n v="10.81978"/>
    <m/>
  </r>
  <r>
    <s v="Barbados"/>
    <x v="7"/>
    <n v="11.512930000000001"/>
    <n v="1.9199999999999999E-5"/>
  </r>
  <r>
    <s v="StKittsandNevis"/>
    <x v="7"/>
    <n v="11.793229999999999"/>
    <n v="50.000030000000002"/>
  </r>
  <r>
    <s v="StKittsandNevis"/>
    <x v="7"/>
    <n v="11.841430000000001"/>
    <m/>
  </r>
  <r>
    <s v="StKittsandNevis"/>
    <x v="7"/>
    <n v="12.968209999999999"/>
    <m/>
  </r>
  <r>
    <s v="StVincentandGrenadines"/>
    <x v="7"/>
    <n v="11.60824"/>
    <n v="9.9999719999999996"/>
  </r>
  <r>
    <s v="StVincentandGrenadines"/>
    <x v="7"/>
    <n v="11.66708"/>
    <n v="40.000059999999998"/>
  </r>
  <r>
    <s v="StVincentandGrenadines"/>
    <x v="7"/>
    <n v="12.187659999999999"/>
    <n v="17.810169999999999"/>
  </r>
  <r>
    <s v="StVincentandGrenadines"/>
    <x v="7"/>
    <n v="11.512930000000001"/>
    <n v="16.66667"/>
  </r>
  <r>
    <s v="StVincentandGrenadines"/>
    <x v="7"/>
    <n v="12.02375"/>
    <m/>
  </r>
  <r>
    <s v="StVincentandGrenadines"/>
    <x v="7"/>
    <n v="11.8253"/>
    <m/>
  </r>
  <r>
    <s v="Antiguaandbarbuda"/>
    <x v="7"/>
    <n v="12.20607"/>
    <m/>
  </r>
  <r>
    <s v="Antiguaandbarbuda"/>
    <x v="7"/>
    <n v="11.59994"/>
    <m/>
  </r>
  <r>
    <s v="Antiguaandbarbuda"/>
    <x v="7"/>
    <n v="10.596629999999999"/>
    <n v="3.0927509999999998"/>
  </r>
  <r>
    <s v="Antiguaandbarbuda"/>
    <x v="7"/>
    <n v="12.36022"/>
    <n v="16.66667"/>
  </r>
  <r>
    <s v="Antiguaandbarbuda"/>
    <x v="7"/>
    <n v="12.100709999999999"/>
    <n v="33.333370000000002"/>
  </r>
  <r>
    <s v="Antiguaandbarbuda"/>
    <x v="7"/>
    <n v="11.656029999999999"/>
    <n v="5.2631300000000003"/>
  </r>
  <r>
    <s v="Antiguaandbarbuda"/>
    <x v="7"/>
    <n v="11.720560000000001"/>
    <m/>
  </r>
  <r>
    <s v="Antiguaandbarbuda"/>
    <x v="7"/>
    <n v="13.55315"/>
    <n v="8.1080810000000003"/>
  </r>
  <r>
    <s v="Antiguaandbarbuda"/>
    <x v="7"/>
    <n v="11.61829"/>
    <n v="8.6956729999999993"/>
  </r>
  <r>
    <s v="Antiguaandbarbuda"/>
    <x v="7"/>
    <n v="12.65236"/>
    <n v="7.1428310000000002"/>
  </r>
  <r>
    <s v="Antiguaandbarbuda"/>
    <x v="7"/>
    <n v="10.990119999999999"/>
    <n v="18.571480000000001"/>
  </r>
  <r>
    <s v="Dominica"/>
    <x v="7"/>
    <n v="11.83451"/>
    <m/>
  </r>
  <r>
    <s v="Dominica"/>
    <x v="7"/>
    <n v="12.58906"/>
    <m/>
  </r>
  <r>
    <s v="Dominica"/>
    <x v="7"/>
    <n v="10.50132"/>
    <n v="14.285679999999999"/>
  </r>
  <r>
    <s v="Dominica"/>
    <x v="7"/>
    <n v="11.381679999999999"/>
    <m/>
  </r>
  <r>
    <s v="Dominica"/>
    <x v="7"/>
    <n v="11.10746"/>
    <m/>
  </r>
  <r>
    <s v="Dominica"/>
    <x v="7"/>
    <n v="11.32288"/>
    <m/>
  </r>
  <r>
    <s v="Dominica"/>
    <x v="7"/>
    <n v="11.388870000000001"/>
    <n v="11.344569999999999"/>
  </r>
  <r>
    <s v="Dominica"/>
    <x v="7"/>
    <m/>
    <m/>
  </r>
  <r>
    <s v="Dominica"/>
    <x v="7"/>
    <n v="11.44839"/>
    <m/>
  </r>
  <r>
    <s v="StLucia"/>
    <x v="7"/>
    <m/>
    <m/>
  </r>
  <r>
    <s v="StLucia"/>
    <x v="7"/>
    <n v="11.139720000000001"/>
    <m/>
  </r>
  <r>
    <s v="StLucia"/>
    <x v="7"/>
    <n v="11.512930000000001"/>
    <m/>
  </r>
  <r>
    <s v="StLucia"/>
    <x v="7"/>
    <n v="11.85618"/>
    <m/>
  </r>
  <r>
    <s v="StLucia"/>
    <x v="7"/>
    <n v="10.606199999999999"/>
    <n v="28.048719999999999"/>
  </r>
  <r>
    <s v="StLucia"/>
    <x v="7"/>
    <n v="11.358779999999999"/>
    <m/>
  </r>
  <r>
    <s v="StLucia"/>
    <x v="7"/>
    <n v="11.06094"/>
    <n v="40.000059999999998"/>
  </r>
  <r>
    <s v="StLucia"/>
    <x v="7"/>
    <n v="11.34862"/>
    <m/>
  </r>
  <r>
    <s v="StLucia"/>
    <x v="7"/>
    <n v="10.925140000000001"/>
    <m/>
  </r>
  <r>
    <s v="StLucia"/>
    <x v="7"/>
    <n v="11.23729"/>
    <n v="23.703659999999999"/>
  </r>
  <r>
    <s v="Suriname"/>
    <x v="7"/>
    <n v="11.512930000000001"/>
    <n v="9.0908770000000008"/>
  </r>
  <r>
    <s v="Suriname"/>
    <x v="7"/>
    <n v="11.12993"/>
    <n v="11.111129999999999"/>
  </r>
  <r>
    <s v="Suriname"/>
    <x v="7"/>
    <n v="11.42591"/>
    <m/>
  </r>
  <r>
    <s v="Bahamas"/>
    <x v="8"/>
    <n v="12.100709999999999"/>
    <m/>
  </r>
  <r>
    <s v="Bahamas"/>
    <x v="8"/>
    <n v="10.146430000000001"/>
    <n v="1.999965"/>
  </r>
  <r>
    <s v="Bahamas"/>
    <x v="8"/>
    <m/>
    <m/>
  </r>
  <r>
    <s v="Bahamas"/>
    <x v="8"/>
    <n v="11.209569999999999"/>
    <m/>
  </r>
  <r>
    <s v="Bahamas"/>
    <x v="8"/>
    <n v="10.06601"/>
    <n v="14.285729999999999"/>
  </r>
  <r>
    <s v="Bahamas"/>
    <x v="8"/>
    <n v="11.73607"/>
    <n v="25.000029999999999"/>
  </r>
  <r>
    <s v="Grenada"/>
    <x v="8"/>
    <n v="12.00028"/>
    <m/>
  </r>
  <r>
    <s v="Grenada"/>
    <x v="8"/>
    <n v="13.24015"/>
    <n v="26.760529999999999"/>
  </r>
  <r>
    <s v="Grenada"/>
    <x v="8"/>
    <n v="12.747669999999999"/>
    <n v="10.000030000000001"/>
  </r>
  <r>
    <s v="Jamaica"/>
    <x v="8"/>
    <n v="17.18854"/>
    <n v="7.6923199999999996"/>
  </r>
  <r>
    <s v="Jamaica"/>
    <x v="8"/>
    <n v="14.2675"/>
    <m/>
  </r>
  <r>
    <s v="Jamaica"/>
    <x v="8"/>
    <n v="14.508660000000001"/>
    <m/>
  </r>
  <r>
    <s v="Jamaica"/>
    <x v="8"/>
    <n v="14.01618"/>
    <n v="30.952359999999999"/>
  </r>
  <r>
    <s v="Jamaica"/>
    <x v="8"/>
    <n v="14.38349"/>
    <n v="15.38453"/>
  </r>
  <r>
    <s v="Jamaica"/>
    <x v="8"/>
    <n v="14.805910000000001"/>
    <m/>
  </r>
  <r>
    <s v="Jamaica"/>
    <x v="8"/>
    <m/>
    <m/>
  </r>
  <r>
    <s v="Jamaica"/>
    <x v="8"/>
    <n v="15.07475"/>
    <n v="3.333399"/>
  </r>
  <r>
    <s v="Jamaica"/>
    <x v="8"/>
    <n v="14.201169999999999"/>
    <n v="24.99991"/>
  </r>
  <r>
    <s v="Jamaica"/>
    <x v="8"/>
    <n v="14.28551"/>
    <n v="24.44444"/>
  </r>
  <r>
    <s v="Jamaica"/>
    <x v="8"/>
    <n v="14.48049"/>
    <n v="34.615389999999998"/>
  </r>
  <r>
    <s v="Guyana"/>
    <x v="8"/>
    <n v="15.31959"/>
    <m/>
  </r>
  <r>
    <s v="Guyana"/>
    <x v="8"/>
    <n v="13.99783"/>
    <n v="49.999960000000002"/>
  </r>
  <r>
    <s v="TrinidadandTobago"/>
    <x v="8"/>
    <n v="11.91839"/>
    <n v="87.500039999999998"/>
  </r>
  <r>
    <s v="TrinidadandTobago"/>
    <x v="8"/>
    <n v="11.25056"/>
    <n v="11.111129999999999"/>
  </r>
  <r>
    <s v="TrinidadandTobago"/>
    <x v="8"/>
    <n v="11.65269"/>
    <n v="15.000019999999999"/>
  </r>
  <r>
    <s v="TrinidadandTobago"/>
    <x v="8"/>
    <n v="12.429220000000001"/>
    <n v="50.000030000000002"/>
  </r>
  <r>
    <s v="TrinidadandTobago"/>
    <x v="8"/>
    <n v="12.110760000000001"/>
    <m/>
  </r>
  <r>
    <s v="TrinidadandTobago"/>
    <x v="8"/>
    <n v="12.080909999999999"/>
    <m/>
  </r>
  <r>
    <s v="TrinidadandTobago"/>
    <x v="8"/>
    <n v="12.141529999999999"/>
    <n v="19.999970000000001"/>
  </r>
  <r>
    <s v="TrinidadandTobago"/>
    <x v="8"/>
    <n v="13.304679999999999"/>
    <n v="19.999970000000001"/>
  </r>
  <r>
    <s v="Barbados"/>
    <x v="8"/>
    <n v="11.52731"/>
    <m/>
  </r>
  <r>
    <s v="Barbados"/>
    <x v="8"/>
    <n v="11.91839"/>
    <m/>
  </r>
  <r>
    <s v="Barbados"/>
    <x v="8"/>
    <n v="11.91839"/>
    <n v="24.999970000000001"/>
  </r>
  <r>
    <s v="Barbados"/>
    <x v="8"/>
    <n v="11.849399999999999"/>
    <n v="40"/>
  </r>
  <r>
    <s v="Barbados"/>
    <x v="8"/>
    <n v="11.44393"/>
    <n v="27.272790000000001"/>
  </r>
  <r>
    <s v="Barbados"/>
    <x v="8"/>
    <n v="14.46214"/>
    <n v="40"/>
  </r>
  <r>
    <s v="Barbados"/>
    <x v="8"/>
    <n v="11.7136"/>
    <m/>
  </r>
  <r>
    <s v="Barbados"/>
    <x v="8"/>
    <n v="11.15625"/>
    <n v="5.0000479999999996"/>
  </r>
  <r>
    <s v="StKittsandNevis"/>
    <x v="8"/>
    <n v="11.077"/>
    <m/>
  </r>
  <r>
    <s v="StKittsandNevis"/>
    <x v="8"/>
    <n v="11.06664"/>
    <n v="24.999960000000002"/>
  </r>
  <r>
    <s v="StKittsandNevis"/>
    <x v="8"/>
    <m/>
    <m/>
  </r>
  <r>
    <s v="StKittsandNevis"/>
    <x v="8"/>
    <n v="11.842230000000001"/>
    <m/>
  </r>
  <r>
    <s v="StKittsandNevis"/>
    <x v="8"/>
    <n v="11.0021"/>
    <n v="7.1428770000000004"/>
  </r>
  <r>
    <s v="StKittsandNevis"/>
    <x v="8"/>
    <n v="10.308949999999999"/>
    <n v="49.999949999999998"/>
  </r>
  <r>
    <s v="StKittsandNevis"/>
    <x v="8"/>
    <n v="12.154780000000001"/>
    <n v="26.666679999999999"/>
  </r>
  <r>
    <s v="StVincentandGrenadines"/>
    <x v="8"/>
    <n v="11.512930000000001"/>
    <m/>
  </r>
  <r>
    <s v="StVincentandGrenadines"/>
    <x v="8"/>
    <n v="11.512930000000001"/>
    <n v="2.0999999999999999E-5"/>
  </r>
  <r>
    <s v="StVincentandGrenadines"/>
    <x v="8"/>
    <n v="11.512930000000001"/>
    <m/>
  </r>
  <r>
    <s v="StVincentandGrenadines"/>
    <x v="8"/>
    <n v="11.61829"/>
    <n v="25.000019999999999"/>
  </r>
  <r>
    <s v="Antiguaandbarbuda"/>
    <x v="8"/>
    <m/>
    <m/>
  </r>
  <r>
    <s v="Antiguaandbarbuda"/>
    <x v="8"/>
    <n v="11.861230000000001"/>
    <n v="49.626240000000003"/>
  </r>
  <r>
    <s v="Antiguaandbarbuda"/>
    <x v="8"/>
    <n v="11.98738"/>
    <n v="18.421019999999999"/>
  </r>
  <r>
    <s v="Antiguaandbarbuda"/>
    <x v="8"/>
    <m/>
    <m/>
  </r>
  <r>
    <s v="Antiguaandbarbuda"/>
    <x v="8"/>
    <n v="12.54255"/>
    <n v="12"/>
  </r>
  <r>
    <s v="Antiguaandbarbuda"/>
    <x v="8"/>
    <n v="12.405609999999999"/>
    <n v="13.565939999999999"/>
  </r>
  <r>
    <s v="Antiguaandbarbuda"/>
    <x v="8"/>
    <n v="10.709429999999999"/>
    <m/>
  </r>
  <r>
    <s v="Antiguaandbarbuda"/>
    <x v="8"/>
    <n v="11.15625"/>
    <m/>
  </r>
  <r>
    <s v="Dominica"/>
    <x v="8"/>
    <n v="11.0021"/>
    <m/>
  </r>
  <r>
    <s v="Dominica"/>
    <x v="8"/>
    <n v="11.49272"/>
    <n v="6.5217159999999996"/>
  </r>
  <r>
    <s v="Dominica"/>
    <x v="8"/>
    <n v="12.106249999999999"/>
    <m/>
  </r>
  <r>
    <s v="Dominica"/>
    <x v="8"/>
    <n v="10.41431"/>
    <n v="5.8201229999999997"/>
  </r>
  <r>
    <s v="Dominica"/>
    <x v="8"/>
    <n v="11.71772"/>
    <m/>
  </r>
  <r>
    <s v="Dominica"/>
    <x v="8"/>
    <n v="11.83361"/>
    <n v="8.8130159999999993"/>
  </r>
  <r>
    <s v="Dominica"/>
    <x v="8"/>
    <n v="12.37642"/>
    <m/>
  </r>
  <r>
    <s v="Dominica"/>
    <x v="8"/>
    <n v="11.702170000000001"/>
    <n v="10.35003"/>
  </r>
  <r>
    <s v="Dominica"/>
    <x v="8"/>
    <n v="11.88762"/>
    <n v="39.372779999999999"/>
  </r>
  <r>
    <s v="Dominica"/>
    <x v="8"/>
    <n v="11.849399999999999"/>
    <n v="22.37762"/>
  </r>
  <r>
    <s v="StLucia"/>
    <x v="8"/>
    <n v="12.154780000000001"/>
    <n v="33.239849999999997"/>
  </r>
  <r>
    <s v="StLucia"/>
    <x v="8"/>
    <n v="10.947290000000001"/>
    <n v="15.918340000000001"/>
  </r>
  <r>
    <s v="StLucia"/>
    <x v="8"/>
    <n v="12.275069999999999"/>
    <n v="25.000029999999999"/>
  </r>
  <r>
    <s v="StLucia"/>
    <x v="8"/>
    <n v="13.07869"/>
    <m/>
  </r>
  <r>
    <s v="StLucia"/>
    <x v="8"/>
    <n v="11.59399"/>
    <n v="6.6666600000000003"/>
  </r>
  <r>
    <s v="StLucia"/>
    <x v="8"/>
    <n v="11.10746"/>
    <n v="33.333289999999998"/>
  </r>
  <r>
    <s v="StLucia"/>
    <x v="8"/>
    <n v="11.67544"/>
    <n v="14.285679999999999"/>
  </r>
  <r>
    <s v="StLucia"/>
    <x v="8"/>
    <n v="11.58192"/>
    <n v="25.000029999999999"/>
  </r>
  <r>
    <s v="StLucia"/>
    <x v="8"/>
    <n v="11.42591"/>
    <n v="99.275310000000005"/>
  </r>
  <r>
    <s v="StLucia"/>
    <x v="8"/>
    <n v="10.973929999999999"/>
    <m/>
  </r>
  <r>
    <s v="StLucia"/>
    <x v="8"/>
    <n v="12.25737"/>
    <n v="16.34674"/>
  </r>
  <r>
    <s v="StLucia"/>
    <x v="8"/>
    <n v="12.16525"/>
    <n v="20.000019999999999"/>
  </r>
  <r>
    <s v="Suriname"/>
    <x v="8"/>
    <n v="11.60824"/>
    <n v="10.000019999999999"/>
  </r>
  <r>
    <s v="Suriname"/>
    <x v="8"/>
    <n v="11.225239999999999"/>
    <n v="2.0999999999999999E-5"/>
  </r>
  <r>
    <s v="Suriname"/>
    <x v="8"/>
    <n v="11.512930000000001"/>
    <n v="8.6956209999999992"/>
  </r>
  <r>
    <s v="Suriname"/>
    <x v="8"/>
    <n v="11.34862"/>
    <n v="12"/>
  </r>
  <r>
    <s v="Bahamas"/>
    <x v="9"/>
    <n v="12.429220000000001"/>
    <m/>
  </r>
  <r>
    <s v="Bahamas"/>
    <x v="9"/>
    <n v="10.10643"/>
    <n v="17.60003"/>
  </r>
  <r>
    <s v="Bahamas"/>
    <x v="9"/>
    <n v="10.308949999999999"/>
    <n v="5.8823740000000004"/>
  </r>
  <r>
    <s v="Bahamas"/>
    <x v="9"/>
    <n v="10.308949999999999"/>
    <m/>
  </r>
  <r>
    <s v="Bahamas"/>
    <x v="9"/>
    <n v="11.0021"/>
    <n v="20.000019999999999"/>
  </r>
  <r>
    <s v="Bahamas"/>
    <x v="9"/>
    <n v="10.13921"/>
    <m/>
  </r>
  <r>
    <s v="Bahamas"/>
    <x v="9"/>
    <n v="9.6158059999999992"/>
    <n v="6.1946580000000004"/>
  </r>
  <r>
    <s v="Grenada"/>
    <x v="9"/>
    <n v="11.3306"/>
    <n v="42.857170000000004"/>
  </r>
  <r>
    <s v="Grenada"/>
    <x v="9"/>
    <n v="11.8696"/>
    <m/>
  </r>
  <r>
    <s v="Grenada"/>
    <x v="9"/>
    <n v="12.080909999999999"/>
    <n v="49.999890000000001"/>
  </r>
  <r>
    <s v="Grenada"/>
    <x v="9"/>
    <n v="11.959210000000001"/>
    <n v="79.08314"/>
  </r>
  <r>
    <s v="Grenada"/>
    <x v="9"/>
    <n v="9.6158059999999992"/>
    <n v="1.98E-5"/>
  </r>
  <r>
    <s v="Jamaica"/>
    <x v="9"/>
    <n v="14.66281"/>
    <n v="40"/>
  </r>
  <r>
    <s v="Jamaica"/>
    <x v="9"/>
    <n v="13.85473"/>
    <m/>
  </r>
  <r>
    <s v="Jamaica"/>
    <x v="9"/>
    <n v="14.239319999999999"/>
    <n v="14.583310000000001"/>
  </r>
  <r>
    <s v="Jamaica"/>
    <x v="9"/>
    <n v="14.508660000000001"/>
    <m/>
  </r>
  <r>
    <s v="Jamaica"/>
    <x v="9"/>
    <n v="14.07788"/>
    <m/>
  </r>
  <r>
    <s v="Jamaica"/>
    <x v="9"/>
    <n v="13.880050000000001"/>
    <m/>
  </r>
  <r>
    <s v="Jamaica"/>
    <x v="9"/>
    <n v="14.642189999999999"/>
    <n v="14.285679999999999"/>
  </r>
  <r>
    <s v="Jamaica"/>
    <x v="9"/>
    <n v="14.24629"/>
    <m/>
  </r>
  <r>
    <s v="Jamaica"/>
    <x v="9"/>
    <n v="15.75037"/>
    <n v="5.8822830000000002"/>
  </r>
  <r>
    <s v="Jamaica"/>
    <x v="9"/>
    <n v="14.15198"/>
    <n v="11.99995"/>
  </r>
  <r>
    <s v="Jamaica"/>
    <x v="9"/>
    <n v="14.77102"/>
    <n v="18.181920000000002"/>
  </r>
  <r>
    <s v="Jamaica"/>
    <x v="9"/>
    <n v="16.965389999999999"/>
    <n v="18.644020000000001"/>
  </r>
  <r>
    <s v="Jamaica"/>
    <x v="9"/>
    <n v="14.42165"/>
    <n v="37.499969999999998"/>
  </r>
  <r>
    <s v="Jamaica"/>
    <x v="9"/>
    <n v="14.413349999999999"/>
    <n v="17.647089999999999"/>
  </r>
  <r>
    <s v="Jamaica"/>
    <x v="9"/>
    <n v="13.75489"/>
    <n v="6.6665859999999997"/>
  </r>
  <r>
    <s v="Jamaica"/>
    <x v="9"/>
    <n v="14.13396"/>
    <n v="22.222249999999999"/>
  </r>
  <r>
    <s v="Jamaica"/>
    <x v="9"/>
    <n v="14.32634"/>
    <n v="25.00009"/>
  </r>
  <r>
    <s v="Jamaica"/>
    <x v="9"/>
    <n v="15.771570000000001"/>
    <m/>
  </r>
  <r>
    <s v="Jamaica"/>
    <x v="9"/>
    <n v="14.10319"/>
    <n v="19.999970000000001"/>
  </r>
  <r>
    <s v="Jamaica"/>
    <x v="9"/>
    <n v="17.01418"/>
    <n v="22.5001"/>
  </r>
  <r>
    <s v="Jamaica"/>
    <x v="9"/>
    <n v="14.038650000000001"/>
    <n v="25.000029999999999"/>
  </r>
  <r>
    <s v="Jamaica"/>
    <x v="9"/>
    <n v="13.81551"/>
    <m/>
  </r>
  <r>
    <s v="Jamaica"/>
    <x v="9"/>
    <n v="13.633190000000001"/>
    <n v="24.999970000000001"/>
  </r>
  <r>
    <s v="Jamaica"/>
    <x v="9"/>
    <n v="15.51196"/>
    <n v="19.999970000000001"/>
  </r>
  <r>
    <s v="Guyana"/>
    <x v="9"/>
    <n v="15.424950000000001"/>
    <n v="27.473600000000001"/>
  </r>
  <r>
    <s v="Guyana"/>
    <x v="9"/>
    <n v="17.09892"/>
    <n v="1.2657529999999999"/>
  </r>
  <r>
    <s v="Guyana"/>
    <x v="9"/>
    <m/>
    <m/>
  </r>
  <r>
    <s v="TrinidadandTobago"/>
    <x v="9"/>
    <n v="12.25859"/>
    <n v="16.216270000000002"/>
  </r>
  <r>
    <s v="TrinidadandTobago"/>
    <x v="9"/>
    <n v="12.478009999999999"/>
    <n v="5.0000540000000004"/>
  </r>
  <r>
    <s v="TrinidadandTobago"/>
    <x v="9"/>
    <n v="12.14723"/>
    <n v="13.79303"/>
  </r>
  <r>
    <s v="TrinidadandTobago"/>
    <x v="9"/>
    <n v="12.44533"/>
    <n v="27.030619999999999"/>
  </r>
  <r>
    <s v="TrinidadandTobago"/>
    <x v="9"/>
    <n v="12.275069999999999"/>
    <m/>
  </r>
  <r>
    <s v="TrinidadandTobago"/>
    <x v="9"/>
    <n v="12.336449999999999"/>
    <n v="29.11619"/>
  </r>
  <r>
    <s v="TrinidadandTobago"/>
    <x v="9"/>
    <n v="13.39795"/>
    <n v="5.3845429999999999"/>
  </r>
  <r>
    <s v="TrinidadandTobago"/>
    <x v="9"/>
    <n v="12.28612"/>
    <m/>
  </r>
  <r>
    <s v="TrinidadandTobago"/>
    <x v="9"/>
    <n v="12.78415"/>
    <m/>
  </r>
  <r>
    <s v="TrinidadandTobago"/>
    <x v="9"/>
    <n v="13.161580000000001"/>
    <n v="4.0000330000000002"/>
  </r>
  <r>
    <s v="TrinidadandTobago"/>
    <x v="9"/>
    <n v="12.24689"/>
    <m/>
  </r>
  <r>
    <s v="TrinidadandTobago"/>
    <x v="9"/>
    <n v="12.64279"/>
    <n v="8.3333709999999996"/>
  </r>
  <r>
    <s v="TrinidadandTobago"/>
    <x v="9"/>
    <n v="13.920870000000001"/>
    <n v="11.111079999999999"/>
  </r>
  <r>
    <s v="TrinidadandTobago"/>
    <x v="9"/>
    <n v="14.32634"/>
    <m/>
  </r>
  <r>
    <s v="TrinidadandTobago"/>
    <x v="9"/>
    <n v="12.412409999999999"/>
    <n v="22.916699999999999"/>
  </r>
  <r>
    <s v="TrinidadandTobago"/>
    <x v="9"/>
    <n v="12.63686"/>
    <n v="14.285740000000001"/>
  </r>
  <r>
    <s v="Barbados"/>
    <x v="9"/>
    <m/>
    <m/>
  </r>
  <r>
    <s v="Barbados"/>
    <x v="9"/>
    <n v="11.3306"/>
    <m/>
  </r>
  <r>
    <s v="Barbados"/>
    <x v="9"/>
    <n v="12.02375"/>
    <n v="25.000029999999999"/>
  </r>
  <r>
    <s v="Barbados"/>
    <x v="9"/>
    <m/>
    <m/>
  </r>
  <r>
    <s v="Barbados"/>
    <x v="9"/>
    <n v="11.66708"/>
    <n v="16.666609999999999"/>
  </r>
  <r>
    <s v="Barbados"/>
    <x v="9"/>
    <n v="10.81978"/>
    <n v="16.666720000000002"/>
  </r>
  <r>
    <s v="StKittsandNevis"/>
    <x v="9"/>
    <n v="11.69525"/>
    <m/>
  </r>
  <r>
    <s v="StKittsandNevis"/>
    <x v="9"/>
    <n v="11.08548"/>
    <m/>
  </r>
  <r>
    <s v="StKittsandNevis"/>
    <x v="9"/>
    <n v="11.646459999999999"/>
    <m/>
  </r>
  <r>
    <s v="StKittsandNevis"/>
    <x v="9"/>
    <n v="11.47902"/>
    <n v="9.4339700000000004"/>
  </r>
  <r>
    <s v="StKittsandNevis"/>
    <x v="9"/>
    <n v="11.512930000000001"/>
    <n v="24.999960000000002"/>
  </r>
  <r>
    <s v="StVincentandGrenadines"/>
    <x v="9"/>
    <n v="11.553750000000001"/>
    <n v="2.2200000000000001E-5"/>
  </r>
  <r>
    <s v="StVincentandGrenadines"/>
    <x v="9"/>
    <n v="11.125159999999999"/>
    <n v="5.555517"/>
  </r>
  <r>
    <s v="StVincentandGrenadines"/>
    <x v="9"/>
    <n v="12.8812"/>
    <n v="5.9050599999999998"/>
  </r>
  <r>
    <s v="StVincentandGrenadines"/>
    <x v="9"/>
    <n v="11.512930000000001"/>
    <m/>
  </r>
  <r>
    <s v="StVincentandGrenadines"/>
    <x v="9"/>
    <n v="11.944710000000001"/>
    <n v="10"/>
  </r>
  <r>
    <s v="StVincentandGrenadines"/>
    <x v="9"/>
    <n v="11.512930000000001"/>
    <n v="1.9199999999999999E-5"/>
  </r>
  <r>
    <s v="StVincentandGrenadines"/>
    <x v="9"/>
    <n v="12.20607"/>
    <n v="1.9199999999999999E-5"/>
  </r>
  <r>
    <s v="StVincentandGrenadines"/>
    <x v="9"/>
    <m/>
    <m/>
  </r>
  <r>
    <s v="StVincentandGrenadines"/>
    <x v="9"/>
    <n v="11.46414"/>
    <m/>
  </r>
  <r>
    <s v="Antiguaandbarbuda"/>
    <x v="9"/>
    <n v="10.55841"/>
    <n v="6.9443950000000001"/>
  </r>
  <r>
    <s v="Antiguaandbarbuda"/>
    <x v="9"/>
    <n v="9.8164759999999998"/>
    <n v="9.9999699999999994"/>
  </r>
  <r>
    <s v="Antiguaandbarbuda"/>
    <x v="9"/>
    <n v="11.69525"/>
    <n v="20.000019999999999"/>
  </r>
  <r>
    <s v="Antiguaandbarbuda"/>
    <x v="9"/>
    <n v="10.5321"/>
    <m/>
  </r>
  <r>
    <s v="Antiguaandbarbuda"/>
    <x v="9"/>
    <n v="12.057650000000001"/>
    <n v="13.636329999999999"/>
  </r>
  <r>
    <s v="Antiguaandbarbuda"/>
    <x v="9"/>
    <n v="11.813029999999999"/>
    <n v="16.379339999999999"/>
  </r>
  <r>
    <s v="Dominica"/>
    <x v="9"/>
    <n v="11.238490000000001"/>
    <m/>
  </r>
  <r>
    <s v="Dominica"/>
    <x v="9"/>
    <n v="11.358779999999999"/>
    <m/>
  </r>
  <r>
    <s v="Dominica"/>
    <x v="9"/>
    <n v="12.32386"/>
    <m/>
  </r>
  <r>
    <s v="Dominica"/>
    <x v="9"/>
    <n v="10.925140000000001"/>
    <n v="1.832965"/>
  </r>
  <r>
    <s v="Dominica"/>
    <x v="9"/>
    <n v="11.73607"/>
    <m/>
  </r>
  <r>
    <s v="Dominica"/>
    <x v="9"/>
    <n v="10.95417"/>
    <m/>
  </r>
  <r>
    <s v="StLucia"/>
    <x v="9"/>
    <n v="11.267799999999999"/>
    <m/>
  </r>
  <r>
    <s v="StLucia"/>
    <x v="9"/>
    <n v="11.369820000000001"/>
    <n v="3.9999829999999998"/>
  </r>
  <r>
    <s v="StLucia"/>
    <x v="9"/>
    <m/>
    <m/>
  </r>
  <r>
    <s v="StLucia"/>
    <x v="9"/>
    <n v="11.564220000000001"/>
    <n v="42.857170000000004"/>
  </r>
  <r>
    <s v="StLucia"/>
    <x v="9"/>
    <n v="11.861230000000001"/>
    <m/>
  </r>
  <r>
    <s v="StLucia"/>
    <x v="9"/>
    <n v="11.10746"/>
    <n v="14.285679999999999"/>
  </r>
  <r>
    <s v="StLucia"/>
    <x v="9"/>
    <n v="12.51623"/>
    <n v="15.3847"/>
  </r>
  <r>
    <s v="StLucia"/>
    <x v="9"/>
    <n v="11.13486"/>
    <n v="5.7143160000000002"/>
  </r>
  <r>
    <s v="Suriname"/>
    <x v="9"/>
    <n v="11.512930000000001"/>
    <n v="1.66E-5"/>
  </r>
  <r>
    <s v="Suriname"/>
    <x v="9"/>
    <n v="11.43882"/>
    <n v="12.068949999999999"/>
  </r>
  <r>
    <s v="Suriname"/>
    <x v="9"/>
    <n v="11.512930000000001"/>
    <n v="11.111129999999999"/>
  </r>
  <r>
    <s v="Suriname"/>
    <x v="9"/>
    <n v="11.452299999999999"/>
    <n v="11.111079999999999"/>
  </r>
  <r>
    <s v="Suriname"/>
    <x v="9"/>
    <n v="11.0021"/>
    <n v="11.111129999999999"/>
  </r>
  <r>
    <s v="Suriname"/>
    <x v="9"/>
    <n v="11.225239999999999"/>
    <n v="11.111129999999999"/>
  </r>
  <r>
    <s v="Suriname"/>
    <x v="9"/>
    <n v="10.15992"/>
    <n v="45.454610000000002"/>
  </r>
  <r>
    <s v="Suriname"/>
    <x v="9"/>
    <n v="11.646459999999999"/>
    <n v="2.5641229999999999"/>
  </r>
  <r>
    <s v="Suriname"/>
    <x v="9"/>
    <n v="11.512930000000001"/>
    <n v="11.111079999999999"/>
  </r>
  <r>
    <s v="Suriname"/>
    <x v="9"/>
    <n v="11.28978"/>
    <n v="11.111079999999999"/>
  </r>
  <r>
    <s v="Suriname"/>
    <x v="9"/>
    <n v="10.81978"/>
    <m/>
  </r>
  <r>
    <s v="Suriname"/>
    <x v="9"/>
    <n v="11.512930000000001"/>
    <n v="8.6956729999999993"/>
  </r>
  <r>
    <s v="Suriname"/>
    <x v="9"/>
    <n v="11.39156"/>
    <n v="8.7719369999999994"/>
  </r>
  <r>
    <s v="Suriname"/>
    <x v="9"/>
    <n v="11.082140000000001"/>
    <n v="8.3333130000000004"/>
  </r>
  <r>
    <s v="Suriname"/>
    <x v="9"/>
    <n v="13.053369999999999"/>
    <n v="11.9999"/>
  </r>
  <r>
    <s v="Bahamas"/>
    <x v="10"/>
    <n v="11.28978"/>
    <n v="5.2631249999999996"/>
  </r>
  <r>
    <s v="Bahamas"/>
    <x v="10"/>
    <n v="9.4727049999999995"/>
    <m/>
  </r>
  <r>
    <s v="Bahamas"/>
    <x v="10"/>
    <n v="11.39514"/>
    <m/>
  </r>
  <r>
    <s v="Bahamas"/>
    <x v="10"/>
    <n v="10.498189999999999"/>
    <m/>
  </r>
  <r>
    <s v="Bahamas"/>
    <x v="10"/>
    <n v="10.630179999999999"/>
    <m/>
  </r>
  <r>
    <s v="Bahamas"/>
    <x v="10"/>
    <n v="11.592969999999999"/>
    <n v="30.000109999999999"/>
  </r>
  <r>
    <s v="Bahamas"/>
    <x v="10"/>
    <n v="10.510529999999999"/>
    <m/>
  </r>
  <r>
    <s v="Bahamas"/>
    <x v="10"/>
    <n v="10.447100000000001"/>
    <n v="21.568580000000001"/>
  </r>
  <r>
    <s v="Grenada"/>
    <x v="10"/>
    <n v="11.512930000000001"/>
    <n v="11.111079999999999"/>
  </r>
  <r>
    <s v="Grenada"/>
    <x v="10"/>
    <n v="10.64542"/>
    <n v="21.153839999999999"/>
  </r>
  <r>
    <s v="Grenada"/>
    <x v="10"/>
    <m/>
    <m/>
  </r>
  <r>
    <s v="Grenada"/>
    <x v="10"/>
    <n v="10.46522"/>
    <n v="12.33685"/>
  </r>
  <r>
    <s v="Jamaica"/>
    <x v="10"/>
    <n v="17.285699999999999"/>
    <n v="15.384539999999999"/>
  </r>
  <r>
    <s v="Jamaica"/>
    <x v="10"/>
    <n v="13.99783"/>
    <n v="9.0909859999999991"/>
  </r>
  <r>
    <s v="Jamaica"/>
    <x v="10"/>
    <n v="15.43207"/>
    <n v="21.551770000000001"/>
  </r>
  <r>
    <s v="Jamaica"/>
    <x v="10"/>
    <m/>
    <m/>
  </r>
  <r>
    <s v="Jamaica"/>
    <x v="10"/>
    <n v="14.220980000000001"/>
    <n v="50.000109999999999"/>
  </r>
  <r>
    <s v="Jamaica"/>
    <x v="10"/>
    <n v="14.549480000000001"/>
    <n v="24.99991"/>
  </r>
  <r>
    <s v="Guyana"/>
    <x v="10"/>
    <n v="16.660419999999998"/>
    <n v="22.857089999999999"/>
  </r>
  <r>
    <s v="Guyana"/>
    <x v="10"/>
    <n v="15.64174"/>
    <m/>
  </r>
  <r>
    <s v="Guyana"/>
    <x v="10"/>
    <n v="13.12236"/>
    <n v="54.639290000000003"/>
  </r>
  <r>
    <s v="TrinidadandTobago"/>
    <x v="10"/>
    <n v="12.66968"/>
    <m/>
  </r>
  <r>
    <s v="TrinidadandTobago"/>
    <x v="10"/>
    <n v="12.06921"/>
    <n v="25.000029999999999"/>
  </r>
  <r>
    <s v="TrinidadandTobago"/>
    <x v="10"/>
    <m/>
    <m/>
  </r>
  <r>
    <s v="TrinidadandTobago"/>
    <x v="10"/>
    <n v="13.61401"/>
    <m/>
  </r>
  <r>
    <s v="TrinidadandTobago"/>
    <x v="10"/>
    <n v="12.03172"/>
    <n v="12.00005"/>
  </r>
  <r>
    <s v="TrinidadandTobago"/>
    <x v="10"/>
    <n v="11.87757"/>
    <n v="2.8571119999999999"/>
  </r>
  <r>
    <s v="TrinidadandTobago"/>
    <x v="10"/>
    <n v="11.8696"/>
    <n v="11.111129999999999"/>
  </r>
  <r>
    <s v="TrinidadandTobago"/>
    <x v="10"/>
    <m/>
    <m/>
  </r>
  <r>
    <s v="TrinidadandTobago"/>
    <x v="10"/>
    <n v="14.28551"/>
    <n v="59.999949999999998"/>
  </r>
  <r>
    <s v="TrinidadandTobago"/>
    <x v="10"/>
    <n v="13.32043"/>
    <n v="12.280720000000001"/>
  </r>
  <r>
    <s v="TrinidadandTobago"/>
    <x v="10"/>
    <m/>
    <m/>
  </r>
  <r>
    <s v="TrinidadandTobago"/>
    <x v="10"/>
    <m/>
    <m/>
  </r>
  <r>
    <s v="Barbados"/>
    <x v="10"/>
    <n v="10.349769999999999"/>
    <m/>
  </r>
  <r>
    <s v="Barbados"/>
    <x v="10"/>
    <n v="11.553750000000001"/>
    <n v="25.00009"/>
  </r>
  <r>
    <s v="Barbados"/>
    <x v="10"/>
    <n v="11.73607"/>
    <n v="25.000019999999999"/>
  </r>
  <r>
    <s v="Barbados"/>
    <x v="10"/>
    <n v="10.7142"/>
    <n v="62.874929999999999"/>
  </r>
  <r>
    <s v="Barbados"/>
    <x v="10"/>
    <n v="10.730169999999999"/>
    <m/>
  </r>
  <r>
    <s v="Barbados"/>
    <x v="10"/>
    <n v="11.61829"/>
    <n v="11.111140000000001"/>
  </r>
  <r>
    <s v="Barbados"/>
    <x v="10"/>
    <n v="11.823079999999999"/>
    <n v="19.999970000000001"/>
  </r>
  <r>
    <s v="Barbados"/>
    <x v="10"/>
    <n v="11.338570000000001"/>
    <m/>
  </r>
  <r>
    <s v="Barbados"/>
    <x v="10"/>
    <n v="11.44393"/>
    <n v="12"/>
  </r>
  <r>
    <s v="Barbados"/>
    <x v="10"/>
    <n v="12.716900000000001"/>
    <n v="25.000029999999999"/>
  </r>
  <r>
    <s v="StKittsandNevis"/>
    <x v="10"/>
    <n v="10.959860000000001"/>
    <m/>
  </r>
  <r>
    <s v="StKittsandNevis"/>
    <x v="10"/>
    <n v="11.61829"/>
    <m/>
  </r>
  <r>
    <s v="StKittsandNevis"/>
    <x v="10"/>
    <n v="12.61154"/>
    <n v="25.00009"/>
  </r>
  <r>
    <s v="StKittsandNevis"/>
    <x v="10"/>
    <n v="12.51623"/>
    <n v="7.1428820000000002"/>
  </r>
  <r>
    <s v="StKittsandNevis"/>
    <x v="10"/>
    <n v="12.20607"/>
    <n v="19.999970000000001"/>
  </r>
  <r>
    <s v="StVincentandGrenadines"/>
    <x v="10"/>
    <n v="11.473699999999999"/>
    <m/>
  </r>
  <r>
    <s v="StVincentandGrenadines"/>
    <x v="10"/>
    <n v="11.3306"/>
    <m/>
  </r>
  <r>
    <s v="StVincentandGrenadines"/>
    <x v="10"/>
    <n v="11.907220000000001"/>
    <n v="11.249980000000001"/>
  </r>
  <r>
    <s v="StVincentandGrenadines"/>
    <x v="10"/>
    <n v="11.3306"/>
    <n v="11.111079999999999"/>
  </r>
  <r>
    <s v="StVincentandGrenadines"/>
    <x v="10"/>
    <n v="11.57119"/>
    <m/>
  </r>
  <r>
    <s v="StVincentandGrenadines"/>
    <x v="10"/>
    <n v="11.40757"/>
    <n v="28.571449999999999"/>
  </r>
  <r>
    <s v="Antiguaandbarbuda"/>
    <x v="10"/>
    <n v="10.673170000000001"/>
    <m/>
  </r>
  <r>
    <s v="Antiguaandbarbuda"/>
    <x v="10"/>
    <n v="11.0021"/>
    <m/>
  </r>
  <r>
    <s v="Antiguaandbarbuda"/>
    <x v="10"/>
    <n v="11.41761"/>
    <n v="1.9199999999999999E-5"/>
  </r>
  <r>
    <s v="Antiguaandbarbuda"/>
    <x v="10"/>
    <n v="11.361039999999999"/>
    <n v="14.545400000000001"/>
  </r>
  <r>
    <s v="Antiguaandbarbuda"/>
    <x v="10"/>
    <n v="10.50962"/>
    <m/>
  </r>
  <r>
    <s v="Antiguaandbarbuda"/>
    <x v="10"/>
    <n v="11.41761"/>
    <m/>
  </r>
  <r>
    <s v="Antiguaandbarbuda"/>
    <x v="10"/>
    <n v="12.02375"/>
    <n v="2.0407869999999999"/>
  </r>
  <r>
    <s v="Antiguaandbarbuda"/>
    <x v="10"/>
    <n v="11.358779999999999"/>
    <m/>
  </r>
  <r>
    <s v="Dominica"/>
    <x v="10"/>
    <n v="12.489750000000001"/>
    <n v="24.26699"/>
  </r>
  <r>
    <s v="Dominica"/>
    <x v="10"/>
    <n v="12.39293"/>
    <n v="47.333370000000002"/>
  </r>
  <r>
    <s v="Dominica"/>
    <x v="10"/>
    <n v="11.943709999999999"/>
    <m/>
  </r>
  <r>
    <s v="Dominica"/>
    <x v="10"/>
    <n v="11.779680000000001"/>
    <m/>
  </r>
  <r>
    <s v="Dominica"/>
    <x v="10"/>
    <n v="11.907220000000001"/>
    <n v="20.270240000000001"/>
  </r>
  <r>
    <s v="Dominica"/>
    <x v="10"/>
    <n v="12.10763"/>
    <n v="8.2089110000000005"/>
  </r>
  <r>
    <s v="StLucia"/>
    <x v="10"/>
    <n v="11.47902"/>
    <n v="10.68703"/>
  </r>
  <r>
    <s v="StLucia"/>
    <x v="10"/>
    <n v="10.76849"/>
    <n v="8.5713860000000004"/>
  </r>
  <r>
    <s v="StLucia"/>
    <x v="10"/>
    <n v="10.363020000000001"/>
    <m/>
  </r>
  <r>
    <s v="StLucia"/>
    <x v="10"/>
    <n v="11.294980000000001"/>
    <m/>
  </r>
  <r>
    <s v="StLucia"/>
    <x v="10"/>
    <n v="11.69525"/>
    <n v="19.999960000000002"/>
  </r>
  <r>
    <s v="StLucia"/>
    <x v="10"/>
    <n v="10.97963"/>
    <m/>
  </r>
  <r>
    <s v="Suriname"/>
    <x v="10"/>
    <n v="11.39514"/>
    <n v="1.66E-5"/>
  </r>
  <r>
    <s v="Suriname"/>
    <x v="10"/>
    <n v="11.66708"/>
    <n v="11.11106"/>
  </r>
  <r>
    <s v="Suriname"/>
    <x v="10"/>
    <n v="11.429539999999999"/>
    <n v="14.999969999999999"/>
  </r>
  <r>
    <s v="Suriname"/>
    <x v="10"/>
    <n v="11.312250000000001"/>
    <n v="11.111129999999999"/>
  </r>
  <r>
    <s v="Suriname"/>
    <x v="10"/>
    <n v="10.21097"/>
    <m/>
  </r>
  <r>
    <s v="Suriname"/>
    <x v="10"/>
    <n v="12.1236"/>
    <n v="30.769210000000001"/>
  </r>
  <r>
    <s v="Bahamas"/>
    <x v="11"/>
    <m/>
    <m/>
  </r>
  <r>
    <s v="Bahamas"/>
    <x v="11"/>
    <n v="11.42591"/>
    <m/>
  </r>
  <r>
    <s v="Bahamas"/>
    <x v="11"/>
    <n v="10.81978"/>
    <n v="25.000019999999999"/>
  </r>
  <r>
    <s v="Grenada"/>
    <x v="11"/>
    <n v="11.225239999999999"/>
    <n v="79.999949999999998"/>
  </r>
  <r>
    <s v="Grenada"/>
    <x v="11"/>
    <m/>
    <m/>
  </r>
  <r>
    <s v="Grenada"/>
    <x v="11"/>
    <n v="10.49127"/>
    <m/>
  </r>
  <r>
    <s v="Grenada"/>
    <x v="11"/>
    <n v="11.41065"/>
    <n v="4.8387460000000004"/>
  </r>
  <r>
    <s v="Grenada"/>
    <x v="11"/>
    <n v="9.7756539999999994"/>
    <n v="11.39237"/>
  </r>
  <r>
    <s v="Grenada"/>
    <x v="11"/>
    <n v="10.596629999999999"/>
    <n v="1.6200000000000001E-5"/>
  </r>
  <r>
    <s v="Jamaica"/>
    <x v="11"/>
    <n v="14.220980000000001"/>
    <m/>
  </r>
  <r>
    <s v="Jamaica"/>
    <x v="11"/>
    <n v="13.614839999999999"/>
    <n v="20.000029999999999"/>
  </r>
  <r>
    <s v="Jamaica"/>
    <x v="11"/>
    <n v="14.220980000000001"/>
    <m/>
  </r>
  <r>
    <s v="Jamaica"/>
    <x v="11"/>
    <n v="15.424950000000001"/>
    <n v="11.111090000000001"/>
  </r>
  <r>
    <s v="Jamaica"/>
    <x v="11"/>
    <m/>
    <m/>
  </r>
  <r>
    <s v="Jamaica"/>
    <x v="11"/>
    <n v="13.943339999999999"/>
    <n v="24.99991"/>
  </r>
  <r>
    <s v="Jamaica"/>
    <x v="11"/>
    <m/>
    <m/>
  </r>
  <r>
    <s v="Jamaica"/>
    <x v="11"/>
    <n v="14.759969999999999"/>
    <n v="28.57152"/>
  </r>
  <r>
    <s v="Jamaica"/>
    <x v="11"/>
    <n v="15.16258"/>
    <n v="42.857109999999999"/>
  </r>
  <r>
    <s v="Jamaica"/>
    <x v="11"/>
    <n v="13.497059999999999"/>
    <n v="33.333300000000001"/>
  </r>
  <r>
    <s v="Jamaica"/>
    <x v="11"/>
    <n v="13.781610000000001"/>
    <n v="16.00001"/>
  </r>
  <r>
    <s v="Jamaica"/>
    <x v="11"/>
    <n v="13.633190000000001"/>
    <m/>
  </r>
  <r>
    <s v="Jamaica"/>
    <x v="11"/>
    <n v="13.750970000000001"/>
    <n v="7.1429340000000003"/>
  </r>
  <r>
    <s v="Jamaica"/>
    <x v="11"/>
    <n v="13.99783"/>
    <n v="20.00009"/>
  </r>
  <r>
    <s v="Jamaica"/>
    <x v="11"/>
    <n v="14.220980000000001"/>
    <n v="50.000109999999999"/>
  </r>
  <r>
    <s v="Jamaica"/>
    <x v="11"/>
    <n v="16.252829999999999"/>
    <n v="65.277630000000002"/>
  </r>
  <r>
    <s v="Jamaica"/>
    <x v="11"/>
    <n v="11.92844"/>
    <m/>
  </r>
  <r>
    <s v="Jamaica"/>
    <x v="11"/>
    <n v="16.811240000000002"/>
    <n v="15.384589999999999"/>
  </r>
  <r>
    <s v="Guyana"/>
    <x v="11"/>
    <n v="14.257339999999999"/>
    <m/>
  </r>
  <r>
    <s v="Guyana"/>
    <x v="11"/>
    <n v="14.257339999999999"/>
    <m/>
  </r>
  <r>
    <s v="Guyana"/>
    <x v="11"/>
    <n v="14.99109"/>
    <n v="80.002009999999999"/>
  </r>
  <r>
    <s v="TrinidadandTobago"/>
    <x v="11"/>
    <n v="12.61154"/>
    <m/>
  </r>
  <r>
    <s v="TrinidadandTobago"/>
    <x v="11"/>
    <n v="13.22772"/>
    <n v="11.111079999999999"/>
  </r>
  <r>
    <s v="TrinidadandTobago"/>
    <x v="11"/>
    <n v="12.36022"/>
    <n v="16.66667"/>
  </r>
  <r>
    <s v="TrinidadandTobago"/>
    <x v="11"/>
    <n v="12.051920000000001"/>
    <m/>
  </r>
  <r>
    <s v="TrinidadandTobago"/>
    <x v="11"/>
    <m/>
    <m/>
  </r>
  <r>
    <s v="TrinidadandTobago"/>
    <x v="11"/>
    <n v="12.20607"/>
    <m/>
  </r>
  <r>
    <s v="TrinidadandTobago"/>
    <x v="11"/>
    <n v="13.165850000000001"/>
    <n v="34.285820000000001"/>
  </r>
  <r>
    <s v="TrinidadandTobago"/>
    <x v="11"/>
    <n v="11.573549999999999"/>
    <m/>
  </r>
  <r>
    <s v="TrinidadandTobago"/>
    <x v="11"/>
    <n v="12.07254"/>
    <n v="16.666720000000002"/>
  </r>
  <r>
    <s v="TrinidadandTobago"/>
    <x v="11"/>
    <m/>
    <m/>
  </r>
  <r>
    <s v="TrinidadandTobago"/>
    <x v="11"/>
    <n v="12.61154"/>
    <n v="20"/>
  </r>
  <r>
    <s v="Barbados"/>
    <x v="11"/>
    <n v="11.44839"/>
    <n v="12.500030000000001"/>
  </r>
  <r>
    <s v="Barbados"/>
    <x v="11"/>
    <n v="12.02375"/>
    <n v="9.3750020000000003"/>
  </r>
  <r>
    <s v="Barbados"/>
    <x v="11"/>
    <n v="10.08581"/>
    <n v="19.999960000000002"/>
  </r>
  <r>
    <s v="Barbados"/>
    <x v="11"/>
    <n v="10.973929999999999"/>
    <n v="16.66667"/>
  </r>
  <r>
    <s v="StKittsandNevis"/>
    <x v="11"/>
    <n v="12.50103"/>
    <n v="11.027850000000001"/>
  </r>
  <r>
    <s v="StKittsandNevis"/>
    <x v="11"/>
    <n v="13.291079999999999"/>
    <n v="32.906309999999998"/>
  </r>
  <r>
    <s v="StKittsandNevis"/>
    <x v="11"/>
    <n v="11.98293"/>
    <n v="2.56412"/>
  </r>
  <r>
    <s v="StKittsandNevis"/>
    <x v="11"/>
    <n v="11.25056"/>
    <m/>
  </r>
  <r>
    <s v="StKittsandNevis"/>
    <x v="11"/>
    <n v="11.58156"/>
    <m/>
  </r>
  <r>
    <s v="StVincentandGrenadines"/>
    <x v="11"/>
    <n v="11.168089999999999"/>
    <n v="13.636329999999999"/>
  </r>
  <r>
    <s v="StVincentandGrenadines"/>
    <x v="11"/>
    <n v="11.60824"/>
    <n v="5.7692040000000002"/>
  </r>
  <r>
    <s v="Antiguaandbarbuda"/>
    <x v="11"/>
    <n v="10.81978"/>
    <n v="73.611059999999995"/>
  </r>
  <r>
    <s v="Antiguaandbarbuda"/>
    <x v="11"/>
    <n v="11.91839"/>
    <m/>
  </r>
  <r>
    <s v="Antiguaandbarbuda"/>
    <x v="11"/>
    <n v="10.50132"/>
    <n v="7.5268509999999997"/>
  </r>
  <r>
    <s v="Antiguaandbarbuda"/>
    <x v="11"/>
    <n v="12.20607"/>
    <m/>
  </r>
  <r>
    <s v="Dominica"/>
    <x v="11"/>
    <n v="12.09328"/>
    <m/>
  </r>
  <r>
    <s v="StLucia"/>
    <x v="11"/>
    <n v="11.042920000000001"/>
    <m/>
  </r>
  <r>
    <s v="StLucia"/>
    <x v="11"/>
    <m/>
    <m/>
  </r>
  <r>
    <s v="StLucia"/>
    <x v="11"/>
    <m/>
    <m/>
  </r>
  <r>
    <s v="Suriname"/>
    <x v="11"/>
    <n v="11.512930000000001"/>
    <n v="1.9199999999999999E-5"/>
  </r>
  <r>
    <s v="Suriname"/>
    <x v="11"/>
    <n v="11.52711"/>
    <n v="10.93754"/>
  </r>
  <r>
    <s v="Suriname"/>
    <x v="11"/>
    <n v="10.637460000000001"/>
    <n v="8.6956240000000005"/>
  </r>
  <r>
    <s v="Suriname"/>
    <x v="11"/>
    <n v="10.5321"/>
    <n v="71.428600000000003"/>
  </r>
  <r>
    <s v="Suriname"/>
    <x v="11"/>
    <n v="11.512930000000001"/>
    <n v="9.0908770000000008"/>
  </r>
  <r>
    <s v="Suriname"/>
    <x v="11"/>
    <n v="10.96288"/>
    <n v="11.111129999999999"/>
  </r>
  <r>
    <s v="Suriname"/>
    <x v="11"/>
    <n v="11.15625"/>
    <m/>
  </r>
  <r>
    <s v="Bahamas"/>
    <x v="12"/>
    <n v="14.240780000000001"/>
    <m/>
  </r>
  <r>
    <s v="Bahamas"/>
    <x v="12"/>
    <n v="11.76671"/>
    <n v="15.99995"/>
  </r>
  <r>
    <s v="Bahamas"/>
    <x v="12"/>
    <n v="12.834680000000001"/>
    <m/>
  </r>
  <r>
    <s v="Bahamas"/>
    <x v="12"/>
    <n v="10.686249999999999"/>
    <n v="16.666730000000001"/>
  </r>
  <r>
    <s v="Bahamas"/>
    <x v="12"/>
    <n v="10.556889999999999"/>
    <m/>
  </r>
  <r>
    <s v="Grenada"/>
    <x v="12"/>
    <n v="11.379390000000001"/>
    <m/>
  </r>
  <r>
    <s v="Grenada"/>
    <x v="12"/>
    <n v="11.77529"/>
    <n v="30.000039999999998"/>
  </r>
  <r>
    <s v="Jamaica"/>
    <x v="12"/>
    <n v="14.954940000000001"/>
    <m/>
  </r>
  <r>
    <s v="Jamaica"/>
    <x v="12"/>
    <n v="14.39743"/>
    <n v="13.333410000000001"/>
  </r>
  <r>
    <s v="Guyana"/>
    <x v="12"/>
    <n v="12.84103"/>
    <n v="34.96904"/>
  </r>
  <r>
    <s v="TrinidadandTobago"/>
    <x v="12"/>
    <n v="12.37792"/>
    <n v="8.5713930000000005"/>
  </r>
  <r>
    <s v="TrinidadandTobago"/>
    <x v="12"/>
    <n v="12.56414"/>
    <n v="10.101459999999999"/>
  </r>
  <r>
    <s v="TrinidadandTobago"/>
    <x v="12"/>
    <n v="12.915100000000001"/>
    <n v="5.4988039999999998"/>
  </r>
  <r>
    <s v="TrinidadandTobago"/>
    <x v="12"/>
    <n v="14.32634"/>
    <n v="19.99991"/>
  </r>
  <r>
    <s v="TrinidadandTobago"/>
    <x v="12"/>
    <n v="13.766719999999999"/>
    <n v="17.64714"/>
  </r>
  <r>
    <s v="TrinidadandTobago"/>
    <x v="12"/>
    <n v="12.07254"/>
    <n v="12"/>
  </r>
  <r>
    <s v="TrinidadandTobago"/>
    <x v="12"/>
    <m/>
    <m/>
  </r>
  <r>
    <s v="TrinidadandTobago"/>
    <x v="12"/>
    <n v="12.039020000000001"/>
    <n v="9.9999719999999996"/>
  </r>
  <r>
    <s v="TrinidadandTobago"/>
    <x v="12"/>
    <n v="11.849399999999999"/>
    <n v="16.666720000000002"/>
  </r>
  <r>
    <s v="TrinidadandTobago"/>
    <x v="12"/>
    <n v="12.17432"/>
    <n v="19.230840000000001"/>
  </r>
  <r>
    <s v="TrinidadandTobago"/>
    <x v="12"/>
    <m/>
    <m/>
  </r>
  <r>
    <s v="TrinidadandTobago"/>
    <x v="12"/>
    <n v="13.537879999999999"/>
    <n v="4.1665970000000003"/>
  </r>
  <r>
    <s v="TrinidadandTobago"/>
    <x v="12"/>
    <n v="12.76681"/>
    <n v="14.102600000000001"/>
  </r>
  <r>
    <s v="TrinidadandTobago"/>
    <x v="12"/>
    <m/>
    <m/>
  </r>
  <r>
    <s v="TrinidadandTobago"/>
    <x v="12"/>
    <n v="14.038650000000001"/>
    <n v="15.3847"/>
  </r>
  <r>
    <s v="TrinidadandTobago"/>
    <x v="12"/>
    <n v="12.28018"/>
    <m/>
  </r>
  <r>
    <s v="Barbados"/>
    <x v="12"/>
    <n v="10.557410000000001"/>
    <n v="5.2631779999999999"/>
  </r>
  <r>
    <s v="Barbados"/>
    <x v="12"/>
    <n v="11.54683"/>
    <m/>
  </r>
  <r>
    <s v="Barbados"/>
    <x v="12"/>
    <n v="12.388389999999999"/>
    <m/>
  </r>
  <r>
    <s v="StKittsandNevis"/>
    <x v="12"/>
    <n v="11.512930000000001"/>
    <m/>
  </r>
  <r>
    <s v="StKittsandNevis"/>
    <x v="12"/>
    <n v="11.40757"/>
    <n v="19.999970000000001"/>
  </r>
  <r>
    <s v="StVincentandGrenadines"/>
    <x v="12"/>
    <n v="11.238490000000001"/>
    <m/>
  </r>
  <r>
    <s v="StVincentandGrenadines"/>
    <x v="12"/>
    <n v="12.89922"/>
    <n v="3.9999370000000001"/>
  </r>
  <r>
    <s v="StVincentandGrenadines"/>
    <x v="12"/>
    <n v="10.81978"/>
    <n v="1.8E-5"/>
  </r>
  <r>
    <s v="StVincentandGrenadines"/>
    <x v="12"/>
    <n v="11.988350000000001"/>
    <n v="5.7142660000000003"/>
  </r>
  <r>
    <s v="Antiguaandbarbuda"/>
    <x v="12"/>
    <n v="11.813029999999999"/>
    <n v="20.000019999999999"/>
  </r>
  <r>
    <s v="Antiguaandbarbuda"/>
    <x v="12"/>
    <n v="10.884320000000001"/>
    <m/>
  </r>
  <r>
    <s v="Antiguaandbarbuda"/>
    <x v="12"/>
    <n v="11.98293"/>
    <m/>
  </r>
  <r>
    <s v="Antiguaandbarbuda"/>
    <x v="12"/>
    <m/>
    <m/>
  </r>
  <r>
    <s v="Dominica"/>
    <x v="12"/>
    <n v="11.452299999999999"/>
    <n v="33.333289999999998"/>
  </r>
  <r>
    <s v="Dominica"/>
    <x v="12"/>
    <n v="11.78706"/>
    <m/>
  </r>
  <r>
    <s v="Dominica"/>
    <x v="12"/>
    <n v="10.959540000000001"/>
    <n v="6.9767089999999996"/>
  </r>
  <r>
    <s v="Dominica"/>
    <x v="12"/>
    <n v="11.57119"/>
    <m/>
  </r>
  <r>
    <s v="Dominica"/>
    <x v="12"/>
    <n v="10.89982"/>
    <n v="16.071459999999998"/>
  </r>
  <r>
    <s v="StLucia"/>
    <x v="12"/>
    <n v="10.676679999999999"/>
    <m/>
  </r>
  <r>
    <s v="StLucia"/>
    <x v="12"/>
    <n v="11.849399999999999"/>
    <n v="23.23949"/>
  </r>
  <r>
    <s v="StLucia"/>
    <x v="12"/>
    <n v="11.878489999999999"/>
    <n v="13.4313"/>
  </r>
  <r>
    <s v="StLucia"/>
    <x v="12"/>
    <n v="11.135630000000001"/>
    <m/>
  </r>
  <r>
    <s v="StLucia"/>
    <x v="12"/>
    <n v="11.512930000000001"/>
    <m/>
  </r>
  <r>
    <s v="StLucia"/>
    <x v="12"/>
    <n v="10.50132"/>
    <n v="3.0927509999999998"/>
  </r>
  <r>
    <s v="Suriname"/>
    <x v="12"/>
    <n v="11.3306"/>
    <n v="2.0999999999999999E-5"/>
  </r>
  <r>
    <s v="Suriname"/>
    <x v="12"/>
    <n v="11.09422"/>
    <n v="11.111079999999999"/>
  </r>
  <r>
    <s v="Suriname"/>
    <x v="12"/>
    <n v="11.41761"/>
    <m/>
  </r>
  <r>
    <s v="Suriname"/>
    <x v="12"/>
    <n v="11.10746"/>
    <n v="12.500019999999999"/>
  </r>
  <r>
    <s v="Suriname"/>
    <x v="12"/>
    <n v="10.81978"/>
    <n v="11.111079999999999"/>
  </r>
  <r>
    <s v="Bahamas"/>
    <x v="13"/>
    <n v="9.6605419999999995"/>
    <n v="1.9108449999999999"/>
  </r>
  <r>
    <s v="Bahamas"/>
    <x v="13"/>
    <n v="11.49418"/>
    <m/>
  </r>
  <r>
    <s v="Bahamas"/>
    <x v="13"/>
    <n v="11.31687"/>
    <m/>
  </r>
  <r>
    <s v="Bahamas"/>
    <x v="13"/>
    <m/>
    <m/>
  </r>
  <r>
    <s v="Grenada"/>
    <x v="13"/>
    <n v="9.8642660000000006"/>
    <n v="1.88E-5"/>
  </r>
  <r>
    <s v="Grenada"/>
    <x v="13"/>
    <n v="10.308949999999999"/>
    <m/>
  </r>
  <r>
    <s v="Grenada"/>
    <x v="13"/>
    <n v="11.73607"/>
    <m/>
  </r>
  <r>
    <s v="Grenada"/>
    <x v="13"/>
    <n v="10.19117"/>
    <m/>
  </r>
  <r>
    <s v="Grenada"/>
    <x v="13"/>
    <n v="11.412380000000001"/>
    <m/>
  </r>
  <r>
    <s v="Grenada"/>
    <x v="13"/>
    <n v="12.31143"/>
    <n v="14.285740000000001"/>
  </r>
  <r>
    <s v="Grenada"/>
    <x v="13"/>
    <n v="11.81142"/>
    <n v="9.5999999999999996E-6"/>
  </r>
  <r>
    <s v="Grenada"/>
    <x v="13"/>
    <n v="9.9034870000000002"/>
    <m/>
  </r>
  <r>
    <s v="Jamaica"/>
    <x v="13"/>
    <m/>
    <m/>
  </r>
  <r>
    <s v="Jamaica"/>
    <x v="13"/>
    <n v="13.81551"/>
    <m/>
  </r>
  <r>
    <s v="Jamaica"/>
    <x v="13"/>
    <n v="15.983750000000001"/>
    <n v="65.791020000000003"/>
  </r>
  <r>
    <s v="Jamaica"/>
    <x v="13"/>
    <n v="13.81551"/>
    <n v="28.571459999999998"/>
  </r>
  <r>
    <s v="Jamaica"/>
    <x v="13"/>
    <n v="15.424950000000001"/>
    <n v="24.999980000000001"/>
  </r>
  <r>
    <s v="Jamaica"/>
    <x v="13"/>
    <n v="15.963950000000001"/>
    <n v="22.449010000000001"/>
  </r>
  <r>
    <s v="Jamaica"/>
    <x v="13"/>
    <n v="14.42165"/>
    <m/>
  </r>
  <r>
    <s v="Jamaica"/>
    <x v="13"/>
    <n v="15.60727"/>
    <n v="15.384539999999999"/>
  </r>
  <r>
    <s v="Jamaica"/>
    <x v="13"/>
    <n v="15.89941"/>
    <n v="12.50009"/>
  </r>
  <r>
    <s v="Jamaica"/>
    <x v="13"/>
    <n v="16.000309999999999"/>
    <m/>
  </r>
  <r>
    <s v="Jamaica"/>
    <x v="13"/>
    <n v="14.7318"/>
    <m/>
  </r>
  <r>
    <s v="Guyana"/>
    <x v="13"/>
    <n v="16.52356"/>
    <n v="49.999969999999998"/>
  </r>
  <r>
    <s v="TrinidadandTobago"/>
    <x v="13"/>
    <n v="12.100709999999999"/>
    <n v="50.000030000000002"/>
  </r>
  <r>
    <s v="TrinidadandTobago"/>
    <x v="13"/>
    <n v="11.561719999999999"/>
    <m/>
  </r>
  <r>
    <s v="TrinidadandTobago"/>
    <x v="13"/>
    <n v="12.219139999999999"/>
    <m/>
  </r>
  <r>
    <s v="TrinidadandTobago"/>
    <x v="13"/>
    <n v="12.54255"/>
    <n v="16.666720000000002"/>
  </r>
  <r>
    <s v="TrinidadandTobago"/>
    <x v="13"/>
    <n v="12.051920000000001"/>
    <n v="20.000019999999999"/>
  </r>
  <r>
    <s v="TrinidadandTobago"/>
    <x v="13"/>
    <n v="11.38509"/>
    <m/>
  </r>
  <r>
    <s v="TrinidadandTobago"/>
    <x v="13"/>
    <n v="11.8696"/>
    <n v="25.000029999999999"/>
  </r>
  <r>
    <s v="TrinidadandTobago"/>
    <x v="13"/>
    <n v="13.033200000000001"/>
    <n v="24.250389999999999"/>
  </r>
  <r>
    <s v="TrinidadandTobago"/>
    <x v="13"/>
    <n v="11.943709999999999"/>
    <n v="17.647030000000001"/>
  </r>
  <r>
    <s v="TrinidadandTobago"/>
    <x v="13"/>
    <n v="11.3306"/>
    <n v="81.818209999999993"/>
  </r>
  <r>
    <s v="Barbados"/>
    <x v="13"/>
    <n v="11.34587"/>
    <n v="7.3170500000000001"/>
  </r>
  <r>
    <s v="Barbados"/>
    <x v="13"/>
    <n v="12.06631"/>
    <n v="25.000029999999999"/>
  </r>
  <r>
    <s v="Barbados"/>
    <x v="13"/>
    <n v="11.305289999999999"/>
    <m/>
  </r>
  <r>
    <s v="StKittsandNevis"/>
    <x v="13"/>
    <n v="12.30138"/>
    <n v="5.4650280000000002"/>
  </r>
  <r>
    <s v="StKittsandNevis"/>
    <x v="13"/>
    <n v="11.10746"/>
    <m/>
  </r>
  <r>
    <s v="StKittsandNevis"/>
    <x v="13"/>
    <n v="11.635529999999999"/>
    <n v="52.94115"/>
  </r>
  <r>
    <s v="StKittsandNevis"/>
    <x v="13"/>
    <n v="10.72766"/>
    <n v="30.285720000000001"/>
  </r>
  <r>
    <s v="StVincentandGrenadines"/>
    <x v="13"/>
    <n v="10.657260000000001"/>
    <n v="13.636329999999999"/>
  </r>
  <r>
    <s v="StVincentandGrenadines"/>
    <x v="13"/>
    <n v="12.31143"/>
    <n v="2.1399999999999998E-5"/>
  </r>
  <r>
    <s v="StVincentandGrenadines"/>
    <x v="13"/>
    <n v="11.042920000000001"/>
    <m/>
  </r>
  <r>
    <s v="StVincentandGrenadines"/>
    <x v="13"/>
    <n v="12.689870000000001"/>
    <m/>
  </r>
  <r>
    <s v="StVincentandGrenadines"/>
    <x v="13"/>
    <n v="11.512930000000001"/>
    <m/>
  </r>
  <r>
    <s v="StVincentandGrenadines"/>
    <x v="13"/>
    <n v="11.91839"/>
    <n v="4.3478450000000004"/>
  </r>
  <r>
    <s v="StVincentandGrenadines"/>
    <x v="13"/>
    <n v="11.512930000000001"/>
    <n v="75"/>
  </r>
  <r>
    <s v="StVincentandGrenadines"/>
    <x v="13"/>
    <n v="12.254860000000001"/>
    <m/>
  </r>
  <r>
    <s v="StVincentandGrenadines"/>
    <x v="13"/>
    <n v="11.646459999999999"/>
    <m/>
  </r>
  <r>
    <s v="StVincentandGrenadines"/>
    <x v="13"/>
    <m/>
    <m/>
  </r>
  <r>
    <s v="Antiguaandbarbuda"/>
    <x v="13"/>
    <n v="11.98293"/>
    <n v="14.285740000000001"/>
  </r>
  <r>
    <s v="Dominica"/>
    <x v="13"/>
    <n v="11.39514"/>
    <n v="6.6666840000000001"/>
  </r>
  <r>
    <s v="Dominica"/>
    <x v="13"/>
    <n v="10.7364"/>
    <n v="21.69314"/>
  </r>
  <r>
    <s v="Dominica"/>
    <x v="13"/>
    <n v="12.55017"/>
    <n v="5.6432209999999996"/>
  </r>
  <r>
    <s v="Dominica"/>
    <x v="13"/>
    <n v="10.835050000000001"/>
    <n v="21.10089"/>
  </r>
  <r>
    <s v="Dominica"/>
    <x v="13"/>
    <n v="12.52088"/>
    <m/>
  </r>
  <r>
    <s v="Dominica"/>
    <x v="13"/>
    <n v="10.44581"/>
    <n v="20.027909999999999"/>
  </r>
  <r>
    <s v="StLucia"/>
    <x v="13"/>
    <n v="11.900690000000001"/>
    <n v="5.0000540000000004"/>
  </r>
  <r>
    <s v="Suriname"/>
    <x v="13"/>
    <n v="11.564220000000001"/>
    <n v="11.111079999999999"/>
  </r>
  <r>
    <s v="Suriname"/>
    <x v="13"/>
    <n v="11.43882"/>
    <n v="18.181799999999999"/>
  </r>
  <r>
    <s v="Suriname"/>
    <x v="13"/>
    <n v="12.36022"/>
    <m/>
  </r>
  <r>
    <s v="Suriname"/>
    <x v="13"/>
    <n v="11.379390000000001"/>
    <n v="38.408299999999997"/>
  </r>
  <r>
    <s v="Suriname"/>
    <x v="13"/>
    <n v="11.125159999999999"/>
    <n v="11.764670000000001"/>
  </r>
  <r>
    <s v="Bahamas"/>
    <x v="14"/>
    <n v="12.20607"/>
    <m/>
  </r>
  <r>
    <s v="Bahamas"/>
    <x v="14"/>
    <n v="11.95476"/>
    <m/>
  </r>
  <r>
    <s v="Bahamas"/>
    <x v="14"/>
    <n v="10.915089999999999"/>
    <n v="65.000039999999998"/>
  </r>
  <r>
    <s v="Bahamas"/>
    <x v="14"/>
    <m/>
    <m/>
  </r>
  <r>
    <s v="Bahamas"/>
    <x v="14"/>
    <n v="10.694330000000001"/>
    <n v="10.262230000000001"/>
  </r>
  <r>
    <s v="Grenada"/>
    <x v="14"/>
    <n v="10.28078"/>
    <m/>
  </r>
  <r>
    <s v="Grenada"/>
    <x v="14"/>
    <n v="11.879350000000001"/>
    <m/>
  </r>
  <r>
    <s v="Grenada"/>
    <x v="14"/>
    <n v="10.81978"/>
    <n v="3.4482940000000002"/>
  </r>
  <r>
    <s v="Grenada"/>
    <x v="14"/>
    <n v="11.041320000000001"/>
    <n v="24.80003"/>
  </r>
  <r>
    <s v="Grenada"/>
    <x v="14"/>
    <m/>
    <m/>
  </r>
  <r>
    <s v="Grenada"/>
    <x v="14"/>
    <n v="11.8696"/>
    <n v="1.9199999999999999E-5"/>
  </r>
  <r>
    <s v="Grenada"/>
    <x v="14"/>
    <n v="9.8546969999999998"/>
    <n v="33.333289999999998"/>
  </r>
  <r>
    <s v="Grenada"/>
    <x v="14"/>
    <n v="10.450229999999999"/>
    <m/>
  </r>
  <r>
    <s v="Jamaica"/>
    <x v="14"/>
    <n v="14.508660000000001"/>
    <m/>
  </r>
  <r>
    <s v="Jamaica"/>
    <x v="14"/>
    <n v="16.40578"/>
    <m/>
  </r>
  <r>
    <s v="Jamaica"/>
    <x v="14"/>
    <n v="13.81551"/>
    <m/>
  </r>
  <r>
    <s v="Jamaica"/>
    <x v="14"/>
    <n v="14.32634"/>
    <m/>
  </r>
  <r>
    <s v="Jamaica"/>
    <x v="14"/>
    <n v="13.880050000000001"/>
    <m/>
  </r>
  <r>
    <s v="Jamaica"/>
    <x v="14"/>
    <n v="14.66281"/>
    <m/>
  </r>
  <r>
    <s v="Jamaica"/>
    <x v="14"/>
    <n v="14.508660000000001"/>
    <n v="20.000029999999999"/>
  </r>
  <r>
    <s v="Jamaica"/>
    <x v="14"/>
    <n v="13.69773"/>
    <m/>
  </r>
  <r>
    <s v="Jamaica"/>
    <x v="14"/>
    <n v="15.397550000000001"/>
    <m/>
  </r>
  <r>
    <s v="Jamaica"/>
    <x v="14"/>
    <m/>
    <m/>
  </r>
  <r>
    <s v="Jamaica"/>
    <x v="14"/>
    <n v="16.628920000000001"/>
    <n v="5.2630850000000002"/>
  </r>
  <r>
    <s v="Jamaica"/>
    <x v="14"/>
    <n v="17.194970000000001"/>
    <n v="51.66677"/>
  </r>
  <r>
    <s v="Jamaica"/>
    <x v="14"/>
    <n v="15.01948"/>
    <n v="11.111190000000001"/>
  </r>
  <r>
    <s v="Jamaica"/>
    <x v="14"/>
    <n v="13.750970000000001"/>
    <n v="25.000029999999999"/>
  </r>
  <r>
    <s v="Jamaica"/>
    <x v="14"/>
    <n v="13.910819999999999"/>
    <n v="22.222249999999999"/>
  </r>
  <r>
    <s v="Jamaica"/>
    <x v="14"/>
    <n v="15.93577"/>
    <m/>
  </r>
  <r>
    <s v="Jamaica"/>
    <x v="14"/>
    <n v="14.81184"/>
    <n v="30.000109999999999"/>
  </r>
  <r>
    <s v="Jamaica"/>
    <x v="14"/>
    <n v="14.15198"/>
    <n v="25.000070000000001"/>
  </r>
  <r>
    <s v="Jamaica"/>
    <x v="14"/>
    <n v="14.15198"/>
    <n v="16.666730000000001"/>
  </r>
  <r>
    <s v="Jamaica"/>
    <x v="14"/>
    <n v="16.038049999999998"/>
    <n v="14.285740000000001"/>
  </r>
  <r>
    <s v="Jamaica"/>
    <x v="14"/>
    <m/>
    <m/>
  </r>
  <r>
    <s v="Jamaica"/>
    <x v="14"/>
    <n v="14.038650000000001"/>
    <n v="16.279039999999998"/>
  </r>
  <r>
    <s v="Guyana"/>
    <x v="14"/>
    <n v="16.300419999999999"/>
    <n v="54.838749999999997"/>
  </r>
  <r>
    <s v="Guyana"/>
    <x v="14"/>
    <n v="15.59723"/>
    <n v="60.54204"/>
  </r>
  <r>
    <s v="Guyana"/>
    <x v="14"/>
    <n v="12.338559999999999"/>
    <n v="24.545539999999999"/>
  </r>
  <r>
    <s v="Guyana"/>
    <x v="14"/>
    <n v="14.73503"/>
    <m/>
  </r>
  <r>
    <s v="Guyana"/>
    <x v="14"/>
    <n v="15.00667"/>
    <n v="1.117313"/>
  </r>
  <r>
    <s v="Guyana"/>
    <x v="14"/>
    <m/>
    <m/>
  </r>
  <r>
    <s v="Guyana"/>
    <x v="14"/>
    <n v="15.737439999999999"/>
    <m/>
  </r>
  <r>
    <s v="Guyana"/>
    <x v="14"/>
    <m/>
    <m/>
  </r>
  <r>
    <s v="Guyana"/>
    <x v="14"/>
    <n v="15.424950000000001"/>
    <n v="19.999970000000001"/>
  </r>
  <r>
    <s v="TrinidadandTobago"/>
    <x v="14"/>
    <n v="11.95476"/>
    <m/>
  </r>
  <r>
    <s v="TrinidadandTobago"/>
    <x v="14"/>
    <m/>
    <m/>
  </r>
  <r>
    <s v="TrinidadandTobago"/>
    <x v="14"/>
    <n v="12.56598"/>
    <n v="10.83328"/>
  </r>
  <r>
    <s v="TrinidadandTobago"/>
    <x v="14"/>
    <n v="12.110760000000001"/>
    <n v="17.647030000000001"/>
  </r>
  <r>
    <s v="TrinidadandTobago"/>
    <x v="14"/>
    <n v="12.119059999999999"/>
    <n v="10.000019999999999"/>
  </r>
  <r>
    <s v="TrinidadandTobago"/>
    <x v="14"/>
    <n v="12.20607"/>
    <m/>
  </r>
  <r>
    <s v="TrinidadandTobago"/>
    <x v="14"/>
    <n v="11.98293"/>
    <n v="14.285729999999999"/>
  </r>
  <r>
    <s v="TrinidadandTobago"/>
    <x v="14"/>
    <n v="12.78589"/>
    <n v="13.636329999999999"/>
  </r>
  <r>
    <s v="TrinidadandTobago"/>
    <x v="14"/>
    <n v="12.53458"/>
    <n v="24.999970000000001"/>
  </r>
  <r>
    <s v="TrinidadandTobago"/>
    <x v="14"/>
    <n v="12.72527"/>
    <n v="5.2632320000000004"/>
  </r>
  <r>
    <s v="TrinidadandTobago"/>
    <x v="14"/>
    <n v="12.47228"/>
    <m/>
  </r>
  <r>
    <s v="TrinidadandTobago"/>
    <x v="14"/>
    <m/>
    <m/>
  </r>
  <r>
    <s v="TrinidadandTobago"/>
    <x v="14"/>
    <n v="12.02375"/>
    <n v="1.9199999999999999E-5"/>
  </r>
  <r>
    <s v="TrinidadandTobago"/>
    <x v="14"/>
    <n v="13.03275"/>
    <n v="28.000019999999999"/>
  </r>
  <r>
    <s v="Barbados"/>
    <x v="14"/>
    <n v="11.40757"/>
    <n v="25.999939999999999"/>
  </r>
  <r>
    <s v="Barbados"/>
    <x v="14"/>
    <n v="11.512930000000001"/>
    <n v="1.8518289999999999"/>
  </r>
  <r>
    <s v="Barbados"/>
    <x v="14"/>
    <n v="11.67544"/>
    <n v="17.647030000000001"/>
  </r>
  <r>
    <s v="Barbados"/>
    <x v="14"/>
    <n v="11.597479999999999"/>
    <n v="25.000039999999998"/>
  </r>
  <r>
    <s v="Barbados"/>
    <x v="14"/>
    <n v="10.81978"/>
    <m/>
  </r>
  <r>
    <s v="Barbados"/>
    <x v="14"/>
    <n v="11.561719999999999"/>
    <n v="7.6923089999999998"/>
  </r>
  <r>
    <s v="Barbados"/>
    <x v="14"/>
    <n v="11.571770000000001"/>
    <m/>
  </r>
  <r>
    <s v="StKittsandNevis"/>
    <x v="14"/>
    <n v="11.320550000000001"/>
    <n v="25.000029999999999"/>
  </r>
  <r>
    <s v="StKittsandNevis"/>
    <x v="14"/>
    <n v="11.90497"/>
    <n v="12.12119"/>
  </r>
  <r>
    <s v="StKittsandNevis"/>
    <x v="14"/>
    <n v="11.687279999999999"/>
    <n v="11.111079999999999"/>
  </r>
  <r>
    <s v="StVincentandGrenadines"/>
    <x v="14"/>
    <n v="11.15625"/>
    <n v="7.6923069999999996"/>
  </r>
  <r>
    <s v="StVincentandGrenadines"/>
    <x v="14"/>
    <n v="12.141529999999999"/>
    <n v="2.0999999999999999E-5"/>
  </r>
  <r>
    <s v="StVincentandGrenadines"/>
    <x v="14"/>
    <n v="12.54255"/>
    <n v="7.6923579999999996"/>
  </r>
  <r>
    <s v="StVincentandGrenadines"/>
    <x v="14"/>
    <n v="12.275069999999999"/>
    <n v="7.1428789999999998"/>
  </r>
  <r>
    <s v="StVincentandGrenadines"/>
    <x v="14"/>
    <n v="11.535399999999999"/>
    <m/>
  </r>
  <r>
    <s v="StVincentandGrenadines"/>
    <x v="14"/>
    <n v="11.674580000000001"/>
    <n v="15.563549999999999"/>
  </r>
  <r>
    <s v="StVincentandGrenadines"/>
    <x v="14"/>
    <m/>
    <m/>
  </r>
  <r>
    <s v="StVincentandGrenadines"/>
    <x v="14"/>
    <n v="10.543150000000001"/>
    <n v="3.4091019999999999"/>
  </r>
  <r>
    <s v="Antiguaandbarbuda"/>
    <x v="14"/>
    <m/>
    <m/>
  </r>
  <r>
    <s v="Antiguaandbarbuda"/>
    <x v="14"/>
    <n v="10.76571"/>
    <m/>
  </r>
  <r>
    <s v="Antiguaandbarbuda"/>
    <x v="14"/>
    <n v="10.54158"/>
    <n v="17.777760000000001"/>
  </r>
  <r>
    <s v="Antiguaandbarbuda"/>
    <x v="14"/>
    <n v="12.468439999999999"/>
    <n v="20.37041"/>
  </r>
  <r>
    <s v="Antiguaandbarbuda"/>
    <x v="14"/>
    <n v="12.28612"/>
    <n v="3.9999829999999998"/>
  </r>
  <r>
    <s v="Antiguaandbarbuda"/>
    <x v="14"/>
    <m/>
    <m/>
  </r>
  <r>
    <s v="Antiguaandbarbuda"/>
    <x v="14"/>
    <n v="13.479039999999999"/>
    <m/>
  </r>
  <r>
    <s v="Antiguaandbarbuda"/>
    <x v="14"/>
    <n v="10.66563"/>
    <m/>
  </r>
  <r>
    <s v="Dominica"/>
    <x v="14"/>
    <n v="11.196260000000001"/>
    <n v="34.920650000000002"/>
  </r>
  <r>
    <s v="Dominica"/>
    <x v="14"/>
    <n v="11.97723"/>
    <m/>
  </r>
  <r>
    <s v="Dominica"/>
    <x v="14"/>
    <n v="10.50962"/>
    <m/>
  </r>
  <r>
    <s v="Dominica"/>
    <x v="14"/>
    <m/>
    <m/>
  </r>
  <r>
    <s v="Dominica"/>
    <x v="14"/>
    <n v="12.27839"/>
    <n v="32.716050000000003"/>
  </r>
  <r>
    <s v="StLucia"/>
    <x v="14"/>
    <n v="10.7218"/>
    <n v="29.523759999999999"/>
  </r>
  <r>
    <s v="StLucia"/>
    <x v="14"/>
    <n v="12.0448"/>
    <m/>
  </r>
  <r>
    <s v="StLucia"/>
    <x v="14"/>
    <n v="11.243259999999999"/>
    <n v="1.818228"/>
  </r>
  <r>
    <s v="StLucia"/>
    <x v="14"/>
    <n v="11.831379999999999"/>
    <m/>
  </r>
  <r>
    <s v="StLucia"/>
    <x v="14"/>
    <n v="12.37792"/>
    <m/>
  </r>
  <r>
    <s v="StLucia"/>
    <x v="14"/>
    <n v="11.205439999999999"/>
    <n v="25.8812"/>
  </r>
  <r>
    <s v="StLucia"/>
    <x v="14"/>
    <n v="11.8696"/>
    <n v="25.000019999999999"/>
  </r>
  <r>
    <s v="Suriname"/>
    <x v="14"/>
    <n v="10.81978"/>
    <n v="4.6511839999999998"/>
  </r>
  <r>
    <s v="Suriname"/>
    <x v="14"/>
    <n v="11.512930000000001"/>
    <n v="8.3333670000000009"/>
  </r>
  <r>
    <s v="Suriname"/>
    <x v="14"/>
    <n v="11.61829"/>
    <n v="8.6956729999999993"/>
  </r>
  <r>
    <s v="Suriname"/>
    <x v="14"/>
    <n v="11.10746"/>
    <m/>
  </r>
  <r>
    <s v="Suriname"/>
    <x v="14"/>
    <n v="11.10746"/>
    <n v="33.333359999999999"/>
  </r>
  <r>
    <s v="Suriname"/>
    <x v="14"/>
    <n v="11.91839"/>
    <n v="40.624969999999998"/>
  </r>
  <r>
    <s v="Suriname"/>
    <x v="14"/>
    <n v="12.802160000000001"/>
    <n v="57.142749999999999"/>
  </r>
  <r>
    <s v="Bahamas"/>
    <x v="15"/>
    <n v="12.005789999999999"/>
    <m/>
  </r>
  <r>
    <s v="Grenada"/>
    <x v="15"/>
    <n v="9.5850329999999992"/>
    <m/>
  </r>
  <r>
    <s v="Grenada"/>
    <x v="15"/>
    <n v="10.9823"/>
    <m/>
  </r>
  <r>
    <s v="Grenada"/>
    <x v="15"/>
    <n v="10.308949999999999"/>
    <n v="89.47372"/>
  </r>
  <r>
    <s v="Grenada"/>
    <x v="15"/>
    <n v="11.02913"/>
    <n v="12.499969999999999"/>
  </r>
  <r>
    <s v="Jamaica"/>
    <x v="15"/>
    <n v="14.657690000000001"/>
    <n v="30.000109999999999"/>
  </r>
  <r>
    <s v="Jamaica"/>
    <x v="15"/>
    <n v="15.834849999999999"/>
    <n v="8.6538249999999994"/>
  </r>
  <r>
    <s v="Jamaica"/>
    <x v="15"/>
    <n v="14.508660000000001"/>
    <n v="19.999890000000001"/>
  </r>
  <r>
    <s v="Jamaica"/>
    <x v="15"/>
    <n v="14.98963"/>
    <n v="14.583310000000001"/>
  </r>
  <r>
    <s v="Jamaica"/>
    <x v="15"/>
    <n v="16.428249999999998"/>
    <n v="19.999980000000001"/>
  </r>
  <r>
    <s v="Jamaica"/>
    <x v="15"/>
    <n v="14.508660000000001"/>
    <m/>
  </r>
  <r>
    <s v="Jamaica"/>
    <x v="15"/>
    <n v="14.757070000000001"/>
    <n v="5.0615839999999999"/>
  </r>
  <r>
    <s v="Guyana"/>
    <x v="15"/>
    <n v="16.999289999999998"/>
    <n v="17.45243"/>
  </r>
  <r>
    <s v="Guyana"/>
    <x v="15"/>
    <n v="15.424950000000001"/>
    <n v="66.666719999999998"/>
  </r>
  <r>
    <s v="Guyana"/>
    <x v="15"/>
    <n v="15.3973"/>
    <m/>
  </r>
  <r>
    <s v="Guyana"/>
    <x v="15"/>
    <n v="10.906790000000001"/>
    <n v="2.1399999999999998E-5"/>
  </r>
  <r>
    <s v="Guyana"/>
    <x v="15"/>
    <m/>
    <m/>
  </r>
  <r>
    <s v="Guyana"/>
    <x v="15"/>
    <n v="14.27697"/>
    <n v="0.81381539999999997"/>
  </r>
  <r>
    <s v="Guyana"/>
    <x v="15"/>
    <m/>
    <m/>
  </r>
  <r>
    <s v="Guyana"/>
    <x v="15"/>
    <n v="17.022549999999999"/>
    <n v="24.628969999999999"/>
  </r>
  <r>
    <s v="Guyana"/>
    <x v="15"/>
    <n v="16.663319999999999"/>
    <m/>
  </r>
  <r>
    <s v="Guyana"/>
    <x v="15"/>
    <n v="18.114470000000001"/>
    <n v="5.2035099999999996"/>
  </r>
  <r>
    <s v="TrinidadandTobago"/>
    <x v="15"/>
    <n v="11.98382"/>
    <n v="12.500030000000001"/>
  </r>
  <r>
    <s v="TrinidadandTobago"/>
    <x v="15"/>
    <n v="12.275069999999999"/>
    <n v="19.999970000000001"/>
  </r>
  <r>
    <s v="TrinidadandTobago"/>
    <x v="15"/>
    <n v="12.16685"/>
    <m/>
  </r>
  <r>
    <s v="TrinidadandTobago"/>
    <x v="15"/>
    <n v="12.04355"/>
    <n v="13.333349999999999"/>
  </r>
  <r>
    <s v="TrinidadandTobago"/>
    <x v="15"/>
    <n v="11.512930000000001"/>
    <m/>
  </r>
  <r>
    <s v="TrinidadandTobago"/>
    <x v="15"/>
    <n v="13.81551"/>
    <n v="16.666620000000002"/>
  </r>
  <r>
    <s v="TrinidadandTobago"/>
    <x v="15"/>
    <n v="11.96491"/>
    <n v="18.46143"/>
  </r>
  <r>
    <s v="TrinidadandTobago"/>
    <x v="15"/>
    <n v="12.275069999999999"/>
    <m/>
  </r>
  <r>
    <s v="TrinidadandTobago"/>
    <x v="15"/>
    <m/>
    <m/>
  </r>
  <r>
    <s v="StKittsandNevis"/>
    <x v="15"/>
    <n v="11.512930000000001"/>
    <m/>
  </r>
  <r>
    <s v="StKittsandNevis"/>
    <x v="15"/>
    <n v="10.95331"/>
    <n v="14.285729999999999"/>
  </r>
  <r>
    <s v="StVincentandGrenadines"/>
    <x v="15"/>
    <n v="10.08581"/>
    <m/>
  </r>
  <r>
    <s v="StVincentandGrenadines"/>
    <x v="15"/>
    <n v="12.146649999999999"/>
    <m/>
  </r>
  <r>
    <s v="StVincentandGrenadines"/>
    <x v="15"/>
    <n v="11.512930000000001"/>
    <n v="9.0909289999999991"/>
  </r>
  <r>
    <s v="StVincentandGrenadines"/>
    <x v="15"/>
    <n v="11.512930000000001"/>
    <m/>
  </r>
  <r>
    <s v="StVincentandGrenadines"/>
    <x v="15"/>
    <n v="12.61154"/>
    <n v="19.999970000000001"/>
  </r>
  <r>
    <s v="StVincentandGrenadines"/>
    <x v="15"/>
    <n v="11.656029999999999"/>
    <n v="15.384639999999999"/>
  </r>
  <r>
    <s v="StVincentandGrenadines"/>
    <x v="15"/>
    <n v="12.78182"/>
    <m/>
  </r>
  <r>
    <s v="Antiguaandbarbuda"/>
    <x v="15"/>
    <n v="11.8696"/>
    <n v="8.6956760000000006"/>
  </r>
  <r>
    <s v="Antiguaandbarbuda"/>
    <x v="15"/>
    <n v="12.20082"/>
    <n v="5.2368439999999996"/>
  </r>
  <r>
    <s v="Antiguaandbarbuda"/>
    <x v="15"/>
    <n v="11.358779999999999"/>
    <m/>
  </r>
  <r>
    <s v="Antiguaandbarbuda"/>
    <x v="15"/>
    <n v="11.715870000000001"/>
    <m/>
  </r>
  <r>
    <s v="Dominica"/>
    <x v="15"/>
    <n v="10.69462"/>
    <n v="2.0999999999999999E-5"/>
  </r>
  <r>
    <s v="Dominica"/>
    <x v="15"/>
    <m/>
    <m/>
  </r>
  <r>
    <s v="Dominica"/>
    <x v="15"/>
    <n v="12.827249999999999"/>
    <n v="11.66671"/>
  </r>
  <r>
    <s v="StLucia"/>
    <x v="15"/>
    <n v="11.76782"/>
    <m/>
  </r>
  <r>
    <s v="StLucia"/>
    <x v="15"/>
    <n v="11.276540000000001"/>
    <n v="15.38458"/>
  </r>
  <r>
    <s v="StLucia"/>
    <x v="15"/>
    <n v="11.512930000000001"/>
    <n v="6.5088460000000001"/>
  </r>
  <r>
    <s v="StLucia"/>
    <x v="15"/>
    <n v="11.764239999999999"/>
    <n v="16.883089999999999"/>
  </r>
  <r>
    <s v="StLucia"/>
    <x v="15"/>
    <n v="11.176450000000001"/>
    <m/>
  </r>
  <r>
    <s v="Suriname"/>
    <x v="15"/>
    <n v="11.358779999999999"/>
    <n v="11.111079999999999"/>
  </r>
  <r>
    <s v="Suriname"/>
    <x v="15"/>
    <n v="11.512930000000001"/>
    <n v="20.000019999999999"/>
  </r>
  <r>
    <s v="Suriname"/>
    <x v="15"/>
    <n v="11.46163"/>
    <n v="5.5555669999999999"/>
  </r>
  <r>
    <s v="Suriname"/>
    <x v="15"/>
    <n v="12.088290000000001"/>
    <n v="25.984159999999999"/>
  </r>
  <r>
    <s v="Suriname"/>
    <x v="15"/>
    <n v="11.5685"/>
    <n v="11.111090000000001"/>
  </r>
  <r>
    <s v="Suriname"/>
    <x v="15"/>
    <n v="9.7699569999999998"/>
    <n v="6.0606049999999998"/>
  </r>
  <r>
    <s v="Bahamas"/>
    <x v="16"/>
    <n v="13.203379999999999"/>
    <n v="60.413499999999999"/>
  </r>
  <r>
    <s v="Grenada"/>
    <x v="16"/>
    <n v="11.05617"/>
    <m/>
  </r>
  <r>
    <s v="Grenada"/>
    <x v="16"/>
    <n v="10.308949999999999"/>
    <m/>
  </r>
  <r>
    <s v="Grenada"/>
    <x v="16"/>
    <n v="11.34089"/>
    <m/>
  </r>
  <r>
    <s v="Grenada"/>
    <x v="16"/>
    <m/>
    <m/>
  </r>
  <r>
    <s v="Jamaica"/>
    <x v="16"/>
    <n v="13.880050000000001"/>
    <n v="27.999970000000001"/>
  </r>
  <r>
    <s v="Jamaica"/>
    <x v="16"/>
    <n v="14.10319"/>
    <n v="11.111140000000001"/>
  </r>
  <r>
    <s v="Guyana"/>
    <x v="16"/>
    <n v="14.759969999999999"/>
    <m/>
  </r>
  <r>
    <s v="Guyana"/>
    <x v="16"/>
    <n v="16.29205"/>
    <m/>
  </r>
  <r>
    <s v="Guyana"/>
    <x v="16"/>
    <n v="14.86533"/>
    <m/>
  </r>
  <r>
    <s v="Guyana"/>
    <x v="16"/>
    <n v="15.97499"/>
    <n v="23.702809999999999"/>
  </r>
  <r>
    <s v="Guyana"/>
    <x v="16"/>
    <n v="17.296130000000002"/>
    <m/>
  </r>
  <r>
    <s v="Guyana"/>
    <x v="16"/>
    <n v="17.353570000000001"/>
    <n v="86.956540000000004"/>
  </r>
  <r>
    <s v="Guyana"/>
    <x v="16"/>
    <n v="16.811240000000002"/>
    <n v="7.6500000000000003E-5"/>
  </r>
  <r>
    <s v="Guyana"/>
    <x v="16"/>
    <n v="15.68731"/>
    <n v="8.3333200000000005"/>
  </r>
  <r>
    <s v="Guyana"/>
    <x v="16"/>
    <n v="16.772020000000001"/>
    <n v="66.666799999999995"/>
  </r>
  <r>
    <s v="TrinidadandTobago"/>
    <x v="16"/>
    <n v="11.96951"/>
    <m/>
  </r>
  <r>
    <s v="TrinidadandTobago"/>
    <x v="16"/>
    <n v="12.43718"/>
    <n v="0.80000230000000006"/>
  </r>
  <r>
    <s v="TrinidadandTobago"/>
    <x v="16"/>
    <n v="11.91839"/>
    <m/>
  </r>
  <r>
    <s v="TrinidadandTobago"/>
    <x v="16"/>
    <n v="11.194470000000001"/>
    <n v="14.285740000000001"/>
  </r>
  <r>
    <s v="TrinidadandTobago"/>
    <x v="16"/>
    <n v="12.51623"/>
    <m/>
  </r>
  <r>
    <s v="TrinidadandTobago"/>
    <x v="16"/>
    <n v="11.961880000000001"/>
    <m/>
  </r>
  <r>
    <s v="Barbados"/>
    <x v="16"/>
    <n v="10.98659"/>
    <n v="12.946289999999999"/>
  </r>
  <r>
    <s v="Barbados"/>
    <x v="16"/>
    <n v="11.472099999999999"/>
    <n v="19.999970000000001"/>
  </r>
  <r>
    <s v="Barbados"/>
    <x v="16"/>
    <n v="11.512930000000001"/>
    <m/>
  </r>
  <r>
    <s v="Barbados"/>
    <x v="16"/>
    <n v="11.46641"/>
    <m/>
  </r>
  <r>
    <s v="StKittsandNevis"/>
    <x v="16"/>
    <n v="10.657260000000001"/>
    <n v="8.9743220000000008"/>
  </r>
  <r>
    <s v="StKittsandNevis"/>
    <x v="16"/>
    <n v="10.986829999999999"/>
    <n v="23.809560000000001"/>
  </r>
  <r>
    <s v="StKittsandNevis"/>
    <x v="16"/>
    <n v="13.221579999999999"/>
    <n v="31.606780000000001"/>
  </r>
  <r>
    <s v="StKittsandNevis"/>
    <x v="16"/>
    <m/>
    <m/>
  </r>
  <r>
    <s v="StVincentandGrenadines"/>
    <x v="16"/>
    <n v="10.81978"/>
    <n v="25.000019999999999"/>
  </r>
  <r>
    <s v="StVincentandGrenadines"/>
    <x v="16"/>
    <m/>
    <m/>
  </r>
  <r>
    <s v="Antiguaandbarbuda"/>
    <x v="16"/>
    <n v="11.73607"/>
    <n v="50.000030000000002"/>
  </r>
  <r>
    <s v="Antiguaandbarbuda"/>
    <x v="16"/>
    <n v="12.716900000000001"/>
    <m/>
  </r>
  <r>
    <s v="Antiguaandbarbuda"/>
    <x v="16"/>
    <n v="11.46163"/>
    <n v="20.00001"/>
  </r>
  <r>
    <s v="Antiguaandbarbuda"/>
    <x v="16"/>
    <n v="11.656029999999999"/>
    <n v="19.047640000000001"/>
  </r>
  <r>
    <s v="Dominica"/>
    <x v="16"/>
    <n v="12.58835"/>
    <m/>
  </r>
  <r>
    <s v="Dominica"/>
    <x v="16"/>
    <n v="11.157970000000001"/>
    <n v="13.55579"/>
  </r>
  <r>
    <s v="Dominica"/>
    <x v="16"/>
    <n v="12.3855"/>
    <n v="0.80849930000000003"/>
  </r>
  <r>
    <s v="Dominica"/>
    <x v="16"/>
    <n v="12.110760000000001"/>
    <n v="17.647030000000001"/>
  </r>
  <r>
    <s v="Dominica"/>
    <x v="16"/>
    <n v="10.815770000000001"/>
    <n v="7.3275769999999998"/>
  </r>
  <r>
    <s v="StLucia"/>
    <x v="16"/>
    <n v="11.266069999999999"/>
    <n v="38.888849999999998"/>
  </r>
  <r>
    <s v="StLucia"/>
    <x v="16"/>
    <n v="11.255100000000001"/>
    <m/>
  </r>
  <r>
    <s v="StLucia"/>
    <x v="16"/>
    <n v="11.176450000000001"/>
    <n v="50.000030000000002"/>
  </r>
  <r>
    <s v="StLucia"/>
    <x v="16"/>
    <n v="11.121230000000001"/>
    <n v="14.38461"/>
  </r>
  <r>
    <s v="StLucia"/>
    <x v="16"/>
    <n v="11.54501"/>
    <m/>
  </r>
  <r>
    <s v="StLucia"/>
    <x v="16"/>
    <n v="11.93674"/>
    <n v="15.78945"/>
  </r>
  <r>
    <s v="Suriname"/>
    <x v="16"/>
    <n v="11.41761"/>
    <n v="2.0408360000000001"/>
  </r>
  <r>
    <s v="Suriname"/>
    <x v="16"/>
    <n v="11.176450000000001"/>
    <n v="5.263128"/>
  </r>
  <r>
    <s v="Suriname"/>
    <x v="16"/>
    <n v="10.66563"/>
    <n v="2.0999999999999999E-5"/>
  </r>
  <r>
    <s v="Bahamas"/>
    <x v="17"/>
    <n v="12.65236"/>
    <m/>
  </r>
  <r>
    <s v="Bahamas"/>
    <x v="17"/>
    <m/>
    <m/>
  </r>
  <r>
    <s v="Bahamas"/>
    <x v="17"/>
    <n v="9.404496"/>
    <m/>
  </r>
  <r>
    <s v="Bahamas"/>
    <x v="17"/>
    <n v="9.9034870000000002"/>
    <n v="11.111079999999999"/>
  </r>
  <r>
    <s v="Grenada"/>
    <x v="17"/>
    <n v="11.168089999999999"/>
    <m/>
  </r>
  <r>
    <s v="Grenada"/>
    <x v="17"/>
    <n v="10.24441"/>
    <n v="16.27909"/>
  </r>
  <r>
    <s v="Grenada"/>
    <x v="17"/>
    <n v="11.3165"/>
    <n v="6.5945939999999998"/>
  </r>
  <r>
    <s v="Jamaica"/>
    <x v="17"/>
    <m/>
    <m/>
  </r>
  <r>
    <s v="Jamaica"/>
    <x v="17"/>
    <n v="14.97866"/>
    <n v="27.999970000000001"/>
  </r>
  <r>
    <s v="Jamaica"/>
    <x v="17"/>
    <n v="14.588699999999999"/>
    <m/>
  </r>
  <r>
    <s v="Jamaica"/>
    <x v="17"/>
    <n v="16.150880000000001"/>
    <m/>
  </r>
  <r>
    <s v="Jamaica"/>
    <x v="17"/>
    <n v="16.18263"/>
    <n v="14.285690000000001"/>
  </r>
  <r>
    <s v="Jamaica"/>
    <x v="17"/>
    <n v="14.7318"/>
    <m/>
  </r>
  <r>
    <s v="Jamaica"/>
    <x v="17"/>
    <n v="16.628920000000001"/>
    <m/>
  </r>
  <r>
    <s v="Jamaica"/>
    <x v="17"/>
    <n v="14.4033"/>
    <n v="12.500030000000001"/>
  </r>
  <r>
    <s v="Jamaica"/>
    <x v="17"/>
    <n v="14.7318"/>
    <n v="7.1427810000000003"/>
  </r>
  <r>
    <s v="Jamaica"/>
    <x v="17"/>
    <n v="14.642189999999999"/>
    <n v="6.6665859999999997"/>
  </r>
  <r>
    <s v="Guyana"/>
    <x v="17"/>
    <n v="18.730830000000001"/>
    <n v="53.06127"/>
  </r>
  <r>
    <s v="Guyana"/>
    <x v="17"/>
    <n v="16.194710000000001"/>
    <n v="55.466810000000002"/>
  </r>
  <r>
    <s v="Guyana"/>
    <x v="17"/>
    <n v="17.845320000000001"/>
    <n v="2.2727119999999998"/>
  </r>
  <r>
    <s v="Guyana"/>
    <x v="17"/>
    <m/>
    <m/>
  </r>
  <r>
    <s v="Guyana"/>
    <x v="17"/>
    <n v="15.951040000000001"/>
    <n v="7.9599999999999997E-5"/>
  </r>
  <r>
    <s v="Guyana"/>
    <x v="17"/>
    <n v="16.14594"/>
    <m/>
  </r>
  <r>
    <s v="Guyana"/>
    <x v="17"/>
    <n v="18.19754"/>
    <n v="66.666560000000004"/>
  </r>
  <r>
    <s v="Guyana"/>
    <x v="17"/>
    <n v="17.034389999999998"/>
    <n v="25.0001"/>
  </r>
  <r>
    <s v="Guyana"/>
    <x v="17"/>
    <n v="16.383800000000001"/>
    <m/>
  </r>
  <r>
    <s v="Guyana"/>
    <x v="17"/>
    <n v="16.724229999999999"/>
    <m/>
  </r>
  <r>
    <s v="Guyana"/>
    <x v="17"/>
    <n v="16.898250000000001"/>
    <n v="50.000109999999999"/>
  </r>
  <r>
    <s v="Guyana"/>
    <x v="17"/>
    <n v="17.504390000000001"/>
    <n v="49.626049999999999"/>
  </r>
  <r>
    <s v="Guyana"/>
    <x v="17"/>
    <n v="15.093590000000001"/>
    <n v="16.666620000000002"/>
  </r>
  <r>
    <s v="TrinidadandTobago"/>
    <x v="17"/>
    <n v="12.61154"/>
    <m/>
  </r>
  <r>
    <s v="TrinidadandTobago"/>
    <x v="17"/>
    <n v="11.512930000000001"/>
    <n v="50.000030000000002"/>
  </r>
  <r>
    <s v="TrinidadandTobago"/>
    <x v="17"/>
    <n v="12.110760000000001"/>
    <n v="17.647030000000001"/>
  </r>
  <r>
    <s v="TrinidadandTobago"/>
    <x v="17"/>
    <n v="12.06457"/>
    <n v="24.99991"/>
  </r>
  <r>
    <s v="TrinidadandTobago"/>
    <x v="17"/>
    <n v="11.98293"/>
    <n v="17.647030000000001"/>
  </r>
  <r>
    <s v="TrinidadandTobago"/>
    <x v="17"/>
    <n v="12.110760000000001"/>
    <n v="17.647030000000001"/>
  </r>
  <r>
    <s v="TrinidadandTobago"/>
    <x v="17"/>
    <n v="11.225239999999999"/>
    <n v="50.000030000000002"/>
  </r>
  <r>
    <s v="TrinidadandTobago"/>
    <x v="17"/>
    <m/>
    <m/>
  </r>
  <r>
    <s v="Barbados"/>
    <x v="17"/>
    <n v="12.345829999999999"/>
    <m/>
  </r>
  <r>
    <s v="Barbados"/>
    <x v="17"/>
    <n v="11.225239999999999"/>
    <n v="12.500019999999999"/>
  </r>
  <r>
    <s v="StKittsandNevis"/>
    <x v="17"/>
    <n v="12.388389999999999"/>
    <m/>
  </r>
  <r>
    <s v="StKittsandNevis"/>
    <x v="17"/>
    <n v="12.30138"/>
    <n v="22.222249999999999"/>
  </r>
  <r>
    <s v="StKittsandNevis"/>
    <x v="17"/>
    <n v="13.42985"/>
    <n v="4.6153500000000003"/>
  </r>
  <r>
    <s v="StKittsandNevis"/>
    <x v="17"/>
    <m/>
    <m/>
  </r>
  <r>
    <s v="StVincentandGrenadines"/>
    <x v="17"/>
    <n v="11.02045"/>
    <n v="9.9999719999999996"/>
  </r>
  <r>
    <s v="StVincentandGrenadines"/>
    <x v="17"/>
    <n v="11.61829"/>
    <n v="5.2631779999999999"/>
  </r>
  <r>
    <s v="StVincentandGrenadines"/>
    <x v="17"/>
    <n v="10.66563"/>
    <n v="1.8E-5"/>
  </r>
  <r>
    <s v="StVincentandGrenadines"/>
    <x v="17"/>
    <n v="14.220980000000001"/>
    <n v="19.999970000000001"/>
  </r>
  <r>
    <s v="Antiguaandbarbuda"/>
    <x v="17"/>
    <n v="11.77529"/>
    <n v="3.174636"/>
  </r>
  <r>
    <s v="Antiguaandbarbuda"/>
    <x v="17"/>
    <n v="11.60824"/>
    <m/>
  </r>
  <r>
    <s v="StLucia"/>
    <x v="17"/>
    <n v="11.66708"/>
    <m/>
  </r>
  <r>
    <s v="StLucia"/>
    <x v="17"/>
    <n v="11.345470000000001"/>
    <m/>
  </r>
  <r>
    <s v="StLucia"/>
    <x v="17"/>
    <n v="11.379390000000001"/>
    <n v="5.27E-5"/>
  </r>
  <r>
    <s v="StLucia"/>
    <x v="17"/>
    <n v="12.67038"/>
    <m/>
  </r>
  <r>
    <s v="Suriname"/>
    <x v="17"/>
    <n v="11.44839"/>
    <m/>
  </r>
  <r>
    <s v="Suriname"/>
    <x v="17"/>
    <n v="11.358779999999999"/>
    <n v="1.84E-5"/>
  </r>
  <r>
    <s v="Suriname"/>
    <x v="17"/>
    <n v="10.94238"/>
    <n v="13.043509999999999"/>
  </r>
  <r>
    <s v="Suriname"/>
    <x v="17"/>
    <n v="11.749309999999999"/>
    <n v="5.5556210000000004"/>
  </r>
  <r>
    <s v="Bahamas"/>
    <x v="18"/>
    <n v="9.9696269999999991"/>
    <n v="24.999970000000001"/>
  </r>
  <r>
    <s v="Bahamas"/>
    <x v="18"/>
    <n v="9.6803439999999998"/>
    <m/>
  </r>
  <r>
    <s v="Bahamas"/>
    <x v="18"/>
    <n v="12.127610000000001"/>
    <n v="39.79757"/>
  </r>
  <r>
    <s v="Bahamas"/>
    <x v="18"/>
    <n v="9.6803439999999998"/>
    <n v="23.076879999999999"/>
  </r>
  <r>
    <s v="Bahamas"/>
    <x v="18"/>
    <n v="10.67262"/>
    <m/>
  </r>
  <r>
    <s v="Jamaica"/>
    <x v="18"/>
    <n v="13.85188"/>
    <n v="21.739070000000002"/>
  </r>
  <r>
    <s v="Jamaica"/>
    <x v="18"/>
    <n v="14.37513"/>
    <n v="16.666730000000001"/>
  </r>
  <r>
    <s v="Jamaica"/>
    <x v="18"/>
    <n v="14.37513"/>
    <n v="16.66656"/>
  </r>
  <r>
    <s v="Jamaica"/>
    <x v="18"/>
    <n v="14.651759999999999"/>
    <m/>
  </r>
  <r>
    <s v="Jamaica"/>
    <x v="18"/>
    <n v="14.07788"/>
    <n v="8.3334229999999998"/>
  </r>
  <r>
    <s v="Jamaica"/>
    <x v="18"/>
    <n v="14.67773"/>
    <n v="20.00009"/>
  </r>
  <r>
    <s v="Jamaica"/>
    <x v="18"/>
    <n v="15.457739999999999"/>
    <n v="8.7718439999999998"/>
  </r>
  <r>
    <s v="Guyana"/>
    <x v="18"/>
    <m/>
    <m/>
  </r>
  <r>
    <s v="Guyana"/>
    <x v="18"/>
    <n v="15.43913"/>
    <n v="90.860200000000006"/>
  </r>
  <r>
    <s v="Guyana"/>
    <x v="18"/>
    <n v="17.405950000000001"/>
    <n v="16.000070000000001"/>
  </r>
  <r>
    <s v="Guyana"/>
    <x v="18"/>
    <n v="16.929030000000001"/>
    <m/>
  </r>
  <r>
    <s v="Guyana"/>
    <x v="18"/>
    <m/>
    <m/>
  </r>
  <r>
    <s v="TrinidadandTobago"/>
    <x v="18"/>
    <n v="12.14438"/>
    <n v="22.222249999999999"/>
  </r>
  <r>
    <s v="TrinidadandTobago"/>
    <x v="18"/>
    <n v="11.843170000000001"/>
    <n v="12.941090000000001"/>
  </r>
  <r>
    <s v="TrinidadandTobago"/>
    <x v="18"/>
    <n v="11.8856"/>
    <n v="7.1428339999999997"/>
  </r>
  <r>
    <s v="TrinidadandTobago"/>
    <x v="18"/>
    <n v="12.716900000000001"/>
    <n v="33.333370000000002"/>
  </r>
  <r>
    <s v="TrinidadandTobago"/>
    <x v="18"/>
    <n v="12.80391"/>
    <n v="17.647089999999999"/>
  </r>
  <r>
    <s v="TrinidadandTobago"/>
    <x v="18"/>
    <n v="12.62593"/>
    <n v="7.6922579999999998"/>
  </r>
  <r>
    <s v="TrinidadandTobago"/>
    <x v="18"/>
    <n v="11.61829"/>
    <n v="72.413830000000004"/>
  </r>
  <r>
    <s v="TrinidadandTobago"/>
    <x v="18"/>
    <n v="12.190630000000001"/>
    <m/>
  </r>
  <r>
    <s v="Barbados"/>
    <x v="18"/>
    <n v="11.512930000000001"/>
    <n v="19.999970000000001"/>
  </r>
  <r>
    <s v="Barbados"/>
    <x v="18"/>
    <n v="11.3306"/>
    <m/>
  </r>
  <r>
    <s v="Barbados"/>
    <x v="18"/>
    <n v="12.245469999999999"/>
    <m/>
  </r>
  <r>
    <s v="Barbados"/>
    <x v="18"/>
    <n v="10.973929999999999"/>
    <n v="16.666720000000002"/>
  </r>
  <r>
    <s v="StKittsandNevis"/>
    <x v="18"/>
    <n v="10.88165"/>
    <n v="11.111079999999999"/>
  </r>
  <r>
    <s v="StKittsandNevis"/>
    <x v="18"/>
    <n v="11.77075"/>
    <m/>
  </r>
  <r>
    <s v="StKittsandNevis"/>
    <x v="18"/>
    <n v="11.73607"/>
    <m/>
  </r>
  <r>
    <s v="StKittsandNevis"/>
    <x v="18"/>
    <m/>
    <m/>
  </r>
  <r>
    <s v="StVincentandGrenadines"/>
    <x v="18"/>
    <n v="11.512930000000001"/>
    <m/>
  </r>
  <r>
    <s v="StVincentandGrenadines"/>
    <x v="18"/>
    <n v="11.358779999999999"/>
    <m/>
  </r>
  <r>
    <s v="StVincentandGrenadines"/>
    <x v="18"/>
    <n v="10.944940000000001"/>
    <m/>
  </r>
  <r>
    <s v="Antiguaandbarbuda"/>
    <x v="18"/>
    <n v="12.110760000000001"/>
    <m/>
  </r>
  <r>
    <s v="Antiguaandbarbuda"/>
    <x v="18"/>
    <n v="10.76497"/>
    <n v="18.333369999999999"/>
  </r>
  <r>
    <s v="Antiguaandbarbuda"/>
    <x v="18"/>
    <n v="11.88449"/>
    <m/>
  </r>
  <r>
    <s v="Antiguaandbarbuda"/>
    <x v="18"/>
    <n v="11.97246"/>
    <m/>
  </r>
  <r>
    <s v="Antiguaandbarbuda"/>
    <x v="18"/>
    <n v="11.800610000000001"/>
    <m/>
  </r>
  <r>
    <s v="StLucia"/>
    <x v="18"/>
    <n v="11.38776"/>
    <n v="11.474460000000001"/>
  </r>
  <r>
    <s v="StLucia"/>
    <x v="18"/>
    <n v="11.98293"/>
    <n v="3.0928040000000001"/>
  </r>
  <r>
    <s v="StLucia"/>
    <x v="18"/>
    <n v="11.800610000000001"/>
    <m/>
  </r>
  <r>
    <s v="StLucia"/>
    <x v="18"/>
    <n v="11.379390000000001"/>
    <m/>
  </r>
  <r>
    <s v="Suriname"/>
    <x v="18"/>
    <n v="11.512930000000001"/>
    <n v="5.2631779999999999"/>
  </r>
  <r>
    <s v="Suriname"/>
    <x v="18"/>
    <n v="11.10746"/>
    <n v="11.111079999999999"/>
  </r>
  <r>
    <s v="Suriname"/>
    <x v="18"/>
    <n v="11.705299999999999"/>
    <n v="11.111129999999999"/>
  </r>
  <r>
    <s v="Suriname"/>
    <x v="18"/>
    <n v="11.10746"/>
    <n v="11.111129999999999"/>
  </r>
  <r>
    <s v="Suriname"/>
    <x v="18"/>
    <n v="11.253410000000001"/>
    <n v="12.500019999999999"/>
  </r>
  <r>
    <s v="Suriname"/>
    <x v="18"/>
    <n v="11.569100000000001"/>
    <n v="21.428509999999999"/>
  </r>
  <r>
    <s v="Bahamas"/>
    <x v="19"/>
    <n v="11.61829"/>
    <n v="1.0101199999999999"/>
  </r>
  <r>
    <s v="Grenada"/>
    <x v="19"/>
    <n v="11.3306"/>
    <m/>
  </r>
  <r>
    <s v="Grenada"/>
    <x v="19"/>
    <n v="13.592370000000001"/>
    <n v="60.000030000000002"/>
  </r>
  <r>
    <s v="Grenada"/>
    <x v="19"/>
    <n v="11.59808"/>
    <m/>
  </r>
  <r>
    <s v="Grenada"/>
    <x v="19"/>
    <n v="10.596629999999999"/>
    <n v="8.1080740000000002"/>
  </r>
  <r>
    <s v="Grenada"/>
    <x v="19"/>
    <n v="11.276540000000001"/>
    <n v="19.999970000000001"/>
  </r>
  <r>
    <s v="Jamaica"/>
    <x v="19"/>
    <n v="16.261199999999999"/>
    <n v="20.000039999999998"/>
  </r>
  <r>
    <s v="Jamaica"/>
    <x v="19"/>
    <n v="16.012740000000001"/>
    <m/>
  </r>
  <r>
    <s v="Jamaica"/>
    <x v="19"/>
    <n v="14.488860000000001"/>
    <m/>
  </r>
  <r>
    <s v="Jamaica"/>
    <x v="19"/>
    <n v="14.549480000000001"/>
    <n v="24.999970000000001"/>
  </r>
  <r>
    <s v="Jamaica"/>
    <x v="19"/>
    <n v="14.038650000000001"/>
    <m/>
  </r>
  <r>
    <s v="Jamaica"/>
    <x v="19"/>
    <n v="14.172190000000001"/>
    <n v="24.999970000000001"/>
  </r>
  <r>
    <s v="Jamaica"/>
    <x v="19"/>
    <n v="13.81551"/>
    <m/>
  </r>
  <r>
    <s v="Jamaica"/>
    <x v="19"/>
    <n v="14.7318"/>
    <n v="24.99991"/>
  </r>
  <r>
    <s v="Jamaica"/>
    <x v="19"/>
    <n v="14.885949999999999"/>
    <m/>
  </r>
  <r>
    <s v="Jamaica"/>
    <x v="19"/>
    <n v="15.20181"/>
    <n v="25.000029999999999"/>
  </r>
  <r>
    <s v="Jamaica"/>
    <x v="19"/>
    <n v="13.601940000000001"/>
    <n v="31.25001"/>
  </r>
  <r>
    <s v="Jamaica"/>
    <x v="19"/>
    <n v="14.47476"/>
    <n v="31.81813"/>
  </r>
  <r>
    <s v="Jamaica"/>
    <x v="19"/>
    <m/>
    <m/>
  </r>
  <r>
    <s v="Jamaica"/>
    <x v="19"/>
    <n v="15.91046"/>
    <n v="11.111050000000001"/>
  </r>
  <r>
    <s v="Jamaica"/>
    <x v="19"/>
    <n v="13.920870000000001"/>
    <m/>
  </r>
  <r>
    <s v="Guyana"/>
    <x v="19"/>
    <n v="16.118099999999998"/>
    <m/>
  </r>
  <r>
    <s v="Guyana"/>
    <x v="19"/>
    <n v="14.73823"/>
    <n v="47.169939999999997"/>
  </r>
  <r>
    <s v="Guyana"/>
    <x v="19"/>
    <n v="16.47926"/>
    <n v="16.666609999999999"/>
  </r>
  <r>
    <s v="Guyana"/>
    <x v="19"/>
    <n v="17.669"/>
    <n v="59.20532"/>
  </r>
  <r>
    <s v="TrinidadandTobago"/>
    <x v="19"/>
    <n v="11.995950000000001"/>
    <n v="14.857239999999999"/>
  </r>
  <r>
    <s v="TrinidadandTobago"/>
    <x v="19"/>
    <n v="11.042920000000001"/>
    <n v="24.999960000000002"/>
  </r>
  <r>
    <s v="TrinidadandTobago"/>
    <x v="19"/>
    <n v="12.596270000000001"/>
    <n v="29.999980000000001"/>
  </r>
  <r>
    <s v="TrinidadandTobago"/>
    <x v="19"/>
    <n v="11.96968"/>
    <m/>
  </r>
  <r>
    <s v="TrinidadandTobago"/>
    <x v="19"/>
    <n v="12.562749999999999"/>
    <n v="11.111079999999999"/>
  </r>
  <r>
    <s v="TrinidadandTobago"/>
    <x v="19"/>
    <n v="12.834680000000001"/>
    <m/>
  </r>
  <r>
    <s v="TrinidadandTobago"/>
    <x v="19"/>
    <n v="11.44839"/>
    <m/>
  </r>
  <r>
    <s v="TrinidadandTobago"/>
    <x v="19"/>
    <n v="12.562749999999999"/>
    <n v="99.999949999999998"/>
  </r>
  <r>
    <s v="TrinidadandTobago"/>
    <x v="19"/>
    <n v="12.59173"/>
    <n v="2.2200000000000001E-5"/>
  </r>
  <r>
    <s v="TrinidadandTobago"/>
    <x v="19"/>
    <n v="13.284879999999999"/>
    <n v="24.999970000000001"/>
  </r>
  <r>
    <s v="TrinidadandTobago"/>
    <x v="19"/>
    <n v="12.66283"/>
    <n v="50.000030000000002"/>
  </r>
  <r>
    <s v="TrinidadandTobago"/>
    <x v="19"/>
    <n v="11.512930000000001"/>
    <n v="11.111129999999999"/>
  </r>
  <r>
    <s v="Barbados"/>
    <x v="19"/>
    <n v="11.592969999999999"/>
    <m/>
  </r>
  <r>
    <s v="Barbados"/>
    <x v="19"/>
    <n v="11.55067"/>
    <m/>
  </r>
  <r>
    <s v="Barbados"/>
    <x v="19"/>
    <n v="11.472099999999999"/>
    <n v="14.285679999999999"/>
  </r>
  <r>
    <s v="Barbados"/>
    <x v="19"/>
    <n v="11.63335"/>
    <m/>
  </r>
  <r>
    <s v="Barbados"/>
    <x v="19"/>
    <n v="10.43679"/>
    <m/>
  </r>
  <r>
    <s v="Barbados"/>
    <x v="19"/>
    <n v="10.72447"/>
    <n v="2.0407899999999999"/>
  </r>
  <r>
    <s v="Barbados"/>
    <x v="19"/>
    <n v="12.003550000000001"/>
    <n v="19.658149999999999"/>
  </r>
  <r>
    <s v="StKittsandNevis"/>
    <x v="19"/>
    <n v="11.3306"/>
    <n v="17.647020000000001"/>
  </r>
  <r>
    <s v="StKittsandNevis"/>
    <x v="19"/>
    <n v="10.799580000000001"/>
    <n v="22.500029999999999"/>
  </r>
  <r>
    <s v="StKittsandNevis"/>
    <x v="19"/>
    <n v="10.596629999999999"/>
    <n v="25.000019999999999"/>
  </r>
  <r>
    <s v="StKittsandNevis"/>
    <x v="19"/>
    <m/>
    <m/>
  </r>
  <r>
    <s v="StKittsandNevis"/>
    <x v="19"/>
    <n v="13.68768"/>
    <n v="83.333470000000005"/>
  </r>
  <r>
    <s v="StKittsandNevis"/>
    <x v="19"/>
    <n v="12.20607"/>
    <n v="12.903169999999999"/>
  </r>
  <r>
    <s v="StKittsandNevis"/>
    <x v="19"/>
    <n v="10.308949999999999"/>
    <n v="15.38458"/>
  </r>
  <r>
    <s v="StKittsandNevis"/>
    <x v="19"/>
    <n v="13.18299"/>
    <m/>
  </r>
  <r>
    <s v="StVincentandGrenadines"/>
    <x v="19"/>
    <n v="11.358779999999999"/>
    <n v="60.000030000000002"/>
  </r>
  <r>
    <s v="StVincentandGrenadines"/>
    <x v="19"/>
    <n v="12.61154"/>
    <m/>
  </r>
  <r>
    <s v="StVincentandGrenadines"/>
    <x v="19"/>
    <n v="10.41431"/>
    <m/>
  </r>
  <r>
    <s v="StVincentandGrenadines"/>
    <x v="19"/>
    <n v="11.266069999999999"/>
    <m/>
  </r>
  <r>
    <s v="StVincentandGrenadines"/>
    <x v="19"/>
    <n v="11.379390000000001"/>
    <n v="27.272729999999999"/>
  </r>
  <r>
    <s v="StVincentandGrenadines"/>
    <x v="19"/>
    <n v="11.225239999999999"/>
    <m/>
  </r>
  <r>
    <s v="StVincentandGrenadines"/>
    <x v="19"/>
    <n v="12.429220000000001"/>
    <n v="11.111129999999999"/>
  </r>
  <r>
    <s v="Antiguaandbarbuda"/>
    <x v="19"/>
    <n v="11.3306"/>
    <m/>
  </r>
  <r>
    <s v="Antiguaandbarbuda"/>
    <x v="19"/>
    <n v="11.176450000000001"/>
    <n v="24.999960000000002"/>
  </r>
  <r>
    <s v="Antiguaandbarbuda"/>
    <x v="19"/>
    <n v="12.80391"/>
    <n v="6.7615379999999998"/>
  </r>
  <r>
    <s v="Antiguaandbarbuda"/>
    <x v="19"/>
    <n v="11.81831"/>
    <m/>
  </r>
  <r>
    <s v="Antiguaandbarbuda"/>
    <x v="19"/>
    <n v="10.23199"/>
    <n v="11.111129999999999"/>
  </r>
  <r>
    <s v="Antiguaandbarbuda"/>
    <x v="19"/>
    <n v="11.12088"/>
    <n v="2.0407899999999999"/>
  </r>
  <r>
    <s v="Dominica"/>
    <x v="19"/>
    <n v="13.161580000000001"/>
    <n v="30.388020000000001"/>
  </r>
  <r>
    <s v="Dominica"/>
    <x v="19"/>
    <n v="12.103070000000001"/>
    <m/>
  </r>
  <r>
    <s v="Dominica"/>
    <x v="19"/>
    <n v="10.933109999999999"/>
    <n v="12.00005"/>
  </r>
  <r>
    <s v="StLucia"/>
    <x v="19"/>
    <n v="11.82986"/>
    <m/>
  </r>
  <r>
    <s v="StLucia"/>
    <x v="19"/>
    <n v="13.22772"/>
    <n v="17.647030000000001"/>
  </r>
  <r>
    <s v="StLucia"/>
    <x v="19"/>
    <m/>
    <m/>
  </r>
  <r>
    <s v="Suriname"/>
    <x v="19"/>
    <n v="11.28978"/>
    <n v="14.285679999999999"/>
  </r>
  <r>
    <s v="Suriname"/>
    <x v="19"/>
    <n v="11.42591"/>
    <n v="10.000019999999999"/>
  </r>
  <r>
    <s v="Suriname"/>
    <x v="19"/>
    <n v="11.35041"/>
    <n v="1.45E-5"/>
  </r>
  <r>
    <s v="Suriname"/>
    <x v="19"/>
    <n v="10.95331"/>
    <n v="11.111079999999999"/>
  </r>
  <r>
    <s v="Bahamas"/>
    <x v="20"/>
    <n v="12.084709999999999"/>
    <n v="6.8965670000000001"/>
  </r>
  <r>
    <s v="Bahamas"/>
    <x v="20"/>
    <n v="11.767569999999999"/>
    <n v="24.298279999999998"/>
  </r>
  <r>
    <s v="Bahamas"/>
    <x v="20"/>
    <n v="12.218500000000001"/>
    <m/>
  </r>
  <r>
    <s v="Bahamas"/>
    <x v="20"/>
    <n v="10.492979999999999"/>
    <n v="10.046989999999999"/>
  </r>
  <r>
    <s v="Bahamas"/>
    <x v="20"/>
    <n v="10.64223"/>
    <m/>
  </r>
  <r>
    <s v="Grenada"/>
    <x v="20"/>
    <n v="11.28978"/>
    <n v="20.000019999999999"/>
  </r>
  <r>
    <s v="Grenada"/>
    <x v="20"/>
    <n v="12.716900000000001"/>
    <n v="24.68825"/>
  </r>
  <r>
    <s v="Grenada"/>
    <x v="20"/>
    <n v="10.92315"/>
    <n v="26.907299999999999"/>
  </r>
  <r>
    <s v="Jamaica"/>
    <x v="20"/>
    <n v="14.02908"/>
    <m/>
  </r>
  <r>
    <s v="Jamaica"/>
    <x v="20"/>
    <n v="14.7318"/>
    <n v="33.33343"/>
  </r>
  <r>
    <s v="Jamaica"/>
    <x v="20"/>
    <n v="14.4033"/>
    <m/>
  </r>
  <r>
    <s v="Jamaica"/>
    <x v="20"/>
    <n v="13.889620000000001"/>
    <n v="16.66656"/>
  </r>
  <r>
    <s v="Jamaica"/>
    <x v="20"/>
    <n v="14.805910000000001"/>
    <n v="16.666730000000001"/>
  </r>
  <r>
    <s v="Guyana"/>
    <x v="20"/>
    <n v="15.64809"/>
    <m/>
  </r>
  <r>
    <s v="Guyana"/>
    <x v="20"/>
    <n v="14.508660000000001"/>
    <n v="19.99991"/>
  </r>
  <r>
    <s v="Guyana"/>
    <x v="20"/>
    <n v="15.77717"/>
    <m/>
  </r>
  <r>
    <s v="Guyana"/>
    <x v="20"/>
    <n v="15.01948"/>
    <n v="9.5110279999999996"/>
  </r>
  <r>
    <s v="TrinidadandTobago"/>
    <x v="20"/>
    <m/>
    <m/>
  </r>
  <r>
    <s v="TrinidadandTobago"/>
    <x v="20"/>
    <n v="14.038650000000001"/>
    <m/>
  </r>
  <r>
    <s v="TrinidadandTobago"/>
    <x v="20"/>
    <n v="17.216709999999999"/>
    <n v="33.333370000000002"/>
  </r>
  <r>
    <s v="TrinidadandTobago"/>
    <x v="20"/>
    <n v="14.69098"/>
    <n v="33.333300000000001"/>
  </r>
  <r>
    <s v="TrinidadandTobago"/>
    <x v="20"/>
    <n v="12.275069999999999"/>
    <n v="11.111079999999999"/>
  </r>
  <r>
    <s v="TrinidadandTobago"/>
    <x v="20"/>
    <m/>
    <m/>
  </r>
  <r>
    <s v="TrinidadandTobago"/>
    <x v="20"/>
    <n v="13.21767"/>
    <m/>
  </r>
  <r>
    <s v="TrinidadandTobago"/>
    <x v="20"/>
    <n v="11.823079999999999"/>
    <n v="99.999949999999998"/>
  </r>
  <r>
    <s v="TrinidadandTobago"/>
    <x v="20"/>
    <n v="12.24689"/>
    <n v="13.636329999999999"/>
  </r>
  <r>
    <s v="Barbados"/>
    <x v="20"/>
    <n v="11.98293"/>
    <m/>
  </r>
  <r>
    <s v="Barbados"/>
    <x v="20"/>
    <n v="10.12663"/>
    <m/>
  </r>
  <r>
    <s v="Barbados"/>
    <x v="20"/>
    <n v="11.3306"/>
    <m/>
  </r>
  <r>
    <s v="Barbados"/>
    <x v="20"/>
    <n v="11.561719999999999"/>
    <m/>
  </r>
  <r>
    <s v="Barbados"/>
    <x v="20"/>
    <n v="11.358779999999999"/>
    <n v="11.111079999999999"/>
  </r>
  <r>
    <s v="Barbados"/>
    <x v="20"/>
    <n v="11.630710000000001"/>
    <m/>
  </r>
  <r>
    <s v="StKittsandNevis"/>
    <x v="20"/>
    <m/>
    <m/>
  </r>
  <r>
    <s v="StKittsandNevis"/>
    <x v="20"/>
    <n v="11.27176"/>
    <n v="24.999970000000001"/>
  </r>
  <r>
    <s v="StKittsandNevis"/>
    <x v="20"/>
    <m/>
    <m/>
  </r>
  <r>
    <s v="StKittsandNevis"/>
    <x v="20"/>
    <n v="11.512930000000001"/>
    <n v="16.82246"/>
  </r>
  <r>
    <s v="StKittsandNevis"/>
    <x v="20"/>
    <n v="13.161580000000001"/>
    <n v="38.666710000000002"/>
  </r>
  <r>
    <s v="StKittsandNevis"/>
    <x v="20"/>
    <n v="11.225239999999999"/>
    <n v="14.285679999999999"/>
  </r>
  <r>
    <s v="StVincentandGrenadines"/>
    <x v="20"/>
    <n v="11.512930000000001"/>
    <m/>
  </r>
  <r>
    <s v="StVincentandGrenadines"/>
    <x v="20"/>
    <n v="10.93756"/>
    <m/>
  </r>
  <r>
    <s v="StVincentandGrenadines"/>
    <x v="20"/>
    <n v="11.28978"/>
    <n v="1.66E-5"/>
  </r>
  <r>
    <s v="StVincentandGrenadines"/>
    <x v="20"/>
    <n v="12.07254"/>
    <m/>
  </r>
  <r>
    <s v="StVincentandGrenadines"/>
    <x v="20"/>
    <n v="12.30138"/>
    <n v="32.000030000000002"/>
  </r>
  <r>
    <s v="StVincentandGrenadines"/>
    <x v="20"/>
    <n v="11.379390000000001"/>
    <m/>
  </r>
  <r>
    <s v="StVincentandGrenadines"/>
    <x v="20"/>
    <n v="12.61154"/>
    <m/>
  </r>
  <r>
    <s v="StVincentandGrenadines"/>
    <x v="20"/>
    <n v="11.225239999999999"/>
    <n v="28.571449999999999"/>
  </r>
  <r>
    <s v="StVincentandGrenadines"/>
    <x v="20"/>
    <n v="11.60824"/>
    <n v="9.9999719999999996"/>
  </r>
  <r>
    <s v="Antiguaandbarbuda"/>
    <x v="20"/>
    <n v="11.72265"/>
    <n v="12.12124"/>
  </r>
  <r>
    <s v="Antiguaandbarbuda"/>
    <x v="20"/>
    <n v="11.69525"/>
    <m/>
  </r>
  <r>
    <s v="StLucia"/>
    <x v="20"/>
    <n v="11.58703"/>
    <n v="40"/>
  </r>
  <r>
    <s v="StLucia"/>
    <x v="20"/>
    <n v="12.24689"/>
    <n v="19.502890000000001"/>
  </r>
  <r>
    <s v="Suriname"/>
    <x v="20"/>
    <n v="11.482150000000001"/>
    <n v="10.344849999999999"/>
  </r>
  <r>
    <s v="Suriname"/>
    <x v="20"/>
    <n v="11.211819999999999"/>
    <n v="9.1803570000000008"/>
  </r>
  <r>
    <s v="Bahamas"/>
    <x v="21"/>
    <n v="12.429220000000001"/>
    <n v="5.2631309999999996"/>
  </r>
  <r>
    <s v="Bahamas"/>
    <x v="21"/>
    <n v="9.4980220000000006"/>
    <m/>
  </r>
  <r>
    <s v="Grenada"/>
    <x v="21"/>
    <n v="9.9034870000000002"/>
    <n v="71.428510000000003"/>
  </r>
  <r>
    <s v="Grenada"/>
    <x v="21"/>
    <n v="11.28978"/>
    <n v="10.344849999999999"/>
  </r>
  <r>
    <s v="Jamaica"/>
    <x v="21"/>
    <n v="14.37513"/>
    <m/>
  </r>
  <r>
    <s v="Jamaica"/>
    <x v="21"/>
    <n v="14.220980000000001"/>
    <n v="31.99991"/>
  </r>
  <r>
    <s v="Jamaica"/>
    <x v="21"/>
    <n v="14.45736"/>
    <n v="26.666630000000001"/>
  </r>
  <r>
    <s v="Guyana"/>
    <x v="21"/>
    <n v="15.72128"/>
    <n v="21.041879999999999"/>
  </r>
  <r>
    <s v="Guyana"/>
    <x v="21"/>
    <n v="15.67493"/>
    <n v="26.652619999999999"/>
  </r>
  <r>
    <s v="Guyana"/>
    <x v="21"/>
    <n v="14.98367"/>
    <n v="19.32732"/>
  </r>
  <r>
    <s v="TrinidadandTobago"/>
    <x v="21"/>
    <m/>
    <m/>
  </r>
  <r>
    <s v="TrinidadandTobago"/>
    <x v="21"/>
    <n v="12.429220000000001"/>
    <n v="99.999949999999998"/>
  </r>
  <r>
    <s v="Barbados"/>
    <x v="21"/>
    <n v="11.494579999999999"/>
    <n v="20.000029999999999"/>
  </r>
  <r>
    <s v="Barbados"/>
    <x v="21"/>
    <m/>
    <m/>
  </r>
  <r>
    <s v="Barbados"/>
    <x v="21"/>
    <n v="11.813029999999999"/>
    <n v="25.000029999999999"/>
  </r>
  <r>
    <s v="Barbados"/>
    <x v="21"/>
    <n v="11.512930000000001"/>
    <n v="22.222249999999999"/>
  </r>
  <r>
    <s v="Barbados"/>
    <x v="21"/>
    <n v="11.172599999999999"/>
    <n v="4.225333"/>
  </r>
  <r>
    <s v="Barbados"/>
    <x v="21"/>
    <n v="11.66708"/>
    <n v="39.999940000000002"/>
  </r>
  <r>
    <s v="Barbados"/>
    <x v="21"/>
    <m/>
    <m/>
  </r>
  <r>
    <s v="Barbados"/>
    <x v="21"/>
    <n v="10.973929999999999"/>
    <n v="25.000060000000001"/>
  </r>
  <r>
    <s v="Barbados"/>
    <x v="21"/>
    <n v="11.78486"/>
    <n v="4.9999510000000003"/>
  </r>
  <r>
    <s v="StKittsandNevis"/>
    <x v="21"/>
    <n v="11.75409"/>
    <m/>
  </r>
  <r>
    <s v="StVincentandGrenadines"/>
    <x v="21"/>
    <n v="11.61829"/>
    <n v="18.181920000000002"/>
  </r>
  <r>
    <s v="StVincentandGrenadines"/>
    <x v="21"/>
    <n v="11.312250000000001"/>
    <m/>
  </r>
  <r>
    <s v="StVincentandGrenadines"/>
    <x v="21"/>
    <n v="11.473699999999999"/>
    <n v="25.000029999999999"/>
  </r>
  <r>
    <s v="StVincentandGrenadines"/>
    <x v="21"/>
    <n v="11.66708"/>
    <m/>
  </r>
  <r>
    <s v="StVincentandGrenadines"/>
    <x v="21"/>
    <n v="10.75079"/>
    <n v="51.351419999999997"/>
  </r>
  <r>
    <s v="StVincentandGrenadines"/>
    <x v="21"/>
    <n v="12.100709999999999"/>
    <m/>
  </r>
  <r>
    <s v="StVincentandGrenadines"/>
    <x v="21"/>
    <n v="10.81978"/>
    <n v="25.000019999999999"/>
  </r>
  <r>
    <s v="Antiguaandbarbuda"/>
    <x v="21"/>
    <n v="13.41005"/>
    <m/>
  </r>
  <r>
    <s v="Dominica"/>
    <x v="21"/>
    <n v="12.624779999999999"/>
    <n v="28.96968"/>
  </r>
  <r>
    <s v="StLucia"/>
    <x v="21"/>
    <n v="13.358750000000001"/>
    <n v="3.6363810000000001"/>
  </r>
  <r>
    <s v="StLucia"/>
    <x v="21"/>
    <n v="10.7218"/>
    <m/>
  </r>
  <r>
    <s v="StLucia"/>
    <x v="21"/>
    <n v="11.83671"/>
    <m/>
  </r>
  <r>
    <s v="Suriname"/>
    <x v="21"/>
    <n v="11.54683"/>
    <n v="11.111079999999999"/>
  </r>
  <r>
    <s v="Suriname"/>
    <x v="21"/>
    <n v="11.512930000000001"/>
    <n v="5.263128"/>
  </r>
  <r>
    <s v="Suriname"/>
    <x v="21"/>
    <n v="11.4017"/>
    <n v="13.333349999999999"/>
  </r>
  <r>
    <s v="Suriname"/>
    <x v="21"/>
    <n v="13.41005"/>
    <n v="5.2632320000000004"/>
  </r>
  <r>
    <s v="Suriname"/>
    <x v="21"/>
    <n v="11.512930000000001"/>
    <n v="1.9199999999999999E-5"/>
  </r>
  <r>
    <s v="Bahamas"/>
    <x v="22"/>
    <n v="11.25156"/>
    <m/>
  </r>
  <r>
    <s v="Bahamas"/>
    <x v="22"/>
    <n v="11.80804"/>
    <n v="12.500030000000001"/>
  </r>
  <r>
    <s v="Bahamas"/>
    <x v="22"/>
    <n v="13.558920000000001"/>
    <n v="31.2501"/>
  </r>
  <r>
    <s v="Bahamas"/>
    <x v="22"/>
    <n v="12.650180000000001"/>
    <m/>
  </r>
  <r>
    <s v="Bahamas"/>
    <x v="22"/>
    <n v="12.808529999999999"/>
    <m/>
  </r>
  <r>
    <s v="Grenada"/>
    <x v="22"/>
    <n v="11.042920000000001"/>
    <m/>
  </r>
  <r>
    <s v="Grenada"/>
    <x v="22"/>
    <n v="9.9034870000000002"/>
    <n v="7.5268509999999997"/>
  </r>
  <r>
    <s v="Grenada"/>
    <x v="22"/>
    <n v="11.64076"/>
    <m/>
  </r>
  <r>
    <s v="Grenada"/>
    <x v="22"/>
    <n v="9.8389489999999995"/>
    <m/>
  </r>
  <r>
    <s v="Grenada"/>
    <x v="22"/>
    <n v="11.512930000000001"/>
    <m/>
  </r>
  <r>
    <s v="Jamaica"/>
    <x v="22"/>
    <n v="14.220980000000001"/>
    <m/>
  </r>
  <r>
    <s v="Jamaica"/>
    <x v="22"/>
    <n v="14.24629"/>
    <m/>
  </r>
  <r>
    <s v="Jamaica"/>
    <x v="22"/>
    <n v="17.257529999999999"/>
    <m/>
  </r>
  <r>
    <s v="Guyana"/>
    <x v="22"/>
    <n v="14.79007"/>
    <m/>
  </r>
  <r>
    <s v="Guyana"/>
    <x v="22"/>
    <n v="13.910819999999999"/>
    <m/>
  </r>
  <r>
    <s v="Guyana"/>
    <x v="22"/>
    <n v="16.584579999999999"/>
    <m/>
  </r>
  <r>
    <s v="Guyana"/>
    <x v="22"/>
    <m/>
    <m/>
  </r>
  <r>
    <s v="Guyana"/>
    <x v="22"/>
    <n v="14.54256"/>
    <n v="8.1470549999999999"/>
  </r>
  <r>
    <s v="TrinidadandTobago"/>
    <x v="22"/>
    <n v="12.54255"/>
    <n v="74.999920000000003"/>
  </r>
  <r>
    <s v="TrinidadandTobago"/>
    <x v="22"/>
    <n v="13.304679999999999"/>
    <n v="7.1429340000000003"/>
  </r>
  <r>
    <s v="TrinidadandTobago"/>
    <x v="22"/>
    <n v="10.72447"/>
    <m/>
  </r>
  <r>
    <s v="TrinidadandTobago"/>
    <x v="22"/>
    <n v="12.16685"/>
    <n v="24.99991"/>
  </r>
  <r>
    <s v="TrinidadandTobago"/>
    <x v="22"/>
    <n v="12.333909999999999"/>
    <n v="11.111140000000001"/>
  </r>
  <r>
    <s v="TrinidadandTobago"/>
    <x v="22"/>
    <m/>
    <m/>
  </r>
  <r>
    <s v="TrinidadandTobago"/>
    <x v="22"/>
    <m/>
    <m/>
  </r>
  <r>
    <s v="Barbados"/>
    <x v="22"/>
    <n v="11.700979999999999"/>
    <n v="16.66667"/>
  </r>
  <r>
    <s v="StKittsandNevis"/>
    <x v="22"/>
    <n v="11.0021"/>
    <n v="20.00009"/>
  </r>
  <r>
    <s v="StKittsandNevis"/>
    <x v="22"/>
    <n v="12.49375"/>
    <m/>
  </r>
  <r>
    <s v="StVincentandGrenadines"/>
    <x v="22"/>
    <n v="11.553750000000001"/>
    <n v="25.000029999999999"/>
  </r>
  <r>
    <s v="StVincentandGrenadines"/>
    <x v="22"/>
    <n v="12.20607"/>
    <n v="7.5268550000000003"/>
  </r>
  <r>
    <s v="StVincentandGrenadines"/>
    <x v="22"/>
    <n v="10.349769999999999"/>
    <n v="25.000019999999999"/>
  </r>
  <r>
    <s v="StVincentandGrenadines"/>
    <x v="22"/>
    <m/>
    <m/>
  </r>
  <r>
    <s v="Antiguaandbarbuda"/>
    <x v="22"/>
    <n v="11.545719999999999"/>
    <n v="12.72723"/>
  </r>
  <r>
    <s v="Antiguaandbarbuda"/>
    <x v="22"/>
    <n v="10.90202"/>
    <n v="18.749949999999998"/>
  </r>
  <r>
    <s v="Dominica"/>
    <x v="22"/>
    <n v="12.02375"/>
    <n v="1.9199999999999999E-5"/>
  </r>
  <r>
    <s v="Dominica"/>
    <x v="22"/>
    <n v="12.220549999999999"/>
    <n v="25.38625"/>
  </r>
  <r>
    <s v="Dominica"/>
    <x v="22"/>
    <n v="10.70199"/>
    <n v="23.076889999999999"/>
  </r>
  <r>
    <s v="StLucia"/>
    <x v="22"/>
    <n v="11.58989"/>
    <n v="7.9999710000000004"/>
  </r>
  <r>
    <s v="Bahamas"/>
    <x v="23"/>
    <n v="10.32146"/>
    <m/>
  </r>
  <r>
    <s v="Bahamas"/>
    <x v="23"/>
    <m/>
    <m/>
  </r>
  <r>
    <s v="Grenada"/>
    <x v="23"/>
    <n v="10.12663"/>
    <m/>
  </r>
  <r>
    <s v="Grenada"/>
    <x v="23"/>
    <m/>
    <m/>
  </r>
  <r>
    <s v="Grenada"/>
    <x v="23"/>
    <m/>
    <m/>
  </r>
  <r>
    <s v="Grenada"/>
    <x v="23"/>
    <n v="12.562749999999999"/>
    <m/>
  </r>
  <r>
    <s v="Jamaica"/>
    <x v="23"/>
    <m/>
    <m/>
  </r>
  <r>
    <s v="Jamaica"/>
    <x v="23"/>
    <n v="14.745050000000001"/>
    <n v="26.666630000000001"/>
  </r>
  <r>
    <s v="Jamaica"/>
    <x v="23"/>
    <n v="14.86533"/>
    <n v="21.212209999999999"/>
  </r>
  <r>
    <s v="Jamaica"/>
    <x v="23"/>
    <n v="14.28551"/>
    <m/>
  </r>
  <r>
    <s v="Jamaica"/>
    <x v="23"/>
    <m/>
    <m/>
  </r>
  <r>
    <s v="Jamaica"/>
    <x v="23"/>
    <n v="16.68608"/>
    <m/>
  </r>
  <r>
    <s v="Jamaica"/>
    <x v="23"/>
    <n v="14.28551"/>
    <n v="33.333300000000001"/>
  </r>
  <r>
    <s v="Jamaica"/>
    <x v="23"/>
    <n v="16.118099999999998"/>
    <m/>
  </r>
  <r>
    <s v="Jamaica"/>
    <x v="23"/>
    <n v="14.49493"/>
    <m/>
  </r>
  <r>
    <s v="Jamaica"/>
    <x v="23"/>
    <n v="14.885949999999999"/>
    <m/>
  </r>
  <r>
    <s v="Guyana"/>
    <x v="23"/>
    <n v="14.15198"/>
    <m/>
  </r>
  <r>
    <s v="Guyana"/>
    <x v="23"/>
    <n v="15.861050000000001"/>
    <n v="34.570839999999997"/>
  </r>
  <r>
    <s v="Guyana"/>
    <x v="23"/>
    <n v="15.39167"/>
    <n v="7.0422000000000002"/>
  </r>
  <r>
    <s v="Guyana"/>
    <x v="23"/>
    <n v="15.76797"/>
    <n v="24.84066"/>
  </r>
  <r>
    <s v="TrinidadandTobago"/>
    <x v="23"/>
    <n v="11.800610000000001"/>
    <n v="99.999949999999998"/>
  </r>
  <r>
    <s v="TrinidadandTobago"/>
    <x v="23"/>
    <n v="14.28551"/>
    <m/>
  </r>
  <r>
    <s v="Barbados"/>
    <x v="23"/>
    <n v="11.77863"/>
    <m/>
  </r>
  <r>
    <s v="StKittsandNevis"/>
    <x v="23"/>
    <n v="8.8818359999999998"/>
    <m/>
  </r>
  <r>
    <s v="StKittsandNevis"/>
    <x v="23"/>
    <m/>
    <m/>
  </r>
  <r>
    <s v="StKittsandNevis"/>
    <x v="23"/>
    <n v="12.388389999999999"/>
    <m/>
  </r>
  <r>
    <s v="StVincentandGrenadines"/>
    <x v="23"/>
    <n v="11.73607"/>
    <n v="2.0999999999999999E-5"/>
  </r>
  <r>
    <s v="Antiguaandbarbuda"/>
    <x v="23"/>
    <n v="11.558389999999999"/>
    <m/>
  </r>
  <r>
    <s v="Antiguaandbarbuda"/>
    <x v="23"/>
    <n v="12.14617"/>
    <m/>
  </r>
  <r>
    <s v="Antiguaandbarbuda"/>
    <x v="23"/>
    <m/>
    <m/>
  </r>
  <r>
    <s v="StLucia"/>
    <x v="23"/>
    <n v="13.08154"/>
    <n v="25.874030000000001"/>
  </r>
  <r>
    <s v="StLucia"/>
    <x v="23"/>
    <n v="11.61393"/>
    <n v="2.0290089999999998"/>
  </r>
  <r>
    <s v="Suriname"/>
    <x v="23"/>
    <n v="11.379390000000001"/>
    <n v="7.6923069999999996"/>
  </r>
  <r>
    <s v="Suriname"/>
    <x v="23"/>
    <n v="11.41761"/>
    <n v="11.111129999999999"/>
  </r>
  <r>
    <s v="Suriname"/>
    <x v="23"/>
    <n v="11.512930000000001"/>
    <m/>
  </r>
  <r>
    <s v="Bahamas"/>
    <x v="24"/>
    <m/>
    <m/>
  </r>
  <r>
    <s v="Bahamas"/>
    <x v="24"/>
    <n v="9.7211660000000002"/>
    <m/>
  </r>
  <r>
    <s v="Bahamas"/>
    <x v="24"/>
    <n v="9.7981269999999991"/>
    <m/>
  </r>
  <r>
    <s v="Bahamas"/>
    <x v="24"/>
    <n v="11.91839"/>
    <n v="7.8620260000000002"/>
  </r>
  <r>
    <s v="Bahamas"/>
    <x v="24"/>
    <n v="9.5749840000000006"/>
    <n v="2.8571569999999999"/>
  </r>
  <r>
    <s v="Grenada"/>
    <x v="24"/>
    <n v="12.100709999999999"/>
    <n v="28.571390000000001"/>
  </r>
  <r>
    <s v="Grenada"/>
    <x v="24"/>
    <n v="11.225239999999999"/>
    <m/>
  </r>
  <r>
    <s v="Grenada"/>
    <x v="24"/>
    <n v="11.10746"/>
    <n v="66.666690000000003"/>
  </r>
  <r>
    <s v="Grenada"/>
    <x v="24"/>
    <n v="12.055249999999999"/>
    <n v="7.5000479999999996"/>
  </r>
  <r>
    <s v="Grenada"/>
    <x v="24"/>
    <n v="10.77896"/>
    <n v="20.000019999999999"/>
  </r>
  <r>
    <s v="Grenada"/>
    <x v="24"/>
    <n v="10.71442"/>
    <m/>
  </r>
  <r>
    <s v="Jamaica"/>
    <x v="24"/>
    <n v="16.341239999999999"/>
    <n v="7.9499999999999994E-5"/>
  </r>
  <r>
    <s v="Jamaica"/>
    <x v="24"/>
    <n v="14.64479"/>
    <m/>
  </r>
  <r>
    <s v="Jamaica"/>
    <x v="24"/>
    <n v="15.740629999999999"/>
    <n v="40.491840000000003"/>
  </r>
  <r>
    <s v="Jamaica"/>
    <x v="24"/>
    <n v="14.038650000000001"/>
    <m/>
  </r>
  <r>
    <s v="Jamaica"/>
    <x v="24"/>
    <n v="14.885949999999999"/>
    <n v="16.666730000000001"/>
  </r>
  <r>
    <s v="Jamaica"/>
    <x v="24"/>
    <n v="17.170190000000002"/>
    <n v="14.54547"/>
  </r>
  <r>
    <s v="Jamaica"/>
    <x v="24"/>
    <n v="16.187090000000001"/>
    <n v="30.43469"/>
  </r>
  <r>
    <s v="Jamaica"/>
    <x v="24"/>
    <n v="14.7318"/>
    <n v="7.1899999999999999E-5"/>
  </r>
  <r>
    <s v="Jamaica"/>
    <x v="24"/>
    <n v="13.81551"/>
    <m/>
  </r>
  <r>
    <s v="Jamaica"/>
    <x v="24"/>
    <n v="14.220980000000001"/>
    <n v="19.99991"/>
  </r>
  <r>
    <s v="Guyana"/>
    <x v="24"/>
    <n v="16.35463"/>
    <m/>
  </r>
  <r>
    <s v="Guyana"/>
    <x v="24"/>
    <n v="15.52026"/>
    <n v="10.00004"/>
  </r>
  <r>
    <s v="Guyana"/>
    <x v="24"/>
    <n v="14.150980000000001"/>
    <m/>
  </r>
  <r>
    <s v="Guyana"/>
    <x v="24"/>
    <n v="13.592370000000001"/>
    <n v="0.84031279999999997"/>
  </r>
  <r>
    <s v="Guyana"/>
    <x v="24"/>
    <n v="13.94904"/>
    <m/>
  </r>
  <r>
    <s v="TrinidadandTobago"/>
    <x v="24"/>
    <n v="11.849399999999999"/>
    <n v="16.66656"/>
  </r>
  <r>
    <s v="TrinidadandTobago"/>
    <x v="24"/>
    <n v="12.49375"/>
    <n v="14.285679999999999"/>
  </r>
  <r>
    <s v="TrinidadandTobago"/>
    <x v="24"/>
    <n v="12.051920000000001"/>
    <n v="20.000019999999999"/>
  </r>
  <r>
    <s v="TrinidadandTobago"/>
    <x v="24"/>
    <n v="11.847289999999999"/>
    <n v="18.749960000000002"/>
  </r>
  <r>
    <s v="TrinidadandTobago"/>
    <x v="24"/>
    <n v="11.926360000000001"/>
    <m/>
  </r>
  <r>
    <s v="TrinidadandTobago"/>
    <x v="24"/>
    <n v="11.745039999999999"/>
    <m/>
  </r>
  <r>
    <s v="TrinidadandTobago"/>
    <x v="24"/>
    <n v="13.753640000000001"/>
    <m/>
  </r>
  <r>
    <s v="TrinidadandTobago"/>
    <x v="24"/>
    <n v="14.5732"/>
    <n v="27.999970000000001"/>
  </r>
  <r>
    <s v="Barbados"/>
    <x v="24"/>
    <m/>
    <m/>
  </r>
  <r>
    <s v="StKittsandNevis"/>
    <x v="24"/>
    <n v="10.76585"/>
    <m/>
  </r>
  <r>
    <s v="StKittsandNevis"/>
    <x v="24"/>
    <n v="11.512930000000001"/>
    <m/>
  </r>
  <r>
    <s v="StKittsandNevis"/>
    <x v="24"/>
    <n v="11.69525"/>
    <n v="19.999960000000002"/>
  </r>
  <r>
    <s v="StKittsandNevis"/>
    <x v="24"/>
    <n v="11.58192"/>
    <n v="56.249960000000002"/>
  </r>
  <r>
    <s v="StVincentandGrenadines"/>
    <x v="24"/>
    <n v="12.28945"/>
    <m/>
  </r>
  <r>
    <s v="StVincentandGrenadines"/>
    <x v="24"/>
    <n v="11.512930000000001"/>
    <m/>
  </r>
  <r>
    <s v="StVincentandGrenadines"/>
    <x v="24"/>
    <n v="12.119059999999999"/>
    <n v="29.41179"/>
  </r>
  <r>
    <s v="StVincentandGrenadines"/>
    <x v="24"/>
    <n v="11.512930000000001"/>
    <n v="24.999970000000001"/>
  </r>
  <r>
    <s v="Antiguaandbarbuda"/>
    <x v="24"/>
    <n v="11.800610000000001"/>
    <n v="33.333350000000003"/>
  </r>
  <r>
    <s v="Antiguaandbarbuda"/>
    <x v="24"/>
    <n v="11.3306"/>
    <m/>
  </r>
  <r>
    <s v="Antiguaandbarbuda"/>
    <x v="24"/>
    <n v="12.973940000000001"/>
    <m/>
  </r>
  <r>
    <s v="Antiguaandbarbuda"/>
    <x v="24"/>
    <n v="11.849399999999999"/>
    <m/>
  </r>
  <r>
    <s v="Dominica"/>
    <x v="24"/>
    <n v="12.305440000000001"/>
    <n v="39.899970000000003"/>
  </r>
  <r>
    <s v="Dominica"/>
    <x v="24"/>
    <n v="11.78295"/>
    <n v="20.478259999999999"/>
  </r>
  <r>
    <s v="Dominica"/>
    <x v="24"/>
    <n v="11.03143"/>
    <m/>
  </r>
  <r>
    <s v="StLucia"/>
    <x v="24"/>
    <n v="11.194470000000001"/>
    <n v="33.333350000000003"/>
  </r>
  <r>
    <s v="StLucia"/>
    <x v="24"/>
    <n v="11.8056"/>
    <n v="11.66671"/>
  </r>
  <r>
    <s v="Suriname"/>
    <x v="24"/>
    <n v="12.95246"/>
    <m/>
  </r>
  <r>
    <s v="Suriname"/>
    <x v="24"/>
    <n v="11.08548"/>
    <n v="7.1428789999999998"/>
  </r>
  <r>
    <s v="Suriname"/>
    <x v="24"/>
    <n v="10.89982"/>
    <n v="8.3333159999999999"/>
  </r>
  <r>
    <s v="Suriname"/>
    <x v="24"/>
    <n v="11.512930000000001"/>
    <n v="2.0999999999999999E-5"/>
  </r>
  <r>
    <s v="Suriname"/>
    <x v="24"/>
    <n v="13.164020000000001"/>
    <n v="48.933369999999996"/>
  </r>
  <r>
    <s v="Bahamas"/>
    <x v="25"/>
    <m/>
    <m/>
  </r>
  <r>
    <s v="Bahamas"/>
    <x v="25"/>
    <n v="9.8263759999999998"/>
    <n v="21.271450000000002"/>
  </r>
  <r>
    <s v="Bahamas"/>
    <x v="25"/>
    <n v="12.333909999999999"/>
    <n v="28.205159999999999"/>
  </r>
  <r>
    <s v="Bahamas"/>
    <x v="25"/>
    <n v="10.19117"/>
    <m/>
  </r>
  <r>
    <s v="Bahamas"/>
    <x v="25"/>
    <n v="11.10746"/>
    <n v="36.85239"/>
  </r>
  <r>
    <s v="Grenada"/>
    <x v="25"/>
    <n v="10.454040000000001"/>
    <n v="31.799959999999999"/>
  </r>
  <r>
    <s v="Grenada"/>
    <x v="25"/>
    <n v="10.888769999999999"/>
    <n v="7.1428789999999998"/>
  </r>
  <r>
    <s v="Grenada"/>
    <x v="25"/>
    <n v="10.95518"/>
    <m/>
  </r>
  <r>
    <s v="Grenada"/>
    <x v="25"/>
    <n v="12.86"/>
    <m/>
  </r>
  <r>
    <s v="Grenada"/>
    <x v="25"/>
    <n v="12.141529999999999"/>
    <n v="12.499969999999999"/>
  </r>
  <r>
    <s v="Jamaica"/>
    <x v="25"/>
    <n v="14.651759999999999"/>
    <m/>
  </r>
  <r>
    <s v="Jamaica"/>
    <x v="25"/>
    <n v="14.43455"/>
    <n v="4.0000879999999999"/>
  </r>
  <r>
    <s v="Jamaica"/>
    <x v="25"/>
    <n v="15.661339999999999"/>
    <n v="13.999969999999999"/>
  </r>
  <r>
    <s v="Jamaica"/>
    <x v="25"/>
    <n v="14.257339999999999"/>
    <n v="16.66656"/>
  </r>
  <r>
    <s v="TrinidadandTobago"/>
    <x v="25"/>
    <n v="12.20607"/>
    <m/>
  </r>
  <r>
    <s v="TrinidadandTobago"/>
    <x v="25"/>
    <n v="11.98293"/>
    <n v="1.9599999999999999E-5"/>
  </r>
  <r>
    <s v="TrinidadandTobago"/>
    <x v="25"/>
    <n v="12.41371"/>
    <n v="6.6665859999999997"/>
  </r>
  <r>
    <s v="TrinidadandTobago"/>
    <x v="25"/>
    <n v="12.429220000000001"/>
    <n v="16.666609999999999"/>
  </r>
  <r>
    <s v="TrinidadandTobago"/>
    <x v="25"/>
    <m/>
    <m/>
  </r>
  <r>
    <s v="TrinidadandTobago"/>
    <x v="25"/>
    <n v="12.520189999999999"/>
    <n v="15.000030000000001"/>
  </r>
  <r>
    <s v="TrinidadandTobago"/>
    <x v="25"/>
    <n v="12.100709999999999"/>
    <m/>
  </r>
  <r>
    <s v="TrinidadandTobago"/>
    <x v="25"/>
    <n v="12.288069999999999"/>
    <n v="19.39997"/>
  </r>
  <r>
    <s v="Barbados"/>
    <x v="25"/>
    <n v="11.512930000000001"/>
    <n v="24.999970000000001"/>
  </r>
  <r>
    <s v="StKittsandNevis"/>
    <x v="25"/>
    <n v="9.3502539999999996"/>
    <n v="2.2377389999999999"/>
  </r>
  <r>
    <s v="StKittsandNevis"/>
    <x v="25"/>
    <n v="11.69525"/>
    <n v="41.176490000000001"/>
  </r>
  <r>
    <s v="StVincentandGrenadines"/>
    <x v="25"/>
    <n v="12.716900000000001"/>
    <n v="11.111140000000001"/>
  </r>
  <r>
    <s v="StVincentandGrenadines"/>
    <x v="25"/>
    <n v="11.823079999999999"/>
    <n v="2.0999999999999999E-5"/>
  </r>
  <r>
    <s v="Suriname"/>
    <x v="25"/>
    <n v="11.566990000000001"/>
    <n v="5.5555669999999999"/>
  </r>
  <r>
    <s v="Suriname"/>
    <x v="25"/>
    <n v="11.455769999999999"/>
    <n v="11.84207"/>
  </r>
  <r>
    <s v="Suriname"/>
    <x v="25"/>
    <n v="11.225239999999999"/>
    <n v="11.111079999999999"/>
  </r>
  <r>
    <s v="Suriname"/>
    <x v="25"/>
    <n v="11.3306"/>
    <n v="11.111079999999999"/>
  </r>
  <r>
    <s v="Suriname"/>
    <x v="25"/>
    <n v="11.512930000000001"/>
    <n v="11.111079999999999"/>
  </r>
  <r>
    <s v="Bahamas"/>
    <x v="26"/>
    <n v="11.3306"/>
    <m/>
  </r>
  <r>
    <s v="Bahamas"/>
    <x v="26"/>
    <n v="14.08178"/>
    <n v="24.61299"/>
  </r>
  <r>
    <s v="Grenada"/>
    <x v="26"/>
    <n v="11.50624"/>
    <m/>
  </r>
  <r>
    <s v="Grenada"/>
    <x v="26"/>
    <n v="10.308949999999999"/>
    <n v="12.500019999999999"/>
  </r>
  <r>
    <s v="Grenada"/>
    <x v="26"/>
    <n v="10.12663"/>
    <m/>
  </r>
  <r>
    <s v="Grenada"/>
    <x v="26"/>
    <m/>
    <m/>
  </r>
  <r>
    <s v="Grenada"/>
    <x v="26"/>
    <n v="11.46819"/>
    <n v="1.5099999999999999E-5"/>
  </r>
  <r>
    <s v="Jamaica"/>
    <x v="26"/>
    <m/>
    <m/>
  </r>
  <r>
    <s v="Jamaica"/>
    <x v="26"/>
    <n v="14.45459"/>
    <m/>
  </r>
  <r>
    <s v="Guyana"/>
    <x v="26"/>
    <n v="13.045820000000001"/>
    <n v="39.456699999999998"/>
  </r>
  <r>
    <s v="Guyana"/>
    <x v="26"/>
    <n v="14.43966"/>
    <m/>
  </r>
  <r>
    <s v="Guyana"/>
    <x v="26"/>
    <n v="12.65236"/>
    <n v="24.99991"/>
  </r>
  <r>
    <s v="Guyana"/>
    <x v="26"/>
    <n v="15.68731"/>
    <n v="24.99999"/>
  </r>
  <r>
    <s v="Guyana"/>
    <x v="26"/>
    <m/>
    <m/>
  </r>
  <r>
    <s v="TrinidadandTobago"/>
    <x v="26"/>
    <n v="12.03172"/>
    <n v="20"/>
  </r>
  <r>
    <s v="TrinidadandTobago"/>
    <x v="26"/>
    <n v="12.62593"/>
    <n v="16.666609999999999"/>
  </r>
  <r>
    <s v="TrinidadandTobago"/>
    <x v="26"/>
    <n v="13.011139999999999"/>
    <m/>
  </r>
  <r>
    <s v="TrinidadandTobago"/>
    <x v="26"/>
    <n v="12.20607"/>
    <n v="25.000029999999999"/>
  </r>
  <r>
    <s v="TrinidadandTobago"/>
    <x v="26"/>
    <n v="13.255890000000001"/>
    <n v="1.9599999999999999E-5"/>
  </r>
  <r>
    <s v="TrinidadandTobago"/>
    <x v="26"/>
    <n v="12.908110000000001"/>
    <n v="56.944339999999997"/>
  </r>
  <r>
    <s v="TrinidadandTobago"/>
    <x v="26"/>
    <n v="12.20607"/>
    <n v="19.999970000000001"/>
  </r>
  <r>
    <s v="TrinidadandTobago"/>
    <x v="26"/>
    <n v="11.800610000000001"/>
    <m/>
  </r>
  <r>
    <s v="Barbados"/>
    <x v="26"/>
    <n v="11.512930000000001"/>
    <n v="1.9199999999999999E-5"/>
  </r>
  <r>
    <s v="Barbados"/>
    <x v="26"/>
    <n v="12.373699999999999"/>
    <m/>
  </r>
  <r>
    <s v="StKittsandNevis"/>
    <x v="26"/>
    <n v="11.313040000000001"/>
    <m/>
  </r>
  <r>
    <s v="StKittsandNevis"/>
    <x v="26"/>
    <m/>
    <m/>
  </r>
  <r>
    <s v="StKittsandNevis"/>
    <x v="26"/>
    <n v="11.89546"/>
    <n v="31.127009999999999"/>
  </r>
  <r>
    <s v="StKittsandNevis"/>
    <x v="26"/>
    <n v="11.9788"/>
    <m/>
  </r>
  <r>
    <s v="StKittsandNevis"/>
    <x v="26"/>
    <m/>
    <m/>
  </r>
  <r>
    <s v="Antiguaandbarbuda"/>
    <x v="26"/>
    <n v="11.379390000000001"/>
    <m/>
  </r>
  <r>
    <s v="Antiguaandbarbuda"/>
    <x v="26"/>
    <n v="10.281549999999999"/>
    <m/>
  </r>
  <r>
    <s v="Antiguaandbarbuda"/>
    <x v="26"/>
    <n v="12.716900000000001"/>
    <m/>
  </r>
  <r>
    <s v="Antiguaandbarbuda"/>
    <x v="26"/>
    <m/>
    <m/>
  </r>
  <r>
    <s v="Antiguaandbarbuda"/>
    <x v="26"/>
    <m/>
    <m/>
  </r>
  <r>
    <s v="StLucia"/>
    <x v="26"/>
    <n v="12.039020000000001"/>
    <n v="9.9999749999999992"/>
  </r>
  <r>
    <s v="StLucia"/>
    <x v="26"/>
    <n v="11.39709"/>
    <n v="9.6153469999999999"/>
  </r>
  <r>
    <s v="Suriname"/>
    <x v="26"/>
    <n v="11.512930000000001"/>
    <n v="11.111129999999999"/>
  </r>
  <r>
    <s v="Suriname"/>
    <x v="26"/>
    <n v="11.379390000000001"/>
    <n v="3.7037019999999998"/>
  </r>
  <r>
    <s v="Suriname"/>
    <x v="26"/>
    <n v="11.28978"/>
    <n v="11.111079999999999"/>
  </r>
  <r>
    <s v="Suriname"/>
    <x v="26"/>
    <n v="11.0021"/>
    <n v="5.6338249999999999"/>
  </r>
  <r>
    <s v="Suriname"/>
    <x v="26"/>
    <n v="11.27403"/>
    <n v="8.6207410000000007"/>
  </r>
  <r>
    <s v="Suriname"/>
    <x v="26"/>
    <n v="10.944940000000001"/>
    <m/>
  </r>
  <r>
    <s v="Suriname"/>
    <x v="26"/>
    <n v="11.34587"/>
    <n v="9.9999719999999996"/>
  </r>
  <r>
    <s v="Suriname"/>
    <x v="26"/>
    <n v="11.44393"/>
    <n v="11.11116"/>
  </r>
  <r>
    <s v="Suriname"/>
    <x v="26"/>
    <n v="11.720560000000001"/>
    <n v="11.111079999999999"/>
  </r>
  <r>
    <s v="Bahamas"/>
    <x v="27"/>
    <n v="10.308949999999999"/>
    <n v="20.000019999999999"/>
  </r>
  <r>
    <s v="Bahamas"/>
    <x v="27"/>
    <n v="9.6746459999999992"/>
    <n v="27.272790000000001"/>
  </r>
  <r>
    <s v="Bahamas"/>
    <x v="27"/>
    <n v="11.1875"/>
    <n v="8.3333159999999999"/>
  </r>
  <r>
    <s v="Grenada"/>
    <x v="27"/>
    <n v="11.764239999999999"/>
    <n v="10.83741"/>
  </r>
  <r>
    <s v="Grenada"/>
    <x v="27"/>
    <n v="12.35638"/>
    <n v="14.58201"/>
  </r>
  <r>
    <s v="Jamaica"/>
    <x v="27"/>
    <n v="19.977740000000001"/>
    <n v="33.57734"/>
  </r>
  <r>
    <s v="Jamaica"/>
    <x v="27"/>
    <n v="15.255050000000001"/>
    <m/>
  </r>
  <r>
    <s v="Jamaica"/>
    <x v="27"/>
    <n v="15.06827"/>
    <n v="5.0000580000000001"/>
  </r>
  <r>
    <s v="Jamaica"/>
    <x v="27"/>
    <n v="13.77469"/>
    <n v="14.285740000000001"/>
  </r>
  <r>
    <s v="Jamaica"/>
    <x v="27"/>
    <n v="14.44678"/>
    <m/>
  </r>
  <r>
    <s v="Jamaica"/>
    <x v="27"/>
    <n v="17.003609999999998"/>
    <m/>
  </r>
  <r>
    <s v="Guyana"/>
    <x v="27"/>
    <n v="15.56854"/>
    <m/>
  </r>
  <r>
    <s v="Guyana"/>
    <x v="27"/>
    <n v="13.156269999999999"/>
    <m/>
  </r>
  <r>
    <s v="TrinidadandTobago"/>
    <x v="27"/>
    <n v="11.90597"/>
    <n v="17.647030000000001"/>
  </r>
  <r>
    <s v="TrinidadandTobago"/>
    <x v="27"/>
    <n v="11.90597"/>
    <n v="17.647030000000001"/>
  </r>
  <r>
    <s v="TrinidadandTobago"/>
    <x v="27"/>
    <n v="11.28978"/>
    <n v="99.999949999999998"/>
  </r>
  <r>
    <s v="TrinidadandTobago"/>
    <x v="27"/>
    <n v="12.30138"/>
    <n v="37.500030000000002"/>
  </r>
  <r>
    <s v="TrinidadandTobago"/>
    <x v="27"/>
    <n v="12.63686"/>
    <n v="48.148110000000003"/>
  </r>
  <r>
    <s v="TrinidadandTobago"/>
    <x v="27"/>
    <n v="13.633190000000001"/>
    <n v="11.111140000000001"/>
  </r>
  <r>
    <s v="Barbados"/>
    <x v="27"/>
    <n v="11.512930000000001"/>
    <n v="15.384639999999999"/>
  </r>
  <r>
    <s v="Barbados"/>
    <x v="27"/>
    <n v="11.10746"/>
    <m/>
  </r>
  <r>
    <s v="Barbados"/>
    <x v="27"/>
    <n v="11.57746"/>
    <m/>
  </r>
  <r>
    <s v="StKittsandNevis"/>
    <x v="27"/>
    <n v="10.308949999999999"/>
    <n v="18.421019999999999"/>
  </r>
  <r>
    <s v="StKittsandNevis"/>
    <x v="27"/>
    <n v="12.345829999999999"/>
    <n v="15.000019999999999"/>
  </r>
  <r>
    <s v="StKittsandNevis"/>
    <x v="27"/>
    <n v="11.63809"/>
    <m/>
  </r>
  <r>
    <s v="StVincentandGrenadines"/>
    <x v="27"/>
    <n v="11.10746"/>
    <m/>
  </r>
  <r>
    <s v="StVincentandGrenadines"/>
    <x v="27"/>
    <n v="11.64076"/>
    <m/>
  </r>
  <r>
    <s v="StVincentandGrenadines"/>
    <x v="27"/>
    <n v="10.23199"/>
    <n v="16.27909"/>
  </r>
  <r>
    <s v="Antiguaandbarbuda"/>
    <x v="27"/>
    <n v="11.8696"/>
    <n v="25.000019999999999"/>
  </r>
  <r>
    <s v="Antiguaandbarbuda"/>
    <x v="27"/>
    <n v="11.841430000000001"/>
    <m/>
  </r>
  <r>
    <s v="Antiguaandbarbuda"/>
    <x v="27"/>
    <n v="11.3306"/>
    <m/>
  </r>
  <r>
    <s v="Antiguaandbarbuda"/>
    <x v="27"/>
    <m/>
    <m/>
  </r>
  <r>
    <s v="Dominica"/>
    <x v="27"/>
    <m/>
    <m/>
  </r>
  <r>
    <s v="StLucia"/>
    <x v="27"/>
    <n v="11.3306"/>
    <m/>
  </r>
  <r>
    <s v="StLucia"/>
    <x v="27"/>
    <n v="11.28978"/>
    <n v="10.34484"/>
  </r>
  <r>
    <s v="StLucia"/>
    <x v="27"/>
    <n v="12.28612"/>
    <n v="8.3334229999999998"/>
  </r>
  <r>
    <s v="StLucia"/>
    <x v="27"/>
    <n v="11.91839"/>
    <m/>
  </r>
  <r>
    <s v="StLucia"/>
    <x v="27"/>
    <n v="10.925140000000001"/>
    <n v="11.111079999999999"/>
  </r>
  <r>
    <s v="StLucia"/>
    <x v="27"/>
    <n v="10.9823"/>
    <n v="25.000019999999999"/>
  </r>
  <r>
    <s v="Suriname"/>
    <x v="27"/>
    <n v="11.53762"/>
    <n v="8.8400000000000001E-6"/>
  </r>
  <r>
    <s v="Suriname"/>
    <x v="27"/>
    <n v="12.20607"/>
    <m/>
  </r>
  <r>
    <s v="Suriname"/>
    <x v="27"/>
    <n v="10.64542"/>
    <n v="10.52637"/>
  </r>
  <r>
    <s v="Suriname"/>
    <x v="27"/>
    <n v="11.305289999999999"/>
    <n v="8.3333159999999999"/>
  </r>
  <r>
    <s v="Suriname"/>
    <x v="27"/>
    <n v="11.27176"/>
    <n v="9.9999739999999999"/>
  </r>
  <r>
    <s v="Suriname"/>
    <x v="27"/>
    <n v="9.9868690000000004"/>
    <n v="66.666700000000006"/>
  </r>
  <r>
    <s v="Suriname"/>
    <x v="27"/>
    <n v="12.177899999999999"/>
    <m/>
  </r>
  <r>
    <s v="Suriname"/>
    <x v="27"/>
    <n v="11.58192"/>
    <m/>
  </r>
  <r>
    <s v="Suriname"/>
    <x v="27"/>
    <n v="10.37349"/>
    <n v="49.532730000000001"/>
  </r>
  <r>
    <s v="Bahamas"/>
    <x v="28"/>
    <n v="11.488720000000001"/>
    <m/>
  </r>
  <r>
    <s v="Grenada"/>
    <x v="28"/>
    <m/>
    <m/>
  </r>
  <r>
    <s v="Grenada"/>
    <x v="28"/>
    <n v="11.69525"/>
    <m/>
  </r>
  <r>
    <s v="Grenada"/>
    <x v="28"/>
    <n v="11.45257"/>
    <n v="1.384584"/>
  </r>
  <r>
    <s v="Grenada"/>
    <x v="28"/>
    <n v="10.12663"/>
    <m/>
  </r>
  <r>
    <s v="Jamaica"/>
    <x v="28"/>
    <m/>
    <m/>
  </r>
  <r>
    <s v="Jamaica"/>
    <x v="28"/>
    <n v="17.32207"/>
    <m/>
  </r>
  <r>
    <s v="Jamaica"/>
    <x v="28"/>
    <m/>
    <m/>
  </r>
  <r>
    <s v="Jamaica"/>
    <x v="28"/>
    <n v="14.508660000000001"/>
    <n v="19.999980000000001"/>
  </r>
  <r>
    <s v="Guyana"/>
    <x v="28"/>
    <n v="16.28425"/>
    <m/>
  </r>
  <r>
    <s v="Guyana"/>
    <x v="28"/>
    <n v="14.74727"/>
    <n v="10.022169999999999"/>
  </r>
  <r>
    <s v="Guyana"/>
    <x v="28"/>
    <n v="17.545210000000001"/>
    <m/>
  </r>
  <r>
    <s v="TrinidadandTobago"/>
    <x v="28"/>
    <n v="11.0617"/>
    <n v="19.409130000000001"/>
  </r>
  <r>
    <s v="TrinidadandTobago"/>
    <x v="28"/>
    <n v="12.02375"/>
    <n v="24.999970000000001"/>
  </r>
  <r>
    <s v="TrinidadandTobago"/>
    <x v="28"/>
    <n v="13.691459999999999"/>
    <n v="15.21744"/>
  </r>
  <r>
    <s v="StKittsandNevis"/>
    <x v="28"/>
    <n v="10.973929999999999"/>
    <m/>
  </r>
  <r>
    <s v="StKittsandNevis"/>
    <x v="28"/>
    <n v="10.95331"/>
    <m/>
  </r>
  <r>
    <s v="Antiguaandbarbuda"/>
    <x v="28"/>
    <n v="10.86857"/>
    <m/>
  </r>
  <r>
    <s v="Dominica"/>
    <x v="28"/>
    <n v="12.69158"/>
    <n v="42.794429999999998"/>
  </r>
  <r>
    <s v="Dominica"/>
    <x v="28"/>
    <n v="10.757899999999999"/>
    <m/>
  </r>
  <r>
    <s v="StLucia"/>
    <x v="28"/>
    <n v="12.7484"/>
    <n v="7.5"/>
  </r>
  <r>
    <s v="StLucia"/>
    <x v="28"/>
    <n v="12.275069999999999"/>
    <n v="34.892110000000002"/>
  </r>
  <r>
    <s v="Suriname"/>
    <x v="28"/>
    <n v="11.15625"/>
    <n v="5.0000010000000001"/>
  </r>
  <r>
    <s v="Bahamas"/>
    <x v="29"/>
    <n v="11.238490000000001"/>
    <n v="8.5713860000000004"/>
  </r>
  <r>
    <s v="Bahamas"/>
    <x v="29"/>
    <m/>
    <m/>
  </r>
  <r>
    <s v="Bahamas"/>
    <x v="29"/>
    <n v="11.73607"/>
    <m/>
  </r>
  <r>
    <s v="Bahamas"/>
    <x v="29"/>
    <n v="11.592969999999999"/>
    <n v="10.5442"/>
  </r>
  <r>
    <s v="Grenada"/>
    <x v="29"/>
    <n v="13.592370000000001"/>
    <n v="11.111140000000001"/>
  </r>
  <r>
    <s v="Grenada"/>
    <x v="29"/>
    <n v="11.25056"/>
    <m/>
  </r>
  <r>
    <s v="Grenada"/>
    <x v="29"/>
    <n v="13.44584"/>
    <n v="49.67877"/>
  </r>
  <r>
    <s v="Jamaica"/>
    <x v="29"/>
    <n v="17.091550000000002"/>
    <m/>
  </r>
  <r>
    <s v="Jamaica"/>
    <x v="29"/>
    <n v="14.91412"/>
    <n v="21.62172"/>
  </r>
  <r>
    <s v="Jamaica"/>
    <x v="29"/>
    <n v="14.44412"/>
    <m/>
  </r>
  <r>
    <s v="Jamaica"/>
    <x v="29"/>
    <n v="14.7044"/>
    <n v="2.8570720000000001"/>
  </r>
  <r>
    <s v="Jamaica"/>
    <x v="29"/>
    <n v="14.818809999999999"/>
    <n v="19.999970000000001"/>
  </r>
  <r>
    <s v="Jamaica"/>
    <x v="29"/>
    <n v="16.375139999999998"/>
    <m/>
  </r>
  <r>
    <s v="Jamaica"/>
    <x v="29"/>
    <n v="16.118099999999998"/>
    <m/>
  </r>
  <r>
    <s v="Jamaica"/>
    <x v="29"/>
    <n v="15.06827"/>
    <n v="16.666730000000001"/>
  </r>
  <r>
    <s v="Jamaica"/>
    <x v="29"/>
    <n v="14.279820000000001"/>
    <n v="16.666730000000001"/>
  </r>
  <r>
    <s v="Jamaica"/>
    <x v="29"/>
    <n v="15.24263"/>
    <n v="24.99991"/>
  </r>
  <r>
    <s v="Jamaica"/>
    <x v="29"/>
    <n v="16.4664"/>
    <n v="23.63627"/>
  </r>
  <r>
    <s v="Jamaica"/>
    <x v="29"/>
    <m/>
    <m/>
  </r>
  <r>
    <s v="Guyana"/>
    <x v="29"/>
    <n v="12.295680000000001"/>
    <n v="4.2919400000000003"/>
  </r>
  <r>
    <s v="TrinidadandTobago"/>
    <x v="29"/>
    <n v="12.110760000000001"/>
    <m/>
  </r>
  <r>
    <s v="TrinidadandTobago"/>
    <x v="29"/>
    <n v="13.12236"/>
    <m/>
  </r>
  <r>
    <s v="TrinidadandTobago"/>
    <x v="29"/>
    <m/>
    <m/>
  </r>
  <r>
    <s v="TrinidadandTobago"/>
    <x v="29"/>
    <n v="12.531499999999999"/>
    <n v="2.8570690000000001"/>
  </r>
  <r>
    <s v="TrinidadandTobago"/>
    <x v="29"/>
    <n v="11.890219999999999"/>
    <n v="16.66667"/>
  </r>
  <r>
    <s v="TrinidadandTobago"/>
    <x v="29"/>
    <n v="11.98293"/>
    <n v="12"/>
  </r>
  <r>
    <s v="TrinidadandTobago"/>
    <x v="29"/>
    <n v="10.973929999999999"/>
    <n v="25"/>
  </r>
  <r>
    <s v="TrinidadandTobago"/>
    <x v="29"/>
    <n v="11.943709999999999"/>
    <m/>
  </r>
  <r>
    <s v="Barbados"/>
    <x v="29"/>
    <n v="10.39372"/>
    <m/>
  </r>
  <r>
    <s v="StKittsandNevis"/>
    <x v="29"/>
    <m/>
    <m/>
  </r>
  <r>
    <s v="StKittsandNevis"/>
    <x v="29"/>
    <m/>
    <m/>
  </r>
  <r>
    <s v="StVincentandGrenadines"/>
    <x v="29"/>
    <n v="12.20607"/>
    <m/>
  </r>
  <r>
    <s v="StVincentandGrenadines"/>
    <x v="29"/>
    <n v="11.602539999999999"/>
    <n v="16.66667"/>
  </r>
  <r>
    <s v="StLucia"/>
    <x v="29"/>
    <m/>
    <m/>
  </r>
  <r>
    <s v="Suriname"/>
    <x v="29"/>
    <n v="11.379390000000001"/>
    <n v="7.6923069999999996"/>
  </r>
  <r>
    <s v="Suriname"/>
    <x v="29"/>
    <n v="11.39514"/>
    <n v="11.111129999999999"/>
  </r>
  <r>
    <s v="Bahamas"/>
    <x v="30"/>
    <n v="10.50962"/>
    <n v="10.000019999999999"/>
  </r>
  <r>
    <s v="Bahamas"/>
    <x v="30"/>
    <m/>
    <m/>
  </r>
  <r>
    <s v="Bahamas"/>
    <x v="30"/>
    <n v="12.523389999999999"/>
    <m/>
  </r>
  <r>
    <s v="Bahamas"/>
    <x v="30"/>
    <m/>
    <m/>
  </r>
  <r>
    <s v="Bahamas"/>
    <x v="30"/>
    <n v="11.062670000000001"/>
    <m/>
  </r>
  <r>
    <s v="Grenada"/>
    <x v="30"/>
    <n v="10.637460000000001"/>
    <n v="13.636380000000001"/>
  </r>
  <r>
    <s v="Grenada"/>
    <x v="30"/>
    <n v="10.031319999999999"/>
    <m/>
  </r>
  <r>
    <s v="Grenada"/>
    <x v="30"/>
    <n v="10.944940000000001"/>
    <m/>
  </r>
  <r>
    <s v="Grenada"/>
    <x v="30"/>
    <n v="11.3306"/>
    <m/>
  </r>
  <r>
    <s v="Jamaica"/>
    <x v="30"/>
    <n v="13.69773"/>
    <m/>
  </r>
  <r>
    <s v="Jamaica"/>
    <x v="30"/>
    <n v="15.424950000000001"/>
    <n v="24.999970000000001"/>
  </r>
  <r>
    <s v="Guyana"/>
    <x v="30"/>
    <n v="15.06827"/>
    <m/>
  </r>
  <r>
    <s v="Guyana"/>
    <x v="30"/>
    <n v="13.969659999999999"/>
    <m/>
  </r>
  <r>
    <s v="TrinidadandTobago"/>
    <x v="30"/>
    <n v="12.22855"/>
    <m/>
  </r>
  <r>
    <s v="TrinidadandTobago"/>
    <x v="30"/>
    <n v="11.69525"/>
    <n v="60.000030000000002"/>
  </r>
  <r>
    <s v="TrinidadandTobago"/>
    <x v="30"/>
    <n v="10.19117"/>
    <n v="97.044359999999998"/>
  </r>
  <r>
    <s v="TrinidadandTobago"/>
    <x v="30"/>
    <m/>
    <m/>
  </r>
  <r>
    <s v="TrinidadandTobago"/>
    <x v="30"/>
    <n v="12.865640000000001"/>
    <m/>
  </r>
  <r>
    <s v="TrinidadandTobago"/>
    <x v="30"/>
    <n v="12.439069999999999"/>
    <m/>
  </r>
  <r>
    <s v="TrinidadandTobago"/>
    <x v="30"/>
    <n v="12.8584"/>
    <n v="11.627980000000001"/>
  </r>
  <r>
    <s v="TrinidadandTobago"/>
    <x v="30"/>
    <n v="14.588699999999999"/>
    <m/>
  </r>
  <r>
    <s v="Barbados"/>
    <x v="30"/>
    <n v="12.37515"/>
    <n v="2.62E-5"/>
  </r>
  <r>
    <s v="StKittsandNevis"/>
    <x v="30"/>
    <n v="11.225239999999999"/>
    <n v="49.999949999999998"/>
  </r>
  <r>
    <s v="StVincentandGrenadines"/>
    <x v="30"/>
    <n v="11.512930000000001"/>
    <n v="9.9999719999999996"/>
  </r>
  <r>
    <s v="StVincentandGrenadines"/>
    <x v="30"/>
    <n v="11.28978"/>
    <n v="33.333359999999999"/>
  </r>
  <r>
    <s v="StVincentandGrenadines"/>
    <x v="30"/>
    <m/>
    <m/>
  </r>
  <r>
    <s v="StVincentandGrenadines"/>
    <x v="30"/>
    <n v="11.25056"/>
    <m/>
  </r>
  <r>
    <s v="StVincentandGrenadines"/>
    <x v="30"/>
    <n v="12.416069999999999"/>
    <m/>
  </r>
  <r>
    <s v="StLucia"/>
    <x v="30"/>
    <n v="11.73607"/>
    <m/>
  </r>
  <r>
    <s v="StLucia"/>
    <x v="30"/>
    <n v="11.581429999999999"/>
    <n v="2.1504910000000002"/>
  </r>
  <r>
    <s v="Suriname"/>
    <x v="30"/>
    <n v="11.512930000000001"/>
    <n v="11.111140000000001"/>
  </r>
  <r>
    <s v="Suriname"/>
    <x v="30"/>
    <n v="11.10746"/>
    <n v="19.999970000000001"/>
  </r>
  <r>
    <s v="Bahamas"/>
    <x v="31"/>
    <n v="10.28875"/>
    <m/>
  </r>
  <r>
    <s v="Grenada"/>
    <x v="31"/>
    <n v="12.449020000000001"/>
    <m/>
  </r>
  <r>
    <s v="Grenada"/>
    <x v="31"/>
    <n v="11.41761"/>
    <m/>
  </r>
  <r>
    <s v="Grenada"/>
    <x v="31"/>
    <n v="11.04862"/>
    <n v="37.499969999999998"/>
  </r>
  <r>
    <s v="Jamaica"/>
    <x v="31"/>
    <n v="14.28551"/>
    <n v="20.000080000000001"/>
  </r>
  <r>
    <s v="Jamaica"/>
    <x v="31"/>
    <n v="14.508660000000001"/>
    <n v="33.33343"/>
  </r>
  <r>
    <s v="Jamaica"/>
    <x v="31"/>
    <m/>
    <m/>
  </r>
  <r>
    <s v="Jamaica"/>
    <x v="31"/>
    <m/>
    <m/>
  </r>
  <r>
    <s v="Jamaica"/>
    <x v="31"/>
    <n v="14.816140000000001"/>
    <n v="23.63644"/>
  </r>
  <r>
    <s v="Jamaica"/>
    <x v="31"/>
    <n v="16.439679999999999"/>
    <n v="6.6666439999999998"/>
  </r>
  <r>
    <s v="Jamaica"/>
    <x v="31"/>
    <n v="15.07775"/>
    <n v="3.6999999999999998E-5"/>
  </r>
  <r>
    <s v="Jamaica"/>
    <x v="31"/>
    <n v="16.433949999999999"/>
    <n v="6.6665919999999996"/>
  </r>
  <r>
    <s v="Jamaica"/>
    <x v="31"/>
    <m/>
    <m/>
  </r>
  <r>
    <s v="Guyana"/>
    <x v="31"/>
    <n v="15.712630000000001"/>
    <n v="14.285690000000001"/>
  </r>
  <r>
    <s v="TrinidadandTobago"/>
    <x v="31"/>
    <n v="13.633190000000001"/>
    <n v="24.999970000000001"/>
  </r>
  <r>
    <s v="TrinidadandTobago"/>
    <x v="31"/>
    <n v="11.91839"/>
    <n v="49.999960000000002"/>
  </r>
  <r>
    <s v="TrinidadandTobago"/>
    <x v="31"/>
    <n v="12.765689999999999"/>
    <n v="9.375057"/>
  </r>
  <r>
    <s v="TrinidadandTobago"/>
    <x v="31"/>
    <n v="11.77863"/>
    <n v="49.999960000000002"/>
  </r>
  <r>
    <s v="Barbados"/>
    <x v="31"/>
    <m/>
    <m/>
  </r>
  <r>
    <s v="Barbados"/>
    <x v="31"/>
    <n v="13.19932"/>
    <n v="8.0000239999999998"/>
  </r>
  <r>
    <s v="StKittsandNevis"/>
    <x v="31"/>
    <n v="11.566990000000001"/>
    <m/>
  </r>
  <r>
    <s v="StKittsandNevis"/>
    <x v="31"/>
    <n v="10.9823"/>
    <n v="21.21209"/>
  </r>
  <r>
    <s v="StVincentandGrenadines"/>
    <x v="31"/>
    <n v="12.254860000000001"/>
    <n v="4.9999539999999998"/>
  </r>
  <r>
    <s v="Antiguaandbarbuda"/>
    <x v="31"/>
    <n v="12.110760000000001"/>
    <n v="33.333359999999999"/>
  </r>
  <r>
    <s v="Dominica"/>
    <x v="31"/>
    <n v="12.007619999999999"/>
    <n v="24.242439999999998"/>
  </r>
  <r>
    <s v="Dominica"/>
    <x v="31"/>
    <n v="12.74507"/>
    <m/>
  </r>
  <r>
    <s v="Suriname"/>
    <x v="31"/>
    <n v="12.562749999999999"/>
    <n v="11.111079999999999"/>
  </r>
  <r>
    <s v="Bahamas"/>
    <x v="32"/>
    <n v="11.5411"/>
    <n v="33.333300000000001"/>
  </r>
  <r>
    <s v="Bahamas"/>
    <x v="32"/>
    <n v="11.0021"/>
    <n v="20.000019999999999"/>
  </r>
  <r>
    <s v="Jamaica"/>
    <x v="32"/>
    <n v="15.60727"/>
    <n v="19.999980000000001"/>
  </r>
  <r>
    <s v="Jamaica"/>
    <x v="32"/>
    <n v="13.45884"/>
    <m/>
  </r>
  <r>
    <s v="Jamaica"/>
    <x v="32"/>
    <m/>
    <m/>
  </r>
  <r>
    <s v="Guyana"/>
    <x v="32"/>
    <n v="14.665839999999999"/>
    <m/>
  </r>
  <r>
    <s v="TrinidadandTobago"/>
    <x v="32"/>
    <n v="13.710150000000001"/>
    <m/>
  </r>
  <r>
    <s v="TrinidadandTobago"/>
    <x v="32"/>
    <n v="12.59267"/>
    <n v="4.9999060000000002"/>
  </r>
  <r>
    <s v="TrinidadandTobago"/>
    <x v="32"/>
    <n v="12.61154"/>
    <n v="20.000019999999999"/>
  </r>
  <r>
    <s v="StKittsandNevis"/>
    <x v="32"/>
    <n v="11.512930000000001"/>
    <n v="28.571390000000001"/>
  </r>
  <r>
    <s v="StVincentandGrenadines"/>
    <x v="32"/>
    <n v="11.59089"/>
    <n v="5.2631779999999999"/>
  </r>
  <r>
    <s v="StVincentandGrenadines"/>
    <x v="32"/>
    <n v="11.98293"/>
    <m/>
  </r>
  <r>
    <s v="Antiguaandbarbuda"/>
    <x v="32"/>
    <n v="12.78589"/>
    <n v="17.647089999999999"/>
  </r>
  <r>
    <s v="StLucia"/>
    <x v="32"/>
    <n v="11.54683"/>
    <n v="7.1899999999999999E-5"/>
  </r>
  <r>
    <s v="Bahamas"/>
    <x v="33"/>
    <n v="11.312250000000001"/>
    <m/>
  </r>
  <r>
    <s v="Jamaica"/>
    <x v="33"/>
    <n v="16.280609999999999"/>
    <m/>
  </r>
  <r>
    <s v="Jamaica"/>
    <x v="33"/>
    <n v="14.26446"/>
    <n v="56.666710000000002"/>
  </r>
  <r>
    <s v="Guyana"/>
    <x v="33"/>
    <n v="16.436"/>
    <n v="26.940069999999999"/>
  </r>
  <r>
    <s v="Guyana"/>
    <x v="33"/>
    <n v="14.987220000000001"/>
    <n v="15.066129999999999"/>
  </r>
  <r>
    <s v="Guyana"/>
    <x v="33"/>
    <n v="14.71499"/>
    <n v="28.796530000000001"/>
  </r>
  <r>
    <s v="TrinidadandTobago"/>
    <x v="33"/>
    <m/>
    <m/>
  </r>
  <r>
    <s v="TrinidadandTobago"/>
    <x v="33"/>
    <n v="12.67038"/>
    <n v="6.0605570000000002"/>
  </r>
  <r>
    <s v="TrinidadandTobago"/>
    <x v="33"/>
    <n v="14.2675"/>
    <n v="57.14282"/>
  </r>
  <r>
    <s v="TrinidadandTobago"/>
    <x v="33"/>
    <n v="11.07109"/>
    <n v="28.571390000000001"/>
  </r>
  <r>
    <s v="TrinidadandTobago"/>
    <x v="33"/>
    <n v="12.429220000000001"/>
    <n v="19.565200000000001"/>
  </r>
  <r>
    <s v="TrinidadandTobago"/>
    <x v="33"/>
    <n v="11.97723"/>
    <n v="16.666730000000001"/>
  </r>
  <r>
    <s v="TrinidadandTobago"/>
    <x v="33"/>
    <n v="11.69525"/>
    <n v="9.0908800000000003"/>
  </r>
  <r>
    <s v="Barbados"/>
    <x v="33"/>
    <n v="10.596629999999999"/>
    <m/>
  </r>
  <r>
    <s v="StKittsandNevis"/>
    <x v="33"/>
    <n v="11.164619999999999"/>
    <n v="13.636329999999999"/>
  </r>
  <r>
    <s v="Bahamas"/>
    <x v="34"/>
    <n v="11.96968"/>
    <m/>
  </r>
  <r>
    <s v="Grenada"/>
    <x v="34"/>
    <n v="14.57765"/>
    <m/>
  </r>
  <r>
    <s v="Grenada"/>
    <x v="34"/>
    <m/>
    <m/>
  </r>
  <r>
    <s v="Grenada"/>
    <x v="34"/>
    <n v="11.202769999999999"/>
    <n v="37.500030000000002"/>
  </r>
  <r>
    <s v="Jamaica"/>
    <x v="34"/>
    <n v="16.354479999999999"/>
    <n v="5.5555240000000001"/>
  </r>
  <r>
    <s v="Jamaica"/>
    <x v="34"/>
    <n v="14.10319"/>
    <n v="25.000029999999999"/>
  </r>
  <r>
    <s v="Jamaica"/>
    <x v="34"/>
    <n v="15.01948"/>
    <m/>
  </r>
  <r>
    <s v="Jamaica"/>
    <x v="34"/>
    <n v="14.885949999999999"/>
    <m/>
  </r>
  <r>
    <s v="Guyana"/>
    <x v="34"/>
    <n v="17.31202"/>
    <n v="9.9999280000000006"/>
  </r>
  <r>
    <s v="TrinidadandTobago"/>
    <x v="34"/>
    <n v="11.800610000000001"/>
    <n v="60.000030000000002"/>
  </r>
  <r>
    <s v="Barbados"/>
    <x v="34"/>
    <n v="11.674189999999999"/>
    <n v="17.500029999999999"/>
  </r>
  <r>
    <s v="Barbados"/>
    <x v="34"/>
    <n v="11.531499999999999"/>
    <m/>
  </r>
  <r>
    <s v="Barbados"/>
    <x v="34"/>
    <n v="11.58703"/>
    <n v="7.6922579999999998"/>
  </r>
  <r>
    <s v="Barbados"/>
    <x v="34"/>
    <n v="11.184419999999999"/>
    <m/>
  </r>
  <r>
    <s v="Barbados"/>
    <x v="34"/>
    <n v="12.275069999999999"/>
    <m/>
  </r>
  <r>
    <s v="StKittsandNevis"/>
    <x v="34"/>
    <n v="10.77896"/>
    <n v="33.333350000000003"/>
  </r>
  <r>
    <s v="StKittsandNevis"/>
    <x v="34"/>
    <n v="11.647970000000001"/>
    <m/>
  </r>
  <r>
    <s v="StVincentandGrenadines"/>
    <x v="34"/>
    <n v="11.646459999999999"/>
    <n v="30.021699999999999"/>
  </r>
  <r>
    <s v="StVincentandGrenadines"/>
    <x v="34"/>
    <n v="12.429220000000001"/>
    <m/>
  </r>
  <r>
    <s v="Antiguaandbarbuda"/>
    <x v="34"/>
    <n v="12.07254"/>
    <m/>
  </r>
  <r>
    <s v="Dominica"/>
    <x v="34"/>
    <m/>
    <m/>
  </r>
  <r>
    <s v="StLucia"/>
    <x v="34"/>
    <n v="10.841760000000001"/>
    <m/>
  </r>
  <r>
    <s v="StLucia"/>
    <x v="34"/>
    <m/>
    <m/>
  </r>
  <r>
    <s v="StLucia"/>
    <x v="34"/>
    <n v="12.100709999999999"/>
    <n v="8.0000239999999998"/>
  </r>
  <r>
    <s v="StLucia"/>
    <x v="34"/>
    <n v="11.863580000000001"/>
    <n v="18.333369999999999"/>
  </r>
  <r>
    <s v="StLucia"/>
    <x v="34"/>
    <n v="11.40292"/>
    <n v="35.45861"/>
  </r>
  <r>
    <s v="StLucia"/>
    <x v="34"/>
    <n v="12.20607"/>
    <n v="8.6956760000000006"/>
  </r>
  <r>
    <s v="Suriname"/>
    <x v="34"/>
    <n v="11.379390000000001"/>
    <n v="11.11111"/>
  </r>
  <r>
    <s v="Suriname"/>
    <x v="34"/>
    <n v="11.41761"/>
    <n v="11.111079999999999"/>
  </r>
  <r>
    <s v="Grenada"/>
    <x v="35"/>
    <n v="12.02375"/>
    <m/>
  </r>
  <r>
    <s v="Grenada"/>
    <x v="35"/>
    <n v="11.91839"/>
    <m/>
  </r>
  <r>
    <s v="Jamaica"/>
    <x v="35"/>
    <n v="14.10319"/>
    <n v="14.285629999999999"/>
  </r>
  <r>
    <s v="Guyana"/>
    <x v="35"/>
    <n v="14.711600000000001"/>
    <n v="16.666650000000001"/>
  </r>
  <r>
    <s v="TrinidadandTobago"/>
    <x v="35"/>
    <n v="13.11178"/>
    <m/>
  </r>
  <r>
    <s v="TrinidadandTobago"/>
    <x v="35"/>
    <m/>
    <m/>
  </r>
  <r>
    <s v="TrinidadandTobago"/>
    <x v="35"/>
    <n v="13.69773"/>
    <m/>
  </r>
  <r>
    <s v="StKittsandNevis"/>
    <x v="35"/>
    <n v="11.60824"/>
    <n v="14.4001"/>
  </r>
  <r>
    <s v="StKittsandNevis"/>
    <x v="35"/>
    <n v="11.528"/>
    <n v="5.1977909999999996"/>
  </r>
  <r>
    <s v="Antiguaandbarbuda"/>
    <x v="35"/>
    <n v="12.61154"/>
    <m/>
  </r>
  <r>
    <s v="Grenada"/>
    <x v="36"/>
    <n v="9.9443090000000005"/>
    <n v="8.6956729999999993"/>
  </r>
  <r>
    <s v="Grenada"/>
    <x v="36"/>
    <n v="13.265459999999999"/>
    <n v="12.500030000000001"/>
  </r>
  <r>
    <s v="Grenada"/>
    <x v="36"/>
    <n v="13.12236"/>
    <n v="7.0400000000000004E-5"/>
  </r>
  <r>
    <s v="Grenada"/>
    <x v="36"/>
    <n v="10.596629999999999"/>
    <n v="1.84E-5"/>
  </r>
  <r>
    <s v="Guyana"/>
    <x v="36"/>
    <n v="14.220980000000001"/>
    <n v="10.20406"/>
  </r>
  <r>
    <s v="Guyana"/>
    <x v="36"/>
    <m/>
    <m/>
  </r>
  <r>
    <s v="TrinidadandTobago"/>
    <x v="36"/>
    <n v="11.16517"/>
    <m/>
  </r>
  <r>
    <s v="TrinidadandTobago"/>
    <x v="36"/>
    <n v="12.58337"/>
    <n v="25"/>
  </r>
  <r>
    <s v="TrinidadandTobago"/>
    <x v="36"/>
    <n v="13.21921"/>
    <m/>
  </r>
  <r>
    <s v="TrinidadandTobago"/>
    <x v="36"/>
    <n v="12.429220000000001"/>
    <m/>
  </r>
  <r>
    <s v="TrinidadandTobago"/>
    <x v="36"/>
    <n v="12.63686"/>
    <n v="8.1081299999999992"/>
  </r>
  <r>
    <s v="Barbados"/>
    <x v="36"/>
    <n v="11.225239999999999"/>
    <n v="7.1899999999999999E-5"/>
  </r>
  <r>
    <s v="Barbados"/>
    <x v="36"/>
    <n v="12.411289999999999"/>
    <n v="1.309623"/>
  </r>
  <r>
    <s v="StKittsandNevis"/>
    <x v="36"/>
    <n v="13.06377"/>
    <n v="11.37669"/>
  </r>
  <r>
    <s v="StVincentandGrenadines"/>
    <x v="36"/>
    <n v="11.176450000000001"/>
    <m/>
  </r>
  <r>
    <s v="StVincentandGrenadines"/>
    <x v="36"/>
    <n v="11.8696"/>
    <n v="14.285740000000001"/>
  </r>
  <r>
    <s v="Suriname"/>
    <x v="36"/>
    <n v="12.20607"/>
    <n v="33.333359999999999"/>
  </r>
  <r>
    <s v="Bahamas"/>
    <x v="37"/>
    <n v="10.49127"/>
    <m/>
  </r>
  <r>
    <s v="Jamaica"/>
    <x v="37"/>
    <m/>
    <m/>
  </r>
  <r>
    <s v="Jamaica"/>
    <x v="37"/>
    <n v="15.56953"/>
    <n v="3.9999899999999999"/>
  </r>
  <r>
    <s v="Jamaica"/>
    <x v="37"/>
    <n v="13.592370000000001"/>
    <n v="33.33343"/>
  </r>
  <r>
    <s v="Jamaica"/>
    <x v="37"/>
    <n v="14.82103"/>
    <n v="9.3332449999999998"/>
  </r>
  <r>
    <s v="Jamaica"/>
    <x v="37"/>
    <n v="15.489509999999999"/>
    <n v="42.755270000000003"/>
  </r>
  <r>
    <s v="Jamaica"/>
    <x v="37"/>
    <m/>
    <m/>
  </r>
  <r>
    <s v="Guyana"/>
    <x v="37"/>
    <n v="15.424950000000001"/>
    <n v="5.7691619999999997"/>
  </r>
  <r>
    <s v="Guyana"/>
    <x v="37"/>
    <m/>
    <m/>
  </r>
  <r>
    <s v="TrinidadandTobago"/>
    <x v="37"/>
    <n v="11.236370000000001"/>
    <n v="19.080780000000001"/>
  </r>
  <r>
    <s v="Barbados"/>
    <x v="37"/>
    <n v="11.472099999999999"/>
    <n v="20.000080000000001"/>
  </r>
  <r>
    <s v="StKittsandNevis"/>
    <x v="37"/>
    <n v="10.04659"/>
    <m/>
  </r>
  <r>
    <s v="StKittsandNevis"/>
    <x v="37"/>
    <n v="11.19927"/>
    <n v="26.666620000000002"/>
  </r>
  <r>
    <s v="StVincentandGrenadines"/>
    <x v="37"/>
    <n v="11.16337"/>
    <n v="27.72054"/>
  </r>
  <r>
    <s v="Antiguaandbarbuda"/>
    <x v="37"/>
    <n v="11.512930000000001"/>
    <n v="1.9199999999999999E-5"/>
  </r>
  <r>
    <s v="Antiguaandbarbuda"/>
    <x v="37"/>
    <n v="12.688499999999999"/>
    <n v="61.999960000000002"/>
  </r>
  <r>
    <s v="Antiguaandbarbuda"/>
    <x v="37"/>
    <n v="14.713950000000001"/>
    <m/>
  </r>
  <r>
    <s v="StLucia"/>
    <x v="37"/>
    <n v="11.25056"/>
    <n v="1.9199999999999999E-5"/>
  </r>
  <r>
    <s v="StLucia"/>
    <x v="37"/>
    <n v="11.225239999999999"/>
    <n v="12.35952"/>
  </r>
  <r>
    <s v="StLucia"/>
    <x v="37"/>
    <n v="11.44839"/>
    <n v="19.999970000000001"/>
  </r>
  <r>
    <s v="Bahamas"/>
    <x v="38"/>
    <n v="10.81978"/>
    <n v="16.666720000000002"/>
  </r>
  <r>
    <s v="Bahamas"/>
    <x v="38"/>
    <n v="10.49127"/>
    <n v="5.8823239999999997"/>
  </r>
  <r>
    <s v="Grenada"/>
    <x v="38"/>
    <m/>
    <m/>
  </r>
  <r>
    <s v="Grenada"/>
    <x v="38"/>
    <n v="13.394019999999999"/>
    <m/>
  </r>
  <r>
    <s v="Jamaica"/>
    <x v="38"/>
    <n v="15.06495"/>
    <n v="19.999919999999999"/>
  </r>
  <r>
    <s v="Jamaica"/>
    <x v="38"/>
    <n v="16.353819999999999"/>
    <m/>
  </r>
  <r>
    <s v="Guyana"/>
    <x v="38"/>
    <n v="13.92455"/>
    <m/>
  </r>
  <r>
    <s v="TrinidadandTobago"/>
    <x v="38"/>
    <m/>
    <m/>
  </r>
  <r>
    <s v="TrinidadandTobago"/>
    <x v="38"/>
    <m/>
    <m/>
  </r>
  <r>
    <s v="StKittsandNevis"/>
    <x v="38"/>
    <n v="12.716900000000001"/>
    <n v="11.111140000000001"/>
  </r>
  <r>
    <s v="Bahamas"/>
    <x v="39"/>
    <m/>
    <m/>
  </r>
  <r>
    <s v="Bahamas"/>
    <x v="39"/>
    <m/>
    <m/>
  </r>
  <r>
    <s v="Bahamas"/>
    <x v="39"/>
    <n v="10.49371"/>
    <m/>
  </r>
  <r>
    <s v="Jamaica"/>
    <x v="39"/>
    <n v="15.424950000000001"/>
    <n v="17.647089999999999"/>
  </r>
  <r>
    <s v="Jamaica"/>
    <x v="39"/>
    <n v="16.041129999999999"/>
    <n v="24.999980000000001"/>
  </r>
  <r>
    <s v="Jamaica"/>
    <x v="39"/>
    <n v="16.337230000000002"/>
    <n v="16.19998"/>
  </r>
  <r>
    <s v="Jamaica"/>
    <x v="39"/>
    <n v="14.69098"/>
    <m/>
  </r>
  <r>
    <s v="Jamaica"/>
    <x v="39"/>
    <n v="16.916599999999999"/>
    <m/>
  </r>
  <r>
    <s v="TrinidadandTobago"/>
    <x v="39"/>
    <n v="13.81551"/>
    <n v="24.999970000000001"/>
  </r>
  <r>
    <s v="TrinidadandTobago"/>
    <x v="39"/>
    <n v="11.493119999999999"/>
    <n v="24.999970000000001"/>
  </r>
  <r>
    <s v="TrinidadandTobago"/>
    <x v="39"/>
    <n v="12.562749999999999"/>
    <m/>
  </r>
  <r>
    <s v="TrinidadandTobago"/>
    <x v="39"/>
    <n v="12.36022"/>
    <n v="39.999940000000002"/>
  </r>
  <r>
    <s v="Barbados"/>
    <x v="39"/>
    <m/>
    <m/>
  </r>
  <r>
    <s v="Barbados"/>
    <x v="39"/>
    <m/>
    <m/>
  </r>
  <r>
    <s v="Barbados"/>
    <x v="39"/>
    <n v="11.552149999999999"/>
    <n v="23.809560000000001"/>
  </r>
  <r>
    <s v="StKittsandNevis"/>
    <x v="39"/>
    <m/>
    <m/>
  </r>
  <r>
    <s v="StKittsandNevis"/>
    <x v="39"/>
    <n v="13.26694"/>
    <n v="8.3332680000000003"/>
  </r>
  <r>
    <s v="StKittsandNevis"/>
    <x v="39"/>
    <m/>
    <m/>
  </r>
  <r>
    <s v="StVincentandGrenadines"/>
    <x v="39"/>
    <n v="11.40757"/>
    <n v="12.500019999999999"/>
  </r>
  <r>
    <s v="Antiguaandbarbuda"/>
    <x v="39"/>
    <n v="10.41431"/>
    <n v="2.0999999999999999E-5"/>
  </r>
  <r>
    <s v="Antiguaandbarbuda"/>
    <x v="39"/>
    <n v="14.18707"/>
    <m/>
  </r>
  <r>
    <s v="Dominica"/>
    <x v="39"/>
    <m/>
    <m/>
  </r>
  <r>
    <s v="Suriname"/>
    <x v="39"/>
    <n v="12.20607"/>
    <n v="39.999940000000002"/>
  </r>
  <r>
    <s v="Bahamas"/>
    <x v="40"/>
    <n v="10.66563"/>
    <m/>
  </r>
  <r>
    <s v="Grenada"/>
    <x v="40"/>
    <n v="10.260160000000001"/>
    <m/>
  </r>
  <r>
    <s v="Grenada"/>
    <x v="40"/>
    <n v="12.36022"/>
    <m/>
  </r>
  <r>
    <s v="Jamaica"/>
    <x v="40"/>
    <n v="17.620920000000002"/>
    <n v="14.285690000000001"/>
  </r>
  <r>
    <s v="Jamaica"/>
    <x v="40"/>
    <n v="14.796340000000001"/>
    <m/>
  </r>
  <r>
    <s v="Jamaica"/>
    <x v="40"/>
    <n v="16.312110000000001"/>
    <m/>
  </r>
  <r>
    <s v="Jamaica"/>
    <x v="40"/>
    <n v="15.45312"/>
    <m/>
  </r>
  <r>
    <s v="Guyana"/>
    <x v="40"/>
    <n v="18.101389999999999"/>
    <n v="43.42118"/>
  </r>
  <r>
    <s v="Guyana"/>
    <x v="40"/>
    <n v="15.676769999999999"/>
    <m/>
  </r>
  <r>
    <s v="Guyana"/>
    <x v="40"/>
    <n v="15.830410000000001"/>
    <n v="7.1428390000000004"/>
  </r>
  <r>
    <s v="StKittsandNevis"/>
    <x v="40"/>
    <n v="12.02375"/>
    <n v="11.111140000000001"/>
  </r>
  <r>
    <s v="StVincentandGrenadines"/>
    <x v="40"/>
    <n v="12.02375"/>
    <n v="33.333289999999998"/>
  </r>
  <r>
    <s v="Antiguaandbarbuda"/>
    <x v="40"/>
    <n v="11.91839"/>
    <m/>
  </r>
  <r>
    <s v="Dominica"/>
    <x v="40"/>
    <n v="11.40757"/>
    <m/>
  </r>
  <r>
    <s v="Suriname"/>
    <x v="40"/>
    <n v="11.44393"/>
    <n v="1.4493229999999999"/>
  </r>
  <r>
    <s v="Bahamas"/>
    <x v="41"/>
    <n v="12.131959999999999"/>
    <n v="85.714349999999996"/>
  </r>
  <r>
    <s v="Bahamas"/>
    <x v="41"/>
    <m/>
    <m/>
  </r>
  <r>
    <s v="Grenada"/>
    <x v="41"/>
    <n v="12.88395"/>
    <m/>
  </r>
  <r>
    <s v="Grenada"/>
    <x v="41"/>
    <n v="10.66896"/>
    <n v="7.5000479999999996"/>
  </r>
  <r>
    <s v="Grenada"/>
    <x v="41"/>
    <n v="10.884320000000001"/>
    <n v="14.285729999999999"/>
  </r>
  <r>
    <s v="Jamaica"/>
    <x v="41"/>
    <n v="15.33534"/>
    <n v="23.076899999999998"/>
  </r>
  <r>
    <s v="Jamaica"/>
    <x v="41"/>
    <m/>
    <m/>
  </r>
  <r>
    <s v="Jamaica"/>
    <x v="41"/>
    <m/>
    <m/>
  </r>
  <r>
    <s v="Jamaica"/>
    <x v="41"/>
    <n v="16.060939999999999"/>
    <m/>
  </r>
  <r>
    <s v="TrinidadandTobago"/>
    <x v="41"/>
    <m/>
    <m/>
  </r>
  <r>
    <s v="StVincentandGrenadines"/>
    <x v="41"/>
    <n v="11.49165"/>
    <n v="0.75841139999999996"/>
  </r>
  <r>
    <s v="Antiguaandbarbuda"/>
    <x v="41"/>
    <n v="14.10319"/>
    <m/>
  </r>
  <r>
    <s v="Suriname"/>
    <x v="41"/>
    <n v="11.43596"/>
    <n v="11.111079999999999"/>
  </r>
  <r>
    <s v="Jamaica"/>
    <x v="42"/>
    <n v="16.251629999999999"/>
    <m/>
  </r>
  <r>
    <s v="Jamaica"/>
    <x v="42"/>
    <n v="15.536910000000001"/>
    <n v="35.274160000000002"/>
  </r>
  <r>
    <s v="Guyana"/>
    <x v="42"/>
    <n v="17.167919999999999"/>
    <n v="83.843220000000002"/>
  </r>
  <r>
    <s v="Guyana"/>
    <x v="42"/>
    <n v="18.842279999999999"/>
    <n v="2.4590519999999998"/>
  </r>
  <r>
    <s v="TrinidadandTobago"/>
    <x v="42"/>
    <n v="11.94824"/>
    <n v="21.42859"/>
  </r>
  <r>
    <s v="TrinidadandTobago"/>
    <x v="42"/>
    <n v="11.98293"/>
    <n v="17.647079999999999"/>
  </r>
  <r>
    <s v="Barbados"/>
    <x v="42"/>
    <n v="11.27176"/>
    <n v="10.000030000000001"/>
  </r>
  <r>
    <s v="Barbados"/>
    <x v="42"/>
    <n v="10.81978"/>
    <m/>
  </r>
  <r>
    <s v="StVincentandGrenadines"/>
    <x v="42"/>
    <m/>
    <m/>
  </r>
  <r>
    <s v="Dominica"/>
    <x v="42"/>
    <n v="10.87805"/>
    <n v="11.29996"/>
  </r>
  <r>
    <s v="Dominica"/>
    <x v="42"/>
    <n v="11.0021"/>
    <m/>
  </r>
  <r>
    <s v="StLucia"/>
    <x v="42"/>
    <n v="10.5321"/>
    <m/>
  </r>
  <r>
    <s v="Bahamas"/>
    <x v="43"/>
    <n v="13.889620000000001"/>
    <n v="12.903180000000001"/>
  </r>
  <r>
    <s v="Bahamas"/>
    <x v="43"/>
    <n v="13.881209999999999"/>
    <m/>
  </r>
  <r>
    <s v="Grenada"/>
    <x v="43"/>
    <n v="12.02375"/>
    <m/>
  </r>
  <r>
    <s v="Jamaica"/>
    <x v="43"/>
    <n v="15.74413"/>
    <m/>
  </r>
  <r>
    <s v="TrinidadandTobago"/>
    <x v="43"/>
    <n v="11.92944"/>
    <n v="3.9999630000000002"/>
  </r>
  <r>
    <s v="Barbados"/>
    <x v="43"/>
    <m/>
    <m/>
  </r>
  <r>
    <s v="Barbados"/>
    <x v="43"/>
    <m/>
    <m/>
  </r>
  <r>
    <s v="Barbados"/>
    <x v="43"/>
    <n v="11.82123"/>
    <n v="6.5218239999999996"/>
  </r>
  <r>
    <s v="Barbados"/>
    <x v="43"/>
    <n v="12.08981"/>
    <n v="19.967120000000001"/>
  </r>
  <r>
    <s v="Barbados"/>
    <x v="43"/>
    <m/>
    <m/>
  </r>
  <r>
    <s v="StKittsandNevis"/>
    <x v="43"/>
    <m/>
    <m/>
  </r>
  <r>
    <s v="StVincentandGrenadines"/>
    <x v="43"/>
    <n v="12.080909999999999"/>
    <n v="7.1429340000000003"/>
  </r>
  <r>
    <s v="Suriname"/>
    <x v="43"/>
    <n v="12.36022"/>
    <n v="7.6922579999999998"/>
  </r>
  <r>
    <s v="Bahamas"/>
    <x v="44"/>
    <n v="11.446680000000001"/>
    <n v="25.86205"/>
  </r>
  <r>
    <s v="Bahamas"/>
    <x v="44"/>
    <n v="12.60139"/>
    <m/>
  </r>
  <r>
    <s v="Bahamas"/>
    <x v="44"/>
    <n v="12.258190000000001"/>
    <m/>
  </r>
  <r>
    <s v="Jamaica"/>
    <x v="44"/>
    <n v="16.198139999999999"/>
    <n v="22.64162"/>
  </r>
  <r>
    <s v="Jamaica"/>
    <x v="44"/>
    <n v="15.93577"/>
    <n v="16.66656"/>
  </r>
  <r>
    <s v="Jamaica"/>
    <x v="44"/>
    <n v="15.45312"/>
    <n v="19.999919999999999"/>
  </r>
  <r>
    <s v="Jamaica"/>
    <x v="44"/>
    <n v="16.470320000000001"/>
    <m/>
  </r>
  <r>
    <s v="TrinidadandTobago"/>
    <x v="44"/>
    <n v="14.22315"/>
    <m/>
  </r>
  <r>
    <s v="TrinidadandTobago"/>
    <x v="44"/>
    <n v="12.730560000000001"/>
    <n v="0.5714032"/>
  </r>
  <r>
    <s v="TrinidadandTobago"/>
    <x v="44"/>
    <n v="11.50216"/>
    <n v="13.7684"/>
  </r>
  <r>
    <s v="StVincentandGrenadines"/>
    <x v="44"/>
    <n v="12.20607"/>
    <n v="11.111129999999999"/>
  </r>
  <r>
    <s v="Antiguaandbarbuda"/>
    <x v="44"/>
    <n v="11.65888"/>
    <n v="63.636409999999998"/>
  </r>
  <r>
    <s v="Dominica"/>
    <x v="44"/>
    <n v="12.0328"/>
    <n v="20.75722"/>
  </r>
  <r>
    <s v="Dominica"/>
    <x v="44"/>
    <n v="10.311999999999999"/>
    <n v="12.019439999999999"/>
  </r>
  <r>
    <s v="Dominica"/>
    <x v="44"/>
    <n v="12.32386"/>
    <n v="3.6866089999999998"/>
  </r>
  <r>
    <s v="Dominica"/>
    <x v="44"/>
    <n v="10.87805"/>
    <n v="15.217370000000001"/>
  </r>
  <r>
    <s v="Dominica"/>
    <x v="44"/>
    <n v="11.630710000000001"/>
    <n v="30.813980000000001"/>
  </r>
  <r>
    <s v="Dominica"/>
    <x v="44"/>
    <n v="12.12269"/>
    <m/>
  </r>
  <r>
    <s v="StLucia"/>
    <x v="44"/>
    <n v="13.053369999999999"/>
    <m/>
  </r>
  <r>
    <s v="StLucia"/>
    <x v="44"/>
    <n v="11.878729999999999"/>
    <n v="29.879850000000001"/>
  </r>
  <r>
    <s v="Bahamas"/>
    <x v="45"/>
    <n v="11.998430000000001"/>
    <m/>
  </r>
  <r>
    <s v="Jamaica"/>
    <x v="45"/>
    <n v="14.30799"/>
    <n v="20.00009"/>
  </r>
  <r>
    <s v="TrinidadandTobago"/>
    <x v="45"/>
    <n v="10.906790000000001"/>
    <n v="33.333289999999998"/>
  </r>
  <r>
    <s v="StVincentandGrenadines"/>
    <x v="45"/>
    <n v="10.596629999999999"/>
    <m/>
  </r>
  <r>
    <s v="Antiguaandbarbuda"/>
    <x v="45"/>
    <n v="12.986230000000001"/>
    <n v="9.7142540000000004"/>
  </r>
  <r>
    <s v="Dominica"/>
    <x v="45"/>
    <n v="10.82377"/>
    <n v="25.500029999999999"/>
  </r>
  <r>
    <s v="TrinidadandTobago"/>
    <x v="46"/>
    <n v="12.333909999999999"/>
    <n v="25.000029999999999"/>
  </r>
  <r>
    <s v="StVincentandGrenadines"/>
    <x v="46"/>
    <n v="11.10746"/>
    <n v="5.263128"/>
  </r>
  <r>
    <s v="Bahamas"/>
    <x v="47"/>
    <n v="12.20607"/>
    <m/>
  </r>
  <r>
    <s v="Bahamas"/>
    <x v="47"/>
    <n v="11.99329"/>
    <m/>
  </r>
  <r>
    <s v="Jamaica"/>
    <x v="47"/>
    <n v="15.27877"/>
    <m/>
  </r>
  <r>
    <s v="Guyana"/>
    <x v="47"/>
    <n v="15.60727"/>
    <n v="36.001609999999999"/>
  </r>
  <r>
    <s v="Guyana"/>
    <x v="47"/>
    <m/>
    <m/>
  </r>
  <r>
    <s v="TrinidadandTobago"/>
    <x v="47"/>
    <n v="11.96968"/>
    <m/>
  </r>
  <r>
    <s v="TrinidadandTobago"/>
    <x v="47"/>
    <n v="11.851900000000001"/>
    <n v="23.076830000000001"/>
  </r>
  <r>
    <s v="TrinidadandTobago"/>
    <x v="47"/>
    <m/>
    <m/>
  </r>
  <r>
    <s v="Suriname"/>
    <x v="47"/>
    <n v="12.676080000000001"/>
    <n v="33.333300000000001"/>
  </r>
  <r>
    <s v="Suriname"/>
    <x v="47"/>
    <n v="11.19927"/>
    <m/>
  </r>
  <r>
    <s v="Bahamas"/>
    <x v="48"/>
    <n v="11.175459999999999"/>
    <m/>
  </r>
  <r>
    <s v="Grenada"/>
    <x v="48"/>
    <n v="11.225239999999999"/>
    <m/>
  </r>
  <r>
    <s v="Grenada"/>
    <x v="48"/>
    <n v="12.489850000000001"/>
    <m/>
  </r>
  <r>
    <s v="Jamaica"/>
    <x v="48"/>
    <n v="14.800789999999999"/>
    <m/>
  </r>
  <r>
    <s v="TrinidadandTobago"/>
    <x v="48"/>
    <m/>
    <m/>
  </r>
  <r>
    <s v="StKittsandNevis"/>
    <x v="48"/>
    <n v="11.35041"/>
    <m/>
  </r>
  <r>
    <s v="Antiguaandbarbuda"/>
    <x v="48"/>
    <n v="12.32386"/>
    <m/>
  </r>
  <r>
    <s v="Dominica"/>
    <x v="48"/>
    <n v="11.731680000000001"/>
    <m/>
  </r>
  <r>
    <s v="Dominica"/>
    <x v="48"/>
    <n v="11.88762"/>
    <m/>
  </r>
  <r>
    <s v="StLucia"/>
    <x v="48"/>
    <n v="11.512930000000001"/>
    <m/>
  </r>
  <r>
    <s v="Suriname"/>
    <x v="48"/>
    <n v="11.57746"/>
    <m/>
  </r>
  <r>
    <s v="Suriname"/>
    <x v="48"/>
    <n v="11.379390000000001"/>
    <m/>
  </r>
  <r>
    <s v="Bahamas"/>
    <x v="49"/>
    <n v="11.028420000000001"/>
    <n v="23.200060000000001"/>
  </r>
  <r>
    <s v="Jamaica"/>
    <x v="49"/>
    <m/>
    <m/>
  </r>
  <r>
    <s v="Jamaica"/>
    <x v="49"/>
    <m/>
    <m/>
  </r>
  <r>
    <s v="Guyana"/>
    <x v="49"/>
    <n v="17.792069999999999"/>
    <n v="33.333370000000002"/>
  </r>
  <r>
    <s v="Guyana"/>
    <x v="49"/>
    <n v="16.383800000000001"/>
    <m/>
  </r>
  <r>
    <s v="TrinidadandTobago"/>
    <x v="49"/>
    <n v="13.93329"/>
    <n v="43.540779999999998"/>
  </r>
  <r>
    <s v="StKittsandNevis"/>
    <x v="49"/>
    <m/>
    <m/>
  </r>
  <r>
    <s v="Antiguaandbarbuda"/>
    <x v="49"/>
    <n v="11.60824"/>
    <n v="9.9999719999999996"/>
  </r>
  <r>
    <s v="StLucia"/>
    <x v="49"/>
    <n v="11.25056"/>
    <n v="33.333289999999998"/>
  </r>
  <r>
    <s v="StLucia"/>
    <x v="49"/>
    <m/>
    <m/>
  </r>
  <r>
    <s v="Suriname"/>
    <x v="49"/>
    <n v="9.7872660000000007"/>
    <m/>
  </r>
  <r>
    <s v="Suriname"/>
    <x v="49"/>
    <n v="11.634539999999999"/>
    <n v="10.422180000000001"/>
  </r>
  <r>
    <s v="Suriname"/>
    <x v="49"/>
    <n v="11.512930000000001"/>
    <n v="19.999970000000001"/>
  </r>
  <r>
    <s v="Suriname"/>
    <x v="49"/>
    <n v="11.64443"/>
    <n v="32.5471"/>
  </r>
  <r>
    <s v="Bahamas"/>
    <x v="50"/>
    <n v="12.765689999999999"/>
    <n v="91.374790000000004"/>
  </r>
  <r>
    <s v="Bahamas"/>
    <x v="50"/>
    <n v="11.69525"/>
    <m/>
  </r>
  <r>
    <s v="Bahamas"/>
    <x v="50"/>
    <n v="11.353120000000001"/>
    <n v="5.9274319999999996"/>
  </r>
  <r>
    <s v="Jamaica"/>
    <x v="50"/>
    <n v="15.1816"/>
    <m/>
  </r>
  <r>
    <s v="Jamaica"/>
    <x v="50"/>
    <n v="15.80794"/>
    <n v="12.820600000000001"/>
  </r>
  <r>
    <s v="Guyana"/>
    <x v="50"/>
    <n v="14.220980000000001"/>
    <n v="12.500080000000001"/>
  </r>
  <r>
    <s v="TrinidadandTobago"/>
    <x v="50"/>
    <n v="11.800610000000001"/>
    <n v="59.999949999999998"/>
  </r>
  <r>
    <s v="Antiguaandbarbuda"/>
    <x v="50"/>
    <n v="11.793229999999999"/>
    <m/>
  </r>
  <r>
    <s v="Dominica"/>
    <x v="50"/>
    <n v="12.20106"/>
    <n v="32.666670000000003"/>
  </r>
  <r>
    <s v="Dominica"/>
    <x v="50"/>
    <m/>
    <m/>
  </r>
  <r>
    <s v="Dominica"/>
    <x v="50"/>
    <m/>
    <m/>
  </r>
  <r>
    <s v="StLucia"/>
    <x v="50"/>
    <n v="11.19821"/>
    <n v="9.9397450000000003"/>
  </r>
  <r>
    <s v="Jamaica"/>
    <x v="51"/>
    <n v="15.50822"/>
    <n v="25.914709999999999"/>
  </r>
  <r>
    <s v="Jamaica"/>
    <x v="51"/>
    <n v="15.93577"/>
    <m/>
  </r>
  <r>
    <s v="Jamaica"/>
    <x v="51"/>
    <n v="13.872669999999999"/>
    <m/>
  </r>
  <r>
    <s v="Jamaica"/>
    <x v="51"/>
    <n v="14.954940000000001"/>
    <n v="13.6364"/>
  </r>
  <r>
    <s v="TrinidadandTobago"/>
    <x v="51"/>
    <n v="13.52783"/>
    <m/>
  </r>
  <r>
    <s v="Barbados"/>
    <x v="51"/>
    <n v="12.06724"/>
    <n v="6.3901799999999995E-2"/>
  </r>
  <r>
    <s v="Antiguaandbarbuda"/>
    <x v="51"/>
    <n v="12.141529999999999"/>
    <n v="87.500050000000002"/>
  </r>
  <r>
    <s v="Antiguaandbarbuda"/>
    <x v="51"/>
    <n v="12.02375"/>
    <m/>
  </r>
  <r>
    <s v="Guyana"/>
    <x v="52"/>
    <n v="16.176359999999999"/>
    <n v="9.6552740000000004"/>
  </r>
  <r>
    <s v="TrinidadandTobago"/>
    <x v="52"/>
    <n v="12.74159"/>
    <n v="2.499968"/>
  </r>
  <r>
    <s v="TrinidadandTobago"/>
    <x v="52"/>
    <n v="14.160869999999999"/>
    <m/>
  </r>
  <r>
    <s v="Suriname"/>
    <x v="52"/>
    <n v="14.495229999999999"/>
    <n v="13.84619"/>
  </r>
  <r>
    <s v="Bahamas"/>
    <x v="53"/>
    <n v="12.754189999999999"/>
    <n v="6.790203"/>
  </r>
  <r>
    <s v="Guyana"/>
    <x v="53"/>
    <n v="16.292449999999999"/>
    <n v="19.04766"/>
  </r>
  <r>
    <s v="Guyana"/>
    <x v="53"/>
    <n v="14.7318"/>
    <n v="11.1112"/>
  </r>
  <r>
    <s v="Guyana"/>
    <x v="53"/>
    <n v="16.880240000000001"/>
    <n v="36.363610000000001"/>
  </r>
  <r>
    <s v="TrinidadandTobago"/>
    <x v="53"/>
    <n v="13.17366"/>
    <m/>
  </r>
  <r>
    <s v="Barbados"/>
    <x v="53"/>
    <n v="11.5411"/>
    <m/>
  </r>
  <r>
    <s v="Bahamas"/>
    <x v="54"/>
    <n v="10.973929999999999"/>
    <m/>
  </r>
  <r>
    <s v="Jamaica"/>
    <x v="54"/>
    <n v="14.5761"/>
    <m/>
  </r>
  <r>
    <s v="Jamaica"/>
    <x v="54"/>
    <n v="15.712630000000001"/>
    <n v="17.647089999999999"/>
  </r>
  <r>
    <s v="TrinidadandTobago"/>
    <x v="54"/>
    <n v="12.9826"/>
    <n v="42.857109999999999"/>
  </r>
  <r>
    <s v="TrinidadandTobago"/>
    <x v="54"/>
    <n v="13.204599999999999"/>
    <n v="5.5554740000000002"/>
  </r>
  <r>
    <s v="StKittsandNevis"/>
    <x v="54"/>
    <n v="12.446960000000001"/>
    <n v="56.505459999999999"/>
  </r>
  <r>
    <s v="Jamaica"/>
    <x v="55"/>
    <n v="18.376380000000001"/>
    <n v="14.799950000000001"/>
  </r>
  <r>
    <s v="TrinidadandTobago"/>
    <x v="55"/>
    <n v="12.716900000000001"/>
    <m/>
  </r>
  <r>
    <s v="TrinidadandTobago"/>
    <x v="55"/>
    <n v="11.98354"/>
    <n v="18.181920000000002"/>
  </r>
  <r>
    <s v="Barbados"/>
    <x v="55"/>
    <n v="12.141529999999999"/>
    <m/>
  </r>
  <r>
    <s v="StKittsandNevis"/>
    <x v="55"/>
    <n v="12.158530000000001"/>
    <n v="6.7999309999999999"/>
  </r>
  <r>
    <s v="Suriname"/>
    <x v="55"/>
    <n v="11.320550000000001"/>
    <n v="9.9999739999999999"/>
  </r>
  <r>
    <s v="Jamaica"/>
    <x v="56"/>
    <n v="16.492789999999999"/>
    <m/>
  </r>
  <r>
    <s v="Jamaica"/>
    <x v="56"/>
    <n v="15.66611"/>
    <m/>
  </r>
  <r>
    <s v="TrinidadandTobago"/>
    <x v="56"/>
    <n v="12.537940000000001"/>
    <n v="8.2547990000000002"/>
  </r>
  <r>
    <s v="TrinidadandTobago"/>
    <x v="56"/>
    <n v="13.12236"/>
    <n v="14.285679999999999"/>
  </r>
  <r>
    <s v="StVincentandGrenadines"/>
    <x v="56"/>
    <n v="12.73217"/>
    <n v="10.000030000000001"/>
  </r>
  <r>
    <s v="Antiguaandbarbuda"/>
    <x v="56"/>
    <n v="12.137079999999999"/>
    <n v="47.36842"/>
  </r>
  <r>
    <s v="Jamaica"/>
    <x v="57"/>
    <n v="17.205110000000001"/>
    <m/>
  </r>
  <r>
    <s v="Guyana"/>
    <x v="57"/>
    <n v="16.738669999999999"/>
    <n v="15.11317"/>
  </r>
  <r>
    <s v="TrinidadandTobago"/>
    <x v="57"/>
    <n v="10.780559999999999"/>
    <n v="24.999970000000001"/>
  </r>
  <r>
    <s v="Dominica"/>
    <x v="57"/>
    <n v="11.36767"/>
    <n v="13.4313"/>
  </r>
  <r>
    <s v="Suriname"/>
    <x v="57"/>
    <n v="11.630710000000001"/>
    <n v="12.500030000000001"/>
  </r>
  <r>
    <s v="Jamaica"/>
    <x v="58"/>
    <n v="16.053560000000001"/>
    <n v="20.000039999999998"/>
  </r>
  <r>
    <s v="Jamaica"/>
    <x v="58"/>
    <n v="17.32207"/>
    <n v="20.00009"/>
  </r>
  <r>
    <s v="Guyana"/>
    <x v="58"/>
    <n v="16.118130000000001"/>
    <n v="1.697953"/>
  </r>
  <r>
    <s v="Guyana"/>
    <x v="58"/>
    <n v="15.307169999999999"/>
    <m/>
  </r>
  <r>
    <s v="Jamaica"/>
    <x v="59"/>
    <m/>
    <m/>
  </r>
  <r>
    <s v="Jamaica"/>
    <x v="59"/>
    <n v="17.886600000000001"/>
    <n v="13.33342"/>
  </r>
  <r>
    <s v="Jamaica"/>
    <x v="59"/>
    <n v="15.424950000000001"/>
    <n v="20.000029999999999"/>
  </r>
  <r>
    <s v="Jamaica"/>
    <x v="59"/>
    <n v="15.150510000000001"/>
    <n v="46.153869999999998"/>
  </r>
  <r>
    <s v="TrinidadandTobago"/>
    <x v="59"/>
    <n v="11.61829"/>
    <n v="1.9199999999999999E-5"/>
  </r>
  <r>
    <s v="TrinidadandTobago"/>
    <x v="59"/>
    <n v="13.22772"/>
    <m/>
  </r>
  <r>
    <s v="StVincentandGrenadines"/>
    <x v="59"/>
    <n v="12.562749999999999"/>
    <n v="11.111079999999999"/>
  </r>
  <r>
    <s v="StVincentandGrenadines"/>
    <x v="59"/>
    <n v="12.00981"/>
    <n v="9.3175430000000006"/>
  </r>
  <r>
    <s v="Suriname"/>
    <x v="59"/>
    <n v="12.72189"/>
    <n v="4.6875460000000002"/>
  </r>
  <r>
    <s v="Bahamas"/>
    <x v="60"/>
    <n v="12.110760000000001"/>
    <n v="11.111129999999999"/>
  </r>
  <r>
    <s v="Grenada"/>
    <x v="61"/>
    <n v="14.32634"/>
    <m/>
  </r>
  <r>
    <s v="Jamaica"/>
    <x v="61"/>
    <m/>
    <m/>
  </r>
  <r>
    <s v="Jamaica"/>
    <x v="61"/>
    <n v="17.034389999999998"/>
    <n v="20.000039999999998"/>
  </r>
  <r>
    <s v="Jamaica"/>
    <x v="61"/>
    <n v="15.24263"/>
    <n v="19.047540000000001"/>
  </r>
  <r>
    <s v="Guyana"/>
    <x v="61"/>
    <n v="14.172190000000001"/>
    <n v="16.279039999999998"/>
  </r>
  <r>
    <s v="TrinidadandTobago"/>
    <x v="61"/>
    <n v="14.13396"/>
    <n v="9.9999280000000006"/>
  </r>
  <r>
    <s v="TrinidadandTobago"/>
    <x v="61"/>
    <n v="11.58827"/>
    <m/>
  </r>
  <r>
    <s v="TrinidadandTobago"/>
    <x v="61"/>
    <n v="11.82774"/>
    <n v="24.545480000000001"/>
  </r>
  <r>
    <s v="StVincentandGrenadines"/>
    <x v="61"/>
    <n v="10.13768"/>
    <m/>
  </r>
  <r>
    <s v="Bahamas"/>
    <x v="62"/>
    <n v="12.6083"/>
    <n v="4.4067850000000002"/>
  </r>
  <r>
    <s v="Jamaica"/>
    <x v="62"/>
    <n v="15.329639999999999"/>
    <m/>
  </r>
  <r>
    <s v="Jamaica"/>
    <x v="62"/>
    <n v="15.5848"/>
    <m/>
  </r>
  <r>
    <s v="Guyana"/>
    <x v="62"/>
    <m/>
    <m/>
  </r>
  <r>
    <s v="TrinidadandTobago"/>
    <x v="62"/>
    <n v="12.388389999999999"/>
    <n v="33.333359999999999"/>
  </r>
  <r>
    <s v="TrinidadandTobago"/>
    <x v="62"/>
    <n v="13.264570000000001"/>
    <m/>
  </r>
  <r>
    <s v="TrinidadandTobago"/>
    <x v="62"/>
    <n v="12.156040000000001"/>
    <n v="3.3913540000000002"/>
  </r>
  <r>
    <s v="TrinidadandTobago"/>
    <x v="62"/>
    <m/>
    <m/>
  </r>
  <r>
    <s v="StVincentandGrenadines"/>
    <x v="62"/>
    <n v="11.849399999999999"/>
    <n v="16.66667"/>
  </r>
  <r>
    <s v="Jamaica"/>
    <x v="63"/>
    <n v="16.852060000000002"/>
    <m/>
  </r>
  <r>
    <s v="Guyana"/>
    <x v="63"/>
    <n v="15.29142"/>
    <m/>
  </r>
  <r>
    <s v="Jamaica"/>
    <x v="64"/>
    <n v="14.289669999999999"/>
    <n v="26.842199999999998"/>
  </r>
  <r>
    <s v="Jamaica"/>
    <x v="64"/>
    <n v="17.727530000000002"/>
    <m/>
  </r>
  <r>
    <s v="Guyana"/>
    <x v="64"/>
    <n v="15.27549"/>
    <n v="6.0869080000000002"/>
  </r>
  <r>
    <s v="TrinidadandTobago"/>
    <x v="64"/>
    <n v="11.720560000000001"/>
    <m/>
  </r>
  <r>
    <s v="TrinidadandTobago"/>
    <x v="64"/>
    <n v="12.20607"/>
    <m/>
  </r>
  <r>
    <s v="Grenada"/>
    <x v="65"/>
    <n v="9.8463290000000008"/>
    <n v="30.76925"/>
  </r>
  <r>
    <s v="Barbados"/>
    <x v="65"/>
    <n v="13.234579999999999"/>
    <m/>
  </r>
  <r>
    <s v="Barbados"/>
    <x v="65"/>
    <n v="10.81978"/>
    <n v="25.000029999999999"/>
  </r>
  <r>
    <s v="Dominica"/>
    <x v="65"/>
    <n v="11.69032"/>
    <m/>
  </r>
  <r>
    <s v="Dominica"/>
    <x v="65"/>
    <n v="11.35041"/>
    <n v="12.137219999999999"/>
  </r>
  <r>
    <s v="Dominica"/>
    <x v="65"/>
    <n v="12.646940000000001"/>
    <m/>
  </r>
  <r>
    <s v="TrinidadandTobago"/>
    <x v="66"/>
    <n v="11.91839"/>
    <n v="49.999960000000002"/>
  </r>
  <r>
    <s v="StKittsandNevis"/>
    <x v="67"/>
    <n v="10.596629999999999"/>
    <n v="25.000019999999999"/>
  </r>
  <r>
    <s v="StVincentandGrenadines"/>
    <x v="67"/>
    <n v="11.3306"/>
    <n v="1.9199999999999999E-5"/>
  </r>
  <r>
    <s v="Grenada"/>
    <x v="68"/>
    <n v="11.66375"/>
    <n v="15.3847"/>
  </r>
  <r>
    <s v="Bahamas"/>
    <x v="69"/>
    <n v="14.35844"/>
    <m/>
  </r>
  <r>
    <s v="TrinidadandTobago"/>
    <x v="69"/>
    <n v="11.28978"/>
    <m/>
  </r>
  <r>
    <s v="Antiguaandbarbuda"/>
    <x v="69"/>
    <n v="11.61829"/>
    <m/>
  </r>
  <r>
    <s v="Bahamas"/>
    <x v="70"/>
    <n v="12.092739999999999"/>
    <n v="24.99991"/>
  </r>
  <r>
    <s v="Jamaica"/>
    <x v="70"/>
    <n v="16.405709999999999"/>
    <m/>
  </r>
  <r>
    <s v="Grenada"/>
    <x v="71"/>
    <m/>
    <m/>
  </r>
  <r>
    <s v="Jamaica"/>
    <x v="71"/>
    <n v="14.53335"/>
    <n v="7.8946500000000004"/>
  </r>
  <r>
    <s v="Jamaica"/>
    <x v="71"/>
    <n v="16.022790000000001"/>
    <m/>
  </r>
  <r>
    <s v="Jamaica"/>
    <x v="71"/>
    <m/>
    <m/>
  </r>
  <r>
    <s v="Grenada"/>
    <x v="72"/>
    <n v="13.000999999999999"/>
    <n v="47.619059999999998"/>
  </r>
  <r>
    <s v="Suriname"/>
    <x v="72"/>
    <n v="12.216839999999999"/>
    <n v="16.67999"/>
  </r>
  <r>
    <s v="Jamaica"/>
    <x v="73"/>
    <n v="15.830410000000001"/>
    <n v="18.421140000000001"/>
  </r>
  <r>
    <s v="Jamaica"/>
    <x v="73"/>
    <n v="15.899609999999999"/>
    <m/>
  </r>
  <r>
    <s v="Jamaica"/>
    <x v="73"/>
    <n v="14.945869999999999"/>
    <m/>
  </r>
  <r>
    <s v="Guyana"/>
    <x v="73"/>
    <m/>
    <m/>
  </r>
  <r>
    <s v="TrinidadandTobago"/>
    <x v="73"/>
    <n v="13.10798"/>
    <n v="14.999969999999999"/>
  </r>
  <r>
    <s v="StKittsandNevis"/>
    <x v="73"/>
    <n v="12.20607"/>
    <n v="11.111140000000001"/>
  </r>
  <r>
    <s v="Jamaica"/>
    <x v="74"/>
    <n v="15.88448"/>
    <n v="15.85369"/>
  </r>
  <r>
    <s v="Jamaica"/>
    <x v="74"/>
    <n v="13.99783"/>
    <n v="7.1427810000000003"/>
  </r>
  <r>
    <s v="Guyana"/>
    <x v="74"/>
    <n v="19.769749999999998"/>
    <n v="9.5373350000000006"/>
  </r>
  <r>
    <s v="TrinidadandTobago"/>
    <x v="75"/>
    <m/>
    <m/>
  </r>
  <r>
    <s v="Antiguaandbarbuda"/>
    <x v="75"/>
    <n v="12.86285"/>
    <n v="7.9999760000000002"/>
  </r>
  <r>
    <s v="Jamaica"/>
    <x v="76"/>
    <n v="14.941520000000001"/>
    <m/>
  </r>
  <r>
    <s v="Jamaica"/>
    <x v="76"/>
    <n v="15.14391"/>
    <n v="25.833390000000001"/>
  </r>
  <r>
    <s v="Jamaica"/>
    <x v="76"/>
    <n v="17.216709999999999"/>
    <m/>
  </r>
  <r>
    <s v="Jamaica"/>
    <x v="76"/>
    <m/>
    <m/>
  </r>
  <r>
    <s v="Bahamas"/>
    <x v="77"/>
    <m/>
    <m/>
  </r>
  <r>
    <s v="Jamaica"/>
    <x v="78"/>
    <n v="17.062560000000001"/>
    <n v="20.000039999999998"/>
  </r>
  <r>
    <s v="TrinidadandTobago"/>
    <x v="78"/>
    <n v="14.308479999999999"/>
    <m/>
  </r>
  <r>
    <s v="Grenada"/>
    <x v="79"/>
    <n v="11.800610000000001"/>
    <m/>
  </r>
  <r>
    <s v="Jamaica"/>
    <x v="79"/>
    <n v="16.195930000000001"/>
    <m/>
  </r>
  <r>
    <s v="TrinidadandTobago"/>
    <x v="80"/>
    <n v="11.77075"/>
    <n v="22.222190000000001"/>
  </r>
  <r>
    <s v="StLucia"/>
    <x v="81"/>
    <n v="11.69525"/>
    <n v="9.0908800000000003"/>
  </r>
  <r>
    <s v="Guyana"/>
    <x v="82"/>
    <n v="15.52069"/>
    <n v="2.72E-5"/>
  </r>
  <r>
    <s v="TrinidadandTobago"/>
    <x v="82"/>
    <n v="11.823079999999999"/>
    <m/>
  </r>
  <r>
    <s v="TrinidadandTobago"/>
    <x v="82"/>
    <n v="13.87378"/>
    <n v="44.021799999999999"/>
  </r>
  <r>
    <s v="Jamaica"/>
    <x v="83"/>
    <n v="15.64809"/>
    <n v="5.2632380000000003"/>
  </r>
  <r>
    <s v="Barbados"/>
    <x v="83"/>
    <n v="10.95227"/>
    <n v="11.960419999999999"/>
  </r>
  <r>
    <s v="Jamaica"/>
    <x v="84"/>
    <n v="15.693210000000001"/>
    <n v="6.2500249999999999"/>
  </r>
  <r>
    <s v="Jamaica"/>
    <x v="84"/>
    <n v="17.270769999999999"/>
    <n v="14.000030000000001"/>
  </r>
  <r>
    <s v="TrinidadandTobago"/>
    <x v="84"/>
    <n v="11.73607"/>
    <n v="15.3847"/>
  </r>
  <r>
    <s v="Barbados"/>
    <x v="84"/>
    <n v="11.63809"/>
    <n v="24.999960000000002"/>
  </r>
  <r>
    <s v="Jamaica"/>
    <x v="85"/>
    <m/>
    <m/>
  </r>
  <r>
    <s v="TrinidadandTobago"/>
    <x v="85"/>
    <n v="13.920870000000001"/>
    <n v="17.64714"/>
  </r>
  <r>
    <s v="TrinidadandTobago"/>
    <x v="86"/>
    <n v="10.81978"/>
    <n v="25.000019999999999"/>
  </r>
  <r>
    <s v="StVincentandGrenadines"/>
    <x v="87"/>
    <n v="11.96782"/>
    <m/>
  </r>
  <r>
    <s v="Jamaica"/>
    <x v="88"/>
    <n v="16.742249999999999"/>
    <n v="7.6923719999999998"/>
  </r>
  <r>
    <s v="Guyana"/>
    <x v="89"/>
    <n v="16.54888"/>
    <m/>
  </r>
  <r>
    <s v="Jamaica"/>
    <x v="90"/>
    <n v="16.724229999999999"/>
    <m/>
  </r>
  <r>
    <s v="Grenada"/>
    <x v="91"/>
    <n v="9.9084749999999993"/>
    <m/>
  </r>
  <r>
    <s v="TrinidadandTobago"/>
    <x v="92"/>
    <n v="12.20607"/>
    <n v="50.000030000000002"/>
  </r>
  <r>
    <s v="TrinidadandTobago"/>
    <x v="92"/>
    <m/>
    <m/>
  </r>
  <r>
    <s v="Suriname"/>
    <x v="92"/>
    <n v="11.890219999999999"/>
    <m/>
  </r>
  <r>
    <s v="Jamaica"/>
    <x v="93"/>
    <m/>
    <m/>
  </r>
  <r>
    <s v="Jamaica"/>
    <x v="94"/>
    <n v="16.913019999999999"/>
    <m/>
  </r>
  <r>
    <s v="TrinidadandTobago"/>
    <x v="94"/>
    <n v="10.30331"/>
    <m/>
  </r>
  <r>
    <s v="TrinidadandTobago"/>
    <x v="94"/>
    <n v="12.400230000000001"/>
    <m/>
  </r>
  <r>
    <s v="TrinidadandTobago"/>
    <x v="94"/>
    <n v="12.38043"/>
    <m/>
  </r>
  <r>
    <s v="Barbados"/>
    <x v="94"/>
    <n v="13.21589"/>
    <m/>
  </r>
  <r>
    <s v="Antiguaandbarbuda"/>
    <x v="95"/>
    <n v="13.70631"/>
    <m/>
  </r>
  <r>
    <s v="TrinidadandTobago"/>
    <x v="96"/>
    <n v="11.441700000000001"/>
    <n v="9.5588409999999993"/>
  </r>
  <r>
    <s v="Suriname"/>
    <x v="96"/>
    <n v="11.92844"/>
    <n v="24.378019999999999"/>
  </r>
  <r>
    <s v="Barbados"/>
    <x v="97"/>
    <n v="11.46641"/>
    <n v="4.9999539999999998"/>
  </r>
  <r>
    <s v="Guyana"/>
    <x v="98"/>
    <n v="14.796340000000001"/>
    <m/>
  </r>
  <r>
    <s v="Jamaica"/>
    <x v="99"/>
    <m/>
    <m/>
  </r>
  <r>
    <s v="Grenada"/>
    <x v="100"/>
    <n v="12.47302"/>
    <m/>
  </r>
  <r>
    <s v="Antiguaandbarbuda"/>
    <x v="101"/>
    <n v="11.358779999999999"/>
    <m/>
  </r>
  <r>
    <s v="Jamaica"/>
    <x v="102"/>
    <n v="15.81183"/>
    <n v="17.245560000000001"/>
  </r>
  <r>
    <s v="Jamaica"/>
    <x v="103"/>
    <n v="17.37086"/>
    <n v="16.666679999999999"/>
  </r>
  <r>
    <s v="Guyana"/>
    <x v="104"/>
    <n v="14.72063"/>
    <m/>
  </r>
  <r>
    <s v="Grenada"/>
    <x v="105"/>
    <n v="11.429539999999999"/>
    <n v="11.111079999999999"/>
  </r>
  <r>
    <s v="Bahamas"/>
    <x v="106"/>
    <n v="10.08581"/>
    <m/>
  </r>
  <r>
    <s v="Bahamas"/>
    <x v="106"/>
    <n v="10.87107"/>
    <m/>
  </r>
  <r>
    <s v="Bahamas"/>
    <x v="106"/>
    <m/>
    <m/>
  </r>
  <r>
    <s v="Bahamas"/>
    <x v="106"/>
    <n v="10.41431"/>
    <m/>
  </r>
  <r>
    <s v="Bahamas"/>
    <x v="106"/>
    <m/>
    <m/>
  </r>
  <r>
    <s v="Grenada"/>
    <x v="106"/>
    <n v="11.083930000000001"/>
    <m/>
  </r>
  <r>
    <s v="Jamaica"/>
    <x v="106"/>
    <n v="15.735099999999999"/>
    <n v="24.999980000000001"/>
  </r>
  <r>
    <s v="Jamaica"/>
    <x v="106"/>
    <m/>
    <m/>
  </r>
  <r>
    <s v="Jamaica"/>
    <x v="106"/>
    <n v="14.37513"/>
    <n v="16.66656"/>
  </r>
  <r>
    <s v="Jamaica"/>
    <x v="106"/>
    <n v="16.32085"/>
    <m/>
  </r>
  <r>
    <s v="Jamaica"/>
    <x v="106"/>
    <n v="14.86533"/>
    <n v="19.999970000000001"/>
  </r>
  <r>
    <s v="Jamaica"/>
    <x v="106"/>
    <n v="14.626440000000001"/>
    <n v="2.62E-5"/>
  </r>
  <r>
    <s v="Jamaica"/>
    <x v="106"/>
    <n v="16.56438"/>
    <m/>
  </r>
  <r>
    <s v="Jamaica"/>
    <x v="106"/>
    <m/>
    <m/>
  </r>
  <r>
    <s v="Jamaica"/>
    <x v="106"/>
    <n v="15.66611"/>
    <m/>
  </r>
  <r>
    <s v="Jamaica"/>
    <x v="106"/>
    <n v="14.63649"/>
    <n v="11.111090000000001"/>
  </r>
  <r>
    <s v="Jamaica"/>
    <x v="106"/>
    <n v="14.508660000000001"/>
    <n v="6.6665859999999997"/>
  </r>
  <r>
    <s v="Jamaica"/>
    <x v="106"/>
    <n v="13.59243"/>
    <n v="17.080390000000001"/>
  </r>
  <r>
    <s v="Jamaica"/>
    <x v="106"/>
    <m/>
    <m/>
  </r>
  <r>
    <s v="Jamaica"/>
    <x v="106"/>
    <m/>
    <m/>
  </r>
  <r>
    <s v="Jamaica"/>
    <x v="106"/>
    <n v="15.37088"/>
    <n v="19.999919999999999"/>
  </r>
  <r>
    <s v="Jamaica"/>
    <x v="106"/>
    <n v="15.424950000000001"/>
    <n v="11.111090000000001"/>
  </r>
  <r>
    <s v="Jamaica"/>
    <x v="106"/>
    <m/>
    <m/>
  </r>
  <r>
    <s v="Jamaica"/>
    <x v="106"/>
    <n v="15.627470000000001"/>
    <m/>
  </r>
  <r>
    <s v="Jamaica"/>
    <x v="106"/>
    <n v="14.038650000000001"/>
    <n v="19.99991"/>
  </r>
  <r>
    <s v="Jamaica"/>
    <x v="106"/>
    <n v="15.53031"/>
    <n v="25.000029999999999"/>
  </r>
  <r>
    <s v="Jamaica"/>
    <x v="106"/>
    <n v="14.038650000000001"/>
    <m/>
  </r>
  <r>
    <s v="Jamaica"/>
    <x v="106"/>
    <n v="14.683009999999999"/>
    <n v="11.111090000000001"/>
  </r>
  <r>
    <s v="Jamaica"/>
    <x v="106"/>
    <n v="15.78162"/>
    <m/>
  </r>
  <r>
    <s v="Jamaica"/>
    <x v="106"/>
    <n v="16.16939"/>
    <n v="6.6665929999999998"/>
  </r>
  <r>
    <s v="Jamaica"/>
    <x v="106"/>
    <n v="14.10319"/>
    <m/>
  </r>
  <r>
    <s v="Jamaica"/>
    <x v="106"/>
    <n v="15.04358"/>
    <m/>
  </r>
  <r>
    <s v="Jamaica"/>
    <x v="106"/>
    <n v="15.150510000000001"/>
    <m/>
  </r>
  <r>
    <s v="Jamaica"/>
    <x v="106"/>
    <n v="14.642189999999999"/>
    <n v="23.076830000000001"/>
  </r>
  <r>
    <s v="TrinidadandTobago"/>
    <x v="106"/>
    <n v="12.765689999999999"/>
    <n v="12"/>
  </r>
  <r>
    <s v="Barbados"/>
    <x v="106"/>
    <n v="11.512930000000001"/>
    <n v="25.00009"/>
  </r>
  <r>
    <s v="Barbados"/>
    <x v="106"/>
    <n v="11.476559999999999"/>
    <n v="28.571339999999999"/>
  </r>
  <r>
    <s v="Barbados"/>
    <x v="106"/>
    <m/>
    <m/>
  </r>
  <r>
    <s v="Barbados"/>
    <x v="106"/>
    <m/>
    <m/>
  </r>
  <r>
    <s v="Barbados"/>
    <x v="106"/>
    <m/>
    <m/>
  </r>
  <r>
    <s v="Barbados"/>
    <x v="106"/>
    <n v="10.669359999999999"/>
    <m/>
  </r>
  <r>
    <s v="Barbados"/>
    <x v="106"/>
    <n v="12.572319999999999"/>
    <n v="7.1899999999999999E-5"/>
  </r>
  <r>
    <s v="Barbados"/>
    <x v="106"/>
    <n v="12.20607"/>
    <m/>
  </r>
  <r>
    <s v="StKittsandNevis"/>
    <x v="106"/>
    <n v="11.8056"/>
    <n v="25.000050000000002"/>
  </r>
  <r>
    <s v="StKittsandNevis"/>
    <x v="106"/>
    <n v="12.834680000000001"/>
    <m/>
  </r>
  <r>
    <s v="StVincentandGrenadines"/>
    <x v="106"/>
    <n v="10.68844"/>
    <m/>
  </r>
  <r>
    <s v="StVincentandGrenadines"/>
    <x v="106"/>
    <n v="10.86857"/>
    <n v="14.54551"/>
  </r>
  <r>
    <s v="StVincentandGrenadines"/>
    <x v="106"/>
    <m/>
    <m/>
  </r>
  <r>
    <s v="StVincentandGrenadines"/>
    <x v="106"/>
    <m/>
    <m/>
  </r>
  <r>
    <s v="StVincentandGrenadines"/>
    <x v="106"/>
    <n v="11.28978"/>
    <m/>
  </r>
  <r>
    <s v="Antiguaandbarbuda"/>
    <x v="106"/>
    <m/>
    <m/>
  </r>
  <r>
    <s v="Antiguaandbarbuda"/>
    <x v="106"/>
    <n v="12.7346"/>
    <n v="5.5556210000000004"/>
  </r>
  <r>
    <s v="Antiguaandbarbuda"/>
    <x v="106"/>
    <n v="11.042920000000001"/>
    <n v="99.9999399999999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hartFormat="9">
  <location ref="A3:C95" firstHeaderRow="0" firstDataRow="1" firstDataCol="1"/>
  <pivotFields count="4">
    <pivotField showAll="0"/>
    <pivotField axis="axisRow" showAll="0">
      <items count="10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h="1" x="91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t="default"/>
      </items>
    </pivotField>
    <pivotField dataField="1" showAll="0"/>
    <pivotField dataField="1" showAll="0"/>
  </pivotFields>
  <rowFields count="1">
    <field x="1"/>
  </rowFields>
  <rowItems count="9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productivity (right axis)" fld="2" subtotal="average" baseField="1" baseItem="0"/>
    <dataField name="Average of sales (left axis)" fld="3" subtotal="average" baseField="1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4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drawing" Target="../drawings/drawing1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1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2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5"/>
  <sheetViews>
    <sheetView tabSelected="1" zoomScale="70" zoomScaleNormal="70" zoomScalePageLayoutView="70" workbookViewId="0">
      <pane xSplit="5" ySplit="1" topLeftCell="F156" activePane="bottomRight" state="frozen"/>
      <selection pane="topRight" activeCell="E1" sqref="E1"/>
      <selection pane="bottomLeft" activeCell="A2" sqref="A2"/>
      <selection pane="bottomRight" activeCell="A179" sqref="A179:XFD179"/>
    </sheetView>
  </sheetViews>
  <sheetFormatPr baseColWidth="10" defaultColWidth="8.83203125" defaultRowHeight="15" x14ac:dyDescent="0.2"/>
  <cols>
    <col min="1" max="1" width="19.6640625" customWidth="1"/>
    <col min="5" max="5" width="10" customWidth="1"/>
    <col min="6" max="30" width="12.6640625" customWidth="1"/>
  </cols>
  <sheetData>
    <row r="1" spans="1:29" ht="90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e">
        <f>+'[1]GCI_data_platform-33'!C2</f>
        <v>#REF!</v>
      </c>
      <c r="G1" s="2" t="e">
        <f>+'[1]GCI_data_platform-34'!$C$2</f>
        <v>#REF!</v>
      </c>
      <c r="H1" s="2" t="e">
        <f>+'[1]GCI_data_platform-35'!$C$2</f>
        <v>#REF!</v>
      </c>
      <c r="I1" s="2" t="e">
        <f>+'[1]GCI_data_platform-36'!$C$2</f>
        <v>#REF!</v>
      </c>
      <c r="J1" s="2" t="e">
        <f>+'[1]GCI_data_platform-37'!$C$2</f>
        <v>#REF!</v>
      </c>
      <c r="K1" s="2" t="e">
        <f>+'[1]GCI_data_platform-38'!$C$2</f>
        <v>#REF!</v>
      </c>
      <c r="L1" s="2" t="e">
        <f>+'[1]GCI_data_platform-39'!$C$2</f>
        <v>#REF!</v>
      </c>
      <c r="M1" s="2" t="e">
        <f>+'[1]GCI_data_platform-40'!$C$2</f>
        <v>#REF!</v>
      </c>
      <c r="N1" s="2" t="e">
        <f>+'[1]GCI_data_platform-41'!$C$2</f>
        <v>#REF!</v>
      </c>
      <c r="O1" s="2" t="e">
        <f>+'[1]GCI_data_platform-42'!$C$2</f>
        <v>#REF!</v>
      </c>
      <c r="P1" s="2" t="e">
        <f>+'[1]GCI_data_platform-43'!$C$2</f>
        <v>#REF!</v>
      </c>
      <c r="Q1" s="2" t="e">
        <f>+'[1]GCI_data_platform-44'!$C$2</f>
        <v>#REF!</v>
      </c>
      <c r="R1" s="2" t="e">
        <f>+'[1]GCI_data_platform-45'!$C$2</f>
        <v>#REF!</v>
      </c>
      <c r="S1" s="2" t="e">
        <f>+'[1]GCI_data_platform-46'!$C$2</f>
        <v>#REF!</v>
      </c>
      <c r="T1" s="2" t="e">
        <f>+'[1]GCI_data_platform-47'!$C$2</f>
        <v>#REF!</v>
      </c>
      <c r="U1" s="2" t="e">
        <f>+'[1]GCI_data_platform-48'!$C$2</f>
        <v>#REF!</v>
      </c>
      <c r="V1" s="2" t="e">
        <f>+'[1]GCI_data_platform-49'!$C$2</f>
        <v>#REF!</v>
      </c>
      <c r="W1" s="2" t="e">
        <f>+'[1]GCI_data_platform-50'!$C$2</f>
        <v>#REF!</v>
      </c>
      <c r="X1" s="2" t="e">
        <f>+'[1]GCI_data_platform-51'!$C$2</f>
        <v>#REF!</v>
      </c>
      <c r="Y1" s="2" t="e">
        <f>+'[1]GCI_data_platform-52'!$C$2</f>
        <v>#REF!</v>
      </c>
      <c r="Z1" s="2" t="e">
        <f>+'[1]GCI_data_platform-53'!$C$2</f>
        <v>#REF!</v>
      </c>
      <c r="AA1" s="2" t="e">
        <f>+'[1]GCI_data_platform-54'!$C$2</f>
        <v>#REF!</v>
      </c>
      <c r="AB1" s="2" t="e">
        <f>+'[1]GCI_data_platform-55'!$C$2</f>
        <v>#REF!</v>
      </c>
      <c r="AC1" s="2" t="e">
        <f>+'[1]GCI_data_platform-56'!$C$2</f>
        <v>#REF!</v>
      </c>
    </row>
    <row r="2" spans="1:29" x14ac:dyDescent="0.2">
      <c r="A2" t="s">
        <v>5</v>
      </c>
      <c r="B2" t="s">
        <v>6</v>
      </c>
      <c r="C2">
        <v>30</v>
      </c>
      <c r="F2" t="e">
        <f>+VLOOKUP(B2,'[1]GCI_data_platform-33'!$F$1:$G$149,2,FALSE)</f>
        <v>#N/A</v>
      </c>
      <c r="G2" t="e">
        <f>+VLOOKUP(B2,'[1]GCI_data_platform-34'!$F$1:$G$149,2,FALSE)</f>
        <v>#N/A</v>
      </c>
      <c r="H2" t="e">
        <f>+VLOOKUP(B2,'[1]GCI_data_platform-35'!$F$1:$G$149,2,FALSE)</f>
        <v>#N/A</v>
      </c>
      <c r="I2" t="e">
        <f>+VLOOKUP(B2,'[1]GCI_data_platform-36'!$F$1:$G$149,2,FALSE)</f>
        <v>#N/A</v>
      </c>
      <c r="J2" t="e">
        <f>+VLOOKUP(B2,'[1]GCI_data_platform-37'!$F$1:$G$149,2,FALSE)</f>
        <v>#N/A</v>
      </c>
      <c r="K2" t="e">
        <f>+VLOOKUP(B2,'[1]GCI_data_platform-38'!$F$1:$G$149,2,FALSE)</f>
        <v>#N/A</v>
      </c>
      <c r="L2" t="e">
        <f>+VLOOKUP(B2,'[1]GCI_data_platform-39'!$F$1:$G$149,2,FALSE)</f>
        <v>#N/A</v>
      </c>
      <c r="M2" t="e">
        <f>+VLOOKUP(B2,'[1]GCI_data_platform-40'!$F$1:$G$149,2,FALSE)</f>
        <v>#N/A</v>
      </c>
      <c r="N2" t="e">
        <f>+VLOOKUP(B2,'[1]GCI_data_platform-41'!$F$1:$G$149,2,FALSE)</f>
        <v>#N/A</v>
      </c>
      <c r="O2" t="e">
        <f>+VLOOKUP(B2,'[1]GCI_data_platform-42'!$F$1:$G$149,2,FALSE)</f>
        <v>#N/A</v>
      </c>
      <c r="P2" t="e">
        <f>+VLOOKUP(B2,'[1]GCI_data_platform-43'!$F$1:$G$149,2,FALSE)</f>
        <v>#N/A</v>
      </c>
      <c r="Q2" t="e">
        <f>+VLOOKUP(B2,'[1]GCI_data_platform-44'!$F$1:$G$149,2,FALSE)</f>
        <v>#N/A</v>
      </c>
      <c r="R2" t="e">
        <f>+VLOOKUP(B2,'[1]GCI_data_platform-45'!$F$1:$G$149,2,FALSE)</f>
        <v>#N/A</v>
      </c>
      <c r="S2" t="e">
        <f>+VLOOKUP(B2,'[1]GCI_data_platform-46'!$F$1:$G$149,2,FALSE)</f>
        <v>#N/A</v>
      </c>
      <c r="T2" t="e">
        <f>+VLOOKUP(B2,'[1]GCI_data_platform-47'!$F$1:$G$149,2,FALSE)</f>
        <v>#N/A</v>
      </c>
      <c r="U2" t="e">
        <f>+VLOOKUP(B2,'[1]GCI_data_platform-48'!$F$1:$G$149,2,FALSE)</f>
        <v>#N/A</v>
      </c>
      <c r="V2" t="e">
        <f>+VLOOKUP(B2,'[1]GCI_data_platform-49'!$F$1:$G$149,2,FALSE)</f>
        <v>#N/A</v>
      </c>
      <c r="W2" t="e">
        <f>+VLOOKUP(B2,'[1]GCI_data_platform-50'!$F$1:$G$149,2,FALSE)</f>
        <v>#N/A</v>
      </c>
      <c r="X2" t="e">
        <f>+VLOOKUP(B2,'[1]GCI_data_platform-51'!$F$1:$G$149,2,FALSE)</f>
        <v>#N/A</v>
      </c>
      <c r="Y2" t="e">
        <f>+VLOOKUP(B2,'[1]GCI_data_platform-52'!$F$1:$G$149,2,FALSE)</f>
        <v>#N/A</v>
      </c>
      <c r="Z2" t="e">
        <f>+VLOOKUP(B2,'[1]GCI_data_platform-53'!$F$1:$G$149,2,FALSE)</f>
        <v>#N/A</v>
      </c>
      <c r="AA2" t="e">
        <f>+VLOOKUP(B2,'[1]GCI_data_platform-54'!$F$1:$G$149,2,FALSE)</f>
        <v>#N/A</v>
      </c>
      <c r="AB2" t="e">
        <f>+VLOOKUP(B2,'[1]GCI_data_platform-55'!$F$1:$G$149,2,FALSE)</f>
        <v>#N/A</v>
      </c>
      <c r="AC2" t="e">
        <f>+VLOOKUP(B2,'[1]GCI_data_platform-56'!$F$1:$G$149,2,FALSE)</f>
        <v>#N/A</v>
      </c>
    </row>
    <row r="3" spans="1:29" x14ac:dyDescent="0.2">
      <c r="A3" t="s">
        <v>7</v>
      </c>
      <c r="B3" t="s">
        <v>8</v>
      </c>
      <c r="C3">
        <v>30</v>
      </c>
      <c r="F3" t="e">
        <f>+VLOOKUP(B3,'[1]GCI_data_platform-33'!$F$1:$G$149,2,FALSE)</f>
        <v>#N/A</v>
      </c>
      <c r="G3" t="e">
        <f>+VLOOKUP(B3,'[1]GCI_data_platform-34'!$F$1:$G$149,2,FALSE)</f>
        <v>#N/A</v>
      </c>
      <c r="H3" t="e">
        <f>+VLOOKUP(B3,'[1]GCI_data_platform-35'!$F$1:$G$149,2,FALSE)</f>
        <v>#N/A</v>
      </c>
      <c r="I3" t="e">
        <f>+VLOOKUP(B3,'[1]GCI_data_platform-36'!$F$1:$G$149,2,FALSE)</f>
        <v>#N/A</v>
      </c>
      <c r="J3" t="e">
        <f>+VLOOKUP(B3,'[1]GCI_data_platform-37'!$F$1:$G$149,2,FALSE)</f>
        <v>#N/A</v>
      </c>
      <c r="K3" t="e">
        <f>+VLOOKUP(B3,'[1]GCI_data_platform-38'!$F$1:$G$149,2,FALSE)</f>
        <v>#N/A</v>
      </c>
      <c r="L3" t="e">
        <f>+VLOOKUP(B3,'[1]GCI_data_platform-39'!$F$1:$G$149,2,FALSE)</f>
        <v>#N/A</v>
      </c>
      <c r="M3" t="e">
        <f>+VLOOKUP(B3,'[1]GCI_data_platform-40'!$F$1:$G$149,2,FALSE)</f>
        <v>#N/A</v>
      </c>
      <c r="N3" t="e">
        <f>+VLOOKUP(B3,'[1]GCI_data_platform-41'!$F$1:$G$149,2,FALSE)</f>
        <v>#N/A</v>
      </c>
      <c r="O3" t="e">
        <f>+VLOOKUP(B3,'[1]GCI_data_platform-42'!$F$1:$G$149,2,FALSE)</f>
        <v>#N/A</v>
      </c>
      <c r="P3" t="e">
        <f>+VLOOKUP(B3,'[1]GCI_data_platform-43'!$F$1:$G$149,2,FALSE)</f>
        <v>#N/A</v>
      </c>
      <c r="Q3" t="e">
        <f>+VLOOKUP(B3,'[1]GCI_data_platform-44'!$F$1:$G$149,2,FALSE)</f>
        <v>#N/A</v>
      </c>
      <c r="R3" t="e">
        <f>+VLOOKUP(B3,'[1]GCI_data_platform-45'!$F$1:$G$149,2,FALSE)</f>
        <v>#N/A</v>
      </c>
      <c r="S3" t="e">
        <f>+VLOOKUP(B3,'[1]GCI_data_platform-46'!$F$1:$G$149,2,FALSE)</f>
        <v>#N/A</v>
      </c>
      <c r="T3" t="e">
        <f>+VLOOKUP(B3,'[1]GCI_data_platform-47'!$F$1:$G$149,2,FALSE)</f>
        <v>#N/A</v>
      </c>
      <c r="U3" t="e">
        <f>+VLOOKUP(B3,'[1]GCI_data_platform-48'!$F$1:$G$149,2,FALSE)</f>
        <v>#N/A</v>
      </c>
      <c r="V3" t="e">
        <f>+VLOOKUP(B3,'[1]GCI_data_platform-49'!$F$1:$G$149,2,FALSE)</f>
        <v>#N/A</v>
      </c>
      <c r="W3" t="e">
        <f>+VLOOKUP(B3,'[1]GCI_data_platform-50'!$F$1:$G$149,2,FALSE)</f>
        <v>#N/A</v>
      </c>
      <c r="X3" t="e">
        <f>+VLOOKUP(B3,'[1]GCI_data_platform-51'!$F$1:$G$149,2,FALSE)</f>
        <v>#N/A</v>
      </c>
      <c r="Y3" t="e">
        <f>+VLOOKUP(B3,'[1]GCI_data_platform-52'!$F$1:$G$149,2,FALSE)</f>
        <v>#N/A</v>
      </c>
      <c r="Z3" t="e">
        <f>+VLOOKUP(B3,'[1]GCI_data_platform-53'!$F$1:$G$149,2,FALSE)</f>
        <v>#N/A</v>
      </c>
      <c r="AA3" t="e">
        <f>+VLOOKUP(B3,'[1]GCI_data_platform-54'!$F$1:$G$149,2,FALSE)</f>
        <v>#N/A</v>
      </c>
      <c r="AB3" t="e">
        <f>+VLOOKUP(B3,'[1]GCI_data_platform-55'!$F$1:$G$149,2,FALSE)</f>
        <v>#N/A</v>
      </c>
      <c r="AC3" t="e">
        <f>+VLOOKUP(B3,'[1]GCI_data_platform-56'!$F$1:$G$149,2,FALSE)</f>
        <v>#N/A</v>
      </c>
    </row>
    <row r="4" spans="1:29" x14ac:dyDescent="0.2">
      <c r="A4" t="s">
        <v>9</v>
      </c>
      <c r="B4" t="s">
        <v>10</v>
      </c>
      <c r="C4">
        <v>30</v>
      </c>
      <c r="F4" t="e">
        <f>+VLOOKUP(B4,'[1]GCI_data_platform-33'!$F$1:$G$149,2,FALSE)</f>
        <v>#N/A</v>
      </c>
      <c r="G4" t="e">
        <f>+VLOOKUP(B4,'[1]GCI_data_platform-34'!$F$1:$G$149,2,FALSE)</f>
        <v>#N/A</v>
      </c>
      <c r="H4" t="e">
        <f>+VLOOKUP(B4,'[1]GCI_data_platform-35'!$F$1:$G$149,2,FALSE)</f>
        <v>#N/A</v>
      </c>
      <c r="I4" t="e">
        <f>+VLOOKUP(B4,'[1]GCI_data_platform-36'!$F$1:$G$149,2,FALSE)</f>
        <v>#N/A</v>
      </c>
      <c r="J4" t="e">
        <f>+VLOOKUP(B4,'[1]GCI_data_platform-37'!$F$1:$G$149,2,FALSE)</f>
        <v>#N/A</v>
      </c>
      <c r="K4" t="e">
        <f>+VLOOKUP(B4,'[1]GCI_data_platform-38'!$F$1:$G$149,2,FALSE)</f>
        <v>#N/A</v>
      </c>
      <c r="L4" t="e">
        <f>+VLOOKUP(B4,'[1]GCI_data_platform-39'!$F$1:$G$149,2,FALSE)</f>
        <v>#N/A</v>
      </c>
      <c r="M4" t="e">
        <f>+VLOOKUP(B4,'[1]GCI_data_platform-40'!$F$1:$G$149,2,FALSE)</f>
        <v>#N/A</v>
      </c>
      <c r="N4" t="e">
        <f>+VLOOKUP(B4,'[1]GCI_data_platform-41'!$F$1:$G$149,2,FALSE)</f>
        <v>#N/A</v>
      </c>
      <c r="O4" t="e">
        <f>+VLOOKUP(B4,'[1]GCI_data_platform-42'!$F$1:$G$149,2,FALSE)</f>
        <v>#N/A</v>
      </c>
      <c r="P4" t="e">
        <f>+VLOOKUP(B4,'[1]GCI_data_platform-43'!$F$1:$G$149,2,FALSE)</f>
        <v>#N/A</v>
      </c>
      <c r="Q4" t="e">
        <f>+VLOOKUP(B4,'[1]GCI_data_platform-44'!$F$1:$G$149,2,FALSE)</f>
        <v>#N/A</v>
      </c>
      <c r="R4" t="e">
        <f>+VLOOKUP(B4,'[1]GCI_data_platform-45'!$F$1:$G$149,2,FALSE)</f>
        <v>#N/A</v>
      </c>
      <c r="S4" t="e">
        <f>+VLOOKUP(B4,'[1]GCI_data_platform-46'!$F$1:$G$149,2,FALSE)</f>
        <v>#N/A</v>
      </c>
      <c r="T4" t="e">
        <f>+VLOOKUP(B4,'[1]GCI_data_platform-47'!$F$1:$G$149,2,FALSE)</f>
        <v>#N/A</v>
      </c>
      <c r="U4" t="e">
        <f>+VLOOKUP(B4,'[1]GCI_data_platform-48'!$F$1:$G$149,2,FALSE)</f>
        <v>#N/A</v>
      </c>
      <c r="V4" t="e">
        <f>+VLOOKUP(B4,'[1]GCI_data_platform-49'!$F$1:$G$149,2,FALSE)</f>
        <v>#N/A</v>
      </c>
      <c r="W4" t="e">
        <f>+VLOOKUP(B4,'[1]GCI_data_platform-50'!$F$1:$G$149,2,FALSE)</f>
        <v>#N/A</v>
      </c>
      <c r="X4" t="e">
        <f>+VLOOKUP(B4,'[1]GCI_data_platform-51'!$F$1:$G$149,2,FALSE)</f>
        <v>#N/A</v>
      </c>
      <c r="Y4" t="e">
        <f>+VLOOKUP(B4,'[1]GCI_data_platform-52'!$F$1:$G$149,2,FALSE)</f>
        <v>#N/A</v>
      </c>
      <c r="Z4" t="e">
        <f>+VLOOKUP(B4,'[1]GCI_data_platform-53'!$F$1:$G$149,2,FALSE)</f>
        <v>#N/A</v>
      </c>
      <c r="AA4" t="e">
        <f>+VLOOKUP(B4,'[1]GCI_data_platform-54'!$F$1:$G$149,2,FALSE)</f>
        <v>#N/A</v>
      </c>
      <c r="AB4" t="e">
        <f>+VLOOKUP(B4,'[1]GCI_data_platform-55'!$F$1:$G$149,2,FALSE)</f>
        <v>#N/A</v>
      </c>
      <c r="AC4" t="e">
        <f>+VLOOKUP(B4,'[1]GCI_data_platform-56'!$F$1:$G$149,2,FALSE)</f>
        <v>#N/A</v>
      </c>
    </row>
    <row r="5" spans="1:29" x14ac:dyDescent="0.2">
      <c r="A5" t="s">
        <v>11</v>
      </c>
      <c r="B5" t="s">
        <v>12</v>
      </c>
      <c r="C5">
        <v>30</v>
      </c>
      <c r="F5" t="e">
        <f>+VLOOKUP(B5,'[1]GCI_data_platform-33'!$F$1:$G$149,2,FALSE)</f>
        <v>#N/A</v>
      </c>
      <c r="G5" t="e">
        <f>+VLOOKUP(B5,'[1]GCI_data_platform-34'!$F$1:$G$149,2,FALSE)</f>
        <v>#N/A</v>
      </c>
      <c r="H5" t="e">
        <f>+VLOOKUP(B5,'[1]GCI_data_platform-35'!$F$1:$G$149,2,FALSE)</f>
        <v>#N/A</v>
      </c>
      <c r="I5" t="e">
        <f>+VLOOKUP(B5,'[1]GCI_data_platform-36'!$F$1:$G$149,2,FALSE)</f>
        <v>#N/A</v>
      </c>
      <c r="J5" t="e">
        <f>+VLOOKUP(B5,'[1]GCI_data_platform-37'!$F$1:$G$149,2,FALSE)</f>
        <v>#N/A</v>
      </c>
      <c r="K5" t="e">
        <f>+VLOOKUP(B5,'[1]GCI_data_platform-38'!$F$1:$G$149,2,FALSE)</f>
        <v>#N/A</v>
      </c>
      <c r="L5" t="e">
        <f>+VLOOKUP(B5,'[1]GCI_data_platform-39'!$F$1:$G$149,2,FALSE)</f>
        <v>#N/A</v>
      </c>
      <c r="M5" t="e">
        <f>+VLOOKUP(B5,'[1]GCI_data_platform-40'!$F$1:$G$149,2,FALSE)</f>
        <v>#N/A</v>
      </c>
      <c r="N5" t="e">
        <f>+VLOOKUP(B5,'[1]GCI_data_platform-41'!$F$1:$G$149,2,FALSE)</f>
        <v>#N/A</v>
      </c>
      <c r="O5" t="e">
        <f>+VLOOKUP(B5,'[1]GCI_data_platform-42'!$F$1:$G$149,2,FALSE)</f>
        <v>#N/A</v>
      </c>
      <c r="P5" t="e">
        <f>+VLOOKUP(B5,'[1]GCI_data_platform-43'!$F$1:$G$149,2,FALSE)</f>
        <v>#N/A</v>
      </c>
      <c r="Q5" t="e">
        <f>+VLOOKUP(B5,'[1]GCI_data_platform-44'!$F$1:$G$149,2,FALSE)</f>
        <v>#N/A</v>
      </c>
      <c r="R5" t="e">
        <f>+VLOOKUP(B5,'[1]GCI_data_platform-45'!$F$1:$G$149,2,FALSE)</f>
        <v>#N/A</v>
      </c>
      <c r="S5" t="e">
        <f>+VLOOKUP(B5,'[1]GCI_data_platform-46'!$F$1:$G$149,2,FALSE)</f>
        <v>#N/A</v>
      </c>
      <c r="T5" t="e">
        <f>+VLOOKUP(B5,'[1]GCI_data_platform-47'!$F$1:$G$149,2,FALSE)</f>
        <v>#N/A</v>
      </c>
      <c r="U5" t="e">
        <f>+VLOOKUP(B5,'[1]GCI_data_platform-48'!$F$1:$G$149,2,FALSE)</f>
        <v>#N/A</v>
      </c>
      <c r="V5" t="e">
        <f>+VLOOKUP(B5,'[1]GCI_data_platform-49'!$F$1:$G$149,2,FALSE)</f>
        <v>#N/A</v>
      </c>
      <c r="W5" t="e">
        <f>+VLOOKUP(B5,'[1]GCI_data_platform-50'!$F$1:$G$149,2,FALSE)</f>
        <v>#N/A</v>
      </c>
      <c r="X5" t="e">
        <f>+VLOOKUP(B5,'[1]GCI_data_platform-51'!$F$1:$G$149,2,FALSE)</f>
        <v>#N/A</v>
      </c>
      <c r="Y5" t="e">
        <f>+VLOOKUP(B5,'[1]GCI_data_platform-52'!$F$1:$G$149,2,FALSE)</f>
        <v>#N/A</v>
      </c>
      <c r="Z5" t="e">
        <f>+VLOOKUP(B5,'[1]GCI_data_platform-53'!$F$1:$G$149,2,FALSE)</f>
        <v>#N/A</v>
      </c>
      <c r="AA5" t="e">
        <f>+VLOOKUP(B5,'[1]GCI_data_platform-54'!$F$1:$G$149,2,FALSE)</f>
        <v>#N/A</v>
      </c>
      <c r="AB5" t="e">
        <f>+VLOOKUP(B5,'[1]GCI_data_platform-55'!$F$1:$G$149,2,FALSE)</f>
        <v>#N/A</v>
      </c>
      <c r="AC5" t="e">
        <f>+VLOOKUP(B5,'[1]GCI_data_platform-56'!$F$1:$G$149,2,FALSE)</f>
        <v>#N/A</v>
      </c>
    </row>
    <row r="6" spans="1:29" x14ac:dyDescent="0.2">
      <c r="A6" t="s">
        <v>13</v>
      </c>
      <c r="B6" t="s">
        <v>14</v>
      </c>
      <c r="C6">
        <v>30</v>
      </c>
      <c r="F6" t="e">
        <f>+VLOOKUP(B6,'[1]GCI_data_platform-33'!$F$1:$G$149,2,FALSE)</f>
        <v>#N/A</v>
      </c>
      <c r="G6" t="e">
        <f>+VLOOKUP(B6,'[1]GCI_data_platform-34'!$F$1:$G$149,2,FALSE)</f>
        <v>#N/A</v>
      </c>
      <c r="H6" t="e">
        <f>+VLOOKUP(B6,'[1]GCI_data_platform-35'!$F$1:$G$149,2,FALSE)</f>
        <v>#N/A</v>
      </c>
      <c r="I6" t="e">
        <f>+VLOOKUP(B6,'[1]GCI_data_platform-36'!$F$1:$G$149,2,FALSE)</f>
        <v>#N/A</v>
      </c>
      <c r="J6" t="e">
        <f>+VLOOKUP(B6,'[1]GCI_data_platform-37'!$F$1:$G$149,2,FALSE)</f>
        <v>#N/A</v>
      </c>
      <c r="K6" t="e">
        <f>+VLOOKUP(B6,'[1]GCI_data_platform-38'!$F$1:$G$149,2,FALSE)</f>
        <v>#N/A</v>
      </c>
      <c r="L6" t="e">
        <f>+VLOOKUP(B6,'[1]GCI_data_platform-39'!$F$1:$G$149,2,FALSE)</f>
        <v>#N/A</v>
      </c>
      <c r="M6" t="e">
        <f>+VLOOKUP(B6,'[1]GCI_data_platform-40'!$F$1:$G$149,2,FALSE)</f>
        <v>#N/A</v>
      </c>
      <c r="N6" t="e">
        <f>+VLOOKUP(B6,'[1]GCI_data_platform-41'!$F$1:$G$149,2,FALSE)</f>
        <v>#N/A</v>
      </c>
      <c r="O6" t="e">
        <f>+VLOOKUP(B6,'[1]GCI_data_platform-42'!$F$1:$G$149,2,FALSE)</f>
        <v>#N/A</v>
      </c>
      <c r="P6" t="e">
        <f>+VLOOKUP(B6,'[1]GCI_data_platform-43'!$F$1:$G$149,2,FALSE)</f>
        <v>#N/A</v>
      </c>
      <c r="Q6" t="e">
        <f>+VLOOKUP(B6,'[1]GCI_data_platform-44'!$F$1:$G$149,2,FALSE)</f>
        <v>#N/A</v>
      </c>
      <c r="R6" t="e">
        <f>+VLOOKUP(B6,'[1]GCI_data_platform-45'!$F$1:$G$149,2,FALSE)</f>
        <v>#N/A</v>
      </c>
      <c r="S6" t="e">
        <f>+VLOOKUP(B6,'[1]GCI_data_platform-46'!$F$1:$G$149,2,FALSE)</f>
        <v>#N/A</v>
      </c>
      <c r="T6" t="e">
        <f>+VLOOKUP(B6,'[1]GCI_data_platform-47'!$F$1:$G$149,2,FALSE)</f>
        <v>#N/A</v>
      </c>
      <c r="U6" t="e">
        <f>+VLOOKUP(B6,'[1]GCI_data_platform-48'!$F$1:$G$149,2,FALSE)</f>
        <v>#N/A</v>
      </c>
      <c r="V6" t="e">
        <f>+VLOOKUP(B6,'[1]GCI_data_platform-49'!$F$1:$G$149,2,FALSE)</f>
        <v>#N/A</v>
      </c>
      <c r="W6" t="e">
        <f>+VLOOKUP(B6,'[1]GCI_data_platform-50'!$F$1:$G$149,2,FALSE)</f>
        <v>#N/A</v>
      </c>
      <c r="X6" t="e">
        <f>+VLOOKUP(B6,'[1]GCI_data_platform-51'!$F$1:$G$149,2,FALSE)</f>
        <v>#N/A</v>
      </c>
      <c r="Y6" t="e">
        <f>+VLOOKUP(B6,'[1]GCI_data_platform-52'!$F$1:$G$149,2,FALSE)</f>
        <v>#N/A</v>
      </c>
      <c r="Z6" t="e">
        <f>+VLOOKUP(B6,'[1]GCI_data_platform-53'!$F$1:$G$149,2,FALSE)</f>
        <v>#N/A</v>
      </c>
      <c r="AA6" t="e">
        <f>+VLOOKUP(B6,'[1]GCI_data_platform-54'!$F$1:$G$149,2,FALSE)</f>
        <v>#N/A</v>
      </c>
      <c r="AB6" t="e">
        <f>+VLOOKUP(B6,'[1]GCI_data_platform-55'!$F$1:$G$149,2,FALSE)</f>
        <v>#N/A</v>
      </c>
      <c r="AC6" t="e">
        <f>+VLOOKUP(B6,'[1]GCI_data_platform-56'!$F$1:$G$149,2,FALSE)</f>
        <v>#N/A</v>
      </c>
    </row>
    <row r="7" spans="1:29" x14ac:dyDescent="0.2">
      <c r="A7" t="s">
        <v>15</v>
      </c>
      <c r="B7" t="s">
        <v>16</v>
      </c>
      <c r="C7">
        <v>30</v>
      </c>
      <c r="F7" t="e">
        <f>+VLOOKUP(B7,'[1]GCI_data_platform-33'!$F$1:$G$149,2,FALSE)</f>
        <v>#N/A</v>
      </c>
      <c r="G7" t="e">
        <f>+VLOOKUP(B7,'[1]GCI_data_platform-34'!$F$1:$G$149,2,FALSE)</f>
        <v>#N/A</v>
      </c>
      <c r="H7" t="e">
        <f>+VLOOKUP(B7,'[1]GCI_data_platform-35'!$F$1:$G$149,2,FALSE)</f>
        <v>#N/A</v>
      </c>
      <c r="I7" t="e">
        <f>+VLOOKUP(B7,'[1]GCI_data_platform-36'!$F$1:$G$149,2,FALSE)</f>
        <v>#N/A</v>
      </c>
      <c r="J7" t="e">
        <f>+VLOOKUP(B7,'[1]GCI_data_platform-37'!$F$1:$G$149,2,FALSE)</f>
        <v>#N/A</v>
      </c>
      <c r="K7" t="e">
        <f>+VLOOKUP(B7,'[1]GCI_data_platform-38'!$F$1:$G$149,2,FALSE)</f>
        <v>#N/A</v>
      </c>
      <c r="L7" t="e">
        <f>+VLOOKUP(B7,'[1]GCI_data_platform-39'!$F$1:$G$149,2,FALSE)</f>
        <v>#N/A</v>
      </c>
      <c r="M7" t="e">
        <f>+VLOOKUP(B7,'[1]GCI_data_platform-40'!$F$1:$G$149,2,FALSE)</f>
        <v>#N/A</v>
      </c>
      <c r="N7" t="e">
        <f>+VLOOKUP(B7,'[1]GCI_data_platform-41'!$F$1:$G$149,2,FALSE)</f>
        <v>#N/A</v>
      </c>
      <c r="O7" t="e">
        <f>+VLOOKUP(B7,'[1]GCI_data_platform-42'!$F$1:$G$149,2,FALSE)</f>
        <v>#N/A</v>
      </c>
      <c r="P7" t="e">
        <f>+VLOOKUP(B7,'[1]GCI_data_platform-43'!$F$1:$G$149,2,FALSE)</f>
        <v>#N/A</v>
      </c>
      <c r="Q7" t="e">
        <f>+VLOOKUP(B7,'[1]GCI_data_platform-44'!$F$1:$G$149,2,FALSE)</f>
        <v>#N/A</v>
      </c>
      <c r="R7" t="e">
        <f>+VLOOKUP(B7,'[1]GCI_data_platform-45'!$F$1:$G$149,2,FALSE)</f>
        <v>#N/A</v>
      </c>
      <c r="S7" t="e">
        <f>+VLOOKUP(B7,'[1]GCI_data_platform-46'!$F$1:$G$149,2,FALSE)</f>
        <v>#N/A</v>
      </c>
      <c r="T7" t="e">
        <f>+VLOOKUP(B7,'[1]GCI_data_platform-47'!$F$1:$G$149,2,FALSE)</f>
        <v>#N/A</v>
      </c>
      <c r="U7" t="e">
        <f>+VLOOKUP(B7,'[1]GCI_data_platform-48'!$F$1:$G$149,2,FALSE)</f>
        <v>#N/A</v>
      </c>
      <c r="V7" t="e">
        <f>+VLOOKUP(B7,'[1]GCI_data_platform-49'!$F$1:$G$149,2,FALSE)</f>
        <v>#N/A</v>
      </c>
      <c r="W7" t="e">
        <f>+VLOOKUP(B7,'[1]GCI_data_platform-50'!$F$1:$G$149,2,FALSE)</f>
        <v>#N/A</v>
      </c>
      <c r="X7" t="e">
        <f>+VLOOKUP(B7,'[1]GCI_data_platform-51'!$F$1:$G$149,2,FALSE)</f>
        <v>#N/A</v>
      </c>
      <c r="Y7" t="e">
        <f>+VLOOKUP(B7,'[1]GCI_data_platform-52'!$F$1:$G$149,2,FALSE)</f>
        <v>#N/A</v>
      </c>
      <c r="Z7" t="e">
        <f>+VLOOKUP(B7,'[1]GCI_data_platform-53'!$F$1:$G$149,2,FALSE)</f>
        <v>#N/A</v>
      </c>
      <c r="AA7" t="e">
        <f>+VLOOKUP(B7,'[1]GCI_data_platform-54'!$F$1:$G$149,2,FALSE)</f>
        <v>#N/A</v>
      </c>
      <c r="AB7" t="e">
        <f>+VLOOKUP(B7,'[1]GCI_data_platform-55'!$F$1:$G$149,2,FALSE)</f>
        <v>#N/A</v>
      </c>
      <c r="AC7" t="e">
        <f>+VLOOKUP(B7,'[1]GCI_data_platform-56'!$F$1:$G$149,2,FALSE)</f>
        <v>#N/A</v>
      </c>
    </row>
    <row r="8" spans="1:29" x14ac:dyDescent="0.2">
      <c r="A8" t="s">
        <v>17</v>
      </c>
      <c r="B8" t="s">
        <v>18</v>
      </c>
      <c r="C8">
        <v>30</v>
      </c>
      <c r="F8" t="e">
        <f>+VLOOKUP(B8,'[1]GCI_data_platform-33'!$F$1:$G$149,2,FALSE)</f>
        <v>#N/A</v>
      </c>
      <c r="G8" t="e">
        <f>+VLOOKUP(B8,'[1]GCI_data_platform-34'!$F$1:$G$149,2,FALSE)</f>
        <v>#N/A</v>
      </c>
      <c r="H8" t="e">
        <f>+VLOOKUP(B8,'[1]GCI_data_platform-35'!$F$1:$G$149,2,FALSE)</f>
        <v>#N/A</v>
      </c>
      <c r="I8" t="e">
        <f>+VLOOKUP(B8,'[1]GCI_data_platform-36'!$F$1:$G$149,2,FALSE)</f>
        <v>#N/A</v>
      </c>
      <c r="J8" t="e">
        <f>+VLOOKUP(B8,'[1]GCI_data_platform-37'!$F$1:$G$149,2,FALSE)</f>
        <v>#N/A</v>
      </c>
      <c r="K8" t="e">
        <f>+VLOOKUP(B8,'[1]GCI_data_platform-38'!$F$1:$G$149,2,FALSE)</f>
        <v>#N/A</v>
      </c>
      <c r="L8" t="e">
        <f>+VLOOKUP(B8,'[1]GCI_data_platform-39'!$F$1:$G$149,2,FALSE)</f>
        <v>#N/A</v>
      </c>
      <c r="M8" t="e">
        <f>+VLOOKUP(B8,'[1]GCI_data_platform-40'!$F$1:$G$149,2,FALSE)</f>
        <v>#N/A</v>
      </c>
      <c r="N8" t="e">
        <f>+VLOOKUP(B8,'[1]GCI_data_platform-41'!$F$1:$G$149,2,FALSE)</f>
        <v>#N/A</v>
      </c>
      <c r="O8" t="e">
        <f>+VLOOKUP(B8,'[1]GCI_data_platform-42'!$F$1:$G$149,2,FALSE)</f>
        <v>#N/A</v>
      </c>
      <c r="P8" t="e">
        <f>+VLOOKUP(B8,'[1]GCI_data_platform-43'!$F$1:$G$149,2,FALSE)</f>
        <v>#N/A</v>
      </c>
      <c r="Q8" t="e">
        <f>+VLOOKUP(B8,'[1]GCI_data_platform-44'!$F$1:$G$149,2,FALSE)</f>
        <v>#N/A</v>
      </c>
      <c r="R8" t="e">
        <f>+VLOOKUP(B8,'[1]GCI_data_platform-45'!$F$1:$G$149,2,FALSE)</f>
        <v>#N/A</v>
      </c>
      <c r="S8" t="e">
        <f>+VLOOKUP(B8,'[1]GCI_data_platform-46'!$F$1:$G$149,2,FALSE)</f>
        <v>#N/A</v>
      </c>
      <c r="T8" t="e">
        <f>+VLOOKUP(B8,'[1]GCI_data_platform-47'!$F$1:$G$149,2,FALSE)</f>
        <v>#N/A</v>
      </c>
      <c r="U8" t="e">
        <f>+VLOOKUP(B8,'[1]GCI_data_platform-48'!$F$1:$G$149,2,FALSE)</f>
        <v>#N/A</v>
      </c>
      <c r="V8" t="e">
        <f>+VLOOKUP(B8,'[1]GCI_data_platform-49'!$F$1:$G$149,2,FALSE)</f>
        <v>#N/A</v>
      </c>
      <c r="W8" t="e">
        <f>+VLOOKUP(B8,'[1]GCI_data_platform-50'!$F$1:$G$149,2,FALSE)</f>
        <v>#N/A</v>
      </c>
      <c r="X8" t="e">
        <f>+VLOOKUP(B8,'[1]GCI_data_platform-51'!$F$1:$G$149,2,FALSE)</f>
        <v>#N/A</v>
      </c>
      <c r="Y8" t="e">
        <f>+VLOOKUP(B8,'[1]GCI_data_platform-52'!$F$1:$G$149,2,FALSE)</f>
        <v>#N/A</v>
      </c>
      <c r="Z8" t="e">
        <f>+VLOOKUP(B8,'[1]GCI_data_platform-53'!$F$1:$G$149,2,FALSE)</f>
        <v>#N/A</v>
      </c>
      <c r="AA8" t="e">
        <f>+VLOOKUP(B8,'[1]GCI_data_platform-54'!$F$1:$G$149,2,FALSE)</f>
        <v>#N/A</v>
      </c>
      <c r="AB8" t="e">
        <f>+VLOOKUP(B8,'[1]GCI_data_platform-55'!$F$1:$G$149,2,FALSE)</f>
        <v>#N/A</v>
      </c>
      <c r="AC8" t="e">
        <f>+VLOOKUP(B8,'[1]GCI_data_platform-56'!$F$1:$G$149,2,FALSE)</f>
        <v>#N/A</v>
      </c>
    </row>
    <row r="9" spans="1:29" x14ac:dyDescent="0.2">
      <c r="A9" t="s">
        <v>19</v>
      </c>
      <c r="B9" t="s">
        <v>20</v>
      </c>
      <c r="C9">
        <v>30</v>
      </c>
      <c r="F9" t="e">
        <f>+VLOOKUP(B9,'[1]GCI_data_platform-33'!$F$1:$G$149,2,FALSE)</f>
        <v>#N/A</v>
      </c>
      <c r="G9" t="e">
        <f>+VLOOKUP(B9,'[1]GCI_data_platform-34'!$F$1:$G$149,2,FALSE)</f>
        <v>#N/A</v>
      </c>
      <c r="H9" t="e">
        <f>+VLOOKUP(B9,'[1]GCI_data_platform-35'!$F$1:$G$149,2,FALSE)</f>
        <v>#N/A</v>
      </c>
      <c r="I9" t="e">
        <f>+VLOOKUP(B9,'[1]GCI_data_platform-36'!$F$1:$G$149,2,FALSE)</f>
        <v>#N/A</v>
      </c>
      <c r="J9" t="e">
        <f>+VLOOKUP(B9,'[1]GCI_data_platform-37'!$F$1:$G$149,2,FALSE)</f>
        <v>#N/A</v>
      </c>
      <c r="K9" t="e">
        <f>+VLOOKUP(B9,'[1]GCI_data_platform-38'!$F$1:$G$149,2,FALSE)</f>
        <v>#N/A</v>
      </c>
      <c r="L9" t="e">
        <f>+VLOOKUP(B9,'[1]GCI_data_platform-39'!$F$1:$G$149,2,FALSE)</f>
        <v>#N/A</v>
      </c>
      <c r="M9" t="e">
        <f>+VLOOKUP(B9,'[1]GCI_data_platform-40'!$F$1:$G$149,2,FALSE)</f>
        <v>#N/A</v>
      </c>
      <c r="N9" t="e">
        <f>+VLOOKUP(B9,'[1]GCI_data_platform-41'!$F$1:$G$149,2,FALSE)</f>
        <v>#N/A</v>
      </c>
      <c r="O9" t="e">
        <f>+VLOOKUP(B9,'[1]GCI_data_platform-42'!$F$1:$G$149,2,FALSE)</f>
        <v>#N/A</v>
      </c>
      <c r="P9" t="e">
        <f>+VLOOKUP(B9,'[1]GCI_data_platform-43'!$F$1:$G$149,2,FALSE)</f>
        <v>#N/A</v>
      </c>
      <c r="Q9" t="e">
        <f>+VLOOKUP(B9,'[1]GCI_data_platform-44'!$F$1:$G$149,2,FALSE)</f>
        <v>#N/A</v>
      </c>
      <c r="R9" t="e">
        <f>+VLOOKUP(B9,'[1]GCI_data_platform-45'!$F$1:$G$149,2,FALSE)</f>
        <v>#N/A</v>
      </c>
      <c r="S9" t="e">
        <f>+VLOOKUP(B9,'[1]GCI_data_platform-46'!$F$1:$G$149,2,FALSE)</f>
        <v>#N/A</v>
      </c>
      <c r="T9" t="e">
        <f>+VLOOKUP(B9,'[1]GCI_data_platform-47'!$F$1:$G$149,2,FALSE)</f>
        <v>#N/A</v>
      </c>
      <c r="U9" t="e">
        <f>+VLOOKUP(B9,'[1]GCI_data_platform-48'!$F$1:$G$149,2,FALSE)</f>
        <v>#N/A</v>
      </c>
      <c r="V9" t="e">
        <f>+VLOOKUP(B9,'[1]GCI_data_platform-49'!$F$1:$G$149,2,FALSE)</f>
        <v>#N/A</v>
      </c>
      <c r="W9" t="e">
        <f>+VLOOKUP(B9,'[1]GCI_data_platform-50'!$F$1:$G$149,2,FALSE)</f>
        <v>#N/A</v>
      </c>
      <c r="X9" t="e">
        <f>+VLOOKUP(B9,'[1]GCI_data_platform-51'!$F$1:$G$149,2,FALSE)</f>
        <v>#N/A</v>
      </c>
      <c r="Y9" t="e">
        <f>+VLOOKUP(B9,'[1]GCI_data_platform-52'!$F$1:$G$149,2,FALSE)</f>
        <v>#N/A</v>
      </c>
      <c r="Z9" t="e">
        <f>+VLOOKUP(B9,'[1]GCI_data_platform-53'!$F$1:$G$149,2,FALSE)</f>
        <v>#N/A</v>
      </c>
      <c r="AA9" t="e">
        <f>+VLOOKUP(B9,'[1]GCI_data_platform-54'!$F$1:$G$149,2,FALSE)</f>
        <v>#N/A</v>
      </c>
      <c r="AB9" t="e">
        <f>+VLOOKUP(B9,'[1]GCI_data_platform-55'!$F$1:$G$149,2,FALSE)</f>
        <v>#N/A</v>
      </c>
      <c r="AC9" t="e">
        <f>+VLOOKUP(B9,'[1]GCI_data_platform-56'!$F$1:$G$149,2,FALSE)</f>
        <v>#N/A</v>
      </c>
    </row>
    <row r="10" spans="1:29" x14ac:dyDescent="0.2">
      <c r="A10" t="s">
        <v>21</v>
      </c>
      <c r="B10" t="s">
        <v>22</v>
      </c>
      <c r="C10">
        <v>20</v>
      </c>
      <c r="D10">
        <v>1</v>
      </c>
      <c r="E10">
        <v>22</v>
      </c>
      <c r="F10" t="e">
        <f>+VLOOKUP(B10,'[1]GCI_data_platform-33'!$F$1:$G$149,2,FALSE)</f>
        <v>#N/A</v>
      </c>
      <c r="G10" t="e">
        <f>+VLOOKUP(B10,'[1]GCI_data_platform-34'!$F$1:$G$149,2,FALSE)</f>
        <v>#N/A</v>
      </c>
      <c r="H10" t="e">
        <f>+VLOOKUP(B10,'[1]GCI_data_platform-35'!$F$1:$G$149,2,FALSE)</f>
        <v>#N/A</v>
      </c>
      <c r="I10" t="e">
        <f>+VLOOKUP(B10,'[1]GCI_data_platform-36'!$F$1:$G$149,2,FALSE)</f>
        <v>#N/A</v>
      </c>
      <c r="J10" t="e">
        <f>+VLOOKUP(B10,'[1]GCI_data_platform-37'!$F$1:$G$149,2,FALSE)</f>
        <v>#N/A</v>
      </c>
      <c r="K10" t="e">
        <f>+VLOOKUP(B10,'[1]GCI_data_platform-38'!$F$1:$G$149,2,FALSE)</f>
        <v>#N/A</v>
      </c>
      <c r="L10" t="e">
        <f>+VLOOKUP(B10,'[1]GCI_data_platform-39'!$F$1:$G$149,2,FALSE)</f>
        <v>#N/A</v>
      </c>
      <c r="M10" t="e">
        <f>+VLOOKUP(B10,'[1]GCI_data_platform-40'!$F$1:$G$149,2,FALSE)</f>
        <v>#N/A</v>
      </c>
      <c r="N10" t="e">
        <f>+VLOOKUP(B10,'[1]GCI_data_platform-41'!$F$1:$G$149,2,FALSE)</f>
        <v>#N/A</v>
      </c>
      <c r="O10" t="e">
        <f>+VLOOKUP(B10,'[1]GCI_data_platform-42'!$F$1:$G$149,2,FALSE)</f>
        <v>#N/A</v>
      </c>
      <c r="P10" t="e">
        <f>+VLOOKUP(B10,'[1]GCI_data_platform-43'!$F$1:$G$149,2,FALSE)</f>
        <v>#N/A</v>
      </c>
      <c r="Q10" t="e">
        <f>+VLOOKUP(B10,'[1]GCI_data_platform-44'!$F$1:$G$149,2,FALSE)</f>
        <v>#N/A</v>
      </c>
      <c r="R10" t="e">
        <f>+VLOOKUP(B10,'[1]GCI_data_platform-45'!$F$1:$G$149,2,FALSE)</f>
        <v>#N/A</v>
      </c>
      <c r="S10" t="e">
        <f>+VLOOKUP(B10,'[1]GCI_data_platform-46'!$F$1:$G$149,2,FALSE)</f>
        <v>#N/A</v>
      </c>
      <c r="T10" t="e">
        <f>+VLOOKUP(B10,'[1]GCI_data_platform-47'!$F$1:$G$149,2,FALSE)</f>
        <v>#N/A</v>
      </c>
      <c r="U10" t="e">
        <f>+VLOOKUP(B10,'[1]GCI_data_platform-48'!$F$1:$G$149,2,FALSE)</f>
        <v>#N/A</v>
      </c>
      <c r="V10" t="e">
        <f>+VLOOKUP(B10,'[1]GCI_data_platform-49'!$F$1:$G$149,2,FALSE)</f>
        <v>#N/A</v>
      </c>
      <c r="W10" t="e">
        <f>+VLOOKUP(B10,'[1]GCI_data_platform-50'!$F$1:$G$149,2,FALSE)</f>
        <v>#N/A</v>
      </c>
      <c r="X10" t="e">
        <f>+VLOOKUP(B10,'[1]GCI_data_platform-51'!$F$1:$G$149,2,FALSE)</f>
        <v>#N/A</v>
      </c>
      <c r="Y10" t="e">
        <f>+VLOOKUP(B10,'[1]GCI_data_platform-52'!$F$1:$G$149,2,FALSE)</f>
        <v>#N/A</v>
      </c>
      <c r="Z10" t="e">
        <f>+VLOOKUP(B10,'[1]GCI_data_platform-53'!$F$1:$G$149,2,FALSE)</f>
        <v>#N/A</v>
      </c>
      <c r="AA10" t="e">
        <f>+VLOOKUP(B10,'[1]GCI_data_platform-54'!$F$1:$G$149,2,FALSE)</f>
        <v>#N/A</v>
      </c>
      <c r="AB10" t="e">
        <f>+VLOOKUP(B10,'[1]GCI_data_platform-55'!$F$1:$G$149,2,FALSE)</f>
        <v>#N/A</v>
      </c>
      <c r="AC10" t="e">
        <f>+VLOOKUP(B10,'[1]GCI_data_platform-56'!$F$1:$G$149,2,FALSE)</f>
        <v>#N/A</v>
      </c>
    </row>
    <row r="11" spans="1:29" x14ac:dyDescent="0.2">
      <c r="A11" t="s">
        <v>23</v>
      </c>
      <c r="B11" t="s">
        <v>24</v>
      </c>
      <c r="C11">
        <v>30</v>
      </c>
      <c r="F11" t="e">
        <f>+VLOOKUP(B11,'[1]GCI_data_platform-33'!$F$1:$G$149,2,FALSE)</f>
        <v>#N/A</v>
      </c>
      <c r="G11" t="e">
        <f>+VLOOKUP(B11,'[1]GCI_data_platform-34'!$F$1:$G$149,2,FALSE)</f>
        <v>#N/A</v>
      </c>
      <c r="H11" t="e">
        <f>+VLOOKUP(B11,'[1]GCI_data_platform-35'!$F$1:$G$149,2,FALSE)</f>
        <v>#N/A</v>
      </c>
      <c r="I11" t="e">
        <f>+VLOOKUP(B11,'[1]GCI_data_platform-36'!$F$1:$G$149,2,FALSE)</f>
        <v>#N/A</v>
      </c>
      <c r="J11" t="e">
        <f>+VLOOKUP(B11,'[1]GCI_data_platform-37'!$F$1:$G$149,2,FALSE)</f>
        <v>#N/A</v>
      </c>
      <c r="K11" t="e">
        <f>+VLOOKUP(B11,'[1]GCI_data_platform-38'!$F$1:$G$149,2,FALSE)</f>
        <v>#N/A</v>
      </c>
      <c r="L11" t="e">
        <f>+VLOOKUP(B11,'[1]GCI_data_platform-39'!$F$1:$G$149,2,FALSE)</f>
        <v>#N/A</v>
      </c>
      <c r="M11" t="e">
        <f>+VLOOKUP(B11,'[1]GCI_data_platform-40'!$F$1:$G$149,2,FALSE)</f>
        <v>#N/A</v>
      </c>
      <c r="N11" t="e">
        <f>+VLOOKUP(B11,'[1]GCI_data_platform-41'!$F$1:$G$149,2,FALSE)</f>
        <v>#N/A</v>
      </c>
      <c r="O11" t="e">
        <f>+VLOOKUP(B11,'[1]GCI_data_platform-42'!$F$1:$G$149,2,FALSE)</f>
        <v>#N/A</v>
      </c>
      <c r="P11" t="e">
        <f>+VLOOKUP(B11,'[1]GCI_data_platform-43'!$F$1:$G$149,2,FALSE)</f>
        <v>#N/A</v>
      </c>
      <c r="Q11" t="e">
        <f>+VLOOKUP(B11,'[1]GCI_data_platform-44'!$F$1:$G$149,2,FALSE)</f>
        <v>#N/A</v>
      </c>
      <c r="R11" t="e">
        <f>+VLOOKUP(B11,'[1]GCI_data_platform-45'!$F$1:$G$149,2,FALSE)</f>
        <v>#N/A</v>
      </c>
      <c r="S11" t="e">
        <f>+VLOOKUP(B11,'[1]GCI_data_platform-46'!$F$1:$G$149,2,FALSE)</f>
        <v>#N/A</v>
      </c>
      <c r="T11" t="e">
        <f>+VLOOKUP(B11,'[1]GCI_data_platform-47'!$F$1:$G$149,2,FALSE)</f>
        <v>#N/A</v>
      </c>
      <c r="U11" t="e">
        <f>+VLOOKUP(B11,'[1]GCI_data_platform-48'!$F$1:$G$149,2,FALSE)</f>
        <v>#N/A</v>
      </c>
      <c r="V11" t="e">
        <f>+VLOOKUP(B11,'[1]GCI_data_platform-49'!$F$1:$G$149,2,FALSE)</f>
        <v>#N/A</v>
      </c>
      <c r="W11" t="e">
        <f>+VLOOKUP(B11,'[1]GCI_data_platform-50'!$F$1:$G$149,2,FALSE)</f>
        <v>#N/A</v>
      </c>
      <c r="X11" t="e">
        <f>+VLOOKUP(B11,'[1]GCI_data_platform-51'!$F$1:$G$149,2,FALSE)</f>
        <v>#N/A</v>
      </c>
      <c r="Y11" t="e">
        <f>+VLOOKUP(B11,'[1]GCI_data_platform-52'!$F$1:$G$149,2,FALSE)</f>
        <v>#N/A</v>
      </c>
      <c r="Z11" t="e">
        <f>+VLOOKUP(B11,'[1]GCI_data_platform-53'!$F$1:$G$149,2,FALSE)</f>
        <v>#N/A</v>
      </c>
      <c r="AA11" t="e">
        <f>+VLOOKUP(B11,'[1]GCI_data_platform-54'!$F$1:$G$149,2,FALSE)</f>
        <v>#N/A</v>
      </c>
      <c r="AB11" t="e">
        <f>+VLOOKUP(B11,'[1]GCI_data_platform-55'!$F$1:$G$149,2,FALSE)</f>
        <v>#N/A</v>
      </c>
      <c r="AC11" t="e">
        <f>+VLOOKUP(B11,'[1]GCI_data_platform-56'!$F$1:$G$149,2,FALSE)</f>
        <v>#N/A</v>
      </c>
    </row>
    <row r="12" spans="1:29" x14ac:dyDescent="0.2">
      <c r="A12" t="s">
        <v>25</v>
      </c>
      <c r="B12" t="s">
        <v>26</v>
      </c>
      <c r="C12">
        <v>10</v>
      </c>
      <c r="D12">
        <v>1</v>
      </c>
      <c r="E12">
        <v>11</v>
      </c>
      <c r="F12" t="e">
        <f>+VLOOKUP(B12,'[1]GCI_data_platform-33'!$F$1:$G$149,2,FALSE)</f>
        <v>#N/A</v>
      </c>
      <c r="G12" t="e">
        <f>+VLOOKUP(B12,'[1]GCI_data_platform-34'!$F$1:$G$149,2,FALSE)</f>
        <v>#N/A</v>
      </c>
      <c r="H12" t="e">
        <f>+VLOOKUP(B12,'[1]GCI_data_platform-35'!$F$1:$G$149,2,FALSE)</f>
        <v>#N/A</v>
      </c>
      <c r="I12" t="e">
        <f>+VLOOKUP(B12,'[1]GCI_data_platform-36'!$F$1:$G$149,2,FALSE)</f>
        <v>#N/A</v>
      </c>
      <c r="J12" t="e">
        <f>+VLOOKUP(B12,'[1]GCI_data_platform-37'!$F$1:$G$149,2,FALSE)</f>
        <v>#N/A</v>
      </c>
      <c r="K12" t="e">
        <f>+VLOOKUP(B12,'[1]GCI_data_platform-38'!$F$1:$G$149,2,FALSE)</f>
        <v>#N/A</v>
      </c>
      <c r="L12" t="e">
        <f>+VLOOKUP(B12,'[1]GCI_data_platform-39'!$F$1:$G$149,2,FALSE)</f>
        <v>#N/A</v>
      </c>
      <c r="M12" t="e">
        <f>+VLOOKUP(B12,'[1]GCI_data_platform-40'!$F$1:$G$149,2,FALSE)</f>
        <v>#N/A</v>
      </c>
      <c r="N12" t="e">
        <f>+VLOOKUP(B12,'[1]GCI_data_platform-41'!$F$1:$G$149,2,FALSE)</f>
        <v>#N/A</v>
      </c>
      <c r="O12" t="e">
        <f>+VLOOKUP(B12,'[1]GCI_data_platform-42'!$F$1:$G$149,2,FALSE)</f>
        <v>#N/A</v>
      </c>
      <c r="P12" t="e">
        <f>+VLOOKUP(B12,'[1]GCI_data_platform-43'!$F$1:$G$149,2,FALSE)</f>
        <v>#N/A</v>
      </c>
      <c r="Q12" t="e">
        <f>+VLOOKUP(B12,'[1]GCI_data_platform-44'!$F$1:$G$149,2,FALSE)</f>
        <v>#N/A</v>
      </c>
      <c r="R12" t="e">
        <f>+VLOOKUP(B12,'[1]GCI_data_platform-45'!$F$1:$G$149,2,FALSE)</f>
        <v>#N/A</v>
      </c>
      <c r="S12" t="e">
        <f>+VLOOKUP(B12,'[1]GCI_data_platform-46'!$F$1:$G$149,2,FALSE)</f>
        <v>#N/A</v>
      </c>
      <c r="T12" t="e">
        <f>+VLOOKUP(B12,'[1]GCI_data_platform-47'!$F$1:$G$149,2,FALSE)</f>
        <v>#N/A</v>
      </c>
      <c r="U12" t="e">
        <f>+VLOOKUP(B12,'[1]GCI_data_platform-48'!$F$1:$G$149,2,FALSE)</f>
        <v>#N/A</v>
      </c>
      <c r="V12" t="e">
        <f>+VLOOKUP(B12,'[1]GCI_data_platform-49'!$F$1:$G$149,2,FALSE)</f>
        <v>#N/A</v>
      </c>
      <c r="W12" t="e">
        <f>+VLOOKUP(B12,'[1]GCI_data_platform-50'!$F$1:$G$149,2,FALSE)</f>
        <v>#N/A</v>
      </c>
      <c r="X12" t="e">
        <f>+VLOOKUP(B12,'[1]GCI_data_platform-51'!$F$1:$G$149,2,FALSE)</f>
        <v>#N/A</v>
      </c>
      <c r="Y12" t="e">
        <f>+VLOOKUP(B12,'[1]GCI_data_platform-52'!$F$1:$G$149,2,FALSE)</f>
        <v>#N/A</v>
      </c>
      <c r="Z12" t="e">
        <f>+VLOOKUP(B12,'[1]GCI_data_platform-53'!$F$1:$G$149,2,FALSE)</f>
        <v>#N/A</v>
      </c>
      <c r="AA12" t="e">
        <f>+VLOOKUP(B12,'[1]GCI_data_platform-54'!$F$1:$G$149,2,FALSE)</f>
        <v>#N/A</v>
      </c>
      <c r="AB12" t="e">
        <f>+VLOOKUP(B12,'[1]GCI_data_platform-55'!$F$1:$G$149,2,FALSE)</f>
        <v>#N/A</v>
      </c>
      <c r="AC12" t="e">
        <f>+VLOOKUP(B12,'[1]GCI_data_platform-56'!$F$1:$G$149,2,FALSE)</f>
        <v>#N/A</v>
      </c>
    </row>
    <row r="13" spans="1:29" x14ac:dyDescent="0.2">
      <c r="A13" t="s">
        <v>27</v>
      </c>
      <c r="B13" t="s">
        <v>28</v>
      </c>
      <c r="C13">
        <v>30</v>
      </c>
      <c r="F13" t="e">
        <f>+VLOOKUP(B13,'[1]GCI_data_platform-33'!$F$1:$G$149,2,FALSE)</f>
        <v>#N/A</v>
      </c>
      <c r="G13" t="e">
        <f>+VLOOKUP(B13,'[1]GCI_data_platform-34'!$F$1:$G$149,2,FALSE)</f>
        <v>#N/A</v>
      </c>
      <c r="H13" t="e">
        <f>+VLOOKUP(B13,'[1]GCI_data_platform-35'!$F$1:$G$149,2,FALSE)</f>
        <v>#N/A</v>
      </c>
      <c r="I13" t="e">
        <f>+VLOOKUP(B13,'[1]GCI_data_platform-36'!$F$1:$G$149,2,FALSE)</f>
        <v>#N/A</v>
      </c>
      <c r="J13" t="e">
        <f>+VLOOKUP(B13,'[1]GCI_data_platform-37'!$F$1:$G$149,2,FALSE)</f>
        <v>#N/A</v>
      </c>
      <c r="K13" t="e">
        <f>+VLOOKUP(B13,'[1]GCI_data_platform-38'!$F$1:$G$149,2,FALSE)</f>
        <v>#N/A</v>
      </c>
      <c r="L13" t="e">
        <f>+VLOOKUP(B13,'[1]GCI_data_platform-39'!$F$1:$G$149,2,FALSE)</f>
        <v>#N/A</v>
      </c>
      <c r="M13" t="e">
        <f>+VLOOKUP(B13,'[1]GCI_data_platform-40'!$F$1:$G$149,2,FALSE)</f>
        <v>#N/A</v>
      </c>
      <c r="N13" t="e">
        <f>+VLOOKUP(B13,'[1]GCI_data_platform-41'!$F$1:$G$149,2,FALSE)</f>
        <v>#N/A</v>
      </c>
      <c r="O13" t="e">
        <f>+VLOOKUP(B13,'[1]GCI_data_platform-42'!$F$1:$G$149,2,FALSE)</f>
        <v>#N/A</v>
      </c>
      <c r="P13" t="e">
        <f>+VLOOKUP(B13,'[1]GCI_data_platform-43'!$F$1:$G$149,2,FALSE)</f>
        <v>#N/A</v>
      </c>
      <c r="Q13" t="e">
        <f>+VLOOKUP(B13,'[1]GCI_data_platform-44'!$F$1:$G$149,2,FALSE)</f>
        <v>#N/A</v>
      </c>
      <c r="R13" t="e">
        <f>+VLOOKUP(B13,'[1]GCI_data_platform-45'!$F$1:$G$149,2,FALSE)</f>
        <v>#N/A</v>
      </c>
      <c r="S13" t="e">
        <f>+VLOOKUP(B13,'[1]GCI_data_platform-46'!$F$1:$G$149,2,FALSE)</f>
        <v>#N/A</v>
      </c>
      <c r="T13" t="e">
        <f>+VLOOKUP(B13,'[1]GCI_data_platform-47'!$F$1:$G$149,2,FALSE)</f>
        <v>#N/A</v>
      </c>
      <c r="U13" t="e">
        <f>+VLOOKUP(B13,'[1]GCI_data_platform-48'!$F$1:$G$149,2,FALSE)</f>
        <v>#N/A</v>
      </c>
      <c r="V13" t="e">
        <f>+VLOOKUP(B13,'[1]GCI_data_platform-49'!$F$1:$G$149,2,FALSE)</f>
        <v>#N/A</v>
      </c>
      <c r="W13" t="e">
        <f>+VLOOKUP(B13,'[1]GCI_data_platform-50'!$F$1:$G$149,2,FALSE)</f>
        <v>#N/A</v>
      </c>
      <c r="X13" t="e">
        <f>+VLOOKUP(B13,'[1]GCI_data_platform-51'!$F$1:$G$149,2,FALSE)</f>
        <v>#N/A</v>
      </c>
      <c r="Y13" t="e">
        <f>+VLOOKUP(B13,'[1]GCI_data_platform-52'!$F$1:$G$149,2,FALSE)</f>
        <v>#N/A</v>
      </c>
      <c r="Z13" t="e">
        <f>+VLOOKUP(B13,'[1]GCI_data_platform-53'!$F$1:$G$149,2,FALSE)</f>
        <v>#N/A</v>
      </c>
      <c r="AA13" t="e">
        <f>+VLOOKUP(B13,'[1]GCI_data_platform-54'!$F$1:$G$149,2,FALSE)</f>
        <v>#N/A</v>
      </c>
      <c r="AB13" t="e">
        <f>+VLOOKUP(B13,'[1]GCI_data_platform-55'!$F$1:$G$149,2,FALSE)</f>
        <v>#N/A</v>
      </c>
      <c r="AC13" t="e">
        <f>+VLOOKUP(B13,'[1]GCI_data_platform-56'!$F$1:$G$149,2,FALSE)</f>
        <v>#N/A</v>
      </c>
    </row>
    <row r="14" spans="1:29" x14ac:dyDescent="0.2">
      <c r="A14" t="s">
        <v>29</v>
      </c>
      <c r="B14" t="s">
        <v>30</v>
      </c>
      <c r="C14">
        <v>30</v>
      </c>
      <c r="F14" t="e">
        <f>+VLOOKUP(B14,'[1]GCI_data_platform-33'!$F$1:$G$149,2,FALSE)</f>
        <v>#N/A</v>
      </c>
      <c r="G14" t="e">
        <f>+VLOOKUP(B14,'[1]GCI_data_platform-34'!$F$1:$G$149,2,FALSE)</f>
        <v>#N/A</v>
      </c>
      <c r="H14" t="e">
        <f>+VLOOKUP(B14,'[1]GCI_data_platform-35'!$F$1:$G$149,2,FALSE)</f>
        <v>#N/A</v>
      </c>
      <c r="I14" t="e">
        <f>+VLOOKUP(B14,'[1]GCI_data_platform-36'!$F$1:$G$149,2,FALSE)</f>
        <v>#N/A</v>
      </c>
      <c r="J14" t="e">
        <f>+VLOOKUP(B14,'[1]GCI_data_platform-37'!$F$1:$G$149,2,FALSE)</f>
        <v>#N/A</v>
      </c>
      <c r="K14" t="e">
        <f>+VLOOKUP(B14,'[1]GCI_data_platform-38'!$F$1:$G$149,2,FALSE)</f>
        <v>#N/A</v>
      </c>
      <c r="L14" t="e">
        <f>+VLOOKUP(B14,'[1]GCI_data_platform-39'!$F$1:$G$149,2,FALSE)</f>
        <v>#N/A</v>
      </c>
      <c r="M14" t="e">
        <f>+VLOOKUP(B14,'[1]GCI_data_platform-40'!$F$1:$G$149,2,FALSE)</f>
        <v>#N/A</v>
      </c>
      <c r="N14" t="e">
        <f>+VLOOKUP(B14,'[1]GCI_data_platform-41'!$F$1:$G$149,2,FALSE)</f>
        <v>#N/A</v>
      </c>
      <c r="O14" t="e">
        <f>+VLOOKUP(B14,'[1]GCI_data_platform-42'!$F$1:$G$149,2,FALSE)</f>
        <v>#N/A</v>
      </c>
      <c r="P14" t="e">
        <f>+VLOOKUP(B14,'[1]GCI_data_platform-43'!$F$1:$G$149,2,FALSE)</f>
        <v>#N/A</v>
      </c>
      <c r="Q14" t="e">
        <f>+VLOOKUP(B14,'[1]GCI_data_platform-44'!$F$1:$G$149,2,FALSE)</f>
        <v>#N/A</v>
      </c>
      <c r="R14" t="e">
        <f>+VLOOKUP(B14,'[1]GCI_data_platform-45'!$F$1:$G$149,2,FALSE)</f>
        <v>#N/A</v>
      </c>
      <c r="S14" t="e">
        <f>+VLOOKUP(B14,'[1]GCI_data_platform-46'!$F$1:$G$149,2,FALSE)</f>
        <v>#N/A</v>
      </c>
      <c r="T14" t="e">
        <f>+VLOOKUP(B14,'[1]GCI_data_platform-47'!$F$1:$G$149,2,FALSE)</f>
        <v>#N/A</v>
      </c>
      <c r="U14" t="e">
        <f>+VLOOKUP(B14,'[1]GCI_data_platform-48'!$F$1:$G$149,2,FALSE)</f>
        <v>#N/A</v>
      </c>
      <c r="V14" t="e">
        <f>+VLOOKUP(B14,'[1]GCI_data_platform-49'!$F$1:$G$149,2,FALSE)</f>
        <v>#N/A</v>
      </c>
      <c r="W14" t="e">
        <f>+VLOOKUP(B14,'[1]GCI_data_platform-50'!$F$1:$G$149,2,FALSE)</f>
        <v>#N/A</v>
      </c>
      <c r="X14" t="e">
        <f>+VLOOKUP(B14,'[1]GCI_data_platform-51'!$F$1:$G$149,2,FALSE)</f>
        <v>#N/A</v>
      </c>
      <c r="Y14" t="e">
        <f>+VLOOKUP(B14,'[1]GCI_data_platform-52'!$F$1:$G$149,2,FALSE)</f>
        <v>#N/A</v>
      </c>
      <c r="Z14" t="e">
        <f>+VLOOKUP(B14,'[1]GCI_data_platform-53'!$F$1:$G$149,2,FALSE)</f>
        <v>#N/A</v>
      </c>
      <c r="AA14" t="e">
        <f>+VLOOKUP(B14,'[1]GCI_data_platform-54'!$F$1:$G$149,2,FALSE)</f>
        <v>#N/A</v>
      </c>
      <c r="AB14" t="e">
        <f>+VLOOKUP(B14,'[1]GCI_data_platform-55'!$F$1:$G$149,2,FALSE)</f>
        <v>#N/A</v>
      </c>
      <c r="AC14" t="e">
        <f>+VLOOKUP(B14,'[1]GCI_data_platform-56'!$F$1:$G$149,2,FALSE)</f>
        <v>#N/A</v>
      </c>
    </row>
    <row r="15" spans="1:29" x14ac:dyDescent="0.2">
      <c r="A15" t="s">
        <v>31</v>
      </c>
      <c r="B15" t="s">
        <v>32</v>
      </c>
      <c r="C15">
        <v>20</v>
      </c>
      <c r="D15">
        <v>1</v>
      </c>
      <c r="E15">
        <v>22</v>
      </c>
      <c r="F15" t="e">
        <f>+VLOOKUP(B15,'[1]GCI_data_platform-33'!$F$1:$G$149,2,FALSE)</f>
        <v>#N/A</v>
      </c>
      <c r="G15" t="e">
        <f>+VLOOKUP(B15,'[1]GCI_data_platform-34'!$F$1:$G$149,2,FALSE)</f>
        <v>#N/A</v>
      </c>
      <c r="H15" t="e">
        <f>+VLOOKUP(B15,'[1]GCI_data_platform-35'!$F$1:$G$149,2,FALSE)</f>
        <v>#N/A</v>
      </c>
      <c r="I15" t="e">
        <f>+VLOOKUP(B15,'[1]GCI_data_platform-36'!$F$1:$G$149,2,FALSE)</f>
        <v>#N/A</v>
      </c>
      <c r="J15" t="e">
        <f>+VLOOKUP(B15,'[1]GCI_data_platform-37'!$F$1:$G$149,2,FALSE)</f>
        <v>#N/A</v>
      </c>
      <c r="K15" t="e">
        <f>+VLOOKUP(B15,'[1]GCI_data_platform-38'!$F$1:$G$149,2,FALSE)</f>
        <v>#N/A</v>
      </c>
      <c r="L15" t="e">
        <f>+VLOOKUP(B15,'[1]GCI_data_platform-39'!$F$1:$G$149,2,FALSE)</f>
        <v>#N/A</v>
      </c>
      <c r="M15" t="e">
        <f>+VLOOKUP(B15,'[1]GCI_data_platform-40'!$F$1:$G$149,2,FALSE)</f>
        <v>#N/A</v>
      </c>
      <c r="N15" t="e">
        <f>+VLOOKUP(B15,'[1]GCI_data_platform-41'!$F$1:$G$149,2,FALSE)</f>
        <v>#N/A</v>
      </c>
      <c r="O15" t="e">
        <f>+VLOOKUP(B15,'[1]GCI_data_platform-42'!$F$1:$G$149,2,FALSE)</f>
        <v>#N/A</v>
      </c>
      <c r="P15" t="e">
        <f>+VLOOKUP(B15,'[1]GCI_data_platform-43'!$F$1:$G$149,2,FALSE)</f>
        <v>#N/A</v>
      </c>
      <c r="Q15" t="e">
        <f>+VLOOKUP(B15,'[1]GCI_data_platform-44'!$F$1:$G$149,2,FALSE)</f>
        <v>#N/A</v>
      </c>
      <c r="R15" t="e">
        <f>+VLOOKUP(B15,'[1]GCI_data_platform-45'!$F$1:$G$149,2,FALSE)</f>
        <v>#N/A</v>
      </c>
      <c r="S15" t="e">
        <f>+VLOOKUP(B15,'[1]GCI_data_platform-46'!$F$1:$G$149,2,FALSE)</f>
        <v>#N/A</v>
      </c>
      <c r="T15" t="e">
        <f>+VLOOKUP(B15,'[1]GCI_data_platform-47'!$F$1:$G$149,2,FALSE)</f>
        <v>#N/A</v>
      </c>
      <c r="U15" t="e">
        <f>+VLOOKUP(B15,'[1]GCI_data_platform-48'!$F$1:$G$149,2,FALSE)</f>
        <v>#N/A</v>
      </c>
      <c r="V15" t="e">
        <f>+VLOOKUP(B15,'[1]GCI_data_platform-49'!$F$1:$G$149,2,FALSE)</f>
        <v>#N/A</v>
      </c>
      <c r="W15" t="e">
        <f>+VLOOKUP(B15,'[1]GCI_data_platform-50'!$F$1:$G$149,2,FALSE)</f>
        <v>#N/A</v>
      </c>
      <c r="X15" t="e">
        <f>+VLOOKUP(B15,'[1]GCI_data_platform-51'!$F$1:$G$149,2,FALSE)</f>
        <v>#N/A</v>
      </c>
      <c r="Y15" t="e">
        <f>+VLOOKUP(B15,'[1]GCI_data_platform-52'!$F$1:$G$149,2,FALSE)</f>
        <v>#N/A</v>
      </c>
      <c r="Z15" t="e">
        <f>+VLOOKUP(B15,'[1]GCI_data_platform-53'!$F$1:$G$149,2,FALSE)</f>
        <v>#N/A</v>
      </c>
      <c r="AA15" t="e">
        <f>+VLOOKUP(B15,'[1]GCI_data_platform-54'!$F$1:$G$149,2,FALSE)</f>
        <v>#N/A</v>
      </c>
      <c r="AB15" t="e">
        <f>+VLOOKUP(B15,'[1]GCI_data_platform-55'!$F$1:$G$149,2,FALSE)</f>
        <v>#N/A</v>
      </c>
      <c r="AC15" t="e">
        <f>+VLOOKUP(B15,'[1]GCI_data_platform-56'!$F$1:$G$149,2,FALSE)</f>
        <v>#N/A</v>
      </c>
    </row>
    <row r="16" spans="1:29" x14ac:dyDescent="0.2">
      <c r="A16" t="s">
        <v>33</v>
      </c>
      <c r="B16" t="s">
        <v>34</v>
      </c>
      <c r="C16">
        <v>30</v>
      </c>
      <c r="F16" t="e">
        <f>+VLOOKUP(B16,'[1]GCI_data_platform-33'!$F$1:$G$149,2,FALSE)</f>
        <v>#N/A</v>
      </c>
      <c r="G16" t="e">
        <f>+VLOOKUP(B16,'[1]GCI_data_platform-34'!$F$1:$G$149,2,FALSE)</f>
        <v>#N/A</v>
      </c>
      <c r="H16" t="e">
        <f>+VLOOKUP(B16,'[1]GCI_data_platform-35'!$F$1:$G$149,2,FALSE)</f>
        <v>#N/A</v>
      </c>
      <c r="I16" t="e">
        <f>+VLOOKUP(B16,'[1]GCI_data_platform-36'!$F$1:$G$149,2,FALSE)</f>
        <v>#N/A</v>
      </c>
      <c r="J16" t="e">
        <f>+VLOOKUP(B16,'[1]GCI_data_platform-37'!$F$1:$G$149,2,FALSE)</f>
        <v>#N/A</v>
      </c>
      <c r="K16" t="e">
        <f>+VLOOKUP(B16,'[1]GCI_data_platform-38'!$F$1:$G$149,2,FALSE)</f>
        <v>#N/A</v>
      </c>
      <c r="L16" t="e">
        <f>+VLOOKUP(B16,'[1]GCI_data_platform-39'!$F$1:$G$149,2,FALSE)</f>
        <v>#N/A</v>
      </c>
      <c r="M16" t="e">
        <f>+VLOOKUP(B16,'[1]GCI_data_platform-40'!$F$1:$G$149,2,FALSE)</f>
        <v>#N/A</v>
      </c>
      <c r="N16" t="e">
        <f>+VLOOKUP(B16,'[1]GCI_data_platform-41'!$F$1:$G$149,2,FALSE)</f>
        <v>#N/A</v>
      </c>
      <c r="O16" t="e">
        <f>+VLOOKUP(B16,'[1]GCI_data_platform-42'!$F$1:$G$149,2,FALSE)</f>
        <v>#N/A</v>
      </c>
      <c r="P16" t="e">
        <f>+VLOOKUP(B16,'[1]GCI_data_platform-43'!$F$1:$G$149,2,FALSE)</f>
        <v>#N/A</v>
      </c>
      <c r="Q16" t="e">
        <f>+VLOOKUP(B16,'[1]GCI_data_platform-44'!$F$1:$G$149,2,FALSE)</f>
        <v>#N/A</v>
      </c>
      <c r="R16" t="e">
        <f>+VLOOKUP(B16,'[1]GCI_data_platform-45'!$F$1:$G$149,2,FALSE)</f>
        <v>#N/A</v>
      </c>
      <c r="S16" t="e">
        <f>+VLOOKUP(B16,'[1]GCI_data_platform-46'!$F$1:$G$149,2,FALSE)</f>
        <v>#N/A</v>
      </c>
      <c r="T16" t="e">
        <f>+VLOOKUP(B16,'[1]GCI_data_platform-47'!$F$1:$G$149,2,FALSE)</f>
        <v>#N/A</v>
      </c>
      <c r="U16" t="e">
        <f>+VLOOKUP(B16,'[1]GCI_data_platform-48'!$F$1:$G$149,2,FALSE)</f>
        <v>#N/A</v>
      </c>
      <c r="V16" t="e">
        <f>+VLOOKUP(B16,'[1]GCI_data_platform-49'!$F$1:$G$149,2,FALSE)</f>
        <v>#N/A</v>
      </c>
      <c r="W16" t="e">
        <f>+VLOOKUP(B16,'[1]GCI_data_platform-50'!$F$1:$G$149,2,FALSE)</f>
        <v>#N/A</v>
      </c>
      <c r="X16" t="e">
        <f>+VLOOKUP(B16,'[1]GCI_data_platform-51'!$F$1:$G$149,2,FALSE)</f>
        <v>#N/A</v>
      </c>
      <c r="Y16" t="e">
        <f>+VLOOKUP(B16,'[1]GCI_data_platform-52'!$F$1:$G$149,2,FALSE)</f>
        <v>#N/A</v>
      </c>
      <c r="Z16" t="e">
        <f>+VLOOKUP(B16,'[1]GCI_data_platform-53'!$F$1:$G$149,2,FALSE)</f>
        <v>#N/A</v>
      </c>
      <c r="AA16" t="e">
        <f>+VLOOKUP(B16,'[1]GCI_data_platform-54'!$F$1:$G$149,2,FALSE)</f>
        <v>#N/A</v>
      </c>
      <c r="AB16" t="e">
        <f>+VLOOKUP(B16,'[1]GCI_data_platform-55'!$F$1:$G$149,2,FALSE)</f>
        <v>#N/A</v>
      </c>
      <c r="AC16" t="e">
        <f>+VLOOKUP(B16,'[1]GCI_data_platform-56'!$F$1:$G$149,2,FALSE)</f>
        <v>#N/A</v>
      </c>
    </row>
    <row r="17" spans="1:29" x14ac:dyDescent="0.2">
      <c r="A17" t="s">
        <v>35</v>
      </c>
      <c r="B17" t="s">
        <v>36</v>
      </c>
      <c r="C17">
        <v>30</v>
      </c>
      <c r="F17" t="e">
        <f>+VLOOKUP(B17,'[1]GCI_data_platform-33'!$F$1:$G$149,2,FALSE)</f>
        <v>#N/A</v>
      </c>
      <c r="G17" t="e">
        <f>+VLOOKUP(B17,'[1]GCI_data_platform-34'!$F$1:$G$149,2,FALSE)</f>
        <v>#N/A</v>
      </c>
      <c r="H17" t="e">
        <f>+VLOOKUP(B17,'[1]GCI_data_platform-35'!$F$1:$G$149,2,FALSE)</f>
        <v>#N/A</v>
      </c>
      <c r="I17" t="e">
        <f>+VLOOKUP(B17,'[1]GCI_data_platform-36'!$F$1:$G$149,2,FALSE)</f>
        <v>#N/A</v>
      </c>
      <c r="J17" t="e">
        <f>+VLOOKUP(B17,'[1]GCI_data_platform-37'!$F$1:$G$149,2,FALSE)</f>
        <v>#N/A</v>
      </c>
      <c r="K17" t="e">
        <f>+VLOOKUP(B17,'[1]GCI_data_platform-38'!$F$1:$G$149,2,FALSE)</f>
        <v>#N/A</v>
      </c>
      <c r="L17" t="e">
        <f>+VLOOKUP(B17,'[1]GCI_data_platform-39'!$F$1:$G$149,2,FALSE)</f>
        <v>#N/A</v>
      </c>
      <c r="M17" t="e">
        <f>+VLOOKUP(B17,'[1]GCI_data_platform-40'!$F$1:$G$149,2,FALSE)</f>
        <v>#N/A</v>
      </c>
      <c r="N17" t="e">
        <f>+VLOOKUP(B17,'[1]GCI_data_platform-41'!$F$1:$G$149,2,FALSE)</f>
        <v>#N/A</v>
      </c>
      <c r="O17" t="e">
        <f>+VLOOKUP(B17,'[1]GCI_data_platform-42'!$F$1:$G$149,2,FALSE)</f>
        <v>#N/A</v>
      </c>
      <c r="P17" t="e">
        <f>+VLOOKUP(B17,'[1]GCI_data_platform-43'!$F$1:$G$149,2,FALSE)</f>
        <v>#N/A</v>
      </c>
      <c r="Q17" t="e">
        <f>+VLOOKUP(B17,'[1]GCI_data_platform-44'!$F$1:$G$149,2,FALSE)</f>
        <v>#N/A</v>
      </c>
      <c r="R17" t="e">
        <f>+VLOOKUP(B17,'[1]GCI_data_platform-45'!$F$1:$G$149,2,FALSE)</f>
        <v>#N/A</v>
      </c>
      <c r="S17" t="e">
        <f>+VLOOKUP(B17,'[1]GCI_data_platform-46'!$F$1:$G$149,2,FALSE)</f>
        <v>#N/A</v>
      </c>
      <c r="T17" t="e">
        <f>+VLOOKUP(B17,'[1]GCI_data_platform-47'!$F$1:$G$149,2,FALSE)</f>
        <v>#N/A</v>
      </c>
      <c r="U17" t="e">
        <f>+VLOOKUP(B17,'[1]GCI_data_platform-48'!$F$1:$G$149,2,FALSE)</f>
        <v>#N/A</v>
      </c>
      <c r="V17" t="e">
        <f>+VLOOKUP(B17,'[1]GCI_data_platform-49'!$F$1:$G$149,2,FALSE)</f>
        <v>#N/A</v>
      </c>
      <c r="W17" t="e">
        <f>+VLOOKUP(B17,'[1]GCI_data_platform-50'!$F$1:$G$149,2,FALSE)</f>
        <v>#N/A</v>
      </c>
      <c r="X17" t="e">
        <f>+VLOOKUP(B17,'[1]GCI_data_platform-51'!$F$1:$G$149,2,FALSE)</f>
        <v>#N/A</v>
      </c>
      <c r="Y17" t="e">
        <f>+VLOOKUP(B17,'[1]GCI_data_platform-52'!$F$1:$G$149,2,FALSE)</f>
        <v>#N/A</v>
      </c>
      <c r="Z17" t="e">
        <f>+VLOOKUP(B17,'[1]GCI_data_platform-53'!$F$1:$G$149,2,FALSE)</f>
        <v>#N/A</v>
      </c>
      <c r="AA17" t="e">
        <f>+VLOOKUP(B17,'[1]GCI_data_platform-54'!$F$1:$G$149,2,FALSE)</f>
        <v>#N/A</v>
      </c>
      <c r="AB17" t="e">
        <f>+VLOOKUP(B17,'[1]GCI_data_platform-55'!$F$1:$G$149,2,FALSE)</f>
        <v>#N/A</v>
      </c>
      <c r="AC17" t="e">
        <f>+VLOOKUP(B17,'[1]GCI_data_platform-56'!$F$1:$G$149,2,FALSE)</f>
        <v>#N/A</v>
      </c>
    </row>
    <row r="18" spans="1:29" x14ac:dyDescent="0.2">
      <c r="A18" t="s">
        <v>37</v>
      </c>
      <c r="B18" t="s">
        <v>38</v>
      </c>
      <c r="C18">
        <v>20</v>
      </c>
      <c r="D18">
        <v>1</v>
      </c>
      <c r="E18">
        <v>22</v>
      </c>
      <c r="F18" t="e">
        <f>+VLOOKUP(B18,'[1]GCI_data_platform-33'!$F$1:$G$149,2,FALSE)</f>
        <v>#N/A</v>
      </c>
      <c r="G18" t="e">
        <f>+VLOOKUP(B18,'[1]GCI_data_platform-34'!$F$1:$G$149,2,FALSE)</f>
        <v>#N/A</v>
      </c>
      <c r="H18" t="e">
        <f>+VLOOKUP(B18,'[1]GCI_data_platform-35'!$F$1:$G$149,2,FALSE)</f>
        <v>#N/A</v>
      </c>
      <c r="I18" t="e">
        <f>+VLOOKUP(B18,'[1]GCI_data_platform-36'!$F$1:$G$149,2,FALSE)</f>
        <v>#N/A</v>
      </c>
      <c r="J18" t="e">
        <f>+VLOOKUP(B18,'[1]GCI_data_platform-37'!$F$1:$G$149,2,FALSE)</f>
        <v>#N/A</v>
      </c>
      <c r="K18" t="e">
        <f>+VLOOKUP(B18,'[1]GCI_data_platform-38'!$F$1:$G$149,2,FALSE)</f>
        <v>#N/A</v>
      </c>
      <c r="L18" t="e">
        <f>+VLOOKUP(B18,'[1]GCI_data_platform-39'!$F$1:$G$149,2,FALSE)</f>
        <v>#N/A</v>
      </c>
      <c r="M18" t="e">
        <f>+VLOOKUP(B18,'[1]GCI_data_platform-40'!$F$1:$G$149,2,FALSE)</f>
        <v>#N/A</v>
      </c>
      <c r="N18" t="e">
        <f>+VLOOKUP(B18,'[1]GCI_data_platform-41'!$F$1:$G$149,2,FALSE)</f>
        <v>#N/A</v>
      </c>
      <c r="O18" t="e">
        <f>+VLOOKUP(B18,'[1]GCI_data_platform-42'!$F$1:$G$149,2,FALSE)</f>
        <v>#N/A</v>
      </c>
      <c r="P18" t="e">
        <f>+VLOOKUP(B18,'[1]GCI_data_platform-43'!$F$1:$G$149,2,FALSE)</f>
        <v>#N/A</v>
      </c>
      <c r="Q18" t="e">
        <f>+VLOOKUP(B18,'[1]GCI_data_platform-44'!$F$1:$G$149,2,FALSE)</f>
        <v>#N/A</v>
      </c>
      <c r="R18" t="e">
        <f>+VLOOKUP(B18,'[1]GCI_data_platform-45'!$F$1:$G$149,2,FALSE)</f>
        <v>#N/A</v>
      </c>
      <c r="S18" t="e">
        <f>+VLOOKUP(B18,'[1]GCI_data_platform-46'!$F$1:$G$149,2,FALSE)</f>
        <v>#N/A</v>
      </c>
      <c r="T18" t="e">
        <f>+VLOOKUP(B18,'[1]GCI_data_platform-47'!$F$1:$G$149,2,FALSE)</f>
        <v>#N/A</v>
      </c>
      <c r="U18" t="e">
        <f>+VLOOKUP(B18,'[1]GCI_data_platform-48'!$F$1:$G$149,2,FALSE)</f>
        <v>#N/A</v>
      </c>
      <c r="V18" t="e">
        <f>+VLOOKUP(B18,'[1]GCI_data_platform-49'!$F$1:$G$149,2,FALSE)</f>
        <v>#N/A</v>
      </c>
      <c r="W18" t="e">
        <f>+VLOOKUP(B18,'[1]GCI_data_platform-50'!$F$1:$G$149,2,FALSE)</f>
        <v>#N/A</v>
      </c>
      <c r="X18" t="e">
        <f>+VLOOKUP(B18,'[1]GCI_data_platform-51'!$F$1:$G$149,2,FALSE)</f>
        <v>#N/A</v>
      </c>
      <c r="Y18" t="e">
        <f>+VLOOKUP(B18,'[1]GCI_data_platform-52'!$F$1:$G$149,2,FALSE)</f>
        <v>#N/A</v>
      </c>
      <c r="Z18" t="e">
        <f>+VLOOKUP(B18,'[1]GCI_data_platform-53'!$F$1:$G$149,2,FALSE)</f>
        <v>#N/A</v>
      </c>
      <c r="AA18" t="e">
        <f>+VLOOKUP(B18,'[1]GCI_data_platform-54'!$F$1:$G$149,2,FALSE)</f>
        <v>#N/A</v>
      </c>
      <c r="AB18" t="e">
        <f>+VLOOKUP(B18,'[1]GCI_data_platform-55'!$F$1:$G$149,2,FALSE)</f>
        <v>#N/A</v>
      </c>
      <c r="AC18" t="e">
        <f>+VLOOKUP(B18,'[1]GCI_data_platform-56'!$F$1:$G$149,2,FALSE)</f>
        <v>#N/A</v>
      </c>
    </row>
    <row r="19" spans="1:29" x14ac:dyDescent="0.2">
      <c r="A19" t="s">
        <v>39</v>
      </c>
      <c r="B19" t="s">
        <v>40</v>
      </c>
      <c r="C19">
        <v>30</v>
      </c>
      <c r="F19" t="e">
        <f>+VLOOKUP(B19,'[1]GCI_data_platform-33'!$F$1:$G$149,2,FALSE)</f>
        <v>#N/A</v>
      </c>
      <c r="G19" t="e">
        <f>+VLOOKUP(B19,'[1]GCI_data_platform-34'!$F$1:$G$149,2,FALSE)</f>
        <v>#N/A</v>
      </c>
      <c r="H19" t="e">
        <f>+VLOOKUP(B19,'[1]GCI_data_platform-35'!$F$1:$G$149,2,FALSE)</f>
        <v>#N/A</v>
      </c>
      <c r="I19" t="e">
        <f>+VLOOKUP(B19,'[1]GCI_data_platform-36'!$F$1:$G$149,2,FALSE)</f>
        <v>#N/A</v>
      </c>
      <c r="J19" t="e">
        <f>+VLOOKUP(B19,'[1]GCI_data_platform-37'!$F$1:$G$149,2,FALSE)</f>
        <v>#N/A</v>
      </c>
      <c r="K19" t="e">
        <f>+VLOOKUP(B19,'[1]GCI_data_platform-38'!$F$1:$G$149,2,FALSE)</f>
        <v>#N/A</v>
      </c>
      <c r="L19" t="e">
        <f>+VLOOKUP(B19,'[1]GCI_data_platform-39'!$F$1:$G$149,2,FALSE)</f>
        <v>#N/A</v>
      </c>
      <c r="M19" t="e">
        <f>+VLOOKUP(B19,'[1]GCI_data_platform-40'!$F$1:$G$149,2,FALSE)</f>
        <v>#N/A</v>
      </c>
      <c r="N19" t="e">
        <f>+VLOOKUP(B19,'[1]GCI_data_platform-41'!$F$1:$G$149,2,FALSE)</f>
        <v>#N/A</v>
      </c>
      <c r="O19" t="e">
        <f>+VLOOKUP(B19,'[1]GCI_data_platform-42'!$F$1:$G$149,2,FALSE)</f>
        <v>#N/A</v>
      </c>
      <c r="P19" t="e">
        <f>+VLOOKUP(B19,'[1]GCI_data_platform-43'!$F$1:$G$149,2,FALSE)</f>
        <v>#N/A</v>
      </c>
      <c r="Q19" t="e">
        <f>+VLOOKUP(B19,'[1]GCI_data_platform-44'!$F$1:$G$149,2,FALSE)</f>
        <v>#N/A</v>
      </c>
      <c r="R19" t="e">
        <f>+VLOOKUP(B19,'[1]GCI_data_platform-45'!$F$1:$G$149,2,FALSE)</f>
        <v>#N/A</v>
      </c>
      <c r="S19" t="e">
        <f>+VLOOKUP(B19,'[1]GCI_data_platform-46'!$F$1:$G$149,2,FALSE)</f>
        <v>#N/A</v>
      </c>
      <c r="T19" t="e">
        <f>+VLOOKUP(B19,'[1]GCI_data_platform-47'!$F$1:$G$149,2,FALSE)</f>
        <v>#N/A</v>
      </c>
      <c r="U19" t="e">
        <f>+VLOOKUP(B19,'[1]GCI_data_platform-48'!$F$1:$G$149,2,FALSE)</f>
        <v>#N/A</v>
      </c>
      <c r="V19" t="e">
        <f>+VLOOKUP(B19,'[1]GCI_data_platform-49'!$F$1:$G$149,2,FALSE)</f>
        <v>#N/A</v>
      </c>
      <c r="W19" t="e">
        <f>+VLOOKUP(B19,'[1]GCI_data_platform-50'!$F$1:$G$149,2,FALSE)</f>
        <v>#N/A</v>
      </c>
      <c r="X19" t="e">
        <f>+VLOOKUP(B19,'[1]GCI_data_platform-51'!$F$1:$G$149,2,FALSE)</f>
        <v>#N/A</v>
      </c>
      <c r="Y19" t="e">
        <f>+VLOOKUP(B19,'[1]GCI_data_platform-52'!$F$1:$G$149,2,FALSE)</f>
        <v>#N/A</v>
      </c>
      <c r="Z19" t="e">
        <f>+VLOOKUP(B19,'[1]GCI_data_platform-53'!$F$1:$G$149,2,FALSE)</f>
        <v>#N/A</v>
      </c>
      <c r="AA19" t="e">
        <f>+VLOOKUP(B19,'[1]GCI_data_platform-54'!$F$1:$G$149,2,FALSE)</f>
        <v>#N/A</v>
      </c>
      <c r="AB19" t="e">
        <f>+VLOOKUP(B19,'[1]GCI_data_platform-55'!$F$1:$G$149,2,FALSE)</f>
        <v>#N/A</v>
      </c>
      <c r="AC19" t="e">
        <f>+VLOOKUP(B19,'[1]GCI_data_platform-56'!$F$1:$G$149,2,FALSE)</f>
        <v>#N/A</v>
      </c>
    </row>
    <row r="20" spans="1:29" x14ac:dyDescent="0.2">
      <c r="A20" t="s">
        <v>41</v>
      </c>
      <c r="B20" t="s">
        <v>42</v>
      </c>
      <c r="C20">
        <v>20</v>
      </c>
      <c r="D20">
        <v>1</v>
      </c>
      <c r="E20">
        <v>22</v>
      </c>
      <c r="F20" t="e">
        <f>+VLOOKUP(B20,'[1]GCI_data_platform-33'!$F$1:$G$149,2,FALSE)</f>
        <v>#N/A</v>
      </c>
      <c r="G20" t="e">
        <f>+VLOOKUP(B20,'[1]GCI_data_platform-34'!$F$1:$G$149,2,FALSE)</f>
        <v>#N/A</v>
      </c>
      <c r="H20" t="e">
        <f>+VLOOKUP(B20,'[1]GCI_data_platform-35'!$F$1:$G$149,2,FALSE)</f>
        <v>#N/A</v>
      </c>
      <c r="I20" t="e">
        <f>+VLOOKUP(B20,'[1]GCI_data_platform-36'!$F$1:$G$149,2,FALSE)</f>
        <v>#N/A</v>
      </c>
      <c r="J20" t="e">
        <f>+VLOOKUP(B20,'[1]GCI_data_platform-37'!$F$1:$G$149,2,FALSE)</f>
        <v>#N/A</v>
      </c>
      <c r="K20" t="e">
        <f>+VLOOKUP(B20,'[1]GCI_data_platform-38'!$F$1:$G$149,2,FALSE)</f>
        <v>#N/A</v>
      </c>
      <c r="L20" t="e">
        <f>+VLOOKUP(B20,'[1]GCI_data_platform-39'!$F$1:$G$149,2,FALSE)</f>
        <v>#N/A</v>
      </c>
      <c r="M20" t="e">
        <f>+VLOOKUP(B20,'[1]GCI_data_platform-40'!$F$1:$G$149,2,FALSE)</f>
        <v>#N/A</v>
      </c>
      <c r="N20" t="e">
        <f>+VLOOKUP(B20,'[1]GCI_data_platform-41'!$F$1:$G$149,2,FALSE)</f>
        <v>#N/A</v>
      </c>
      <c r="O20" t="e">
        <f>+VLOOKUP(B20,'[1]GCI_data_platform-42'!$F$1:$G$149,2,FALSE)</f>
        <v>#N/A</v>
      </c>
      <c r="P20" t="e">
        <f>+VLOOKUP(B20,'[1]GCI_data_platform-43'!$F$1:$G$149,2,FALSE)</f>
        <v>#N/A</v>
      </c>
      <c r="Q20" t="e">
        <f>+VLOOKUP(B20,'[1]GCI_data_platform-44'!$F$1:$G$149,2,FALSE)</f>
        <v>#N/A</v>
      </c>
      <c r="R20" t="e">
        <f>+VLOOKUP(B20,'[1]GCI_data_platform-45'!$F$1:$G$149,2,FALSE)</f>
        <v>#N/A</v>
      </c>
      <c r="S20" t="e">
        <f>+VLOOKUP(B20,'[1]GCI_data_platform-46'!$F$1:$G$149,2,FALSE)</f>
        <v>#N/A</v>
      </c>
      <c r="T20" t="e">
        <f>+VLOOKUP(B20,'[1]GCI_data_platform-47'!$F$1:$G$149,2,FALSE)</f>
        <v>#N/A</v>
      </c>
      <c r="U20" t="e">
        <f>+VLOOKUP(B20,'[1]GCI_data_platform-48'!$F$1:$G$149,2,FALSE)</f>
        <v>#N/A</v>
      </c>
      <c r="V20" t="e">
        <f>+VLOOKUP(B20,'[1]GCI_data_platform-49'!$F$1:$G$149,2,FALSE)</f>
        <v>#N/A</v>
      </c>
      <c r="W20" t="e">
        <f>+VLOOKUP(B20,'[1]GCI_data_platform-50'!$F$1:$G$149,2,FALSE)</f>
        <v>#N/A</v>
      </c>
      <c r="X20" t="e">
        <f>+VLOOKUP(B20,'[1]GCI_data_platform-51'!$F$1:$G$149,2,FALSE)</f>
        <v>#N/A</v>
      </c>
      <c r="Y20" t="e">
        <f>+VLOOKUP(B20,'[1]GCI_data_platform-52'!$F$1:$G$149,2,FALSE)</f>
        <v>#N/A</v>
      </c>
      <c r="Z20" t="e">
        <f>+VLOOKUP(B20,'[1]GCI_data_platform-53'!$F$1:$G$149,2,FALSE)</f>
        <v>#N/A</v>
      </c>
      <c r="AA20" t="e">
        <f>+VLOOKUP(B20,'[1]GCI_data_platform-54'!$F$1:$G$149,2,FALSE)</f>
        <v>#N/A</v>
      </c>
      <c r="AB20" t="e">
        <f>+VLOOKUP(B20,'[1]GCI_data_platform-55'!$F$1:$G$149,2,FALSE)</f>
        <v>#N/A</v>
      </c>
      <c r="AC20" t="e">
        <f>+VLOOKUP(B20,'[1]GCI_data_platform-56'!$F$1:$G$149,2,FALSE)</f>
        <v>#N/A</v>
      </c>
    </row>
    <row r="21" spans="1:29" x14ac:dyDescent="0.2">
      <c r="A21" t="s">
        <v>43</v>
      </c>
      <c r="B21" t="s">
        <v>44</v>
      </c>
      <c r="C21">
        <v>30</v>
      </c>
      <c r="F21" t="e">
        <f>+VLOOKUP(B21,'[1]GCI_data_platform-33'!$F$1:$G$149,2,FALSE)</f>
        <v>#N/A</v>
      </c>
      <c r="G21" t="e">
        <f>+VLOOKUP(B21,'[1]GCI_data_platform-34'!$F$1:$G$149,2,FALSE)</f>
        <v>#N/A</v>
      </c>
      <c r="H21" t="e">
        <f>+VLOOKUP(B21,'[1]GCI_data_platform-35'!$F$1:$G$149,2,FALSE)</f>
        <v>#N/A</v>
      </c>
      <c r="I21" t="e">
        <f>+VLOOKUP(B21,'[1]GCI_data_platform-36'!$F$1:$G$149,2,FALSE)</f>
        <v>#N/A</v>
      </c>
      <c r="J21" t="e">
        <f>+VLOOKUP(B21,'[1]GCI_data_platform-37'!$F$1:$G$149,2,FALSE)</f>
        <v>#N/A</v>
      </c>
      <c r="K21" t="e">
        <f>+VLOOKUP(B21,'[1]GCI_data_platform-38'!$F$1:$G$149,2,FALSE)</f>
        <v>#N/A</v>
      </c>
      <c r="L21" t="e">
        <f>+VLOOKUP(B21,'[1]GCI_data_platform-39'!$F$1:$G$149,2,FALSE)</f>
        <v>#N/A</v>
      </c>
      <c r="M21" t="e">
        <f>+VLOOKUP(B21,'[1]GCI_data_platform-40'!$F$1:$G$149,2,FALSE)</f>
        <v>#N/A</v>
      </c>
      <c r="N21" t="e">
        <f>+VLOOKUP(B21,'[1]GCI_data_platform-41'!$F$1:$G$149,2,FALSE)</f>
        <v>#N/A</v>
      </c>
      <c r="O21" t="e">
        <f>+VLOOKUP(B21,'[1]GCI_data_platform-42'!$F$1:$G$149,2,FALSE)</f>
        <v>#N/A</v>
      </c>
      <c r="P21" t="e">
        <f>+VLOOKUP(B21,'[1]GCI_data_platform-43'!$F$1:$G$149,2,FALSE)</f>
        <v>#N/A</v>
      </c>
      <c r="Q21" t="e">
        <f>+VLOOKUP(B21,'[1]GCI_data_platform-44'!$F$1:$G$149,2,FALSE)</f>
        <v>#N/A</v>
      </c>
      <c r="R21" t="e">
        <f>+VLOOKUP(B21,'[1]GCI_data_platform-45'!$F$1:$G$149,2,FALSE)</f>
        <v>#N/A</v>
      </c>
      <c r="S21" t="e">
        <f>+VLOOKUP(B21,'[1]GCI_data_platform-46'!$F$1:$G$149,2,FALSE)</f>
        <v>#N/A</v>
      </c>
      <c r="T21" t="e">
        <f>+VLOOKUP(B21,'[1]GCI_data_platform-47'!$F$1:$G$149,2,FALSE)</f>
        <v>#N/A</v>
      </c>
      <c r="U21" t="e">
        <f>+VLOOKUP(B21,'[1]GCI_data_platform-48'!$F$1:$G$149,2,FALSE)</f>
        <v>#N/A</v>
      </c>
      <c r="V21" t="e">
        <f>+VLOOKUP(B21,'[1]GCI_data_platform-49'!$F$1:$G$149,2,FALSE)</f>
        <v>#N/A</v>
      </c>
      <c r="W21" t="e">
        <f>+VLOOKUP(B21,'[1]GCI_data_platform-50'!$F$1:$G$149,2,FALSE)</f>
        <v>#N/A</v>
      </c>
      <c r="X21" t="e">
        <f>+VLOOKUP(B21,'[1]GCI_data_platform-51'!$F$1:$G$149,2,FALSE)</f>
        <v>#N/A</v>
      </c>
      <c r="Y21" t="e">
        <f>+VLOOKUP(B21,'[1]GCI_data_platform-52'!$F$1:$G$149,2,FALSE)</f>
        <v>#N/A</v>
      </c>
      <c r="Z21" t="e">
        <f>+VLOOKUP(B21,'[1]GCI_data_platform-53'!$F$1:$G$149,2,FALSE)</f>
        <v>#N/A</v>
      </c>
      <c r="AA21" t="e">
        <f>+VLOOKUP(B21,'[1]GCI_data_platform-54'!$F$1:$G$149,2,FALSE)</f>
        <v>#N/A</v>
      </c>
      <c r="AB21" t="e">
        <f>+VLOOKUP(B21,'[1]GCI_data_platform-55'!$F$1:$G$149,2,FALSE)</f>
        <v>#N/A</v>
      </c>
      <c r="AC21" t="e">
        <f>+VLOOKUP(B21,'[1]GCI_data_platform-56'!$F$1:$G$149,2,FALSE)</f>
        <v>#N/A</v>
      </c>
    </row>
    <row r="22" spans="1:29" x14ac:dyDescent="0.2">
      <c r="A22" t="s">
        <v>45</v>
      </c>
      <c r="B22" t="s">
        <v>46</v>
      </c>
      <c r="C22">
        <v>30</v>
      </c>
      <c r="F22" t="e">
        <f>+VLOOKUP(B22,'[1]GCI_data_platform-33'!$F$1:$G$149,2,FALSE)</f>
        <v>#N/A</v>
      </c>
      <c r="G22" t="e">
        <f>+VLOOKUP(B22,'[1]GCI_data_platform-34'!$F$1:$G$149,2,FALSE)</f>
        <v>#N/A</v>
      </c>
      <c r="H22" t="e">
        <f>+VLOOKUP(B22,'[1]GCI_data_platform-35'!$F$1:$G$149,2,FALSE)</f>
        <v>#N/A</v>
      </c>
      <c r="I22" t="e">
        <f>+VLOOKUP(B22,'[1]GCI_data_platform-36'!$F$1:$G$149,2,FALSE)</f>
        <v>#N/A</v>
      </c>
      <c r="J22" t="e">
        <f>+VLOOKUP(B22,'[1]GCI_data_platform-37'!$F$1:$G$149,2,FALSE)</f>
        <v>#N/A</v>
      </c>
      <c r="K22" t="e">
        <f>+VLOOKUP(B22,'[1]GCI_data_platform-38'!$F$1:$G$149,2,FALSE)</f>
        <v>#N/A</v>
      </c>
      <c r="L22" t="e">
        <f>+VLOOKUP(B22,'[1]GCI_data_platform-39'!$F$1:$G$149,2,FALSE)</f>
        <v>#N/A</v>
      </c>
      <c r="M22" t="e">
        <f>+VLOOKUP(B22,'[1]GCI_data_platform-40'!$F$1:$G$149,2,FALSE)</f>
        <v>#N/A</v>
      </c>
      <c r="N22" t="e">
        <f>+VLOOKUP(B22,'[1]GCI_data_platform-41'!$F$1:$G$149,2,FALSE)</f>
        <v>#N/A</v>
      </c>
      <c r="O22" t="e">
        <f>+VLOOKUP(B22,'[1]GCI_data_platform-42'!$F$1:$G$149,2,FALSE)</f>
        <v>#N/A</v>
      </c>
      <c r="P22" t="e">
        <f>+VLOOKUP(B22,'[1]GCI_data_platform-43'!$F$1:$G$149,2,FALSE)</f>
        <v>#N/A</v>
      </c>
      <c r="Q22" t="e">
        <f>+VLOOKUP(B22,'[1]GCI_data_platform-44'!$F$1:$G$149,2,FALSE)</f>
        <v>#N/A</v>
      </c>
      <c r="R22" t="e">
        <f>+VLOOKUP(B22,'[1]GCI_data_platform-45'!$F$1:$G$149,2,FALSE)</f>
        <v>#N/A</v>
      </c>
      <c r="S22" t="e">
        <f>+VLOOKUP(B22,'[1]GCI_data_platform-46'!$F$1:$G$149,2,FALSE)</f>
        <v>#N/A</v>
      </c>
      <c r="T22" t="e">
        <f>+VLOOKUP(B22,'[1]GCI_data_platform-47'!$F$1:$G$149,2,FALSE)</f>
        <v>#N/A</v>
      </c>
      <c r="U22" t="e">
        <f>+VLOOKUP(B22,'[1]GCI_data_platform-48'!$F$1:$G$149,2,FALSE)</f>
        <v>#N/A</v>
      </c>
      <c r="V22" t="e">
        <f>+VLOOKUP(B22,'[1]GCI_data_platform-49'!$F$1:$G$149,2,FALSE)</f>
        <v>#N/A</v>
      </c>
      <c r="W22" t="e">
        <f>+VLOOKUP(B22,'[1]GCI_data_platform-50'!$F$1:$G$149,2,FALSE)</f>
        <v>#N/A</v>
      </c>
      <c r="X22" t="e">
        <f>+VLOOKUP(B22,'[1]GCI_data_platform-51'!$F$1:$G$149,2,FALSE)</f>
        <v>#N/A</v>
      </c>
      <c r="Y22" t="e">
        <f>+VLOOKUP(B22,'[1]GCI_data_platform-52'!$F$1:$G$149,2,FALSE)</f>
        <v>#N/A</v>
      </c>
      <c r="Z22" t="e">
        <f>+VLOOKUP(B22,'[1]GCI_data_platform-53'!$F$1:$G$149,2,FALSE)</f>
        <v>#N/A</v>
      </c>
      <c r="AA22" t="e">
        <f>+VLOOKUP(B22,'[1]GCI_data_platform-54'!$F$1:$G$149,2,FALSE)</f>
        <v>#N/A</v>
      </c>
      <c r="AB22" t="e">
        <f>+VLOOKUP(B22,'[1]GCI_data_platform-55'!$F$1:$G$149,2,FALSE)</f>
        <v>#N/A</v>
      </c>
      <c r="AC22" t="e">
        <f>+VLOOKUP(B22,'[1]GCI_data_platform-56'!$F$1:$G$149,2,FALSE)</f>
        <v>#N/A</v>
      </c>
    </row>
    <row r="23" spans="1:29" x14ac:dyDescent="0.2">
      <c r="A23" t="s">
        <v>47</v>
      </c>
      <c r="B23" t="s">
        <v>48</v>
      </c>
      <c r="C23">
        <v>30</v>
      </c>
      <c r="F23" t="e">
        <f>+VLOOKUP(B23,'[1]GCI_data_platform-33'!$F$1:$G$149,2,FALSE)</f>
        <v>#N/A</v>
      </c>
      <c r="G23" t="e">
        <f>+VLOOKUP(B23,'[1]GCI_data_platform-34'!$F$1:$G$149,2,FALSE)</f>
        <v>#N/A</v>
      </c>
      <c r="H23" t="e">
        <f>+VLOOKUP(B23,'[1]GCI_data_platform-35'!$F$1:$G$149,2,FALSE)</f>
        <v>#N/A</v>
      </c>
      <c r="I23" t="e">
        <f>+VLOOKUP(B23,'[1]GCI_data_platform-36'!$F$1:$G$149,2,FALSE)</f>
        <v>#N/A</v>
      </c>
      <c r="J23" t="e">
        <f>+VLOOKUP(B23,'[1]GCI_data_platform-37'!$F$1:$G$149,2,FALSE)</f>
        <v>#N/A</v>
      </c>
      <c r="K23" t="e">
        <f>+VLOOKUP(B23,'[1]GCI_data_platform-38'!$F$1:$G$149,2,FALSE)</f>
        <v>#N/A</v>
      </c>
      <c r="L23" t="e">
        <f>+VLOOKUP(B23,'[1]GCI_data_platform-39'!$F$1:$G$149,2,FALSE)</f>
        <v>#N/A</v>
      </c>
      <c r="M23" t="e">
        <f>+VLOOKUP(B23,'[1]GCI_data_platform-40'!$F$1:$G$149,2,FALSE)</f>
        <v>#N/A</v>
      </c>
      <c r="N23" t="e">
        <f>+VLOOKUP(B23,'[1]GCI_data_platform-41'!$F$1:$G$149,2,FALSE)</f>
        <v>#N/A</v>
      </c>
      <c r="O23" t="e">
        <f>+VLOOKUP(B23,'[1]GCI_data_platform-42'!$F$1:$G$149,2,FALSE)</f>
        <v>#N/A</v>
      </c>
      <c r="P23" t="e">
        <f>+VLOOKUP(B23,'[1]GCI_data_platform-43'!$F$1:$G$149,2,FALSE)</f>
        <v>#N/A</v>
      </c>
      <c r="Q23" t="e">
        <f>+VLOOKUP(B23,'[1]GCI_data_platform-44'!$F$1:$G$149,2,FALSE)</f>
        <v>#N/A</v>
      </c>
      <c r="R23" t="e">
        <f>+VLOOKUP(B23,'[1]GCI_data_platform-45'!$F$1:$G$149,2,FALSE)</f>
        <v>#N/A</v>
      </c>
      <c r="S23" t="e">
        <f>+VLOOKUP(B23,'[1]GCI_data_platform-46'!$F$1:$G$149,2,FALSE)</f>
        <v>#N/A</v>
      </c>
      <c r="T23" t="e">
        <f>+VLOOKUP(B23,'[1]GCI_data_platform-47'!$F$1:$G$149,2,FALSE)</f>
        <v>#N/A</v>
      </c>
      <c r="U23" t="e">
        <f>+VLOOKUP(B23,'[1]GCI_data_platform-48'!$F$1:$G$149,2,FALSE)</f>
        <v>#N/A</v>
      </c>
      <c r="V23" t="e">
        <f>+VLOOKUP(B23,'[1]GCI_data_platform-49'!$F$1:$G$149,2,FALSE)</f>
        <v>#N/A</v>
      </c>
      <c r="W23" t="e">
        <f>+VLOOKUP(B23,'[1]GCI_data_platform-50'!$F$1:$G$149,2,FALSE)</f>
        <v>#N/A</v>
      </c>
      <c r="X23" t="e">
        <f>+VLOOKUP(B23,'[1]GCI_data_platform-51'!$F$1:$G$149,2,FALSE)</f>
        <v>#N/A</v>
      </c>
      <c r="Y23" t="e">
        <f>+VLOOKUP(B23,'[1]GCI_data_platform-52'!$F$1:$G$149,2,FALSE)</f>
        <v>#N/A</v>
      </c>
      <c r="Z23" t="e">
        <f>+VLOOKUP(B23,'[1]GCI_data_platform-53'!$F$1:$G$149,2,FALSE)</f>
        <v>#N/A</v>
      </c>
      <c r="AA23" t="e">
        <f>+VLOOKUP(B23,'[1]GCI_data_platform-54'!$F$1:$G$149,2,FALSE)</f>
        <v>#N/A</v>
      </c>
      <c r="AB23" t="e">
        <f>+VLOOKUP(B23,'[1]GCI_data_platform-55'!$F$1:$G$149,2,FALSE)</f>
        <v>#N/A</v>
      </c>
      <c r="AC23" t="e">
        <f>+VLOOKUP(B23,'[1]GCI_data_platform-56'!$F$1:$G$149,2,FALSE)</f>
        <v>#N/A</v>
      </c>
    </row>
    <row r="24" spans="1:29" x14ac:dyDescent="0.2">
      <c r="A24" t="s">
        <v>49</v>
      </c>
      <c r="B24" t="s">
        <v>50</v>
      </c>
      <c r="C24">
        <v>30</v>
      </c>
      <c r="F24" t="e">
        <f>+VLOOKUP(B24,'[1]GCI_data_platform-33'!$F$1:$G$149,2,FALSE)</f>
        <v>#N/A</v>
      </c>
      <c r="G24" t="e">
        <f>+VLOOKUP(B24,'[1]GCI_data_platform-34'!$F$1:$G$149,2,FALSE)</f>
        <v>#N/A</v>
      </c>
      <c r="H24" t="e">
        <f>+VLOOKUP(B24,'[1]GCI_data_platform-35'!$F$1:$G$149,2,FALSE)</f>
        <v>#N/A</v>
      </c>
      <c r="I24" t="e">
        <f>+VLOOKUP(B24,'[1]GCI_data_platform-36'!$F$1:$G$149,2,FALSE)</f>
        <v>#N/A</v>
      </c>
      <c r="J24" t="e">
        <f>+VLOOKUP(B24,'[1]GCI_data_platform-37'!$F$1:$G$149,2,FALSE)</f>
        <v>#N/A</v>
      </c>
      <c r="K24" t="e">
        <f>+VLOOKUP(B24,'[1]GCI_data_platform-38'!$F$1:$G$149,2,FALSE)</f>
        <v>#N/A</v>
      </c>
      <c r="L24" t="e">
        <f>+VLOOKUP(B24,'[1]GCI_data_platform-39'!$F$1:$G$149,2,FALSE)</f>
        <v>#N/A</v>
      </c>
      <c r="M24" t="e">
        <f>+VLOOKUP(B24,'[1]GCI_data_platform-40'!$F$1:$G$149,2,FALSE)</f>
        <v>#N/A</v>
      </c>
      <c r="N24" t="e">
        <f>+VLOOKUP(B24,'[1]GCI_data_platform-41'!$F$1:$G$149,2,FALSE)</f>
        <v>#N/A</v>
      </c>
      <c r="O24" t="e">
        <f>+VLOOKUP(B24,'[1]GCI_data_platform-42'!$F$1:$G$149,2,FALSE)</f>
        <v>#N/A</v>
      </c>
      <c r="P24" t="e">
        <f>+VLOOKUP(B24,'[1]GCI_data_platform-43'!$F$1:$G$149,2,FALSE)</f>
        <v>#N/A</v>
      </c>
      <c r="Q24" t="e">
        <f>+VLOOKUP(B24,'[1]GCI_data_platform-44'!$F$1:$G$149,2,FALSE)</f>
        <v>#N/A</v>
      </c>
      <c r="R24" t="e">
        <f>+VLOOKUP(B24,'[1]GCI_data_platform-45'!$F$1:$G$149,2,FALSE)</f>
        <v>#N/A</v>
      </c>
      <c r="S24" t="e">
        <f>+VLOOKUP(B24,'[1]GCI_data_platform-46'!$F$1:$G$149,2,FALSE)</f>
        <v>#N/A</v>
      </c>
      <c r="T24" t="e">
        <f>+VLOOKUP(B24,'[1]GCI_data_platform-47'!$F$1:$G$149,2,FALSE)</f>
        <v>#N/A</v>
      </c>
      <c r="U24" t="e">
        <f>+VLOOKUP(B24,'[1]GCI_data_platform-48'!$F$1:$G$149,2,FALSE)</f>
        <v>#N/A</v>
      </c>
      <c r="V24" t="e">
        <f>+VLOOKUP(B24,'[1]GCI_data_platform-49'!$F$1:$G$149,2,FALSE)</f>
        <v>#N/A</v>
      </c>
      <c r="W24" t="e">
        <f>+VLOOKUP(B24,'[1]GCI_data_platform-50'!$F$1:$G$149,2,FALSE)</f>
        <v>#N/A</v>
      </c>
      <c r="X24" t="e">
        <f>+VLOOKUP(B24,'[1]GCI_data_platform-51'!$F$1:$G$149,2,FALSE)</f>
        <v>#N/A</v>
      </c>
      <c r="Y24" t="e">
        <f>+VLOOKUP(B24,'[1]GCI_data_platform-52'!$F$1:$G$149,2,FALSE)</f>
        <v>#N/A</v>
      </c>
      <c r="Z24" t="e">
        <f>+VLOOKUP(B24,'[1]GCI_data_platform-53'!$F$1:$G$149,2,FALSE)</f>
        <v>#N/A</v>
      </c>
      <c r="AA24" t="e">
        <f>+VLOOKUP(B24,'[1]GCI_data_platform-54'!$F$1:$G$149,2,FALSE)</f>
        <v>#N/A</v>
      </c>
      <c r="AB24" t="e">
        <f>+VLOOKUP(B24,'[1]GCI_data_platform-55'!$F$1:$G$149,2,FALSE)</f>
        <v>#N/A</v>
      </c>
      <c r="AC24" t="e">
        <f>+VLOOKUP(B24,'[1]GCI_data_platform-56'!$F$1:$G$149,2,FALSE)</f>
        <v>#N/A</v>
      </c>
    </row>
    <row r="25" spans="1:29" x14ac:dyDescent="0.2">
      <c r="A25" t="s">
        <v>51</v>
      </c>
      <c r="B25" t="s">
        <v>52</v>
      </c>
      <c r="C25">
        <v>30</v>
      </c>
      <c r="F25" t="e">
        <f>+VLOOKUP(B25,'[1]GCI_data_platform-33'!$F$1:$G$149,2,FALSE)</f>
        <v>#N/A</v>
      </c>
      <c r="G25" t="e">
        <f>+VLOOKUP(B25,'[1]GCI_data_platform-34'!$F$1:$G$149,2,FALSE)</f>
        <v>#N/A</v>
      </c>
      <c r="H25" t="e">
        <f>+VLOOKUP(B25,'[1]GCI_data_platform-35'!$F$1:$G$149,2,FALSE)</f>
        <v>#N/A</v>
      </c>
      <c r="I25" t="e">
        <f>+VLOOKUP(B25,'[1]GCI_data_platform-36'!$F$1:$G$149,2,FALSE)</f>
        <v>#N/A</v>
      </c>
      <c r="J25" t="e">
        <f>+VLOOKUP(B25,'[1]GCI_data_platform-37'!$F$1:$G$149,2,FALSE)</f>
        <v>#N/A</v>
      </c>
      <c r="K25" t="e">
        <f>+VLOOKUP(B25,'[1]GCI_data_platform-38'!$F$1:$G$149,2,FALSE)</f>
        <v>#N/A</v>
      </c>
      <c r="L25" t="e">
        <f>+VLOOKUP(B25,'[1]GCI_data_platform-39'!$F$1:$G$149,2,FALSE)</f>
        <v>#N/A</v>
      </c>
      <c r="M25" t="e">
        <f>+VLOOKUP(B25,'[1]GCI_data_platform-40'!$F$1:$G$149,2,FALSE)</f>
        <v>#N/A</v>
      </c>
      <c r="N25" t="e">
        <f>+VLOOKUP(B25,'[1]GCI_data_platform-41'!$F$1:$G$149,2,FALSE)</f>
        <v>#N/A</v>
      </c>
      <c r="O25" t="e">
        <f>+VLOOKUP(B25,'[1]GCI_data_platform-42'!$F$1:$G$149,2,FALSE)</f>
        <v>#N/A</v>
      </c>
      <c r="P25" t="e">
        <f>+VLOOKUP(B25,'[1]GCI_data_platform-43'!$F$1:$G$149,2,FALSE)</f>
        <v>#N/A</v>
      </c>
      <c r="Q25" t="e">
        <f>+VLOOKUP(B25,'[1]GCI_data_platform-44'!$F$1:$G$149,2,FALSE)</f>
        <v>#N/A</v>
      </c>
      <c r="R25" t="e">
        <f>+VLOOKUP(B25,'[1]GCI_data_platform-45'!$F$1:$G$149,2,FALSE)</f>
        <v>#N/A</v>
      </c>
      <c r="S25" t="e">
        <f>+VLOOKUP(B25,'[1]GCI_data_platform-46'!$F$1:$G$149,2,FALSE)</f>
        <v>#N/A</v>
      </c>
      <c r="T25" t="e">
        <f>+VLOOKUP(B25,'[1]GCI_data_platform-47'!$F$1:$G$149,2,FALSE)</f>
        <v>#N/A</v>
      </c>
      <c r="U25" t="e">
        <f>+VLOOKUP(B25,'[1]GCI_data_platform-48'!$F$1:$G$149,2,FALSE)</f>
        <v>#N/A</v>
      </c>
      <c r="V25" t="e">
        <f>+VLOOKUP(B25,'[1]GCI_data_platform-49'!$F$1:$G$149,2,FALSE)</f>
        <v>#N/A</v>
      </c>
      <c r="W25" t="e">
        <f>+VLOOKUP(B25,'[1]GCI_data_platform-50'!$F$1:$G$149,2,FALSE)</f>
        <v>#N/A</v>
      </c>
      <c r="X25" t="e">
        <f>+VLOOKUP(B25,'[1]GCI_data_platform-51'!$F$1:$G$149,2,FALSE)</f>
        <v>#N/A</v>
      </c>
      <c r="Y25" t="e">
        <f>+VLOOKUP(B25,'[1]GCI_data_platform-52'!$F$1:$G$149,2,FALSE)</f>
        <v>#N/A</v>
      </c>
      <c r="Z25" t="e">
        <f>+VLOOKUP(B25,'[1]GCI_data_platform-53'!$F$1:$G$149,2,FALSE)</f>
        <v>#N/A</v>
      </c>
      <c r="AA25" t="e">
        <f>+VLOOKUP(B25,'[1]GCI_data_platform-54'!$F$1:$G$149,2,FALSE)</f>
        <v>#N/A</v>
      </c>
      <c r="AB25" t="e">
        <f>+VLOOKUP(B25,'[1]GCI_data_platform-55'!$F$1:$G$149,2,FALSE)</f>
        <v>#N/A</v>
      </c>
      <c r="AC25" t="e">
        <f>+VLOOKUP(B25,'[1]GCI_data_platform-56'!$F$1:$G$149,2,FALSE)</f>
        <v>#N/A</v>
      </c>
    </row>
    <row r="26" spans="1:29" x14ac:dyDescent="0.2">
      <c r="A26" t="s">
        <v>53</v>
      </c>
      <c r="B26" t="s">
        <v>54</v>
      </c>
      <c r="C26">
        <v>30</v>
      </c>
      <c r="F26" t="e">
        <f>+VLOOKUP(B26,'[1]GCI_data_platform-33'!$F$1:$G$149,2,FALSE)</f>
        <v>#N/A</v>
      </c>
      <c r="G26" t="e">
        <f>+VLOOKUP(B26,'[1]GCI_data_platform-34'!$F$1:$G$149,2,FALSE)</f>
        <v>#N/A</v>
      </c>
      <c r="H26" t="e">
        <f>+VLOOKUP(B26,'[1]GCI_data_platform-35'!$F$1:$G$149,2,FALSE)</f>
        <v>#N/A</v>
      </c>
      <c r="I26" t="e">
        <f>+VLOOKUP(B26,'[1]GCI_data_platform-36'!$F$1:$G$149,2,FALSE)</f>
        <v>#N/A</v>
      </c>
      <c r="J26" t="e">
        <f>+VLOOKUP(B26,'[1]GCI_data_platform-37'!$F$1:$G$149,2,FALSE)</f>
        <v>#N/A</v>
      </c>
      <c r="K26" t="e">
        <f>+VLOOKUP(B26,'[1]GCI_data_platform-38'!$F$1:$G$149,2,FALSE)</f>
        <v>#N/A</v>
      </c>
      <c r="L26" t="e">
        <f>+VLOOKUP(B26,'[1]GCI_data_platform-39'!$F$1:$G$149,2,FALSE)</f>
        <v>#N/A</v>
      </c>
      <c r="M26" t="e">
        <f>+VLOOKUP(B26,'[1]GCI_data_platform-40'!$F$1:$G$149,2,FALSE)</f>
        <v>#N/A</v>
      </c>
      <c r="N26" t="e">
        <f>+VLOOKUP(B26,'[1]GCI_data_platform-41'!$F$1:$G$149,2,FALSE)</f>
        <v>#N/A</v>
      </c>
      <c r="O26" t="e">
        <f>+VLOOKUP(B26,'[1]GCI_data_platform-42'!$F$1:$G$149,2,FALSE)</f>
        <v>#N/A</v>
      </c>
      <c r="P26" t="e">
        <f>+VLOOKUP(B26,'[1]GCI_data_platform-43'!$F$1:$G$149,2,FALSE)</f>
        <v>#N/A</v>
      </c>
      <c r="Q26" t="e">
        <f>+VLOOKUP(B26,'[1]GCI_data_platform-44'!$F$1:$G$149,2,FALSE)</f>
        <v>#N/A</v>
      </c>
      <c r="R26" t="e">
        <f>+VLOOKUP(B26,'[1]GCI_data_platform-45'!$F$1:$G$149,2,FALSE)</f>
        <v>#N/A</v>
      </c>
      <c r="S26" t="e">
        <f>+VLOOKUP(B26,'[1]GCI_data_platform-46'!$F$1:$G$149,2,FALSE)</f>
        <v>#N/A</v>
      </c>
      <c r="T26" t="e">
        <f>+VLOOKUP(B26,'[1]GCI_data_platform-47'!$F$1:$G$149,2,FALSE)</f>
        <v>#N/A</v>
      </c>
      <c r="U26" t="e">
        <f>+VLOOKUP(B26,'[1]GCI_data_platform-48'!$F$1:$G$149,2,FALSE)</f>
        <v>#N/A</v>
      </c>
      <c r="V26" t="e">
        <f>+VLOOKUP(B26,'[1]GCI_data_platform-49'!$F$1:$G$149,2,FALSE)</f>
        <v>#N/A</v>
      </c>
      <c r="W26" t="e">
        <f>+VLOOKUP(B26,'[1]GCI_data_platform-50'!$F$1:$G$149,2,FALSE)</f>
        <v>#N/A</v>
      </c>
      <c r="X26" t="e">
        <f>+VLOOKUP(B26,'[1]GCI_data_platform-51'!$F$1:$G$149,2,FALSE)</f>
        <v>#N/A</v>
      </c>
      <c r="Y26" t="e">
        <f>+VLOOKUP(B26,'[1]GCI_data_platform-52'!$F$1:$G$149,2,FALSE)</f>
        <v>#N/A</v>
      </c>
      <c r="Z26" t="e">
        <f>+VLOOKUP(B26,'[1]GCI_data_platform-53'!$F$1:$G$149,2,FALSE)</f>
        <v>#N/A</v>
      </c>
      <c r="AA26" t="e">
        <f>+VLOOKUP(B26,'[1]GCI_data_platform-54'!$F$1:$G$149,2,FALSE)</f>
        <v>#N/A</v>
      </c>
      <c r="AB26" t="e">
        <f>+VLOOKUP(B26,'[1]GCI_data_platform-55'!$F$1:$G$149,2,FALSE)</f>
        <v>#N/A</v>
      </c>
      <c r="AC26" t="e">
        <f>+VLOOKUP(B26,'[1]GCI_data_platform-56'!$F$1:$G$149,2,FALSE)</f>
        <v>#N/A</v>
      </c>
    </row>
    <row r="27" spans="1:29" x14ac:dyDescent="0.2">
      <c r="A27" t="s">
        <v>55</v>
      </c>
      <c r="B27" t="s">
        <v>56</v>
      </c>
      <c r="C27">
        <v>20</v>
      </c>
      <c r="D27">
        <v>1</v>
      </c>
      <c r="E27">
        <v>21</v>
      </c>
      <c r="F27" t="e">
        <f>+VLOOKUP(B27,'[1]GCI_data_platform-33'!$F$1:$G$149,2,FALSE)</f>
        <v>#N/A</v>
      </c>
      <c r="G27" t="e">
        <f>+VLOOKUP(B27,'[1]GCI_data_platform-34'!$F$1:$G$149,2,FALSE)</f>
        <v>#N/A</v>
      </c>
      <c r="H27" t="e">
        <f>+VLOOKUP(B27,'[1]GCI_data_platform-35'!$F$1:$G$149,2,FALSE)</f>
        <v>#N/A</v>
      </c>
      <c r="I27" t="e">
        <f>+VLOOKUP(B27,'[1]GCI_data_platform-36'!$F$1:$G$149,2,FALSE)</f>
        <v>#N/A</v>
      </c>
      <c r="J27" t="e">
        <f>+VLOOKUP(B27,'[1]GCI_data_platform-37'!$F$1:$G$149,2,FALSE)</f>
        <v>#N/A</v>
      </c>
      <c r="K27" t="e">
        <f>+VLOOKUP(B27,'[1]GCI_data_platform-38'!$F$1:$G$149,2,FALSE)</f>
        <v>#N/A</v>
      </c>
      <c r="L27" t="e">
        <f>+VLOOKUP(B27,'[1]GCI_data_platform-39'!$F$1:$G$149,2,FALSE)</f>
        <v>#N/A</v>
      </c>
      <c r="M27" t="e">
        <f>+VLOOKUP(B27,'[1]GCI_data_platform-40'!$F$1:$G$149,2,FALSE)</f>
        <v>#N/A</v>
      </c>
      <c r="N27" t="e">
        <f>+VLOOKUP(B27,'[1]GCI_data_platform-41'!$F$1:$G$149,2,FALSE)</f>
        <v>#N/A</v>
      </c>
      <c r="O27" t="e">
        <f>+VLOOKUP(B27,'[1]GCI_data_platform-42'!$F$1:$G$149,2,FALSE)</f>
        <v>#N/A</v>
      </c>
      <c r="P27" t="e">
        <f>+VLOOKUP(B27,'[1]GCI_data_platform-43'!$F$1:$G$149,2,FALSE)</f>
        <v>#N/A</v>
      </c>
      <c r="Q27" t="e">
        <f>+VLOOKUP(B27,'[1]GCI_data_platform-44'!$F$1:$G$149,2,FALSE)</f>
        <v>#N/A</v>
      </c>
      <c r="R27" t="e">
        <f>+VLOOKUP(B27,'[1]GCI_data_platform-45'!$F$1:$G$149,2,FALSE)</f>
        <v>#N/A</v>
      </c>
      <c r="S27" t="e">
        <f>+VLOOKUP(B27,'[1]GCI_data_platform-46'!$F$1:$G$149,2,FALSE)</f>
        <v>#N/A</v>
      </c>
      <c r="T27" t="e">
        <f>+VLOOKUP(B27,'[1]GCI_data_platform-47'!$F$1:$G$149,2,FALSE)</f>
        <v>#N/A</v>
      </c>
      <c r="U27" t="e">
        <f>+VLOOKUP(B27,'[1]GCI_data_platform-48'!$F$1:$G$149,2,FALSE)</f>
        <v>#N/A</v>
      </c>
      <c r="V27" t="e">
        <f>+VLOOKUP(B27,'[1]GCI_data_platform-49'!$F$1:$G$149,2,FALSE)</f>
        <v>#N/A</v>
      </c>
      <c r="W27" t="e">
        <f>+VLOOKUP(B27,'[1]GCI_data_platform-50'!$F$1:$G$149,2,FALSE)</f>
        <v>#N/A</v>
      </c>
      <c r="X27" t="e">
        <f>+VLOOKUP(B27,'[1]GCI_data_platform-51'!$F$1:$G$149,2,FALSE)</f>
        <v>#N/A</v>
      </c>
      <c r="Y27" t="e">
        <f>+VLOOKUP(B27,'[1]GCI_data_platform-52'!$F$1:$G$149,2,FALSE)</f>
        <v>#N/A</v>
      </c>
      <c r="Z27" t="e">
        <f>+VLOOKUP(B27,'[1]GCI_data_platform-53'!$F$1:$G$149,2,FALSE)</f>
        <v>#N/A</v>
      </c>
      <c r="AA27" t="e">
        <f>+VLOOKUP(B27,'[1]GCI_data_platform-54'!$F$1:$G$149,2,FALSE)</f>
        <v>#N/A</v>
      </c>
      <c r="AB27" t="e">
        <f>+VLOOKUP(B27,'[1]GCI_data_platform-55'!$F$1:$G$149,2,FALSE)</f>
        <v>#N/A</v>
      </c>
      <c r="AC27" t="e">
        <f>+VLOOKUP(B27,'[1]GCI_data_platform-56'!$F$1:$G$149,2,FALSE)</f>
        <v>#N/A</v>
      </c>
    </row>
    <row r="28" spans="1:29" x14ac:dyDescent="0.2">
      <c r="A28" t="s">
        <v>57</v>
      </c>
      <c r="B28" t="s">
        <v>58</v>
      </c>
      <c r="C28">
        <v>30</v>
      </c>
      <c r="F28" t="e">
        <f>+VLOOKUP(B28,'[1]GCI_data_platform-33'!$F$1:$G$149,2,FALSE)</f>
        <v>#N/A</v>
      </c>
      <c r="G28" t="e">
        <f>+VLOOKUP(B28,'[1]GCI_data_platform-34'!$F$1:$G$149,2,FALSE)</f>
        <v>#N/A</v>
      </c>
      <c r="H28" t="e">
        <f>+VLOOKUP(B28,'[1]GCI_data_platform-35'!$F$1:$G$149,2,FALSE)</f>
        <v>#N/A</v>
      </c>
      <c r="I28" t="e">
        <f>+VLOOKUP(B28,'[1]GCI_data_platform-36'!$F$1:$G$149,2,FALSE)</f>
        <v>#N/A</v>
      </c>
      <c r="J28" t="e">
        <f>+VLOOKUP(B28,'[1]GCI_data_platform-37'!$F$1:$G$149,2,FALSE)</f>
        <v>#N/A</v>
      </c>
      <c r="K28" t="e">
        <f>+VLOOKUP(B28,'[1]GCI_data_platform-38'!$F$1:$G$149,2,FALSE)</f>
        <v>#N/A</v>
      </c>
      <c r="L28" t="e">
        <f>+VLOOKUP(B28,'[1]GCI_data_platform-39'!$F$1:$G$149,2,FALSE)</f>
        <v>#N/A</v>
      </c>
      <c r="M28" t="e">
        <f>+VLOOKUP(B28,'[1]GCI_data_platform-40'!$F$1:$G$149,2,FALSE)</f>
        <v>#N/A</v>
      </c>
      <c r="N28" t="e">
        <f>+VLOOKUP(B28,'[1]GCI_data_platform-41'!$F$1:$G$149,2,FALSE)</f>
        <v>#N/A</v>
      </c>
      <c r="O28" t="e">
        <f>+VLOOKUP(B28,'[1]GCI_data_platform-42'!$F$1:$G$149,2,FALSE)</f>
        <v>#N/A</v>
      </c>
      <c r="P28" t="e">
        <f>+VLOOKUP(B28,'[1]GCI_data_platform-43'!$F$1:$G$149,2,FALSE)</f>
        <v>#N/A</v>
      </c>
      <c r="Q28" t="e">
        <f>+VLOOKUP(B28,'[1]GCI_data_platform-44'!$F$1:$G$149,2,FALSE)</f>
        <v>#N/A</v>
      </c>
      <c r="R28" t="e">
        <f>+VLOOKUP(B28,'[1]GCI_data_platform-45'!$F$1:$G$149,2,FALSE)</f>
        <v>#N/A</v>
      </c>
      <c r="S28" t="e">
        <f>+VLOOKUP(B28,'[1]GCI_data_platform-46'!$F$1:$G$149,2,FALSE)</f>
        <v>#N/A</v>
      </c>
      <c r="T28" t="e">
        <f>+VLOOKUP(B28,'[1]GCI_data_platform-47'!$F$1:$G$149,2,FALSE)</f>
        <v>#N/A</v>
      </c>
      <c r="U28" t="e">
        <f>+VLOOKUP(B28,'[1]GCI_data_platform-48'!$F$1:$G$149,2,FALSE)</f>
        <v>#N/A</v>
      </c>
      <c r="V28" t="e">
        <f>+VLOOKUP(B28,'[1]GCI_data_platform-49'!$F$1:$G$149,2,FALSE)</f>
        <v>#N/A</v>
      </c>
      <c r="W28" t="e">
        <f>+VLOOKUP(B28,'[1]GCI_data_platform-50'!$F$1:$G$149,2,FALSE)</f>
        <v>#N/A</v>
      </c>
      <c r="X28" t="e">
        <f>+VLOOKUP(B28,'[1]GCI_data_platform-51'!$F$1:$G$149,2,FALSE)</f>
        <v>#N/A</v>
      </c>
      <c r="Y28" t="e">
        <f>+VLOOKUP(B28,'[1]GCI_data_platform-52'!$F$1:$G$149,2,FALSE)</f>
        <v>#N/A</v>
      </c>
      <c r="Z28" t="e">
        <f>+VLOOKUP(B28,'[1]GCI_data_platform-53'!$F$1:$G$149,2,FALSE)</f>
        <v>#N/A</v>
      </c>
      <c r="AA28" t="e">
        <f>+VLOOKUP(B28,'[1]GCI_data_platform-54'!$F$1:$G$149,2,FALSE)</f>
        <v>#N/A</v>
      </c>
      <c r="AB28" t="e">
        <f>+VLOOKUP(B28,'[1]GCI_data_platform-55'!$F$1:$G$149,2,FALSE)</f>
        <v>#N/A</v>
      </c>
      <c r="AC28" t="e">
        <f>+VLOOKUP(B28,'[1]GCI_data_platform-56'!$F$1:$G$149,2,FALSE)</f>
        <v>#N/A</v>
      </c>
    </row>
    <row r="29" spans="1:29" x14ac:dyDescent="0.2">
      <c r="A29" t="s">
        <v>59</v>
      </c>
      <c r="B29" t="s">
        <v>60</v>
      </c>
      <c r="C29">
        <v>30</v>
      </c>
      <c r="F29" t="e">
        <f>+VLOOKUP(B29,'[1]GCI_data_platform-33'!$F$1:$G$149,2,FALSE)</f>
        <v>#N/A</v>
      </c>
      <c r="G29" t="e">
        <f>+VLOOKUP(B29,'[1]GCI_data_platform-34'!$F$1:$G$149,2,FALSE)</f>
        <v>#N/A</v>
      </c>
      <c r="H29" t="e">
        <f>+VLOOKUP(B29,'[1]GCI_data_platform-35'!$F$1:$G$149,2,FALSE)</f>
        <v>#N/A</v>
      </c>
      <c r="I29" t="e">
        <f>+VLOOKUP(B29,'[1]GCI_data_platform-36'!$F$1:$G$149,2,FALSE)</f>
        <v>#N/A</v>
      </c>
      <c r="J29" t="e">
        <f>+VLOOKUP(B29,'[1]GCI_data_platform-37'!$F$1:$G$149,2,FALSE)</f>
        <v>#N/A</v>
      </c>
      <c r="K29" t="e">
        <f>+VLOOKUP(B29,'[1]GCI_data_platform-38'!$F$1:$G$149,2,FALSE)</f>
        <v>#N/A</v>
      </c>
      <c r="L29" t="e">
        <f>+VLOOKUP(B29,'[1]GCI_data_platform-39'!$F$1:$G$149,2,FALSE)</f>
        <v>#N/A</v>
      </c>
      <c r="M29" t="e">
        <f>+VLOOKUP(B29,'[1]GCI_data_platform-40'!$F$1:$G$149,2,FALSE)</f>
        <v>#N/A</v>
      </c>
      <c r="N29" t="e">
        <f>+VLOOKUP(B29,'[1]GCI_data_platform-41'!$F$1:$G$149,2,FALSE)</f>
        <v>#N/A</v>
      </c>
      <c r="O29" t="e">
        <f>+VLOOKUP(B29,'[1]GCI_data_platform-42'!$F$1:$G$149,2,FALSE)</f>
        <v>#N/A</v>
      </c>
      <c r="P29" t="e">
        <f>+VLOOKUP(B29,'[1]GCI_data_platform-43'!$F$1:$G$149,2,FALSE)</f>
        <v>#N/A</v>
      </c>
      <c r="Q29" t="e">
        <f>+VLOOKUP(B29,'[1]GCI_data_platform-44'!$F$1:$G$149,2,FALSE)</f>
        <v>#N/A</v>
      </c>
      <c r="R29" t="e">
        <f>+VLOOKUP(B29,'[1]GCI_data_platform-45'!$F$1:$G$149,2,FALSE)</f>
        <v>#N/A</v>
      </c>
      <c r="S29" t="e">
        <f>+VLOOKUP(B29,'[1]GCI_data_platform-46'!$F$1:$G$149,2,FALSE)</f>
        <v>#N/A</v>
      </c>
      <c r="T29" t="e">
        <f>+VLOOKUP(B29,'[1]GCI_data_platform-47'!$F$1:$G$149,2,FALSE)</f>
        <v>#N/A</v>
      </c>
      <c r="U29" t="e">
        <f>+VLOOKUP(B29,'[1]GCI_data_platform-48'!$F$1:$G$149,2,FALSE)</f>
        <v>#N/A</v>
      </c>
      <c r="V29" t="e">
        <f>+VLOOKUP(B29,'[1]GCI_data_platform-49'!$F$1:$G$149,2,FALSE)</f>
        <v>#N/A</v>
      </c>
      <c r="W29" t="e">
        <f>+VLOOKUP(B29,'[1]GCI_data_platform-50'!$F$1:$G$149,2,FALSE)</f>
        <v>#N/A</v>
      </c>
      <c r="X29" t="e">
        <f>+VLOOKUP(B29,'[1]GCI_data_platform-51'!$F$1:$G$149,2,FALSE)</f>
        <v>#N/A</v>
      </c>
      <c r="Y29" t="e">
        <f>+VLOOKUP(B29,'[1]GCI_data_platform-52'!$F$1:$G$149,2,FALSE)</f>
        <v>#N/A</v>
      </c>
      <c r="Z29" t="e">
        <f>+VLOOKUP(B29,'[1]GCI_data_platform-53'!$F$1:$G$149,2,FALSE)</f>
        <v>#N/A</v>
      </c>
      <c r="AA29" t="e">
        <f>+VLOOKUP(B29,'[1]GCI_data_platform-54'!$F$1:$G$149,2,FALSE)</f>
        <v>#N/A</v>
      </c>
      <c r="AB29" t="e">
        <f>+VLOOKUP(B29,'[1]GCI_data_platform-55'!$F$1:$G$149,2,FALSE)</f>
        <v>#N/A</v>
      </c>
      <c r="AC29" t="e">
        <f>+VLOOKUP(B29,'[1]GCI_data_platform-56'!$F$1:$G$149,2,FALSE)</f>
        <v>#N/A</v>
      </c>
    </row>
    <row r="30" spans="1:29" x14ac:dyDescent="0.2">
      <c r="A30" t="s">
        <v>61</v>
      </c>
      <c r="B30" t="s">
        <v>62</v>
      </c>
      <c r="C30">
        <v>30</v>
      </c>
      <c r="F30" t="e">
        <f>+VLOOKUP(B30,'[1]GCI_data_platform-33'!$F$1:$G$149,2,FALSE)</f>
        <v>#N/A</v>
      </c>
      <c r="G30" t="e">
        <f>+VLOOKUP(B30,'[1]GCI_data_platform-34'!$F$1:$G$149,2,FALSE)</f>
        <v>#N/A</v>
      </c>
      <c r="H30" t="e">
        <f>+VLOOKUP(B30,'[1]GCI_data_platform-35'!$F$1:$G$149,2,FALSE)</f>
        <v>#N/A</v>
      </c>
      <c r="I30" t="e">
        <f>+VLOOKUP(B30,'[1]GCI_data_platform-36'!$F$1:$G$149,2,FALSE)</f>
        <v>#N/A</v>
      </c>
      <c r="J30" t="e">
        <f>+VLOOKUP(B30,'[1]GCI_data_platform-37'!$F$1:$G$149,2,FALSE)</f>
        <v>#N/A</v>
      </c>
      <c r="K30" t="e">
        <f>+VLOOKUP(B30,'[1]GCI_data_platform-38'!$F$1:$G$149,2,FALSE)</f>
        <v>#N/A</v>
      </c>
      <c r="L30" t="e">
        <f>+VLOOKUP(B30,'[1]GCI_data_platform-39'!$F$1:$G$149,2,FALSE)</f>
        <v>#N/A</v>
      </c>
      <c r="M30" t="e">
        <f>+VLOOKUP(B30,'[1]GCI_data_platform-40'!$F$1:$G$149,2,FALSE)</f>
        <v>#N/A</v>
      </c>
      <c r="N30" t="e">
        <f>+VLOOKUP(B30,'[1]GCI_data_platform-41'!$F$1:$G$149,2,FALSE)</f>
        <v>#N/A</v>
      </c>
      <c r="O30" t="e">
        <f>+VLOOKUP(B30,'[1]GCI_data_platform-42'!$F$1:$G$149,2,FALSE)</f>
        <v>#N/A</v>
      </c>
      <c r="P30" t="e">
        <f>+VLOOKUP(B30,'[1]GCI_data_platform-43'!$F$1:$G$149,2,FALSE)</f>
        <v>#N/A</v>
      </c>
      <c r="Q30" t="e">
        <f>+VLOOKUP(B30,'[1]GCI_data_platform-44'!$F$1:$G$149,2,FALSE)</f>
        <v>#N/A</v>
      </c>
      <c r="R30" t="e">
        <f>+VLOOKUP(B30,'[1]GCI_data_platform-45'!$F$1:$G$149,2,FALSE)</f>
        <v>#N/A</v>
      </c>
      <c r="S30" t="e">
        <f>+VLOOKUP(B30,'[1]GCI_data_platform-46'!$F$1:$G$149,2,FALSE)</f>
        <v>#N/A</v>
      </c>
      <c r="T30" t="e">
        <f>+VLOOKUP(B30,'[1]GCI_data_platform-47'!$F$1:$G$149,2,FALSE)</f>
        <v>#N/A</v>
      </c>
      <c r="U30" t="e">
        <f>+VLOOKUP(B30,'[1]GCI_data_platform-48'!$F$1:$G$149,2,FALSE)</f>
        <v>#N/A</v>
      </c>
      <c r="V30" t="e">
        <f>+VLOOKUP(B30,'[1]GCI_data_platform-49'!$F$1:$G$149,2,FALSE)</f>
        <v>#N/A</v>
      </c>
      <c r="W30" t="e">
        <f>+VLOOKUP(B30,'[1]GCI_data_platform-50'!$F$1:$G$149,2,FALSE)</f>
        <v>#N/A</v>
      </c>
      <c r="X30" t="e">
        <f>+VLOOKUP(B30,'[1]GCI_data_platform-51'!$F$1:$G$149,2,FALSE)</f>
        <v>#N/A</v>
      </c>
      <c r="Y30" t="e">
        <f>+VLOOKUP(B30,'[1]GCI_data_platform-52'!$F$1:$G$149,2,FALSE)</f>
        <v>#N/A</v>
      </c>
      <c r="Z30" t="e">
        <f>+VLOOKUP(B30,'[1]GCI_data_platform-53'!$F$1:$G$149,2,FALSE)</f>
        <v>#N/A</v>
      </c>
      <c r="AA30" t="e">
        <f>+VLOOKUP(B30,'[1]GCI_data_platform-54'!$F$1:$G$149,2,FALSE)</f>
        <v>#N/A</v>
      </c>
      <c r="AB30" t="e">
        <f>+VLOOKUP(B30,'[1]GCI_data_platform-55'!$F$1:$G$149,2,FALSE)</f>
        <v>#N/A</v>
      </c>
      <c r="AC30" t="e">
        <f>+VLOOKUP(B30,'[1]GCI_data_platform-56'!$F$1:$G$149,2,FALSE)</f>
        <v>#N/A</v>
      </c>
    </row>
    <row r="31" spans="1:29" x14ac:dyDescent="0.2">
      <c r="A31" t="s">
        <v>63</v>
      </c>
      <c r="B31" t="s">
        <v>64</v>
      </c>
      <c r="C31">
        <v>30</v>
      </c>
      <c r="F31" t="e">
        <f>+VLOOKUP(B31,'[1]GCI_data_platform-33'!$F$1:$G$149,2,FALSE)</f>
        <v>#N/A</v>
      </c>
      <c r="G31" t="e">
        <f>+VLOOKUP(B31,'[1]GCI_data_platform-34'!$F$1:$G$149,2,FALSE)</f>
        <v>#N/A</v>
      </c>
      <c r="H31" t="e">
        <f>+VLOOKUP(B31,'[1]GCI_data_platform-35'!$F$1:$G$149,2,FALSE)</f>
        <v>#N/A</v>
      </c>
      <c r="I31" t="e">
        <f>+VLOOKUP(B31,'[1]GCI_data_platform-36'!$F$1:$G$149,2,FALSE)</f>
        <v>#N/A</v>
      </c>
      <c r="J31" t="e">
        <f>+VLOOKUP(B31,'[1]GCI_data_platform-37'!$F$1:$G$149,2,FALSE)</f>
        <v>#N/A</v>
      </c>
      <c r="K31" t="e">
        <f>+VLOOKUP(B31,'[1]GCI_data_platform-38'!$F$1:$G$149,2,FALSE)</f>
        <v>#N/A</v>
      </c>
      <c r="L31" t="e">
        <f>+VLOOKUP(B31,'[1]GCI_data_platform-39'!$F$1:$G$149,2,FALSE)</f>
        <v>#N/A</v>
      </c>
      <c r="M31" t="e">
        <f>+VLOOKUP(B31,'[1]GCI_data_platform-40'!$F$1:$G$149,2,FALSE)</f>
        <v>#N/A</v>
      </c>
      <c r="N31" t="e">
        <f>+VLOOKUP(B31,'[1]GCI_data_platform-41'!$F$1:$G$149,2,FALSE)</f>
        <v>#N/A</v>
      </c>
      <c r="O31" t="e">
        <f>+VLOOKUP(B31,'[1]GCI_data_platform-42'!$F$1:$G$149,2,FALSE)</f>
        <v>#N/A</v>
      </c>
      <c r="P31" t="e">
        <f>+VLOOKUP(B31,'[1]GCI_data_platform-43'!$F$1:$G$149,2,FALSE)</f>
        <v>#N/A</v>
      </c>
      <c r="Q31" t="e">
        <f>+VLOOKUP(B31,'[1]GCI_data_platform-44'!$F$1:$G$149,2,FALSE)</f>
        <v>#N/A</v>
      </c>
      <c r="R31" t="e">
        <f>+VLOOKUP(B31,'[1]GCI_data_platform-45'!$F$1:$G$149,2,FALSE)</f>
        <v>#N/A</v>
      </c>
      <c r="S31" t="e">
        <f>+VLOOKUP(B31,'[1]GCI_data_platform-46'!$F$1:$G$149,2,FALSE)</f>
        <v>#N/A</v>
      </c>
      <c r="T31" t="e">
        <f>+VLOOKUP(B31,'[1]GCI_data_platform-47'!$F$1:$G$149,2,FALSE)</f>
        <v>#N/A</v>
      </c>
      <c r="U31" t="e">
        <f>+VLOOKUP(B31,'[1]GCI_data_platform-48'!$F$1:$G$149,2,FALSE)</f>
        <v>#N/A</v>
      </c>
      <c r="V31" t="e">
        <f>+VLOOKUP(B31,'[1]GCI_data_platform-49'!$F$1:$G$149,2,FALSE)</f>
        <v>#N/A</v>
      </c>
      <c r="W31" t="e">
        <f>+VLOOKUP(B31,'[1]GCI_data_platform-50'!$F$1:$G$149,2,FALSE)</f>
        <v>#N/A</v>
      </c>
      <c r="X31" t="e">
        <f>+VLOOKUP(B31,'[1]GCI_data_platform-51'!$F$1:$G$149,2,FALSE)</f>
        <v>#N/A</v>
      </c>
      <c r="Y31" t="e">
        <f>+VLOOKUP(B31,'[1]GCI_data_platform-52'!$F$1:$G$149,2,FALSE)</f>
        <v>#N/A</v>
      </c>
      <c r="Z31" t="e">
        <f>+VLOOKUP(B31,'[1]GCI_data_platform-53'!$F$1:$G$149,2,FALSE)</f>
        <v>#N/A</v>
      </c>
      <c r="AA31" t="e">
        <f>+VLOOKUP(B31,'[1]GCI_data_platform-54'!$F$1:$G$149,2,FALSE)</f>
        <v>#N/A</v>
      </c>
      <c r="AB31" t="e">
        <f>+VLOOKUP(B31,'[1]GCI_data_platform-55'!$F$1:$G$149,2,FALSE)</f>
        <v>#N/A</v>
      </c>
      <c r="AC31" t="e">
        <f>+VLOOKUP(B31,'[1]GCI_data_platform-56'!$F$1:$G$149,2,FALSE)</f>
        <v>#N/A</v>
      </c>
    </row>
    <row r="32" spans="1:29" x14ac:dyDescent="0.2">
      <c r="A32" t="s">
        <v>65</v>
      </c>
      <c r="B32" t="s">
        <v>66</v>
      </c>
      <c r="C32">
        <v>30</v>
      </c>
      <c r="F32" t="e">
        <f>+VLOOKUP(B32,'[1]GCI_data_platform-33'!$F$1:$G$149,2,FALSE)</f>
        <v>#N/A</v>
      </c>
      <c r="G32" t="e">
        <f>+VLOOKUP(B32,'[1]GCI_data_platform-34'!$F$1:$G$149,2,FALSE)</f>
        <v>#N/A</v>
      </c>
      <c r="H32" t="e">
        <f>+VLOOKUP(B32,'[1]GCI_data_platform-35'!$F$1:$G$149,2,FALSE)</f>
        <v>#N/A</v>
      </c>
      <c r="I32" t="e">
        <f>+VLOOKUP(B32,'[1]GCI_data_platform-36'!$F$1:$G$149,2,FALSE)</f>
        <v>#N/A</v>
      </c>
      <c r="J32" t="e">
        <f>+VLOOKUP(B32,'[1]GCI_data_platform-37'!$F$1:$G$149,2,FALSE)</f>
        <v>#N/A</v>
      </c>
      <c r="K32" t="e">
        <f>+VLOOKUP(B32,'[1]GCI_data_platform-38'!$F$1:$G$149,2,FALSE)</f>
        <v>#N/A</v>
      </c>
      <c r="L32" t="e">
        <f>+VLOOKUP(B32,'[1]GCI_data_platform-39'!$F$1:$G$149,2,FALSE)</f>
        <v>#N/A</v>
      </c>
      <c r="M32" t="e">
        <f>+VLOOKUP(B32,'[1]GCI_data_platform-40'!$F$1:$G$149,2,FALSE)</f>
        <v>#N/A</v>
      </c>
      <c r="N32" t="e">
        <f>+VLOOKUP(B32,'[1]GCI_data_platform-41'!$F$1:$G$149,2,FALSE)</f>
        <v>#N/A</v>
      </c>
      <c r="O32" t="e">
        <f>+VLOOKUP(B32,'[1]GCI_data_platform-42'!$F$1:$G$149,2,FALSE)</f>
        <v>#N/A</v>
      </c>
      <c r="P32" t="e">
        <f>+VLOOKUP(B32,'[1]GCI_data_platform-43'!$F$1:$G$149,2,FALSE)</f>
        <v>#N/A</v>
      </c>
      <c r="Q32" t="e">
        <f>+VLOOKUP(B32,'[1]GCI_data_platform-44'!$F$1:$G$149,2,FALSE)</f>
        <v>#N/A</v>
      </c>
      <c r="R32" t="e">
        <f>+VLOOKUP(B32,'[1]GCI_data_platform-45'!$F$1:$G$149,2,FALSE)</f>
        <v>#N/A</v>
      </c>
      <c r="S32" t="e">
        <f>+VLOOKUP(B32,'[1]GCI_data_platform-46'!$F$1:$G$149,2,FALSE)</f>
        <v>#N/A</v>
      </c>
      <c r="T32" t="e">
        <f>+VLOOKUP(B32,'[1]GCI_data_platform-47'!$F$1:$G$149,2,FALSE)</f>
        <v>#N/A</v>
      </c>
      <c r="U32" t="e">
        <f>+VLOOKUP(B32,'[1]GCI_data_platform-48'!$F$1:$G$149,2,FALSE)</f>
        <v>#N/A</v>
      </c>
      <c r="V32" t="e">
        <f>+VLOOKUP(B32,'[1]GCI_data_platform-49'!$F$1:$G$149,2,FALSE)</f>
        <v>#N/A</v>
      </c>
      <c r="W32" t="e">
        <f>+VLOOKUP(B32,'[1]GCI_data_platform-50'!$F$1:$G$149,2,FALSE)</f>
        <v>#N/A</v>
      </c>
      <c r="X32" t="e">
        <f>+VLOOKUP(B32,'[1]GCI_data_platform-51'!$F$1:$G$149,2,FALSE)</f>
        <v>#N/A</v>
      </c>
      <c r="Y32" t="e">
        <f>+VLOOKUP(B32,'[1]GCI_data_platform-52'!$F$1:$G$149,2,FALSE)</f>
        <v>#N/A</v>
      </c>
      <c r="Z32" t="e">
        <f>+VLOOKUP(B32,'[1]GCI_data_platform-53'!$F$1:$G$149,2,FALSE)</f>
        <v>#N/A</v>
      </c>
      <c r="AA32" t="e">
        <f>+VLOOKUP(B32,'[1]GCI_data_platform-54'!$F$1:$G$149,2,FALSE)</f>
        <v>#N/A</v>
      </c>
      <c r="AB32" t="e">
        <f>+VLOOKUP(B32,'[1]GCI_data_platform-55'!$F$1:$G$149,2,FALSE)</f>
        <v>#N/A</v>
      </c>
      <c r="AC32" t="e">
        <f>+VLOOKUP(B32,'[1]GCI_data_platform-56'!$F$1:$G$149,2,FALSE)</f>
        <v>#N/A</v>
      </c>
    </row>
    <row r="33" spans="1:29" x14ac:dyDescent="0.2">
      <c r="A33" t="s">
        <v>67</v>
      </c>
      <c r="B33" t="s">
        <v>68</v>
      </c>
      <c r="C33">
        <v>30</v>
      </c>
      <c r="F33" t="e">
        <f>+VLOOKUP(B33,'[1]GCI_data_platform-33'!$F$1:$G$149,2,FALSE)</f>
        <v>#N/A</v>
      </c>
      <c r="G33" t="e">
        <f>+VLOOKUP(B33,'[1]GCI_data_platform-34'!$F$1:$G$149,2,FALSE)</f>
        <v>#N/A</v>
      </c>
      <c r="H33" t="e">
        <f>+VLOOKUP(B33,'[1]GCI_data_platform-35'!$F$1:$G$149,2,FALSE)</f>
        <v>#N/A</v>
      </c>
      <c r="I33" t="e">
        <f>+VLOOKUP(B33,'[1]GCI_data_platform-36'!$F$1:$G$149,2,FALSE)</f>
        <v>#N/A</v>
      </c>
      <c r="J33" t="e">
        <f>+VLOOKUP(B33,'[1]GCI_data_platform-37'!$F$1:$G$149,2,FALSE)</f>
        <v>#N/A</v>
      </c>
      <c r="K33" t="e">
        <f>+VLOOKUP(B33,'[1]GCI_data_platform-38'!$F$1:$G$149,2,FALSE)</f>
        <v>#N/A</v>
      </c>
      <c r="L33" t="e">
        <f>+VLOOKUP(B33,'[1]GCI_data_platform-39'!$F$1:$G$149,2,FALSE)</f>
        <v>#N/A</v>
      </c>
      <c r="M33" t="e">
        <f>+VLOOKUP(B33,'[1]GCI_data_platform-40'!$F$1:$G$149,2,FALSE)</f>
        <v>#N/A</v>
      </c>
      <c r="N33" t="e">
        <f>+VLOOKUP(B33,'[1]GCI_data_platform-41'!$F$1:$G$149,2,FALSE)</f>
        <v>#N/A</v>
      </c>
      <c r="O33" t="e">
        <f>+VLOOKUP(B33,'[1]GCI_data_platform-42'!$F$1:$G$149,2,FALSE)</f>
        <v>#N/A</v>
      </c>
      <c r="P33" t="e">
        <f>+VLOOKUP(B33,'[1]GCI_data_platform-43'!$F$1:$G$149,2,FALSE)</f>
        <v>#N/A</v>
      </c>
      <c r="Q33" t="e">
        <f>+VLOOKUP(B33,'[1]GCI_data_platform-44'!$F$1:$G$149,2,FALSE)</f>
        <v>#N/A</v>
      </c>
      <c r="R33" t="e">
        <f>+VLOOKUP(B33,'[1]GCI_data_platform-45'!$F$1:$G$149,2,FALSE)</f>
        <v>#N/A</v>
      </c>
      <c r="S33" t="e">
        <f>+VLOOKUP(B33,'[1]GCI_data_platform-46'!$F$1:$G$149,2,FALSE)</f>
        <v>#N/A</v>
      </c>
      <c r="T33" t="e">
        <f>+VLOOKUP(B33,'[1]GCI_data_platform-47'!$F$1:$G$149,2,FALSE)</f>
        <v>#N/A</v>
      </c>
      <c r="U33" t="e">
        <f>+VLOOKUP(B33,'[1]GCI_data_platform-48'!$F$1:$G$149,2,FALSE)</f>
        <v>#N/A</v>
      </c>
      <c r="V33" t="e">
        <f>+VLOOKUP(B33,'[1]GCI_data_platform-49'!$F$1:$G$149,2,FALSE)</f>
        <v>#N/A</v>
      </c>
      <c r="W33" t="e">
        <f>+VLOOKUP(B33,'[1]GCI_data_platform-50'!$F$1:$G$149,2,FALSE)</f>
        <v>#N/A</v>
      </c>
      <c r="X33" t="e">
        <f>+VLOOKUP(B33,'[1]GCI_data_platform-51'!$F$1:$G$149,2,FALSE)</f>
        <v>#N/A</v>
      </c>
      <c r="Y33" t="e">
        <f>+VLOOKUP(B33,'[1]GCI_data_platform-52'!$F$1:$G$149,2,FALSE)</f>
        <v>#N/A</v>
      </c>
      <c r="Z33" t="e">
        <f>+VLOOKUP(B33,'[1]GCI_data_platform-53'!$F$1:$G$149,2,FALSE)</f>
        <v>#N/A</v>
      </c>
      <c r="AA33" t="e">
        <f>+VLOOKUP(B33,'[1]GCI_data_platform-54'!$F$1:$G$149,2,FALSE)</f>
        <v>#N/A</v>
      </c>
      <c r="AB33" t="e">
        <f>+VLOOKUP(B33,'[1]GCI_data_platform-55'!$F$1:$G$149,2,FALSE)</f>
        <v>#N/A</v>
      </c>
      <c r="AC33" t="e">
        <f>+VLOOKUP(B33,'[1]GCI_data_platform-56'!$F$1:$G$149,2,FALSE)</f>
        <v>#N/A</v>
      </c>
    </row>
    <row r="34" spans="1:29" x14ac:dyDescent="0.2">
      <c r="A34" t="s">
        <v>69</v>
      </c>
      <c r="B34" t="s">
        <v>70</v>
      </c>
      <c r="C34">
        <v>30</v>
      </c>
      <c r="F34" t="e">
        <f>+VLOOKUP(B34,'[1]GCI_data_platform-33'!$F$1:$G$149,2,FALSE)</f>
        <v>#N/A</v>
      </c>
      <c r="G34" t="e">
        <f>+VLOOKUP(B34,'[1]GCI_data_platform-34'!$F$1:$G$149,2,FALSE)</f>
        <v>#N/A</v>
      </c>
      <c r="H34" t="e">
        <f>+VLOOKUP(B34,'[1]GCI_data_platform-35'!$F$1:$G$149,2,FALSE)</f>
        <v>#N/A</v>
      </c>
      <c r="I34" t="e">
        <f>+VLOOKUP(B34,'[1]GCI_data_platform-36'!$F$1:$G$149,2,FALSE)</f>
        <v>#N/A</v>
      </c>
      <c r="J34" t="e">
        <f>+VLOOKUP(B34,'[1]GCI_data_platform-37'!$F$1:$G$149,2,FALSE)</f>
        <v>#N/A</v>
      </c>
      <c r="K34" t="e">
        <f>+VLOOKUP(B34,'[1]GCI_data_platform-38'!$F$1:$G$149,2,FALSE)</f>
        <v>#N/A</v>
      </c>
      <c r="L34" t="e">
        <f>+VLOOKUP(B34,'[1]GCI_data_platform-39'!$F$1:$G$149,2,FALSE)</f>
        <v>#N/A</v>
      </c>
      <c r="M34" t="e">
        <f>+VLOOKUP(B34,'[1]GCI_data_platform-40'!$F$1:$G$149,2,FALSE)</f>
        <v>#N/A</v>
      </c>
      <c r="N34" t="e">
        <f>+VLOOKUP(B34,'[1]GCI_data_platform-41'!$F$1:$G$149,2,FALSE)</f>
        <v>#N/A</v>
      </c>
      <c r="O34" t="e">
        <f>+VLOOKUP(B34,'[1]GCI_data_platform-42'!$F$1:$G$149,2,FALSE)</f>
        <v>#N/A</v>
      </c>
      <c r="P34" t="e">
        <f>+VLOOKUP(B34,'[1]GCI_data_platform-43'!$F$1:$G$149,2,FALSE)</f>
        <v>#N/A</v>
      </c>
      <c r="Q34" t="e">
        <f>+VLOOKUP(B34,'[1]GCI_data_platform-44'!$F$1:$G$149,2,FALSE)</f>
        <v>#N/A</v>
      </c>
      <c r="R34" t="e">
        <f>+VLOOKUP(B34,'[1]GCI_data_platform-45'!$F$1:$G$149,2,FALSE)</f>
        <v>#N/A</v>
      </c>
      <c r="S34" t="e">
        <f>+VLOOKUP(B34,'[1]GCI_data_platform-46'!$F$1:$G$149,2,FALSE)</f>
        <v>#N/A</v>
      </c>
      <c r="T34" t="e">
        <f>+VLOOKUP(B34,'[1]GCI_data_platform-47'!$F$1:$G$149,2,FALSE)</f>
        <v>#N/A</v>
      </c>
      <c r="U34" t="e">
        <f>+VLOOKUP(B34,'[1]GCI_data_platform-48'!$F$1:$G$149,2,FALSE)</f>
        <v>#N/A</v>
      </c>
      <c r="V34" t="e">
        <f>+VLOOKUP(B34,'[1]GCI_data_platform-49'!$F$1:$G$149,2,FALSE)</f>
        <v>#N/A</v>
      </c>
      <c r="W34" t="e">
        <f>+VLOOKUP(B34,'[1]GCI_data_platform-50'!$F$1:$G$149,2,FALSE)</f>
        <v>#N/A</v>
      </c>
      <c r="X34" t="e">
        <f>+VLOOKUP(B34,'[1]GCI_data_platform-51'!$F$1:$G$149,2,FALSE)</f>
        <v>#N/A</v>
      </c>
      <c r="Y34" t="e">
        <f>+VLOOKUP(B34,'[1]GCI_data_platform-52'!$F$1:$G$149,2,FALSE)</f>
        <v>#N/A</v>
      </c>
      <c r="Z34" t="e">
        <f>+VLOOKUP(B34,'[1]GCI_data_platform-53'!$F$1:$G$149,2,FALSE)</f>
        <v>#N/A</v>
      </c>
      <c r="AA34" t="e">
        <f>+VLOOKUP(B34,'[1]GCI_data_platform-54'!$F$1:$G$149,2,FALSE)</f>
        <v>#N/A</v>
      </c>
      <c r="AB34" t="e">
        <f>+VLOOKUP(B34,'[1]GCI_data_platform-55'!$F$1:$G$149,2,FALSE)</f>
        <v>#N/A</v>
      </c>
      <c r="AC34" t="e">
        <f>+VLOOKUP(B34,'[1]GCI_data_platform-56'!$F$1:$G$149,2,FALSE)</f>
        <v>#N/A</v>
      </c>
    </row>
    <row r="35" spans="1:29" x14ac:dyDescent="0.2">
      <c r="A35" t="s">
        <v>71</v>
      </c>
      <c r="B35" t="s">
        <v>72</v>
      </c>
      <c r="C35">
        <v>20</v>
      </c>
      <c r="D35">
        <v>1</v>
      </c>
      <c r="E35">
        <v>21</v>
      </c>
      <c r="F35" t="e">
        <f>+VLOOKUP(B35,'[1]GCI_data_platform-33'!$F$1:$G$149,2,FALSE)</f>
        <v>#N/A</v>
      </c>
      <c r="G35" t="e">
        <f>+VLOOKUP(B35,'[1]GCI_data_platform-34'!$F$1:$G$149,2,FALSE)</f>
        <v>#N/A</v>
      </c>
      <c r="H35" t="e">
        <f>+VLOOKUP(B35,'[1]GCI_data_platform-35'!$F$1:$G$149,2,FALSE)</f>
        <v>#N/A</v>
      </c>
      <c r="I35" t="e">
        <f>+VLOOKUP(B35,'[1]GCI_data_platform-36'!$F$1:$G$149,2,FALSE)</f>
        <v>#N/A</v>
      </c>
      <c r="J35" t="e">
        <f>+VLOOKUP(B35,'[1]GCI_data_platform-37'!$F$1:$G$149,2,FALSE)</f>
        <v>#N/A</v>
      </c>
      <c r="K35" t="e">
        <f>+VLOOKUP(B35,'[1]GCI_data_platform-38'!$F$1:$G$149,2,FALSE)</f>
        <v>#N/A</v>
      </c>
      <c r="L35" t="e">
        <f>+VLOOKUP(B35,'[1]GCI_data_platform-39'!$F$1:$G$149,2,FALSE)</f>
        <v>#N/A</v>
      </c>
      <c r="M35" t="e">
        <f>+VLOOKUP(B35,'[1]GCI_data_platform-40'!$F$1:$G$149,2,FALSE)</f>
        <v>#N/A</v>
      </c>
      <c r="N35" t="e">
        <f>+VLOOKUP(B35,'[1]GCI_data_platform-41'!$F$1:$G$149,2,FALSE)</f>
        <v>#N/A</v>
      </c>
      <c r="O35" t="e">
        <f>+VLOOKUP(B35,'[1]GCI_data_platform-42'!$F$1:$G$149,2,FALSE)</f>
        <v>#N/A</v>
      </c>
      <c r="P35" t="e">
        <f>+VLOOKUP(B35,'[1]GCI_data_platform-43'!$F$1:$G$149,2,FALSE)</f>
        <v>#N/A</v>
      </c>
      <c r="Q35" t="e">
        <f>+VLOOKUP(B35,'[1]GCI_data_platform-44'!$F$1:$G$149,2,FALSE)</f>
        <v>#N/A</v>
      </c>
      <c r="R35" t="e">
        <f>+VLOOKUP(B35,'[1]GCI_data_platform-45'!$F$1:$G$149,2,FALSE)</f>
        <v>#N/A</v>
      </c>
      <c r="S35" t="e">
        <f>+VLOOKUP(B35,'[1]GCI_data_platform-46'!$F$1:$G$149,2,FALSE)</f>
        <v>#N/A</v>
      </c>
      <c r="T35" t="e">
        <f>+VLOOKUP(B35,'[1]GCI_data_platform-47'!$F$1:$G$149,2,FALSE)</f>
        <v>#N/A</v>
      </c>
      <c r="U35" t="e">
        <f>+VLOOKUP(B35,'[1]GCI_data_platform-48'!$F$1:$G$149,2,FALSE)</f>
        <v>#N/A</v>
      </c>
      <c r="V35" t="e">
        <f>+VLOOKUP(B35,'[1]GCI_data_platform-49'!$F$1:$G$149,2,FALSE)</f>
        <v>#N/A</v>
      </c>
      <c r="W35" t="e">
        <f>+VLOOKUP(B35,'[1]GCI_data_platform-50'!$F$1:$G$149,2,FALSE)</f>
        <v>#N/A</v>
      </c>
      <c r="X35" t="e">
        <f>+VLOOKUP(B35,'[1]GCI_data_platform-51'!$F$1:$G$149,2,FALSE)</f>
        <v>#N/A</v>
      </c>
      <c r="Y35" t="e">
        <f>+VLOOKUP(B35,'[1]GCI_data_platform-52'!$F$1:$G$149,2,FALSE)</f>
        <v>#N/A</v>
      </c>
      <c r="Z35" t="e">
        <f>+VLOOKUP(B35,'[1]GCI_data_platform-53'!$F$1:$G$149,2,FALSE)</f>
        <v>#N/A</v>
      </c>
      <c r="AA35" t="e">
        <f>+VLOOKUP(B35,'[1]GCI_data_platform-54'!$F$1:$G$149,2,FALSE)</f>
        <v>#N/A</v>
      </c>
      <c r="AB35" t="e">
        <f>+VLOOKUP(B35,'[1]GCI_data_platform-55'!$F$1:$G$149,2,FALSE)</f>
        <v>#N/A</v>
      </c>
      <c r="AC35" t="e">
        <f>+VLOOKUP(B35,'[1]GCI_data_platform-56'!$F$1:$G$149,2,FALSE)</f>
        <v>#N/A</v>
      </c>
    </row>
    <row r="36" spans="1:29" x14ac:dyDescent="0.2">
      <c r="A36" t="s">
        <v>73</v>
      </c>
      <c r="B36" t="s">
        <v>74</v>
      </c>
      <c r="C36">
        <v>30</v>
      </c>
      <c r="F36" t="e">
        <f>+VLOOKUP(B36,'[1]GCI_data_platform-33'!$F$1:$G$149,2,FALSE)</f>
        <v>#N/A</v>
      </c>
      <c r="G36" t="e">
        <f>+VLOOKUP(B36,'[1]GCI_data_platform-34'!$F$1:$G$149,2,FALSE)</f>
        <v>#N/A</v>
      </c>
      <c r="H36" t="e">
        <f>+VLOOKUP(B36,'[1]GCI_data_platform-35'!$F$1:$G$149,2,FALSE)</f>
        <v>#N/A</v>
      </c>
      <c r="I36" t="e">
        <f>+VLOOKUP(B36,'[1]GCI_data_platform-36'!$F$1:$G$149,2,FALSE)</f>
        <v>#N/A</v>
      </c>
      <c r="J36" t="e">
        <f>+VLOOKUP(B36,'[1]GCI_data_platform-37'!$F$1:$G$149,2,FALSE)</f>
        <v>#N/A</v>
      </c>
      <c r="K36" t="e">
        <f>+VLOOKUP(B36,'[1]GCI_data_platform-38'!$F$1:$G$149,2,FALSE)</f>
        <v>#N/A</v>
      </c>
      <c r="L36" t="e">
        <f>+VLOOKUP(B36,'[1]GCI_data_platform-39'!$F$1:$G$149,2,FALSE)</f>
        <v>#N/A</v>
      </c>
      <c r="M36" t="e">
        <f>+VLOOKUP(B36,'[1]GCI_data_platform-40'!$F$1:$G$149,2,FALSE)</f>
        <v>#N/A</v>
      </c>
      <c r="N36" t="e">
        <f>+VLOOKUP(B36,'[1]GCI_data_platform-41'!$F$1:$G$149,2,FALSE)</f>
        <v>#N/A</v>
      </c>
      <c r="O36" t="e">
        <f>+VLOOKUP(B36,'[1]GCI_data_platform-42'!$F$1:$G$149,2,FALSE)</f>
        <v>#N/A</v>
      </c>
      <c r="P36" t="e">
        <f>+VLOOKUP(B36,'[1]GCI_data_platform-43'!$F$1:$G$149,2,FALSE)</f>
        <v>#N/A</v>
      </c>
      <c r="Q36" t="e">
        <f>+VLOOKUP(B36,'[1]GCI_data_platform-44'!$F$1:$G$149,2,FALSE)</f>
        <v>#N/A</v>
      </c>
      <c r="R36" t="e">
        <f>+VLOOKUP(B36,'[1]GCI_data_platform-45'!$F$1:$G$149,2,FALSE)</f>
        <v>#N/A</v>
      </c>
      <c r="S36" t="e">
        <f>+VLOOKUP(B36,'[1]GCI_data_platform-46'!$F$1:$G$149,2,FALSE)</f>
        <v>#N/A</v>
      </c>
      <c r="T36" t="e">
        <f>+VLOOKUP(B36,'[1]GCI_data_platform-47'!$F$1:$G$149,2,FALSE)</f>
        <v>#N/A</v>
      </c>
      <c r="U36" t="e">
        <f>+VLOOKUP(B36,'[1]GCI_data_platform-48'!$F$1:$G$149,2,FALSE)</f>
        <v>#N/A</v>
      </c>
      <c r="V36" t="e">
        <f>+VLOOKUP(B36,'[1]GCI_data_platform-49'!$F$1:$G$149,2,FALSE)</f>
        <v>#N/A</v>
      </c>
      <c r="W36" t="e">
        <f>+VLOOKUP(B36,'[1]GCI_data_platform-50'!$F$1:$G$149,2,FALSE)</f>
        <v>#N/A</v>
      </c>
      <c r="X36" t="e">
        <f>+VLOOKUP(B36,'[1]GCI_data_platform-51'!$F$1:$G$149,2,FALSE)</f>
        <v>#N/A</v>
      </c>
      <c r="Y36" t="e">
        <f>+VLOOKUP(B36,'[1]GCI_data_platform-52'!$F$1:$G$149,2,FALSE)</f>
        <v>#N/A</v>
      </c>
      <c r="Z36" t="e">
        <f>+VLOOKUP(B36,'[1]GCI_data_platform-53'!$F$1:$G$149,2,FALSE)</f>
        <v>#N/A</v>
      </c>
      <c r="AA36" t="e">
        <f>+VLOOKUP(B36,'[1]GCI_data_platform-54'!$F$1:$G$149,2,FALSE)</f>
        <v>#N/A</v>
      </c>
      <c r="AB36" t="e">
        <f>+VLOOKUP(B36,'[1]GCI_data_platform-55'!$F$1:$G$149,2,FALSE)</f>
        <v>#N/A</v>
      </c>
      <c r="AC36" t="e">
        <f>+VLOOKUP(B36,'[1]GCI_data_platform-56'!$F$1:$G$149,2,FALSE)</f>
        <v>#N/A</v>
      </c>
    </row>
    <row r="37" spans="1:29" x14ac:dyDescent="0.2">
      <c r="A37" t="s">
        <v>75</v>
      </c>
      <c r="B37" t="s">
        <v>76</v>
      </c>
      <c r="C37">
        <v>30</v>
      </c>
      <c r="F37" t="e">
        <f>+VLOOKUP(B37,'[1]GCI_data_platform-33'!$F$1:$G$149,2,FALSE)</f>
        <v>#N/A</v>
      </c>
      <c r="G37" t="e">
        <f>+VLOOKUP(B37,'[1]GCI_data_platform-34'!$F$1:$G$149,2,FALSE)</f>
        <v>#N/A</v>
      </c>
      <c r="H37" t="e">
        <f>+VLOOKUP(B37,'[1]GCI_data_platform-35'!$F$1:$G$149,2,FALSE)</f>
        <v>#N/A</v>
      </c>
      <c r="I37" t="e">
        <f>+VLOOKUP(B37,'[1]GCI_data_platform-36'!$F$1:$G$149,2,FALSE)</f>
        <v>#N/A</v>
      </c>
      <c r="J37" t="e">
        <f>+VLOOKUP(B37,'[1]GCI_data_platform-37'!$F$1:$G$149,2,FALSE)</f>
        <v>#N/A</v>
      </c>
      <c r="K37" t="e">
        <f>+VLOOKUP(B37,'[1]GCI_data_platform-38'!$F$1:$G$149,2,FALSE)</f>
        <v>#N/A</v>
      </c>
      <c r="L37" t="e">
        <f>+VLOOKUP(B37,'[1]GCI_data_platform-39'!$F$1:$G$149,2,FALSE)</f>
        <v>#N/A</v>
      </c>
      <c r="M37" t="e">
        <f>+VLOOKUP(B37,'[1]GCI_data_platform-40'!$F$1:$G$149,2,FALSE)</f>
        <v>#N/A</v>
      </c>
      <c r="N37" t="e">
        <f>+VLOOKUP(B37,'[1]GCI_data_platform-41'!$F$1:$G$149,2,FALSE)</f>
        <v>#N/A</v>
      </c>
      <c r="O37" t="e">
        <f>+VLOOKUP(B37,'[1]GCI_data_platform-42'!$F$1:$G$149,2,FALSE)</f>
        <v>#N/A</v>
      </c>
      <c r="P37" t="e">
        <f>+VLOOKUP(B37,'[1]GCI_data_platform-43'!$F$1:$G$149,2,FALSE)</f>
        <v>#N/A</v>
      </c>
      <c r="Q37" t="e">
        <f>+VLOOKUP(B37,'[1]GCI_data_platform-44'!$F$1:$G$149,2,FALSE)</f>
        <v>#N/A</v>
      </c>
      <c r="R37" t="e">
        <f>+VLOOKUP(B37,'[1]GCI_data_platform-45'!$F$1:$G$149,2,FALSE)</f>
        <v>#N/A</v>
      </c>
      <c r="S37" t="e">
        <f>+VLOOKUP(B37,'[1]GCI_data_platform-46'!$F$1:$G$149,2,FALSE)</f>
        <v>#N/A</v>
      </c>
      <c r="T37" t="e">
        <f>+VLOOKUP(B37,'[1]GCI_data_platform-47'!$F$1:$G$149,2,FALSE)</f>
        <v>#N/A</v>
      </c>
      <c r="U37" t="e">
        <f>+VLOOKUP(B37,'[1]GCI_data_platform-48'!$F$1:$G$149,2,FALSE)</f>
        <v>#N/A</v>
      </c>
      <c r="V37" t="e">
        <f>+VLOOKUP(B37,'[1]GCI_data_platform-49'!$F$1:$G$149,2,FALSE)</f>
        <v>#N/A</v>
      </c>
      <c r="W37" t="e">
        <f>+VLOOKUP(B37,'[1]GCI_data_platform-50'!$F$1:$G$149,2,FALSE)</f>
        <v>#N/A</v>
      </c>
      <c r="X37" t="e">
        <f>+VLOOKUP(B37,'[1]GCI_data_platform-51'!$F$1:$G$149,2,FALSE)</f>
        <v>#N/A</v>
      </c>
      <c r="Y37" t="e">
        <f>+VLOOKUP(B37,'[1]GCI_data_platform-52'!$F$1:$G$149,2,FALSE)</f>
        <v>#N/A</v>
      </c>
      <c r="Z37" t="e">
        <f>+VLOOKUP(B37,'[1]GCI_data_platform-53'!$F$1:$G$149,2,FALSE)</f>
        <v>#N/A</v>
      </c>
      <c r="AA37" t="e">
        <f>+VLOOKUP(B37,'[1]GCI_data_platform-54'!$F$1:$G$149,2,FALSE)</f>
        <v>#N/A</v>
      </c>
      <c r="AB37" t="e">
        <f>+VLOOKUP(B37,'[1]GCI_data_platform-55'!$F$1:$G$149,2,FALSE)</f>
        <v>#N/A</v>
      </c>
      <c r="AC37" t="e">
        <f>+VLOOKUP(B37,'[1]GCI_data_platform-56'!$F$1:$G$149,2,FALSE)</f>
        <v>#N/A</v>
      </c>
    </row>
    <row r="38" spans="1:29" x14ac:dyDescent="0.2">
      <c r="A38" t="s">
        <v>77</v>
      </c>
      <c r="B38" t="s">
        <v>78</v>
      </c>
      <c r="C38">
        <v>30</v>
      </c>
      <c r="F38" t="e">
        <f>+VLOOKUP(B38,'[1]GCI_data_platform-33'!$F$1:$G$149,2,FALSE)</f>
        <v>#N/A</v>
      </c>
      <c r="G38" t="e">
        <f>+VLOOKUP(B38,'[1]GCI_data_platform-34'!$F$1:$G$149,2,FALSE)</f>
        <v>#N/A</v>
      </c>
      <c r="H38" t="e">
        <f>+VLOOKUP(B38,'[1]GCI_data_platform-35'!$F$1:$G$149,2,FALSE)</f>
        <v>#N/A</v>
      </c>
      <c r="I38" t="e">
        <f>+VLOOKUP(B38,'[1]GCI_data_platform-36'!$F$1:$G$149,2,FALSE)</f>
        <v>#N/A</v>
      </c>
      <c r="J38" t="e">
        <f>+VLOOKUP(B38,'[1]GCI_data_platform-37'!$F$1:$G$149,2,FALSE)</f>
        <v>#N/A</v>
      </c>
      <c r="K38" t="e">
        <f>+VLOOKUP(B38,'[1]GCI_data_platform-38'!$F$1:$G$149,2,FALSE)</f>
        <v>#N/A</v>
      </c>
      <c r="L38" t="e">
        <f>+VLOOKUP(B38,'[1]GCI_data_platform-39'!$F$1:$G$149,2,FALSE)</f>
        <v>#N/A</v>
      </c>
      <c r="M38" t="e">
        <f>+VLOOKUP(B38,'[1]GCI_data_platform-40'!$F$1:$G$149,2,FALSE)</f>
        <v>#N/A</v>
      </c>
      <c r="N38" t="e">
        <f>+VLOOKUP(B38,'[1]GCI_data_platform-41'!$F$1:$G$149,2,FALSE)</f>
        <v>#N/A</v>
      </c>
      <c r="O38" t="e">
        <f>+VLOOKUP(B38,'[1]GCI_data_platform-42'!$F$1:$G$149,2,FALSE)</f>
        <v>#N/A</v>
      </c>
      <c r="P38" t="e">
        <f>+VLOOKUP(B38,'[1]GCI_data_platform-43'!$F$1:$G$149,2,FALSE)</f>
        <v>#N/A</v>
      </c>
      <c r="Q38" t="e">
        <f>+VLOOKUP(B38,'[1]GCI_data_platform-44'!$F$1:$G$149,2,FALSE)</f>
        <v>#N/A</v>
      </c>
      <c r="R38" t="e">
        <f>+VLOOKUP(B38,'[1]GCI_data_platform-45'!$F$1:$G$149,2,FALSE)</f>
        <v>#N/A</v>
      </c>
      <c r="S38" t="e">
        <f>+VLOOKUP(B38,'[1]GCI_data_platform-46'!$F$1:$G$149,2,FALSE)</f>
        <v>#N/A</v>
      </c>
      <c r="T38" t="e">
        <f>+VLOOKUP(B38,'[1]GCI_data_platform-47'!$F$1:$G$149,2,FALSE)</f>
        <v>#N/A</v>
      </c>
      <c r="U38" t="e">
        <f>+VLOOKUP(B38,'[1]GCI_data_platform-48'!$F$1:$G$149,2,FALSE)</f>
        <v>#N/A</v>
      </c>
      <c r="V38" t="e">
        <f>+VLOOKUP(B38,'[1]GCI_data_platform-49'!$F$1:$G$149,2,FALSE)</f>
        <v>#N/A</v>
      </c>
      <c r="W38" t="e">
        <f>+VLOOKUP(B38,'[1]GCI_data_platform-50'!$F$1:$G$149,2,FALSE)</f>
        <v>#N/A</v>
      </c>
      <c r="X38" t="e">
        <f>+VLOOKUP(B38,'[1]GCI_data_platform-51'!$F$1:$G$149,2,FALSE)</f>
        <v>#N/A</v>
      </c>
      <c r="Y38" t="e">
        <f>+VLOOKUP(B38,'[1]GCI_data_platform-52'!$F$1:$G$149,2,FALSE)</f>
        <v>#N/A</v>
      </c>
      <c r="Z38" t="e">
        <f>+VLOOKUP(B38,'[1]GCI_data_platform-53'!$F$1:$G$149,2,FALSE)</f>
        <v>#N/A</v>
      </c>
      <c r="AA38" t="e">
        <f>+VLOOKUP(B38,'[1]GCI_data_platform-54'!$F$1:$G$149,2,FALSE)</f>
        <v>#N/A</v>
      </c>
      <c r="AB38" t="e">
        <f>+VLOOKUP(B38,'[1]GCI_data_platform-55'!$F$1:$G$149,2,FALSE)</f>
        <v>#N/A</v>
      </c>
      <c r="AC38" t="e">
        <f>+VLOOKUP(B38,'[1]GCI_data_platform-56'!$F$1:$G$149,2,FALSE)</f>
        <v>#N/A</v>
      </c>
    </row>
    <row r="39" spans="1:29" x14ac:dyDescent="0.2">
      <c r="A39" t="s">
        <v>79</v>
      </c>
      <c r="B39" t="s">
        <v>80</v>
      </c>
      <c r="C39">
        <v>30</v>
      </c>
      <c r="F39" t="e">
        <f>+VLOOKUP(B39,'[1]GCI_data_platform-33'!$F$1:$G$149,2,FALSE)</f>
        <v>#N/A</v>
      </c>
      <c r="G39" t="e">
        <f>+VLOOKUP(B39,'[1]GCI_data_platform-34'!$F$1:$G$149,2,FALSE)</f>
        <v>#N/A</v>
      </c>
      <c r="H39" t="e">
        <f>+VLOOKUP(B39,'[1]GCI_data_platform-35'!$F$1:$G$149,2,FALSE)</f>
        <v>#N/A</v>
      </c>
      <c r="I39" t="e">
        <f>+VLOOKUP(B39,'[1]GCI_data_platform-36'!$F$1:$G$149,2,FALSE)</f>
        <v>#N/A</v>
      </c>
      <c r="J39" t="e">
        <f>+VLOOKUP(B39,'[1]GCI_data_platform-37'!$F$1:$G$149,2,FALSE)</f>
        <v>#N/A</v>
      </c>
      <c r="K39" t="e">
        <f>+VLOOKUP(B39,'[1]GCI_data_platform-38'!$F$1:$G$149,2,FALSE)</f>
        <v>#N/A</v>
      </c>
      <c r="L39" t="e">
        <f>+VLOOKUP(B39,'[1]GCI_data_platform-39'!$F$1:$G$149,2,FALSE)</f>
        <v>#N/A</v>
      </c>
      <c r="M39" t="e">
        <f>+VLOOKUP(B39,'[1]GCI_data_platform-40'!$F$1:$G$149,2,FALSE)</f>
        <v>#N/A</v>
      </c>
      <c r="N39" t="e">
        <f>+VLOOKUP(B39,'[1]GCI_data_platform-41'!$F$1:$G$149,2,FALSE)</f>
        <v>#N/A</v>
      </c>
      <c r="O39" t="e">
        <f>+VLOOKUP(B39,'[1]GCI_data_platform-42'!$F$1:$G$149,2,FALSE)</f>
        <v>#N/A</v>
      </c>
      <c r="P39" t="e">
        <f>+VLOOKUP(B39,'[1]GCI_data_platform-43'!$F$1:$G$149,2,FALSE)</f>
        <v>#N/A</v>
      </c>
      <c r="Q39" t="e">
        <f>+VLOOKUP(B39,'[1]GCI_data_platform-44'!$F$1:$G$149,2,FALSE)</f>
        <v>#N/A</v>
      </c>
      <c r="R39" t="e">
        <f>+VLOOKUP(B39,'[1]GCI_data_platform-45'!$F$1:$G$149,2,FALSE)</f>
        <v>#N/A</v>
      </c>
      <c r="S39" t="e">
        <f>+VLOOKUP(B39,'[1]GCI_data_platform-46'!$F$1:$G$149,2,FALSE)</f>
        <v>#N/A</v>
      </c>
      <c r="T39" t="e">
        <f>+VLOOKUP(B39,'[1]GCI_data_platform-47'!$F$1:$G$149,2,FALSE)</f>
        <v>#N/A</v>
      </c>
      <c r="U39" t="e">
        <f>+VLOOKUP(B39,'[1]GCI_data_platform-48'!$F$1:$G$149,2,FALSE)</f>
        <v>#N/A</v>
      </c>
      <c r="V39" t="e">
        <f>+VLOOKUP(B39,'[1]GCI_data_platform-49'!$F$1:$G$149,2,FALSE)</f>
        <v>#N/A</v>
      </c>
      <c r="W39" t="e">
        <f>+VLOOKUP(B39,'[1]GCI_data_platform-50'!$F$1:$G$149,2,FALSE)</f>
        <v>#N/A</v>
      </c>
      <c r="X39" t="e">
        <f>+VLOOKUP(B39,'[1]GCI_data_platform-51'!$F$1:$G$149,2,FALSE)</f>
        <v>#N/A</v>
      </c>
      <c r="Y39" t="e">
        <f>+VLOOKUP(B39,'[1]GCI_data_platform-52'!$F$1:$G$149,2,FALSE)</f>
        <v>#N/A</v>
      </c>
      <c r="Z39" t="e">
        <f>+VLOOKUP(B39,'[1]GCI_data_platform-53'!$F$1:$G$149,2,FALSE)</f>
        <v>#N/A</v>
      </c>
      <c r="AA39" t="e">
        <f>+VLOOKUP(B39,'[1]GCI_data_platform-54'!$F$1:$G$149,2,FALSE)</f>
        <v>#N/A</v>
      </c>
      <c r="AB39" t="e">
        <f>+VLOOKUP(B39,'[1]GCI_data_platform-55'!$F$1:$G$149,2,FALSE)</f>
        <v>#N/A</v>
      </c>
      <c r="AC39" t="e">
        <f>+VLOOKUP(B39,'[1]GCI_data_platform-56'!$F$1:$G$149,2,FALSE)</f>
        <v>#N/A</v>
      </c>
    </row>
    <row r="40" spans="1:29" x14ac:dyDescent="0.2">
      <c r="A40" t="s">
        <v>81</v>
      </c>
      <c r="B40" t="s">
        <v>82</v>
      </c>
      <c r="C40">
        <v>30</v>
      </c>
      <c r="F40" t="e">
        <f>+VLOOKUP(B40,'[1]GCI_data_platform-33'!$F$1:$G$149,2,FALSE)</f>
        <v>#N/A</v>
      </c>
      <c r="G40" t="e">
        <f>+VLOOKUP(B40,'[1]GCI_data_platform-34'!$F$1:$G$149,2,FALSE)</f>
        <v>#N/A</v>
      </c>
      <c r="H40" t="e">
        <f>+VLOOKUP(B40,'[1]GCI_data_platform-35'!$F$1:$G$149,2,FALSE)</f>
        <v>#N/A</v>
      </c>
      <c r="I40" t="e">
        <f>+VLOOKUP(B40,'[1]GCI_data_platform-36'!$F$1:$G$149,2,FALSE)</f>
        <v>#N/A</v>
      </c>
      <c r="J40" t="e">
        <f>+VLOOKUP(B40,'[1]GCI_data_platform-37'!$F$1:$G$149,2,FALSE)</f>
        <v>#N/A</v>
      </c>
      <c r="K40" t="e">
        <f>+VLOOKUP(B40,'[1]GCI_data_platform-38'!$F$1:$G$149,2,FALSE)</f>
        <v>#N/A</v>
      </c>
      <c r="L40" t="e">
        <f>+VLOOKUP(B40,'[1]GCI_data_platform-39'!$F$1:$G$149,2,FALSE)</f>
        <v>#N/A</v>
      </c>
      <c r="M40" t="e">
        <f>+VLOOKUP(B40,'[1]GCI_data_platform-40'!$F$1:$G$149,2,FALSE)</f>
        <v>#N/A</v>
      </c>
      <c r="N40" t="e">
        <f>+VLOOKUP(B40,'[1]GCI_data_platform-41'!$F$1:$G$149,2,FALSE)</f>
        <v>#N/A</v>
      </c>
      <c r="O40" t="e">
        <f>+VLOOKUP(B40,'[1]GCI_data_platform-42'!$F$1:$G$149,2,FALSE)</f>
        <v>#N/A</v>
      </c>
      <c r="P40" t="e">
        <f>+VLOOKUP(B40,'[1]GCI_data_platform-43'!$F$1:$G$149,2,FALSE)</f>
        <v>#N/A</v>
      </c>
      <c r="Q40" t="e">
        <f>+VLOOKUP(B40,'[1]GCI_data_platform-44'!$F$1:$G$149,2,FALSE)</f>
        <v>#N/A</v>
      </c>
      <c r="R40" t="e">
        <f>+VLOOKUP(B40,'[1]GCI_data_platform-45'!$F$1:$G$149,2,FALSE)</f>
        <v>#N/A</v>
      </c>
      <c r="S40" t="e">
        <f>+VLOOKUP(B40,'[1]GCI_data_platform-46'!$F$1:$G$149,2,FALSE)</f>
        <v>#N/A</v>
      </c>
      <c r="T40" t="e">
        <f>+VLOOKUP(B40,'[1]GCI_data_platform-47'!$F$1:$G$149,2,FALSE)</f>
        <v>#N/A</v>
      </c>
      <c r="U40" t="e">
        <f>+VLOOKUP(B40,'[1]GCI_data_platform-48'!$F$1:$G$149,2,FALSE)</f>
        <v>#N/A</v>
      </c>
      <c r="V40" t="e">
        <f>+VLOOKUP(B40,'[1]GCI_data_platform-49'!$F$1:$G$149,2,FALSE)</f>
        <v>#N/A</v>
      </c>
      <c r="W40" t="e">
        <f>+VLOOKUP(B40,'[1]GCI_data_platform-50'!$F$1:$G$149,2,FALSE)</f>
        <v>#N/A</v>
      </c>
      <c r="X40" t="e">
        <f>+VLOOKUP(B40,'[1]GCI_data_platform-51'!$F$1:$G$149,2,FALSE)</f>
        <v>#N/A</v>
      </c>
      <c r="Y40" t="e">
        <f>+VLOOKUP(B40,'[1]GCI_data_platform-52'!$F$1:$G$149,2,FALSE)</f>
        <v>#N/A</v>
      </c>
      <c r="Z40" t="e">
        <f>+VLOOKUP(B40,'[1]GCI_data_platform-53'!$F$1:$G$149,2,FALSE)</f>
        <v>#N/A</v>
      </c>
      <c r="AA40" t="e">
        <f>+VLOOKUP(B40,'[1]GCI_data_platform-54'!$F$1:$G$149,2,FALSE)</f>
        <v>#N/A</v>
      </c>
      <c r="AB40" t="e">
        <f>+VLOOKUP(B40,'[1]GCI_data_platform-55'!$F$1:$G$149,2,FALSE)</f>
        <v>#N/A</v>
      </c>
      <c r="AC40" t="e">
        <f>+VLOOKUP(B40,'[1]GCI_data_platform-56'!$F$1:$G$149,2,FALSE)</f>
        <v>#N/A</v>
      </c>
    </row>
    <row r="41" spans="1:29" x14ac:dyDescent="0.2">
      <c r="A41" t="s">
        <v>83</v>
      </c>
      <c r="B41" t="s">
        <v>84</v>
      </c>
      <c r="C41">
        <v>30</v>
      </c>
      <c r="F41" t="e">
        <f>+VLOOKUP(B41,'[1]GCI_data_platform-33'!$F$1:$G$149,2,FALSE)</f>
        <v>#N/A</v>
      </c>
      <c r="G41" t="e">
        <f>+VLOOKUP(B41,'[1]GCI_data_platform-34'!$F$1:$G$149,2,FALSE)</f>
        <v>#N/A</v>
      </c>
      <c r="H41" t="e">
        <f>+VLOOKUP(B41,'[1]GCI_data_platform-35'!$F$1:$G$149,2,FALSE)</f>
        <v>#N/A</v>
      </c>
      <c r="I41" t="e">
        <f>+VLOOKUP(B41,'[1]GCI_data_platform-36'!$F$1:$G$149,2,FALSE)</f>
        <v>#N/A</v>
      </c>
      <c r="J41" t="e">
        <f>+VLOOKUP(B41,'[1]GCI_data_platform-37'!$F$1:$G$149,2,FALSE)</f>
        <v>#N/A</v>
      </c>
      <c r="K41" t="e">
        <f>+VLOOKUP(B41,'[1]GCI_data_platform-38'!$F$1:$G$149,2,FALSE)</f>
        <v>#N/A</v>
      </c>
      <c r="L41" t="e">
        <f>+VLOOKUP(B41,'[1]GCI_data_platform-39'!$F$1:$G$149,2,FALSE)</f>
        <v>#N/A</v>
      </c>
      <c r="M41" t="e">
        <f>+VLOOKUP(B41,'[1]GCI_data_platform-40'!$F$1:$G$149,2,FALSE)</f>
        <v>#N/A</v>
      </c>
      <c r="N41" t="e">
        <f>+VLOOKUP(B41,'[1]GCI_data_platform-41'!$F$1:$G$149,2,FALSE)</f>
        <v>#N/A</v>
      </c>
      <c r="O41" t="e">
        <f>+VLOOKUP(B41,'[1]GCI_data_platform-42'!$F$1:$G$149,2,FALSE)</f>
        <v>#N/A</v>
      </c>
      <c r="P41" t="e">
        <f>+VLOOKUP(B41,'[1]GCI_data_platform-43'!$F$1:$G$149,2,FALSE)</f>
        <v>#N/A</v>
      </c>
      <c r="Q41" t="e">
        <f>+VLOOKUP(B41,'[1]GCI_data_platform-44'!$F$1:$G$149,2,FALSE)</f>
        <v>#N/A</v>
      </c>
      <c r="R41" t="e">
        <f>+VLOOKUP(B41,'[1]GCI_data_platform-45'!$F$1:$G$149,2,FALSE)</f>
        <v>#N/A</v>
      </c>
      <c r="S41" t="e">
        <f>+VLOOKUP(B41,'[1]GCI_data_platform-46'!$F$1:$G$149,2,FALSE)</f>
        <v>#N/A</v>
      </c>
      <c r="T41" t="e">
        <f>+VLOOKUP(B41,'[1]GCI_data_platform-47'!$F$1:$G$149,2,FALSE)</f>
        <v>#N/A</v>
      </c>
      <c r="U41" t="e">
        <f>+VLOOKUP(B41,'[1]GCI_data_platform-48'!$F$1:$G$149,2,FALSE)</f>
        <v>#N/A</v>
      </c>
      <c r="V41" t="e">
        <f>+VLOOKUP(B41,'[1]GCI_data_platform-49'!$F$1:$G$149,2,FALSE)</f>
        <v>#N/A</v>
      </c>
      <c r="W41" t="e">
        <f>+VLOOKUP(B41,'[1]GCI_data_platform-50'!$F$1:$G$149,2,FALSE)</f>
        <v>#N/A</v>
      </c>
      <c r="X41" t="e">
        <f>+VLOOKUP(B41,'[1]GCI_data_platform-51'!$F$1:$G$149,2,FALSE)</f>
        <v>#N/A</v>
      </c>
      <c r="Y41" t="e">
        <f>+VLOOKUP(B41,'[1]GCI_data_platform-52'!$F$1:$G$149,2,FALSE)</f>
        <v>#N/A</v>
      </c>
      <c r="Z41" t="e">
        <f>+VLOOKUP(B41,'[1]GCI_data_platform-53'!$F$1:$G$149,2,FALSE)</f>
        <v>#N/A</v>
      </c>
      <c r="AA41" t="e">
        <f>+VLOOKUP(B41,'[1]GCI_data_platform-54'!$F$1:$G$149,2,FALSE)</f>
        <v>#N/A</v>
      </c>
      <c r="AB41" t="e">
        <f>+VLOOKUP(B41,'[1]GCI_data_platform-55'!$F$1:$G$149,2,FALSE)</f>
        <v>#N/A</v>
      </c>
      <c r="AC41" t="e">
        <f>+VLOOKUP(B41,'[1]GCI_data_platform-56'!$F$1:$G$149,2,FALSE)</f>
        <v>#N/A</v>
      </c>
    </row>
    <row r="42" spans="1:29" x14ac:dyDescent="0.2">
      <c r="A42" t="s">
        <v>85</v>
      </c>
      <c r="B42" t="s">
        <v>86</v>
      </c>
      <c r="C42">
        <v>20</v>
      </c>
      <c r="D42">
        <v>1</v>
      </c>
      <c r="E42">
        <v>22</v>
      </c>
      <c r="F42" t="e">
        <f>+VLOOKUP(B42,'[1]GCI_data_platform-33'!$F$1:$G$149,2,FALSE)</f>
        <v>#N/A</v>
      </c>
      <c r="G42" t="e">
        <f>+VLOOKUP(B42,'[1]GCI_data_platform-34'!$F$1:$G$149,2,FALSE)</f>
        <v>#N/A</v>
      </c>
      <c r="H42" t="e">
        <f>+VLOOKUP(B42,'[1]GCI_data_platform-35'!$F$1:$G$149,2,FALSE)</f>
        <v>#N/A</v>
      </c>
      <c r="I42" t="e">
        <f>+VLOOKUP(B42,'[1]GCI_data_platform-36'!$F$1:$G$149,2,FALSE)</f>
        <v>#N/A</v>
      </c>
      <c r="J42" t="e">
        <f>+VLOOKUP(B42,'[1]GCI_data_platform-37'!$F$1:$G$149,2,FALSE)</f>
        <v>#N/A</v>
      </c>
      <c r="K42" t="e">
        <f>+VLOOKUP(B42,'[1]GCI_data_platform-38'!$F$1:$G$149,2,FALSE)</f>
        <v>#N/A</v>
      </c>
      <c r="L42" t="e">
        <f>+VLOOKUP(B42,'[1]GCI_data_platform-39'!$F$1:$G$149,2,FALSE)</f>
        <v>#N/A</v>
      </c>
      <c r="M42" t="e">
        <f>+VLOOKUP(B42,'[1]GCI_data_platform-40'!$F$1:$G$149,2,FALSE)</f>
        <v>#N/A</v>
      </c>
      <c r="N42" t="e">
        <f>+VLOOKUP(B42,'[1]GCI_data_platform-41'!$F$1:$G$149,2,FALSE)</f>
        <v>#N/A</v>
      </c>
      <c r="O42" t="e">
        <f>+VLOOKUP(B42,'[1]GCI_data_platform-42'!$F$1:$G$149,2,FALSE)</f>
        <v>#N/A</v>
      </c>
      <c r="P42" t="e">
        <f>+VLOOKUP(B42,'[1]GCI_data_platform-43'!$F$1:$G$149,2,FALSE)</f>
        <v>#N/A</v>
      </c>
      <c r="Q42" t="e">
        <f>+VLOOKUP(B42,'[1]GCI_data_platform-44'!$F$1:$G$149,2,FALSE)</f>
        <v>#N/A</v>
      </c>
      <c r="R42" t="e">
        <f>+VLOOKUP(B42,'[1]GCI_data_platform-45'!$F$1:$G$149,2,FALSE)</f>
        <v>#N/A</v>
      </c>
      <c r="S42" t="e">
        <f>+VLOOKUP(B42,'[1]GCI_data_platform-46'!$F$1:$G$149,2,FALSE)</f>
        <v>#N/A</v>
      </c>
      <c r="T42" t="e">
        <f>+VLOOKUP(B42,'[1]GCI_data_platform-47'!$F$1:$G$149,2,FALSE)</f>
        <v>#N/A</v>
      </c>
      <c r="U42" t="e">
        <f>+VLOOKUP(B42,'[1]GCI_data_platform-48'!$F$1:$G$149,2,FALSE)</f>
        <v>#N/A</v>
      </c>
      <c r="V42" t="e">
        <f>+VLOOKUP(B42,'[1]GCI_data_platform-49'!$F$1:$G$149,2,FALSE)</f>
        <v>#N/A</v>
      </c>
      <c r="W42" t="e">
        <f>+VLOOKUP(B42,'[1]GCI_data_platform-50'!$F$1:$G$149,2,FALSE)</f>
        <v>#N/A</v>
      </c>
      <c r="X42" t="e">
        <f>+VLOOKUP(B42,'[1]GCI_data_platform-51'!$F$1:$G$149,2,FALSE)</f>
        <v>#N/A</v>
      </c>
      <c r="Y42" t="e">
        <f>+VLOOKUP(B42,'[1]GCI_data_platform-52'!$F$1:$G$149,2,FALSE)</f>
        <v>#N/A</v>
      </c>
      <c r="Z42" t="e">
        <f>+VLOOKUP(B42,'[1]GCI_data_platform-53'!$F$1:$G$149,2,FALSE)</f>
        <v>#N/A</v>
      </c>
      <c r="AA42" t="e">
        <f>+VLOOKUP(B42,'[1]GCI_data_platform-54'!$F$1:$G$149,2,FALSE)</f>
        <v>#N/A</v>
      </c>
      <c r="AB42" t="e">
        <f>+VLOOKUP(B42,'[1]GCI_data_platform-55'!$F$1:$G$149,2,FALSE)</f>
        <v>#N/A</v>
      </c>
      <c r="AC42" t="e">
        <f>+VLOOKUP(B42,'[1]GCI_data_platform-56'!$F$1:$G$149,2,FALSE)</f>
        <v>#N/A</v>
      </c>
    </row>
    <row r="43" spans="1:29" x14ac:dyDescent="0.2">
      <c r="A43" t="s">
        <v>87</v>
      </c>
      <c r="B43" t="s">
        <v>88</v>
      </c>
      <c r="C43">
        <v>30</v>
      </c>
      <c r="F43" t="e">
        <f>+VLOOKUP(B43,'[1]GCI_data_platform-33'!$F$1:$G$149,2,FALSE)</f>
        <v>#N/A</v>
      </c>
      <c r="G43" t="e">
        <f>+VLOOKUP(B43,'[1]GCI_data_platform-34'!$F$1:$G$149,2,FALSE)</f>
        <v>#N/A</v>
      </c>
      <c r="H43" t="e">
        <f>+VLOOKUP(B43,'[1]GCI_data_platform-35'!$F$1:$G$149,2,FALSE)</f>
        <v>#N/A</v>
      </c>
      <c r="I43" t="e">
        <f>+VLOOKUP(B43,'[1]GCI_data_platform-36'!$F$1:$G$149,2,FALSE)</f>
        <v>#N/A</v>
      </c>
      <c r="J43" t="e">
        <f>+VLOOKUP(B43,'[1]GCI_data_platform-37'!$F$1:$G$149,2,FALSE)</f>
        <v>#N/A</v>
      </c>
      <c r="K43" t="e">
        <f>+VLOOKUP(B43,'[1]GCI_data_platform-38'!$F$1:$G$149,2,FALSE)</f>
        <v>#N/A</v>
      </c>
      <c r="L43" t="e">
        <f>+VLOOKUP(B43,'[1]GCI_data_platform-39'!$F$1:$G$149,2,FALSE)</f>
        <v>#N/A</v>
      </c>
      <c r="M43" t="e">
        <f>+VLOOKUP(B43,'[1]GCI_data_platform-40'!$F$1:$G$149,2,FALSE)</f>
        <v>#N/A</v>
      </c>
      <c r="N43" t="e">
        <f>+VLOOKUP(B43,'[1]GCI_data_platform-41'!$F$1:$G$149,2,FALSE)</f>
        <v>#N/A</v>
      </c>
      <c r="O43" t="e">
        <f>+VLOOKUP(B43,'[1]GCI_data_platform-42'!$F$1:$G$149,2,FALSE)</f>
        <v>#N/A</v>
      </c>
      <c r="P43" t="e">
        <f>+VLOOKUP(B43,'[1]GCI_data_platform-43'!$F$1:$G$149,2,FALSE)</f>
        <v>#N/A</v>
      </c>
      <c r="Q43" t="e">
        <f>+VLOOKUP(B43,'[1]GCI_data_platform-44'!$F$1:$G$149,2,FALSE)</f>
        <v>#N/A</v>
      </c>
      <c r="R43" t="e">
        <f>+VLOOKUP(B43,'[1]GCI_data_platform-45'!$F$1:$G$149,2,FALSE)</f>
        <v>#N/A</v>
      </c>
      <c r="S43" t="e">
        <f>+VLOOKUP(B43,'[1]GCI_data_platform-46'!$F$1:$G$149,2,FALSE)</f>
        <v>#N/A</v>
      </c>
      <c r="T43" t="e">
        <f>+VLOOKUP(B43,'[1]GCI_data_platform-47'!$F$1:$G$149,2,FALSE)</f>
        <v>#N/A</v>
      </c>
      <c r="U43" t="e">
        <f>+VLOOKUP(B43,'[1]GCI_data_platform-48'!$F$1:$G$149,2,FALSE)</f>
        <v>#N/A</v>
      </c>
      <c r="V43" t="e">
        <f>+VLOOKUP(B43,'[1]GCI_data_platform-49'!$F$1:$G$149,2,FALSE)</f>
        <v>#N/A</v>
      </c>
      <c r="W43" t="e">
        <f>+VLOOKUP(B43,'[1]GCI_data_platform-50'!$F$1:$G$149,2,FALSE)</f>
        <v>#N/A</v>
      </c>
      <c r="X43" t="e">
        <f>+VLOOKUP(B43,'[1]GCI_data_platform-51'!$F$1:$G$149,2,FALSE)</f>
        <v>#N/A</v>
      </c>
      <c r="Y43" t="e">
        <f>+VLOOKUP(B43,'[1]GCI_data_platform-52'!$F$1:$G$149,2,FALSE)</f>
        <v>#N/A</v>
      </c>
      <c r="Z43" t="e">
        <f>+VLOOKUP(B43,'[1]GCI_data_platform-53'!$F$1:$G$149,2,FALSE)</f>
        <v>#N/A</v>
      </c>
      <c r="AA43" t="e">
        <f>+VLOOKUP(B43,'[1]GCI_data_platform-54'!$F$1:$G$149,2,FALSE)</f>
        <v>#N/A</v>
      </c>
      <c r="AB43" t="e">
        <f>+VLOOKUP(B43,'[1]GCI_data_platform-55'!$F$1:$G$149,2,FALSE)</f>
        <v>#N/A</v>
      </c>
      <c r="AC43" t="e">
        <f>+VLOOKUP(B43,'[1]GCI_data_platform-56'!$F$1:$G$149,2,FALSE)</f>
        <v>#N/A</v>
      </c>
    </row>
    <row r="44" spans="1:29" x14ac:dyDescent="0.2">
      <c r="A44" t="s">
        <v>89</v>
      </c>
      <c r="B44" t="s">
        <v>90</v>
      </c>
      <c r="C44">
        <v>30</v>
      </c>
      <c r="F44" t="e">
        <f>+VLOOKUP(B44,'[1]GCI_data_platform-33'!$F$1:$G$149,2,FALSE)</f>
        <v>#N/A</v>
      </c>
      <c r="G44" t="e">
        <f>+VLOOKUP(B44,'[1]GCI_data_platform-34'!$F$1:$G$149,2,FALSE)</f>
        <v>#N/A</v>
      </c>
      <c r="H44" t="e">
        <f>+VLOOKUP(B44,'[1]GCI_data_platform-35'!$F$1:$G$149,2,FALSE)</f>
        <v>#N/A</v>
      </c>
      <c r="I44" t="e">
        <f>+VLOOKUP(B44,'[1]GCI_data_platform-36'!$F$1:$G$149,2,FALSE)</f>
        <v>#N/A</v>
      </c>
      <c r="J44" t="e">
        <f>+VLOOKUP(B44,'[1]GCI_data_platform-37'!$F$1:$G$149,2,FALSE)</f>
        <v>#N/A</v>
      </c>
      <c r="K44" t="e">
        <f>+VLOOKUP(B44,'[1]GCI_data_platform-38'!$F$1:$G$149,2,FALSE)</f>
        <v>#N/A</v>
      </c>
      <c r="L44" t="e">
        <f>+VLOOKUP(B44,'[1]GCI_data_platform-39'!$F$1:$G$149,2,FALSE)</f>
        <v>#N/A</v>
      </c>
      <c r="M44" t="e">
        <f>+VLOOKUP(B44,'[1]GCI_data_platform-40'!$F$1:$G$149,2,FALSE)</f>
        <v>#N/A</v>
      </c>
      <c r="N44" t="e">
        <f>+VLOOKUP(B44,'[1]GCI_data_platform-41'!$F$1:$G$149,2,FALSE)</f>
        <v>#N/A</v>
      </c>
      <c r="O44" t="e">
        <f>+VLOOKUP(B44,'[1]GCI_data_platform-42'!$F$1:$G$149,2,FALSE)</f>
        <v>#N/A</v>
      </c>
      <c r="P44" t="e">
        <f>+VLOOKUP(B44,'[1]GCI_data_platform-43'!$F$1:$G$149,2,FALSE)</f>
        <v>#N/A</v>
      </c>
      <c r="Q44" t="e">
        <f>+VLOOKUP(B44,'[1]GCI_data_platform-44'!$F$1:$G$149,2,FALSE)</f>
        <v>#N/A</v>
      </c>
      <c r="R44" t="e">
        <f>+VLOOKUP(B44,'[1]GCI_data_platform-45'!$F$1:$G$149,2,FALSE)</f>
        <v>#N/A</v>
      </c>
      <c r="S44" t="e">
        <f>+VLOOKUP(B44,'[1]GCI_data_platform-46'!$F$1:$G$149,2,FALSE)</f>
        <v>#N/A</v>
      </c>
      <c r="T44" t="e">
        <f>+VLOOKUP(B44,'[1]GCI_data_platform-47'!$F$1:$G$149,2,FALSE)</f>
        <v>#N/A</v>
      </c>
      <c r="U44" t="e">
        <f>+VLOOKUP(B44,'[1]GCI_data_platform-48'!$F$1:$G$149,2,FALSE)</f>
        <v>#N/A</v>
      </c>
      <c r="V44" t="e">
        <f>+VLOOKUP(B44,'[1]GCI_data_platform-49'!$F$1:$G$149,2,FALSE)</f>
        <v>#N/A</v>
      </c>
      <c r="W44" t="e">
        <f>+VLOOKUP(B44,'[1]GCI_data_platform-50'!$F$1:$G$149,2,FALSE)</f>
        <v>#N/A</v>
      </c>
      <c r="X44" t="e">
        <f>+VLOOKUP(B44,'[1]GCI_data_platform-51'!$F$1:$G$149,2,FALSE)</f>
        <v>#N/A</v>
      </c>
      <c r="Y44" t="e">
        <f>+VLOOKUP(B44,'[1]GCI_data_platform-52'!$F$1:$G$149,2,FALSE)</f>
        <v>#N/A</v>
      </c>
      <c r="Z44" t="e">
        <f>+VLOOKUP(B44,'[1]GCI_data_platform-53'!$F$1:$G$149,2,FALSE)</f>
        <v>#N/A</v>
      </c>
      <c r="AA44" t="e">
        <f>+VLOOKUP(B44,'[1]GCI_data_platform-54'!$F$1:$G$149,2,FALSE)</f>
        <v>#N/A</v>
      </c>
      <c r="AB44" t="e">
        <f>+VLOOKUP(B44,'[1]GCI_data_platform-55'!$F$1:$G$149,2,FALSE)</f>
        <v>#N/A</v>
      </c>
      <c r="AC44" t="e">
        <f>+VLOOKUP(B44,'[1]GCI_data_platform-56'!$F$1:$G$149,2,FALSE)</f>
        <v>#N/A</v>
      </c>
    </row>
    <row r="45" spans="1:29" x14ac:dyDescent="0.2">
      <c r="A45" t="s">
        <v>91</v>
      </c>
      <c r="B45" t="s">
        <v>92</v>
      </c>
      <c r="C45">
        <v>30</v>
      </c>
      <c r="F45" t="e">
        <f>+VLOOKUP(B45,'[1]GCI_data_platform-33'!$F$1:$G$149,2,FALSE)</f>
        <v>#N/A</v>
      </c>
      <c r="G45" t="e">
        <f>+VLOOKUP(B45,'[1]GCI_data_platform-34'!$F$1:$G$149,2,FALSE)</f>
        <v>#N/A</v>
      </c>
      <c r="H45" t="e">
        <f>+VLOOKUP(B45,'[1]GCI_data_platform-35'!$F$1:$G$149,2,FALSE)</f>
        <v>#N/A</v>
      </c>
      <c r="I45" t="e">
        <f>+VLOOKUP(B45,'[1]GCI_data_platform-36'!$F$1:$G$149,2,FALSE)</f>
        <v>#N/A</v>
      </c>
      <c r="J45" t="e">
        <f>+VLOOKUP(B45,'[1]GCI_data_platform-37'!$F$1:$G$149,2,FALSE)</f>
        <v>#N/A</v>
      </c>
      <c r="K45" t="e">
        <f>+VLOOKUP(B45,'[1]GCI_data_platform-38'!$F$1:$G$149,2,FALSE)</f>
        <v>#N/A</v>
      </c>
      <c r="L45" t="e">
        <f>+VLOOKUP(B45,'[1]GCI_data_platform-39'!$F$1:$G$149,2,FALSE)</f>
        <v>#N/A</v>
      </c>
      <c r="M45" t="e">
        <f>+VLOOKUP(B45,'[1]GCI_data_platform-40'!$F$1:$G$149,2,FALSE)</f>
        <v>#N/A</v>
      </c>
      <c r="N45" t="e">
        <f>+VLOOKUP(B45,'[1]GCI_data_platform-41'!$F$1:$G$149,2,FALSE)</f>
        <v>#N/A</v>
      </c>
      <c r="O45" t="e">
        <f>+VLOOKUP(B45,'[1]GCI_data_platform-42'!$F$1:$G$149,2,FALSE)</f>
        <v>#N/A</v>
      </c>
      <c r="P45" t="e">
        <f>+VLOOKUP(B45,'[1]GCI_data_platform-43'!$F$1:$G$149,2,FALSE)</f>
        <v>#N/A</v>
      </c>
      <c r="Q45" t="e">
        <f>+VLOOKUP(B45,'[1]GCI_data_platform-44'!$F$1:$G$149,2,FALSE)</f>
        <v>#N/A</v>
      </c>
      <c r="R45" t="e">
        <f>+VLOOKUP(B45,'[1]GCI_data_platform-45'!$F$1:$G$149,2,FALSE)</f>
        <v>#N/A</v>
      </c>
      <c r="S45" t="e">
        <f>+VLOOKUP(B45,'[1]GCI_data_platform-46'!$F$1:$G$149,2,FALSE)</f>
        <v>#N/A</v>
      </c>
      <c r="T45" t="e">
        <f>+VLOOKUP(B45,'[1]GCI_data_platform-47'!$F$1:$G$149,2,FALSE)</f>
        <v>#N/A</v>
      </c>
      <c r="U45" t="e">
        <f>+VLOOKUP(B45,'[1]GCI_data_platform-48'!$F$1:$G$149,2,FALSE)</f>
        <v>#N/A</v>
      </c>
      <c r="V45" t="e">
        <f>+VLOOKUP(B45,'[1]GCI_data_platform-49'!$F$1:$G$149,2,FALSE)</f>
        <v>#N/A</v>
      </c>
      <c r="W45" t="e">
        <f>+VLOOKUP(B45,'[1]GCI_data_platform-50'!$F$1:$G$149,2,FALSE)</f>
        <v>#N/A</v>
      </c>
      <c r="X45" t="e">
        <f>+VLOOKUP(B45,'[1]GCI_data_platform-51'!$F$1:$G$149,2,FALSE)</f>
        <v>#N/A</v>
      </c>
      <c r="Y45" t="e">
        <f>+VLOOKUP(B45,'[1]GCI_data_platform-52'!$F$1:$G$149,2,FALSE)</f>
        <v>#N/A</v>
      </c>
      <c r="Z45" t="e">
        <f>+VLOOKUP(B45,'[1]GCI_data_platform-53'!$F$1:$G$149,2,FALSE)</f>
        <v>#N/A</v>
      </c>
      <c r="AA45" t="e">
        <f>+VLOOKUP(B45,'[1]GCI_data_platform-54'!$F$1:$G$149,2,FALSE)</f>
        <v>#N/A</v>
      </c>
      <c r="AB45" t="e">
        <f>+VLOOKUP(B45,'[1]GCI_data_platform-55'!$F$1:$G$149,2,FALSE)</f>
        <v>#N/A</v>
      </c>
      <c r="AC45" t="e">
        <f>+VLOOKUP(B45,'[1]GCI_data_platform-56'!$F$1:$G$149,2,FALSE)</f>
        <v>#N/A</v>
      </c>
    </row>
    <row r="46" spans="1:29" x14ac:dyDescent="0.2">
      <c r="A46" t="s">
        <v>93</v>
      </c>
      <c r="B46" t="s">
        <v>94</v>
      </c>
      <c r="C46">
        <v>20</v>
      </c>
      <c r="D46">
        <v>1</v>
      </c>
      <c r="E46">
        <v>22</v>
      </c>
      <c r="F46" t="e">
        <f>+VLOOKUP(B46,'[1]GCI_data_platform-33'!$F$1:$G$149,2,FALSE)</f>
        <v>#N/A</v>
      </c>
      <c r="G46" t="e">
        <f>+VLOOKUP(B46,'[1]GCI_data_platform-34'!$F$1:$G$149,2,FALSE)</f>
        <v>#N/A</v>
      </c>
      <c r="H46" t="e">
        <f>+VLOOKUP(B46,'[1]GCI_data_platform-35'!$F$1:$G$149,2,FALSE)</f>
        <v>#N/A</v>
      </c>
      <c r="I46" t="e">
        <f>+VLOOKUP(B46,'[1]GCI_data_platform-36'!$F$1:$G$149,2,FALSE)</f>
        <v>#N/A</v>
      </c>
      <c r="J46" t="e">
        <f>+VLOOKUP(B46,'[1]GCI_data_platform-37'!$F$1:$G$149,2,FALSE)</f>
        <v>#N/A</v>
      </c>
      <c r="K46" t="e">
        <f>+VLOOKUP(B46,'[1]GCI_data_platform-38'!$F$1:$G$149,2,FALSE)</f>
        <v>#N/A</v>
      </c>
      <c r="L46" t="e">
        <f>+VLOOKUP(B46,'[1]GCI_data_platform-39'!$F$1:$G$149,2,FALSE)</f>
        <v>#N/A</v>
      </c>
      <c r="M46" t="e">
        <f>+VLOOKUP(B46,'[1]GCI_data_platform-40'!$F$1:$G$149,2,FALSE)</f>
        <v>#N/A</v>
      </c>
      <c r="N46" t="e">
        <f>+VLOOKUP(B46,'[1]GCI_data_platform-41'!$F$1:$G$149,2,FALSE)</f>
        <v>#N/A</v>
      </c>
      <c r="O46" t="e">
        <f>+VLOOKUP(B46,'[1]GCI_data_platform-42'!$F$1:$G$149,2,FALSE)</f>
        <v>#N/A</v>
      </c>
      <c r="P46" t="e">
        <f>+VLOOKUP(B46,'[1]GCI_data_platform-43'!$F$1:$G$149,2,FALSE)</f>
        <v>#N/A</v>
      </c>
      <c r="Q46" t="e">
        <f>+VLOOKUP(B46,'[1]GCI_data_platform-44'!$F$1:$G$149,2,FALSE)</f>
        <v>#N/A</v>
      </c>
      <c r="R46" t="e">
        <f>+VLOOKUP(B46,'[1]GCI_data_platform-45'!$F$1:$G$149,2,FALSE)</f>
        <v>#N/A</v>
      </c>
      <c r="S46" t="e">
        <f>+VLOOKUP(B46,'[1]GCI_data_platform-46'!$F$1:$G$149,2,FALSE)</f>
        <v>#N/A</v>
      </c>
      <c r="T46" t="e">
        <f>+VLOOKUP(B46,'[1]GCI_data_platform-47'!$F$1:$G$149,2,FALSE)</f>
        <v>#N/A</v>
      </c>
      <c r="U46" t="e">
        <f>+VLOOKUP(B46,'[1]GCI_data_platform-48'!$F$1:$G$149,2,FALSE)</f>
        <v>#N/A</v>
      </c>
      <c r="V46" t="e">
        <f>+VLOOKUP(B46,'[1]GCI_data_platform-49'!$F$1:$G$149,2,FALSE)</f>
        <v>#N/A</v>
      </c>
      <c r="W46" t="e">
        <f>+VLOOKUP(B46,'[1]GCI_data_platform-50'!$F$1:$G$149,2,FALSE)</f>
        <v>#N/A</v>
      </c>
      <c r="X46" t="e">
        <f>+VLOOKUP(B46,'[1]GCI_data_platform-51'!$F$1:$G$149,2,FALSE)</f>
        <v>#N/A</v>
      </c>
      <c r="Y46" t="e">
        <f>+VLOOKUP(B46,'[1]GCI_data_platform-52'!$F$1:$G$149,2,FALSE)</f>
        <v>#N/A</v>
      </c>
      <c r="Z46" t="e">
        <f>+VLOOKUP(B46,'[1]GCI_data_platform-53'!$F$1:$G$149,2,FALSE)</f>
        <v>#N/A</v>
      </c>
      <c r="AA46" t="e">
        <f>+VLOOKUP(B46,'[1]GCI_data_platform-54'!$F$1:$G$149,2,FALSE)</f>
        <v>#N/A</v>
      </c>
      <c r="AB46" t="e">
        <f>+VLOOKUP(B46,'[1]GCI_data_platform-55'!$F$1:$G$149,2,FALSE)</f>
        <v>#N/A</v>
      </c>
      <c r="AC46" t="e">
        <f>+VLOOKUP(B46,'[1]GCI_data_platform-56'!$F$1:$G$149,2,FALSE)</f>
        <v>#N/A</v>
      </c>
    </row>
    <row r="47" spans="1:29" x14ac:dyDescent="0.2">
      <c r="A47" t="s">
        <v>95</v>
      </c>
      <c r="B47" t="s">
        <v>96</v>
      </c>
      <c r="C47">
        <v>20</v>
      </c>
      <c r="D47">
        <v>1</v>
      </c>
      <c r="E47">
        <v>22</v>
      </c>
      <c r="F47" t="e">
        <f>+VLOOKUP(B47,'[1]GCI_data_platform-33'!$F$1:$G$149,2,FALSE)</f>
        <v>#N/A</v>
      </c>
      <c r="G47" t="e">
        <f>+VLOOKUP(B47,'[1]GCI_data_platform-34'!$F$1:$G$149,2,FALSE)</f>
        <v>#N/A</v>
      </c>
      <c r="H47" t="e">
        <f>+VLOOKUP(B47,'[1]GCI_data_platform-35'!$F$1:$G$149,2,FALSE)</f>
        <v>#N/A</v>
      </c>
      <c r="I47" t="e">
        <f>+VLOOKUP(B47,'[1]GCI_data_platform-36'!$F$1:$G$149,2,FALSE)</f>
        <v>#N/A</v>
      </c>
      <c r="J47" t="e">
        <f>+VLOOKUP(B47,'[1]GCI_data_platform-37'!$F$1:$G$149,2,FALSE)</f>
        <v>#N/A</v>
      </c>
      <c r="K47" t="e">
        <f>+VLOOKUP(B47,'[1]GCI_data_platform-38'!$F$1:$G$149,2,FALSE)</f>
        <v>#N/A</v>
      </c>
      <c r="L47" t="e">
        <f>+VLOOKUP(B47,'[1]GCI_data_platform-39'!$F$1:$G$149,2,FALSE)</f>
        <v>#N/A</v>
      </c>
      <c r="M47" t="e">
        <f>+VLOOKUP(B47,'[1]GCI_data_platform-40'!$F$1:$G$149,2,FALSE)</f>
        <v>#N/A</v>
      </c>
      <c r="N47" t="e">
        <f>+VLOOKUP(B47,'[1]GCI_data_platform-41'!$F$1:$G$149,2,FALSE)</f>
        <v>#N/A</v>
      </c>
      <c r="O47" t="e">
        <f>+VLOOKUP(B47,'[1]GCI_data_platform-42'!$F$1:$G$149,2,FALSE)</f>
        <v>#N/A</v>
      </c>
      <c r="P47" t="e">
        <f>+VLOOKUP(B47,'[1]GCI_data_platform-43'!$F$1:$G$149,2,FALSE)</f>
        <v>#N/A</v>
      </c>
      <c r="Q47" t="e">
        <f>+VLOOKUP(B47,'[1]GCI_data_platform-44'!$F$1:$G$149,2,FALSE)</f>
        <v>#N/A</v>
      </c>
      <c r="R47" t="e">
        <f>+VLOOKUP(B47,'[1]GCI_data_platform-45'!$F$1:$G$149,2,FALSE)</f>
        <v>#N/A</v>
      </c>
      <c r="S47" t="e">
        <f>+VLOOKUP(B47,'[1]GCI_data_platform-46'!$F$1:$G$149,2,FALSE)</f>
        <v>#N/A</v>
      </c>
      <c r="T47" t="e">
        <f>+VLOOKUP(B47,'[1]GCI_data_platform-47'!$F$1:$G$149,2,FALSE)</f>
        <v>#N/A</v>
      </c>
      <c r="U47" t="e">
        <f>+VLOOKUP(B47,'[1]GCI_data_platform-48'!$F$1:$G$149,2,FALSE)</f>
        <v>#N/A</v>
      </c>
      <c r="V47" t="e">
        <f>+VLOOKUP(B47,'[1]GCI_data_platform-49'!$F$1:$G$149,2,FALSE)</f>
        <v>#N/A</v>
      </c>
      <c r="W47" t="e">
        <f>+VLOOKUP(B47,'[1]GCI_data_platform-50'!$F$1:$G$149,2,FALSE)</f>
        <v>#N/A</v>
      </c>
      <c r="X47" t="e">
        <f>+VLOOKUP(B47,'[1]GCI_data_platform-51'!$F$1:$G$149,2,FALSE)</f>
        <v>#N/A</v>
      </c>
      <c r="Y47" t="e">
        <f>+VLOOKUP(B47,'[1]GCI_data_platform-52'!$F$1:$G$149,2,FALSE)</f>
        <v>#N/A</v>
      </c>
      <c r="Z47" t="e">
        <f>+VLOOKUP(B47,'[1]GCI_data_platform-53'!$F$1:$G$149,2,FALSE)</f>
        <v>#N/A</v>
      </c>
      <c r="AA47" t="e">
        <f>+VLOOKUP(B47,'[1]GCI_data_platform-54'!$F$1:$G$149,2,FALSE)</f>
        <v>#N/A</v>
      </c>
      <c r="AB47" t="e">
        <f>+VLOOKUP(B47,'[1]GCI_data_platform-55'!$F$1:$G$149,2,FALSE)</f>
        <v>#N/A</v>
      </c>
      <c r="AC47" t="e">
        <f>+VLOOKUP(B47,'[1]GCI_data_platform-56'!$F$1:$G$149,2,FALSE)</f>
        <v>#N/A</v>
      </c>
    </row>
    <row r="48" spans="1:29" x14ac:dyDescent="0.2">
      <c r="A48" t="s">
        <v>97</v>
      </c>
      <c r="B48" t="s">
        <v>98</v>
      </c>
      <c r="C48">
        <v>30</v>
      </c>
      <c r="F48" t="e">
        <f>+VLOOKUP(B48,'[1]GCI_data_platform-33'!$F$1:$G$149,2,FALSE)</f>
        <v>#N/A</v>
      </c>
      <c r="G48" t="e">
        <f>+VLOOKUP(B48,'[1]GCI_data_platform-34'!$F$1:$G$149,2,FALSE)</f>
        <v>#N/A</v>
      </c>
      <c r="H48" t="e">
        <f>+VLOOKUP(B48,'[1]GCI_data_platform-35'!$F$1:$G$149,2,FALSE)</f>
        <v>#N/A</v>
      </c>
      <c r="I48" t="e">
        <f>+VLOOKUP(B48,'[1]GCI_data_platform-36'!$F$1:$G$149,2,FALSE)</f>
        <v>#N/A</v>
      </c>
      <c r="J48" t="e">
        <f>+VLOOKUP(B48,'[1]GCI_data_platform-37'!$F$1:$G$149,2,FALSE)</f>
        <v>#N/A</v>
      </c>
      <c r="K48" t="e">
        <f>+VLOOKUP(B48,'[1]GCI_data_platform-38'!$F$1:$G$149,2,FALSE)</f>
        <v>#N/A</v>
      </c>
      <c r="L48" t="e">
        <f>+VLOOKUP(B48,'[1]GCI_data_platform-39'!$F$1:$G$149,2,FALSE)</f>
        <v>#N/A</v>
      </c>
      <c r="M48" t="e">
        <f>+VLOOKUP(B48,'[1]GCI_data_platform-40'!$F$1:$G$149,2,FALSE)</f>
        <v>#N/A</v>
      </c>
      <c r="N48" t="e">
        <f>+VLOOKUP(B48,'[1]GCI_data_platform-41'!$F$1:$G$149,2,FALSE)</f>
        <v>#N/A</v>
      </c>
      <c r="O48" t="e">
        <f>+VLOOKUP(B48,'[1]GCI_data_platform-42'!$F$1:$G$149,2,FALSE)</f>
        <v>#N/A</v>
      </c>
      <c r="P48" t="e">
        <f>+VLOOKUP(B48,'[1]GCI_data_platform-43'!$F$1:$G$149,2,FALSE)</f>
        <v>#N/A</v>
      </c>
      <c r="Q48" t="e">
        <f>+VLOOKUP(B48,'[1]GCI_data_platform-44'!$F$1:$G$149,2,FALSE)</f>
        <v>#N/A</v>
      </c>
      <c r="R48" t="e">
        <f>+VLOOKUP(B48,'[1]GCI_data_platform-45'!$F$1:$G$149,2,FALSE)</f>
        <v>#N/A</v>
      </c>
      <c r="S48" t="e">
        <f>+VLOOKUP(B48,'[1]GCI_data_platform-46'!$F$1:$G$149,2,FALSE)</f>
        <v>#N/A</v>
      </c>
      <c r="T48" t="e">
        <f>+VLOOKUP(B48,'[1]GCI_data_platform-47'!$F$1:$G$149,2,FALSE)</f>
        <v>#N/A</v>
      </c>
      <c r="U48" t="e">
        <f>+VLOOKUP(B48,'[1]GCI_data_platform-48'!$F$1:$G$149,2,FALSE)</f>
        <v>#N/A</v>
      </c>
      <c r="V48" t="e">
        <f>+VLOOKUP(B48,'[1]GCI_data_platform-49'!$F$1:$G$149,2,FALSE)</f>
        <v>#N/A</v>
      </c>
      <c r="W48" t="e">
        <f>+VLOOKUP(B48,'[1]GCI_data_platform-50'!$F$1:$G$149,2,FALSE)</f>
        <v>#N/A</v>
      </c>
      <c r="X48" t="e">
        <f>+VLOOKUP(B48,'[1]GCI_data_platform-51'!$F$1:$G$149,2,FALSE)</f>
        <v>#N/A</v>
      </c>
      <c r="Y48" t="e">
        <f>+VLOOKUP(B48,'[1]GCI_data_platform-52'!$F$1:$G$149,2,FALSE)</f>
        <v>#N/A</v>
      </c>
      <c r="Z48" t="e">
        <f>+VLOOKUP(B48,'[1]GCI_data_platform-53'!$F$1:$G$149,2,FALSE)</f>
        <v>#N/A</v>
      </c>
      <c r="AA48" t="e">
        <f>+VLOOKUP(B48,'[1]GCI_data_platform-54'!$F$1:$G$149,2,FALSE)</f>
        <v>#N/A</v>
      </c>
      <c r="AB48" t="e">
        <f>+VLOOKUP(B48,'[1]GCI_data_platform-55'!$F$1:$G$149,2,FALSE)</f>
        <v>#N/A</v>
      </c>
      <c r="AC48" t="e">
        <f>+VLOOKUP(B48,'[1]GCI_data_platform-56'!$F$1:$G$149,2,FALSE)</f>
        <v>#N/A</v>
      </c>
    </row>
    <row r="49" spans="1:29" x14ac:dyDescent="0.2">
      <c r="A49" t="s">
        <v>99</v>
      </c>
      <c r="B49" t="s">
        <v>100</v>
      </c>
      <c r="C49">
        <v>30</v>
      </c>
      <c r="F49" t="e">
        <f>+VLOOKUP(B49,'[1]GCI_data_platform-33'!$F$1:$G$149,2,FALSE)</f>
        <v>#N/A</v>
      </c>
      <c r="G49" t="e">
        <f>+VLOOKUP(B49,'[1]GCI_data_platform-34'!$F$1:$G$149,2,FALSE)</f>
        <v>#N/A</v>
      </c>
      <c r="H49" t="e">
        <f>+VLOOKUP(B49,'[1]GCI_data_platform-35'!$F$1:$G$149,2,FALSE)</f>
        <v>#N/A</v>
      </c>
      <c r="I49" t="e">
        <f>+VLOOKUP(B49,'[1]GCI_data_platform-36'!$F$1:$G$149,2,FALSE)</f>
        <v>#N/A</v>
      </c>
      <c r="J49" t="e">
        <f>+VLOOKUP(B49,'[1]GCI_data_platform-37'!$F$1:$G$149,2,FALSE)</f>
        <v>#N/A</v>
      </c>
      <c r="K49" t="e">
        <f>+VLOOKUP(B49,'[1]GCI_data_platform-38'!$F$1:$G$149,2,FALSE)</f>
        <v>#N/A</v>
      </c>
      <c r="L49" t="e">
        <f>+VLOOKUP(B49,'[1]GCI_data_platform-39'!$F$1:$G$149,2,FALSE)</f>
        <v>#N/A</v>
      </c>
      <c r="M49" t="e">
        <f>+VLOOKUP(B49,'[1]GCI_data_platform-40'!$F$1:$G$149,2,FALSE)</f>
        <v>#N/A</v>
      </c>
      <c r="N49" t="e">
        <f>+VLOOKUP(B49,'[1]GCI_data_platform-41'!$F$1:$G$149,2,FALSE)</f>
        <v>#N/A</v>
      </c>
      <c r="O49" t="e">
        <f>+VLOOKUP(B49,'[1]GCI_data_platform-42'!$F$1:$G$149,2,FALSE)</f>
        <v>#N/A</v>
      </c>
      <c r="P49" t="e">
        <f>+VLOOKUP(B49,'[1]GCI_data_platform-43'!$F$1:$G$149,2,FALSE)</f>
        <v>#N/A</v>
      </c>
      <c r="Q49" t="e">
        <f>+VLOOKUP(B49,'[1]GCI_data_platform-44'!$F$1:$G$149,2,FALSE)</f>
        <v>#N/A</v>
      </c>
      <c r="R49" t="e">
        <f>+VLOOKUP(B49,'[1]GCI_data_platform-45'!$F$1:$G$149,2,FALSE)</f>
        <v>#N/A</v>
      </c>
      <c r="S49" t="e">
        <f>+VLOOKUP(B49,'[1]GCI_data_platform-46'!$F$1:$G$149,2,FALSE)</f>
        <v>#N/A</v>
      </c>
      <c r="T49" t="e">
        <f>+VLOOKUP(B49,'[1]GCI_data_platform-47'!$F$1:$G$149,2,FALSE)</f>
        <v>#N/A</v>
      </c>
      <c r="U49" t="e">
        <f>+VLOOKUP(B49,'[1]GCI_data_platform-48'!$F$1:$G$149,2,FALSE)</f>
        <v>#N/A</v>
      </c>
      <c r="V49" t="e">
        <f>+VLOOKUP(B49,'[1]GCI_data_platform-49'!$F$1:$G$149,2,FALSE)</f>
        <v>#N/A</v>
      </c>
      <c r="W49" t="e">
        <f>+VLOOKUP(B49,'[1]GCI_data_platform-50'!$F$1:$G$149,2,FALSE)</f>
        <v>#N/A</v>
      </c>
      <c r="X49" t="e">
        <f>+VLOOKUP(B49,'[1]GCI_data_platform-51'!$F$1:$G$149,2,FALSE)</f>
        <v>#N/A</v>
      </c>
      <c r="Y49" t="e">
        <f>+VLOOKUP(B49,'[1]GCI_data_platform-52'!$F$1:$G$149,2,FALSE)</f>
        <v>#N/A</v>
      </c>
      <c r="Z49" t="e">
        <f>+VLOOKUP(B49,'[1]GCI_data_platform-53'!$F$1:$G$149,2,FALSE)</f>
        <v>#N/A</v>
      </c>
      <c r="AA49" t="e">
        <f>+VLOOKUP(B49,'[1]GCI_data_platform-54'!$F$1:$G$149,2,FALSE)</f>
        <v>#N/A</v>
      </c>
      <c r="AB49" t="e">
        <f>+VLOOKUP(B49,'[1]GCI_data_platform-55'!$F$1:$G$149,2,FALSE)</f>
        <v>#N/A</v>
      </c>
      <c r="AC49" t="e">
        <f>+VLOOKUP(B49,'[1]GCI_data_platform-56'!$F$1:$G$149,2,FALSE)</f>
        <v>#N/A</v>
      </c>
    </row>
    <row r="50" spans="1:29" x14ac:dyDescent="0.2">
      <c r="A50" t="s">
        <v>101</v>
      </c>
      <c r="B50" t="s">
        <v>102</v>
      </c>
      <c r="C50">
        <v>30</v>
      </c>
      <c r="F50" t="e">
        <f>+VLOOKUP(B50,'[1]GCI_data_platform-33'!$F$1:$G$149,2,FALSE)</f>
        <v>#N/A</v>
      </c>
      <c r="G50" t="e">
        <f>+VLOOKUP(B50,'[1]GCI_data_platform-34'!$F$1:$G$149,2,FALSE)</f>
        <v>#N/A</v>
      </c>
      <c r="H50" t="e">
        <f>+VLOOKUP(B50,'[1]GCI_data_platform-35'!$F$1:$G$149,2,FALSE)</f>
        <v>#N/A</v>
      </c>
      <c r="I50" t="e">
        <f>+VLOOKUP(B50,'[1]GCI_data_platform-36'!$F$1:$G$149,2,FALSE)</f>
        <v>#N/A</v>
      </c>
      <c r="J50" t="e">
        <f>+VLOOKUP(B50,'[1]GCI_data_platform-37'!$F$1:$G$149,2,FALSE)</f>
        <v>#N/A</v>
      </c>
      <c r="K50" t="e">
        <f>+VLOOKUP(B50,'[1]GCI_data_platform-38'!$F$1:$G$149,2,FALSE)</f>
        <v>#N/A</v>
      </c>
      <c r="L50" t="e">
        <f>+VLOOKUP(B50,'[1]GCI_data_platform-39'!$F$1:$G$149,2,FALSE)</f>
        <v>#N/A</v>
      </c>
      <c r="M50" t="e">
        <f>+VLOOKUP(B50,'[1]GCI_data_platform-40'!$F$1:$G$149,2,FALSE)</f>
        <v>#N/A</v>
      </c>
      <c r="N50" t="e">
        <f>+VLOOKUP(B50,'[1]GCI_data_platform-41'!$F$1:$G$149,2,FALSE)</f>
        <v>#N/A</v>
      </c>
      <c r="O50" t="e">
        <f>+VLOOKUP(B50,'[1]GCI_data_platform-42'!$F$1:$G$149,2,FALSE)</f>
        <v>#N/A</v>
      </c>
      <c r="P50" t="e">
        <f>+VLOOKUP(B50,'[1]GCI_data_platform-43'!$F$1:$G$149,2,FALSE)</f>
        <v>#N/A</v>
      </c>
      <c r="Q50" t="e">
        <f>+VLOOKUP(B50,'[1]GCI_data_platform-44'!$F$1:$G$149,2,FALSE)</f>
        <v>#N/A</v>
      </c>
      <c r="R50" t="e">
        <f>+VLOOKUP(B50,'[1]GCI_data_platform-45'!$F$1:$G$149,2,FALSE)</f>
        <v>#N/A</v>
      </c>
      <c r="S50" t="e">
        <f>+VLOOKUP(B50,'[1]GCI_data_platform-46'!$F$1:$G$149,2,FALSE)</f>
        <v>#N/A</v>
      </c>
      <c r="T50" t="e">
        <f>+VLOOKUP(B50,'[1]GCI_data_platform-47'!$F$1:$G$149,2,FALSE)</f>
        <v>#N/A</v>
      </c>
      <c r="U50" t="e">
        <f>+VLOOKUP(B50,'[1]GCI_data_platform-48'!$F$1:$G$149,2,FALSE)</f>
        <v>#N/A</v>
      </c>
      <c r="V50" t="e">
        <f>+VLOOKUP(B50,'[1]GCI_data_platform-49'!$F$1:$G$149,2,FALSE)</f>
        <v>#N/A</v>
      </c>
      <c r="W50" t="e">
        <f>+VLOOKUP(B50,'[1]GCI_data_platform-50'!$F$1:$G$149,2,FALSE)</f>
        <v>#N/A</v>
      </c>
      <c r="X50" t="e">
        <f>+VLOOKUP(B50,'[1]GCI_data_platform-51'!$F$1:$G$149,2,FALSE)</f>
        <v>#N/A</v>
      </c>
      <c r="Y50" t="e">
        <f>+VLOOKUP(B50,'[1]GCI_data_platform-52'!$F$1:$G$149,2,FALSE)</f>
        <v>#N/A</v>
      </c>
      <c r="Z50" t="e">
        <f>+VLOOKUP(B50,'[1]GCI_data_platform-53'!$F$1:$G$149,2,FALSE)</f>
        <v>#N/A</v>
      </c>
      <c r="AA50" t="e">
        <f>+VLOOKUP(B50,'[1]GCI_data_platform-54'!$F$1:$G$149,2,FALSE)</f>
        <v>#N/A</v>
      </c>
      <c r="AB50" t="e">
        <f>+VLOOKUP(B50,'[1]GCI_data_platform-55'!$F$1:$G$149,2,FALSE)</f>
        <v>#N/A</v>
      </c>
      <c r="AC50" t="e">
        <f>+VLOOKUP(B50,'[1]GCI_data_platform-56'!$F$1:$G$149,2,FALSE)</f>
        <v>#N/A</v>
      </c>
    </row>
    <row r="51" spans="1:29" x14ac:dyDescent="0.2">
      <c r="A51" t="s">
        <v>103</v>
      </c>
      <c r="B51" t="s">
        <v>104</v>
      </c>
      <c r="C51">
        <v>30</v>
      </c>
      <c r="F51" t="e">
        <f>+VLOOKUP(B51,'[1]GCI_data_platform-33'!$F$1:$G$149,2,FALSE)</f>
        <v>#N/A</v>
      </c>
      <c r="G51" t="e">
        <f>+VLOOKUP(B51,'[1]GCI_data_platform-34'!$F$1:$G$149,2,FALSE)</f>
        <v>#N/A</v>
      </c>
      <c r="H51" t="e">
        <f>+VLOOKUP(B51,'[1]GCI_data_platform-35'!$F$1:$G$149,2,FALSE)</f>
        <v>#N/A</v>
      </c>
      <c r="I51" t="e">
        <f>+VLOOKUP(B51,'[1]GCI_data_platform-36'!$F$1:$G$149,2,FALSE)</f>
        <v>#N/A</v>
      </c>
      <c r="J51" t="e">
        <f>+VLOOKUP(B51,'[1]GCI_data_platform-37'!$F$1:$G$149,2,FALSE)</f>
        <v>#N/A</v>
      </c>
      <c r="K51" t="e">
        <f>+VLOOKUP(B51,'[1]GCI_data_platform-38'!$F$1:$G$149,2,FALSE)</f>
        <v>#N/A</v>
      </c>
      <c r="L51" t="e">
        <f>+VLOOKUP(B51,'[1]GCI_data_platform-39'!$F$1:$G$149,2,FALSE)</f>
        <v>#N/A</v>
      </c>
      <c r="M51" t="e">
        <f>+VLOOKUP(B51,'[1]GCI_data_platform-40'!$F$1:$G$149,2,FALSE)</f>
        <v>#N/A</v>
      </c>
      <c r="N51" t="e">
        <f>+VLOOKUP(B51,'[1]GCI_data_platform-41'!$F$1:$G$149,2,FALSE)</f>
        <v>#N/A</v>
      </c>
      <c r="O51" t="e">
        <f>+VLOOKUP(B51,'[1]GCI_data_platform-42'!$F$1:$G$149,2,FALSE)</f>
        <v>#N/A</v>
      </c>
      <c r="P51" t="e">
        <f>+VLOOKUP(B51,'[1]GCI_data_platform-43'!$F$1:$G$149,2,FALSE)</f>
        <v>#N/A</v>
      </c>
      <c r="Q51" t="e">
        <f>+VLOOKUP(B51,'[1]GCI_data_platform-44'!$F$1:$G$149,2,FALSE)</f>
        <v>#N/A</v>
      </c>
      <c r="R51" t="e">
        <f>+VLOOKUP(B51,'[1]GCI_data_platform-45'!$F$1:$G$149,2,FALSE)</f>
        <v>#N/A</v>
      </c>
      <c r="S51" t="e">
        <f>+VLOOKUP(B51,'[1]GCI_data_platform-46'!$F$1:$G$149,2,FALSE)</f>
        <v>#N/A</v>
      </c>
      <c r="T51" t="e">
        <f>+VLOOKUP(B51,'[1]GCI_data_platform-47'!$F$1:$G$149,2,FALSE)</f>
        <v>#N/A</v>
      </c>
      <c r="U51" t="e">
        <f>+VLOOKUP(B51,'[1]GCI_data_platform-48'!$F$1:$G$149,2,FALSE)</f>
        <v>#N/A</v>
      </c>
      <c r="V51" t="e">
        <f>+VLOOKUP(B51,'[1]GCI_data_platform-49'!$F$1:$G$149,2,FALSE)</f>
        <v>#N/A</v>
      </c>
      <c r="W51" t="e">
        <f>+VLOOKUP(B51,'[1]GCI_data_platform-50'!$F$1:$G$149,2,FALSE)</f>
        <v>#N/A</v>
      </c>
      <c r="X51" t="e">
        <f>+VLOOKUP(B51,'[1]GCI_data_platform-51'!$F$1:$G$149,2,FALSE)</f>
        <v>#N/A</v>
      </c>
      <c r="Y51" t="e">
        <f>+VLOOKUP(B51,'[1]GCI_data_platform-52'!$F$1:$G$149,2,FALSE)</f>
        <v>#N/A</v>
      </c>
      <c r="Z51" t="e">
        <f>+VLOOKUP(B51,'[1]GCI_data_platform-53'!$F$1:$G$149,2,FALSE)</f>
        <v>#N/A</v>
      </c>
      <c r="AA51" t="e">
        <f>+VLOOKUP(B51,'[1]GCI_data_platform-54'!$F$1:$G$149,2,FALSE)</f>
        <v>#N/A</v>
      </c>
      <c r="AB51" t="e">
        <f>+VLOOKUP(B51,'[1]GCI_data_platform-55'!$F$1:$G$149,2,FALSE)</f>
        <v>#N/A</v>
      </c>
      <c r="AC51" t="e">
        <f>+VLOOKUP(B51,'[1]GCI_data_platform-56'!$F$1:$G$149,2,FALSE)</f>
        <v>#N/A</v>
      </c>
    </row>
    <row r="52" spans="1:29" x14ac:dyDescent="0.2">
      <c r="A52" t="s">
        <v>105</v>
      </c>
      <c r="B52" t="s">
        <v>106</v>
      </c>
      <c r="C52">
        <v>30</v>
      </c>
      <c r="F52" t="e">
        <f>+VLOOKUP(B52,'[1]GCI_data_platform-33'!$F$1:$G$149,2,FALSE)</f>
        <v>#N/A</v>
      </c>
      <c r="G52" t="e">
        <f>+VLOOKUP(B52,'[1]GCI_data_platform-34'!$F$1:$G$149,2,FALSE)</f>
        <v>#N/A</v>
      </c>
      <c r="H52" t="e">
        <f>+VLOOKUP(B52,'[1]GCI_data_platform-35'!$F$1:$G$149,2,FALSE)</f>
        <v>#N/A</v>
      </c>
      <c r="I52" t="e">
        <f>+VLOOKUP(B52,'[1]GCI_data_platform-36'!$F$1:$G$149,2,FALSE)</f>
        <v>#N/A</v>
      </c>
      <c r="J52" t="e">
        <f>+VLOOKUP(B52,'[1]GCI_data_platform-37'!$F$1:$G$149,2,FALSE)</f>
        <v>#N/A</v>
      </c>
      <c r="K52" t="e">
        <f>+VLOOKUP(B52,'[1]GCI_data_platform-38'!$F$1:$G$149,2,FALSE)</f>
        <v>#N/A</v>
      </c>
      <c r="L52" t="e">
        <f>+VLOOKUP(B52,'[1]GCI_data_platform-39'!$F$1:$G$149,2,FALSE)</f>
        <v>#N/A</v>
      </c>
      <c r="M52" t="e">
        <f>+VLOOKUP(B52,'[1]GCI_data_platform-40'!$F$1:$G$149,2,FALSE)</f>
        <v>#N/A</v>
      </c>
      <c r="N52" t="e">
        <f>+VLOOKUP(B52,'[1]GCI_data_platform-41'!$F$1:$G$149,2,FALSE)</f>
        <v>#N/A</v>
      </c>
      <c r="O52" t="e">
        <f>+VLOOKUP(B52,'[1]GCI_data_platform-42'!$F$1:$G$149,2,FALSE)</f>
        <v>#N/A</v>
      </c>
      <c r="P52" t="e">
        <f>+VLOOKUP(B52,'[1]GCI_data_platform-43'!$F$1:$G$149,2,FALSE)</f>
        <v>#N/A</v>
      </c>
      <c r="Q52" t="e">
        <f>+VLOOKUP(B52,'[1]GCI_data_platform-44'!$F$1:$G$149,2,FALSE)</f>
        <v>#N/A</v>
      </c>
      <c r="R52" t="e">
        <f>+VLOOKUP(B52,'[1]GCI_data_platform-45'!$F$1:$G$149,2,FALSE)</f>
        <v>#N/A</v>
      </c>
      <c r="S52" t="e">
        <f>+VLOOKUP(B52,'[1]GCI_data_platform-46'!$F$1:$G$149,2,FALSE)</f>
        <v>#N/A</v>
      </c>
      <c r="T52" t="e">
        <f>+VLOOKUP(B52,'[1]GCI_data_platform-47'!$F$1:$G$149,2,FALSE)</f>
        <v>#N/A</v>
      </c>
      <c r="U52" t="e">
        <f>+VLOOKUP(B52,'[1]GCI_data_platform-48'!$F$1:$G$149,2,FALSE)</f>
        <v>#N/A</v>
      </c>
      <c r="V52" t="e">
        <f>+VLOOKUP(B52,'[1]GCI_data_platform-49'!$F$1:$G$149,2,FALSE)</f>
        <v>#N/A</v>
      </c>
      <c r="W52" t="e">
        <f>+VLOOKUP(B52,'[1]GCI_data_platform-50'!$F$1:$G$149,2,FALSE)</f>
        <v>#N/A</v>
      </c>
      <c r="X52" t="e">
        <f>+VLOOKUP(B52,'[1]GCI_data_platform-51'!$F$1:$G$149,2,FALSE)</f>
        <v>#N/A</v>
      </c>
      <c r="Y52" t="e">
        <f>+VLOOKUP(B52,'[1]GCI_data_platform-52'!$F$1:$G$149,2,FALSE)</f>
        <v>#N/A</v>
      </c>
      <c r="Z52" t="e">
        <f>+VLOOKUP(B52,'[1]GCI_data_platform-53'!$F$1:$G$149,2,FALSE)</f>
        <v>#N/A</v>
      </c>
      <c r="AA52" t="e">
        <f>+VLOOKUP(B52,'[1]GCI_data_platform-54'!$F$1:$G$149,2,FALSE)</f>
        <v>#N/A</v>
      </c>
      <c r="AB52" t="e">
        <f>+VLOOKUP(B52,'[1]GCI_data_platform-55'!$F$1:$G$149,2,FALSE)</f>
        <v>#N/A</v>
      </c>
      <c r="AC52" t="e">
        <f>+VLOOKUP(B52,'[1]GCI_data_platform-56'!$F$1:$G$149,2,FALSE)</f>
        <v>#N/A</v>
      </c>
    </row>
    <row r="53" spans="1:29" x14ac:dyDescent="0.2">
      <c r="A53" t="s">
        <v>107</v>
      </c>
      <c r="B53" t="s">
        <v>108</v>
      </c>
      <c r="C53">
        <v>30</v>
      </c>
      <c r="F53" t="e">
        <f>+VLOOKUP(B53,'[1]GCI_data_platform-33'!$F$1:$G$149,2,FALSE)</f>
        <v>#N/A</v>
      </c>
      <c r="G53" t="e">
        <f>+VLOOKUP(B53,'[1]GCI_data_platform-34'!$F$1:$G$149,2,FALSE)</f>
        <v>#N/A</v>
      </c>
      <c r="H53" t="e">
        <f>+VLOOKUP(B53,'[1]GCI_data_platform-35'!$F$1:$G$149,2,FALSE)</f>
        <v>#N/A</v>
      </c>
      <c r="I53" t="e">
        <f>+VLOOKUP(B53,'[1]GCI_data_platform-36'!$F$1:$G$149,2,FALSE)</f>
        <v>#N/A</v>
      </c>
      <c r="J53" t="e">
        <f>+VLOOKUP(B53,'[1]GCI_data_platform-37'!$F$1:$G$149,2,FALSE)</f>
        <v>#N/A</v>
      </c>
      <c r="K53" t="e">
        <f>+VLOOKUP(B53,'[1]GCI_data_platform-38'!$F$1:$G$149,2,FALSE)</f>
        <v>#N/A</v>
      </c>
      <c r="L53" t="e">
        <f>+VLOOKUP(B53,'[1]GCI_data_platform-39'!$F$1:$G$149,2,FALSE)</f>
        <v>#N/A</v>
      </c>
      <c r="M53" t="e">
        <f>+VLOOKUP(B53,'[1]GCI_data_platform-40'!$F$1:$G$149,2,FALSE)</f>
        <v>#N/A</v>
      </c>
      <c r="N53" t="e">
        <f>+VLOOKUP(B53,'[1]GCI_data_platform-41'!$F$1:$G$149,2,FALSE)</f>
        <v>#N/A</v>
      </c>
      <c r="O53" t="e">
        <f>+VLOOKUP(B53,'[1]GCI_data_platform-42'!$F$1:$G$149,2,FALSE)</f>
        <v>#N/A</v>
      </c>
      <c r="P53" t="e">
        <f>+VLOOKUP(B53,'[1]GCI_data_platform-43'!$F$1:$G$149,2,FALSE)</f>
        <v>#N/A</v>
      </c>
      <c r="Q53" t="e">
        <f>+VLOOKUP(B53,'[1]GCI_data_platform-44'!$F$1:$G$149,2,FALSE)</f>
        <v>#N/A</v>
      </c>
      <c r="R53" t="e">
        <f>+VLOOKUP(B53,'[1]GCI_data_platform-45'!$F$1:$G$149,2,FALSE)</f>
        <v>#N/A</v>
      </c>
      <c r="S53" t="e">
        <f>+VLOOKUP(B53,'[1]GCI_data_platform-46'!$F$1:$G$149,2,FALSE)</f>
        <v>#N/A</v>
      </c>
      <c r="T53" t="e">
        <f>+VLOOKUP(B53,'[1]GCI_data_platform-47'!$F$1:$G$149,2,FALSE)</f>
        <v>#N/A</v>
      </c>
      <c r="U53" t="e">
        <f>+VLOOKUP(B53,'[1]GCI_data_platform-48'!$F$1:$G$149,2,FALSE)</f>
        <v>#N/A</v>
      </c>
      <c r="V53" t="e">
        <f>+VLOOKUP(B53,'[1]GCI_data_platform-49'!$F$1:$G$149,2,FALSE)</f>
        <v>#N/A</v>
      </c>
      <c r="W53" t="e">
        <f>+VLOOKUP(B53,'[1]GCI_data_platform-50'!$F$1:$G$149,2,FALSE)</f>
        <v>#N/A</v>
      </c>
      <c r="X53" t="e">
        <f>+VLOOKUP(B53,'[1]GCI_data_platform-51'!$F$1:$G$149,2,FALSE)</f>
        <v>#N/A</v>
      </c>
      <c r="Y53" t="e">
        <f>+VLOOKUP(B53,'[1]GCI_data_platform-52'!$F$1:$G$149,2,FALSE)</f>
        <v>#N/A</v>
      </c>
      <c r="Z53" t="e">
        <f>+VLOOKUP(B53,'[1]GCI_data_platform-53'!$F$1:$G$149,2,FALSE)</f>
        <v>#N/A</v>
      </c>
      <c r="AA53" t="e">
        <f>+VLOOKUP(B53,'[1]GCI_data_platform-54'!$F$1:$G$149,2,FALSE)</f>
        <v>#N/A</v>
      </c>
      <c r="AB53" t="e">
        <f>+VLOOKUP(B53,'[1]GCI_data_platform-55'!$F$1:$G$149,2,FALSE)</f>
        <v>#N/A</v>
      </c>
      <c r="AC53" t="e">
        <f>+VLOOKUP(B53,'[1]GCI_data_platform-56'!$F$1:$G$149,2,FALSE)</f>
        <v>#N/A</v>
      </c>
    </row>
    <row r="54" spans="1:29" x14ac:dyDescent="0.2">
      <c r="A54" t="s">
        <v>109</v>
      </c>
      <c r="B54" t="s">
        <v>110</v>
      </c>
      <c r="C54">
        <v>10</v>
      </c>
      <c r="D54">
        <v>1</v>
      </c>
      <c r="E54">
        <v>12</v>
      </c>
      <c r="F54" t="e">
        <f>+VLOOKUP(B54,'[1]GCI_data_platform-33'!$F$1:$G$149,2,FALSE)</f>
        <v>#N/A</v>
      </c>
      <c r="G54" t="e">
        <f>+VLOOKUP(B54,'[1]GCI_data_platform-34'!$F$1:$G$149,2,FALSE)</f>
        <v>#N/A</v>
      </c>
      <c r="H54" t="e">
        <f>+VLOOKUP(B54,'[1]GCI_data_platform-35'!$F$1:$G$149,2,FALSE)</f>
        <v>#N/A</v>
      </c>
      <c r="I54" t="e">
        <f>+VLOOKUP(B54,'[1]GCI_data_platform-36'!$F$1:$G$149,2,FALSE)</f>
        <v>#N/A</v>
      </c>
      <c r="J54" t="e">
        <f>+VLOOKUP(B54,'[1]GCI_data_platform-37'!$F$1:$G$149,2,FALSE)</f>
        <v>#N/A</v>
      </c>
      <c r="K54" t="e">
        <f>+VLOOKUP(B54,'[1]GCI_data_platform-38'!$F$1:$G$149,2,FALSE)</f>
        <v>#N/A</v>
      </c>
      <c r="L54" t="e">
        <f>+VLOOKUP(B54,'[1]GCI_data_platform-39'!$F$1:$G$149,2,FALSE)</f>
        <v>#N/A</v>
      </c>
      <c r="M54" t="e">
        <f>+VLOOKUP(B54,'[1]GCI_data_platform-40'!$F$1:$G$149,2,FALSE)</f>
        <v>#N/A</v>
      </c>
      <c r="N54" t="e">
        <f>+VLOOKUP(B54,'[1]GCI_data_platform-41'!$F$1:$G$149,2,FALSE)</f>
        <v>#N/A</v>
      </c>
      <c r="O54" t="e">
        <f>+VLOOKUP(B54,'[1]GCI_data_platform-42'!$F$1:$G$149,2,FALSE)</f>
        <v>#N/A</v>
      </c>
      <c r="P54" t="e">
        <f>+VLOOKUP(B54,'[1]GCI_data_platform-43'!$F$1:$G$149,2,FALSE)</f>
        <v>#N/A</v>
      </c>
      <c r="Q54" t="e">
        <f>+VLOOKUP(B54,'[1]GCI_data_platform-44'!$F$1:$G$149,2,FALSE)</f>
        <v>#N/A</v>
      </c>
      <c r="R54" t="e">
        <f>+VLOOKUP(B54,'[1]GCI_data_platform-45'!$F$1:$G$149,2,FALSE)</f>
        <v>#N/A</v>
      </c>
      <c r="S54" t="e">
        <f>+VLOOKUP(B54,'[1]GCI_data_platform-46'!$F$1:$G$149,2,FALSE)</f>
        <v>#N/A</v>
      </c>
      <c r="T54" t="e">
        <f>+VLOOKUP(B54,'[1]GCI_data_platform-47'!$F$1:$G$149,2,FALSE)</f>
        <v>#N/A</v>
      </c>
      <c r="U54" t="e">
        <f>+VLOOKUP(B54,'[1]GCI_data_platform-48'!$F$1:$G$149,2,FALSE)</f>
        <v>#N/A</v>
      </c>
      <c r="V54" t="e">
        <f>+VLOOKUP(B54,'[1]GCI_data_platform-49'!$F$1:$G$149,2,FALSE)</f>
        <v>#N/A</v>
      </c>
      <c r="W54" t="e">
        <f>+VLOOKUP(B54,'[1]GCI_data_platform-50'!$F$1:$G$149,2,FALSE)</f>
        <v>#N/A</v>
      </c>
      <c r="X54" t="e">
        <f>+VLOOKUP(B54,'[1]GCI_data_platform-51'!$F$1:$G$149,2,FALSE)</f>
        <v>#N/A</v>
      </c>
      <c r="Y54" t="e">
        <f>+VLOOKUP(B54,'[1]GCI_data_platform-52'!$F$1:$G$149,2,FALSE)</f>
        <v>#N/A</v>
      </c>
      <c r="Z54" t="e">
        <f>+VLOOKUP(B54,'[1]GCI_data_platform-53'!$F$1:$G$149,2,FALSE)</f>
        <v>#N/A</v>
      </c>
      <c r="AA54" t="e">
        <f>+VLOOKUP(B54,'[1]GCI_data_platform-54'!$F$1:$G$149,2,FALSE)</f>
        <v>#N/A</v>
      </c>
      <c r="AB54" t="e">
        <f>+VLOOKUP(B54,'[1]GCI_data_platform-55'!$F$1:$G$149,2,FALSE)</f>
        <v>#N/A</v>
      </c>
      <c r="AC54" t="e">
        <f>+VLOOKUP(B54,'[1]GCI_data_platform-56'!$F$1:$G$149,2,FALSE)</f>
        <v>#N/A</v>
      </c>
    </row>
    <row r="55" spans="1:29" x14ac:dyDescent="0.2">
      <c r="A55" t="s">
        <v>111</v>
      </c>
      <c r="B55" t="s">
        <v>112</v>
      </c>
      <c r="C55">
        <v>30</v>
      </c>
      <c r="F55" t="e">
        <f>+VLOOKUP(B55,'[1]GCI_data_platform-33'!$F$1:$G$149,2,FALSE)</f>
        <v>#N/A</v>
      </c>
      <c r="G55" t="e">
        <f>+VLOOKUP(B55,'[1]GCI_data_platform-34'!$F$1:$G$149,2,FALSE)</f>
        <v>#N/A</v>
      </c>
      <c r="H55" t="e">
        <f>+VLOOKUP(B55,'[1]GCI_data_platform-35'!$F$1:$G$149,2,FALSE)</f>
        <v>#N/A</v>
      </c>
      <c r="I55" t="e">
        <f>+VLOOKUP(B55,'[1]GCI_data_platform-36'!$F$1:$G$149,2,FALSE)</f>
        <v>#N/A</v>
      </c>
      <c r="J55" t="e">
        <f>+VLOOKUP(B55,'[1]GCI_data_platform-37'!$F$1:$G$149,2,FALSE)</f>
        <v>#N/A</v>
      </c>
      <c r="K55" t="e">
        <f>+VLOOKUP(B55,'[1]GCI_data_platform-38'!$F$1:$G$149,2,FALSE)</f>
        <v>#N/A</v>
      </c>
      <c r="L55" t="e">
        <f>+VLOOKUP(B55,'[1]GCI_data_platform-39'!$F$1:$G$149,2,FALSE)</f>
        <v>#N/A</v>
      </c>
      <c r="M55" t="e">
        <f>+VLOOKUP(B55,'[1]GCI_data_platform-40'!$F$1:$G$149,2,FALSE)</f>
        <v>#N/A</v>
      </c>
      <c r="N55" t="e">
        <f>+VLOOKUP(B55,'[1]GCI_data_platform-41'!$F$1:$G$149,2,FALSE)</f>
        <v>#N/A</v>
      </c>
      <c r="O55" t="e">
        <f>+VLOOKUP(B55,'[1]GCI_data_platform-42'!$F$1:$G$149,2,FALSE)</f>
        <v>#N/A</v>
      </c>
      <c r="P55" t="e">
        <f>+VLOOKUP(B55,'[1]GCI_data_platform-43'!$F$1:$G$149,2,FALSE)</f>
        <v>#N/A</v>
      </c>
      <c r="Q55" t="e">
        <f>+VLOOKUP(B55,'[1]GCI_data_platform-44'!$F$1:$G$149,2,FALSE)</f>
        <v>#N/A</v>
      </c>
      <c r="R55" t="e">
        <f>+VLOOKUP(B55,'[1]GCI_data_platform-45'!$F$1:$G$149,2,FALSE)</f>
        <v>#N/A</v>
      </c>
      <c r="S55" t="e">
        <f>+VLOOKUP(B55,'[1]GCI_data_platform-46'!$F$1:$G$149,2,FALSE)</f>
        <v>#N/A</v>
      </c>
      <c r="T55" t="e">
        <f>+VLOOKUP(B55,'[1]GCI_data_platform-47'!$F$1:$G$149,2,FALSE)</f>
        <v>#N/A</v>
      </c>
      <c r="U55" t="e">
        <f>+VLOOKUP(B55,'[1]GCI_data_platform-48'!$F$1:$G$149,2,FALSE)</f>
        <v>#N/A</v>
      </c>
      <c r="V55" t="e">
        <f>+VLOOKUP(B55,'[1]GCI_data_platform-49'!$F$1:$G$149,2,FALSE)</f>
        <v>#N/A</v>
      </c>
      <c r="W55" t="e">
        <f>+VLOOKUP(B55,'[1]GCI_data_platform-50'!$F$1:$G$149,2,FALSE)</f>
        <v>#N/A</v>
      </c>
      <c r="X55" t="e">
        <f>+VLOOKUP(B55,'[1]GCI_data_platform-51'!$F$1:$G$149,2,FALSE)</f>
        <v>#N/A</v>
      </c>
      <c r="Y55" t="e">
        <f>+VLOOKUP(B55,'[1]GCI_data_platform-52'!$F$1:$G$149,2,FALSE)</f>
        <v>#N/A</v>
      </c>
      <c r="Z55" t="e">
        <f>+VLOOKUP(B55,'[1]GCI_data_platform-53'!$F$1:$G$149,2,FALSE)</f>
        <v>#N/A</v>
      </c>
      <c r="AA55" t="e">
        <f>+VLOOKUP(B55,'[1]GCI_data_platform-54'!$F$1:$G$149,2,FALSE)</f>
        <v>#N/A</v>
      </c>
      <c r="AB55" t="e">
        <f>+VLOOKUP(B55,'[1]GCI_data_platform-55'!$F$1:$G$149,2,FALSE)</f>
        <v>#N/A</v>
      </c>
      <c r="AC55" t="e">
        <f>+VLOOKUP(B55,'[1]GCI_data_platform-56'!$F$1:$G$149,2,FALSE)</f>
        <v>#N/A</v>
      </c>
    </row>
    <row r="56" spans="1:29" x14ac:dyDescent="0.2">
      <c r="A56" t="s">
        <v>113</v>
      </c>
      <c r="B56" t="s">
        <v>114</v>
      </c>
      <c r="C56">
        <v>30</v>
      </c>
      <c r="F56" t="e">
        <f>+VLOOKUP(B56,'[1]GCI_data_platform-33'!$F$1:$G$149,2,FALSE)</f>
        <v>#N/A</v>
      </c>
      <c r="G56" t="e">
        <f>+VLOOKUP(B56,'[1]GCI_data_platform-34'!$F$1:$G$149,2,FALSE)</f>
        <v>#N/A</v>
      </c>
      <c r="H56" t="e">
        <f>+VLOOKUP(B56,'[1]GCI_data_platform-35'!$F$1:$G$149,2,FALSE)</f>
        <v>#N/A</v>
      </c>
      <c r="I56" t="e">
        <f>+VLOOKUP(B56,'[1]GCI_data_platform-36'!$F$1:$G$149,2,FALSE)</f>
        <v>#N/A</v>
      </c>
      <c r="J56" t="e">
        <f>+VLOOKUP(B56,'[1]GCI_data_platform-37'!$F$1:$G$149,2,FALSE)</f>
        <v>#N/A</v>
      </c>
      <c r="K56" t="e">
        <f>+VLOOKUP(B56,'[1]GCI_data_platform-38'!$F$1:$G$149,2,FALSE)</f>
        <v>#N/A</v>
      </c>
      <c r="L56" t="e">
        <f>+VLOOKUP(B56,'[1]GCI_data_platform-39'!$F$1:$G$149,2,FALSE)</f>
        <v>#N/A</v>
      </c>
      <c r="M56" t="e">
        <f>+VLOOKUP(B56,'[1]GCI_data_platform-40'!$F$1:$G$149,2,FALSE)</f>
        <v>#N/A</v>
      </c>
      <c r="N56" t="e">
        <f>+VLOOKUP(B56,'[1]GCI_data_platform-41'!$F$1:$G$149,2,FALSE)</f>
        <v>#N/A</v>
      </c>
      <c r="O56" t="e">
        <f>+VLOOKUP(B56,'[1]GCI_data_platform-42'!$F$1:$G$149,2,FALSE)</f>
        <v>#N/A</v>
      </c>
      <c r="P56" t="e">
        <f>+VLOOKUP(B56,'[1]GCI_data_platform-43'!$F$1:$G$149,2,FALSE)</f>
        <v>#N/A</v>
      </c>
      <c r="Q56" t="e">
        <f>+VLOOKUP(B56,'[1]GCI_data_platform-44'!$F$1:$G$149,2,FALSE)</f>
        <v>#N/A</v>
      </c>
      <c r="R56" t="e">
        <f>+VLOOKUP(B56,'[1]GCI_data_platform-45'!$F$1:$G$149,2,FALSE)</f>
        <v>#N/A</v>
      </c>
      <c r="S56" t="e">
        <f>+VLOOKUP(B56,'[1]GCI_data_platform-46'!$F$1:$G$149,2,FALSE)</f>
        <v>#N/A</v>
      </c>
      <c r="T56" t="e">
        <f>+VLOOKUP(B56,'[1]GCI_data_platform-47'!$F$1:$G$149,2,FALSE)</f>
        <v>#N/A</v>
      </c>
      <c r="U56" t="e">
        <f>+VLOOKUP(B56,'[1]GCI_data_platform-48'!$F$1:$G$149,2,FALSE)</f>
        <v>#N/A</v>
      </c>
      <c r="V56" t="e">
        <f>+VLOOKUP(B56,'[1]GCI_data_platform-49'!$F$1:$G$149,2,FALSE)</f>
        <v>#N/A</v>
      </c>
      <c r="W56" t="e">
        <f>+VLOOKUP(B56,'[1]GCI_data_platform-50'!$F$1:$G$149,2,FALSE)</f>
        <v>#N/A</v>
      </c>
      <c r="X56" t="e">
        <f>+VLOOKUP(B56,'[1]GCI_data_platform-51'!$F$1:$G$149,2,FALSE)</f>
        <v>#N/A</v>
      </c>
      <c r="Y56" t="e">
        <f>+VLOOKUP(B56,'[1]GCI_data_platform-52'!$F$1:$G$149,2,FALSE)</f>
        <v>#N/A</v>
      </c>
      <c r="Z56" t="e">
        <f>+VLOOKUP(B56,'[1]GCI_data_platform-53'!$F$1:$G$149,2,FALSE)</f>
        <v>#N/A</v>
      </c>
      <c r="AA56" t="e">
        <f>+VLOOKUP(B56,'[1]GCI_data_platform-54'!$F$1:$G$149,2,FALSE)</f>
        <v>#N/A</v>
      </c>
      <c r="AB56" t="e">
        <f>+VLOOKUP(B56,'[1]GCI_data_platform-55'!$F$1:$G$149,2,FALSE)</f>
        <v>#N/A</v>
      </c>
      <c r="AC56" t="e">
        <f>+VLOOKUP(B56,'[1]GCI_data_platform-56'!$F$1:$G$149,2,FALSE)</f>
        <v>#N/A</v>
      </c>
    </row>
    <row r="57" spans="1:29" x14ac:dyDescent="0.2">
      <c r="A57" t="s">
        <v>115</v>
      </c>
      <c r="B57" t="s">
        <v>116</v>
      </c>
      <c r="C57">
        <v>30</v>
      </c>
      <c r="F57" t="e">
        <f>+VLOOKUP(B57,'[1]GCI_data_platform-33'!$F$1:$G$149,2,FALSE)</f>
        <v>#N/A</v>
      </c>
      <c r="G57" t="e">
        <f>+VLOOKUP(B57,'[1]GCI_data_platform-34'!$F$1:$G$149,2,FALSE)</f>
        <v>#N/A</v>
      </c>
      <c r="H57" t="e">
        <f>+VLOOKUP(B57,'[1]GCI_data_platform-35'!$F$1:$G$149,2,FALSE)</f>
        <v>#N/A</v>
      </c>
      <c r="I57" t="e">
        <f>+VLOOKUP(B57,'[1]GCI_data_platform-36'!$F$1:$G$149,2,FALSE)</f>
        <v>#N/A</v>
      </c>
      <c r="J57" t="e">
        <f>+VLOOKUP(B57,'[1]GCI_data_platform-37'!$F$1:$G$149,2,FALSE)</f>
        <v>#N/A</v>
      </c>
      <c r="K57" t="e">
        <f>+VLOOKUP(B57,'[1]GCI_data_platform-38'!$F$1:$G$149,2,FALSE)</f>
        <v>#N/A</v>
      </c>
      <c r="L57" t="e">
        <f>+VLOOKUP(B57,'[1]GCI_data_platform-39'!$F$1:$G$149,2,FALSE)</f>
        <v>#N/A</v>
      </c>
      <c r="M57" t="e">
        <f>+VLOOKUP(B57,'[1]GCI_data_platform-40'!$F$1:$G$149,2,FALSE)</f>
        <v>#N/A</v>
      </c>
      <c r="N57" t="e">
        <f>+VLOOKUP(B57,'[1]GCI_data_platform-41'!$F$1:$G$149,2,FALSE)</f>
        <v>#N/A</v>
      </c>
      <c r="O57" t="e">
        <f>+VLOOKUP(B57,'[1]GCI_data_platform-42'!$F$1:$G$149,2,FALSE)</f>
        <v>#N/A</v>
      </c>
      <c r="P57" t="e">
        <f>+VLOOKUP(B57,'[1]GCI_data_platform-43'!$F$1:$G$149,2,FALSE)</f>
        <v>#N/A</v>
      </c>
      <c r="Q57" t="e">
        <f>+VLOOKUP(B57,'[1]GCI_data_platform-44'!$F$1:$G$149,2,FALSE)</f>
        <v>#N/A</v>
      </c>
      <c r="R57" t="e">
        <f>+VLOOKUP(B57,'[1]GCI_data_platform-45'!$F$1:$G$149,2,FALSE)</f>
        <v>#N/A</v>
      </c>
      <c r="S57" t="e">
        <f>+VLOOKUP(B57,'[1]GCI_data_platform-46'!$F$1:$G$149,2,FALSE)</f>
        <v>#N/A</v>
      </c>
      <c r="T57" t="e">
        <f>+VLOOKUP(B57,'[1]GCI_data_platform-47'!$F$1:$G$149,2,FALSE)</f>
        <v>#N/A</v>
      </c>
      <c r="U57" t="e">
        <f>+VLOOKUP(B57,'[1]GCI_data_platform-48'!$F$1:$G$149,2,FALSE)</f>
        <v>#N/A</v>
      </c>
      <c r="V57" t="e">
        <f>+VLOOKUP(B57,'[1]GCI_data_platform-49'!$F$1:$G$149,2,FALSE)</f>
        <v>#N/A</v>
      </c>
      <c r="W57" t="e">
        <f>+VLOOKUP(B57,'[1]GCI_data_platform-50'!$F$1:$G$149,2,FALSE)</f>
        <v>#N/A</v>
      </c>
      <c r="X57" t="e">
        <f>+VLOOKUP(B57,'[1]GCI_data_platform-51'!$F$1:$G$149,2,FALSE)</f>
        <v>#N/A</v>
      </c>
      <c r="Y57" t="e">
        <f>+VLOOKUP(B57,'[1]GCI_data_platform-52'!$F$1:$G$149,2,FALSE)</f>
        <v>#N/A</v>
      </c>
      <c r="Z57" t="e">
        <f>+VLOOKUP(B57,'[1]GCI_data_platform-53'!$F$1:$G$149,2,FALSE)</f>
        <v>#N/A</v>
      </c>
      <c r="AA57" t="e">
        <f>+VLOOKUP(B57,'[1]GCI_data_platform-54'!$F$1:$G$149,2,FALSE)</f>
        <v>#N/A</v>
      </c>
      <c r="AB57" t="e">
        <f>+VLOOKUP(B57,'[1]GCI_data_platform-55'!$F$1:$G$149,2,FALSE)</f>
        <v>#N/A</v>
      </c>
      <c r="AC57" t="e">
        <f>+VLOOKUP(B57,'[1]GCI_data_platform-56'!$F$1:$G$149,2,FALSE)</f>
        <v>#N/A</v>
      </c>
    </row>
    <row r="58" spans="1:29" x14ac:dyDescent="0.2">
      <c r="A58" t="s">
        <v>117</v>
      </c>
      <c r="B58" t="s">
        <v>118</v>
      </c>
      <c r="C58">
        <v>30</v>
      </c>
      <c r="F58" t="e">
        <f>+VLOOKUP(B58,'[1]GCI_data_platform-33'!$F$1:$G$149,2,FALSE)</f>
        <v>#N/A</v>
      </c>
      <c r="G58" t="e">
        <f>+VLOOKUP(B58,'[1]GCI_data_platform-34'!$F$1:$G$149,2,FALSE)</f>
        <v>#N/A</v>
      </c>
      <c r="H58" t="e">
        <f>+VLOOKUP(B58,'[1]GCI_data_platform-35'!$F$1:$G$149,2,FALSE)</f>
        <v>#N/A</v>
      </c>
      <c r="I58" t="e">
        <f>+VLOOKUP(B58,'[1]GCI_data_platform-36'!$F$1:$G$149,2,FALSE)</f>
        <v>#N/A</v>
      </c>
      <c r="J58" t="e">
        <f>+VLOOKUP(B58,'[1]GCI_data_platform-37'!$F$1:$G$149,2,FALSE)</f>
        <v>#N/A</v>
      </c>
      <c r="K58" t="e">
        <f>+VLOOKUP(B58,'[1]GCI_data_platform-38'!$F$1:$G$149,2,FALSE)</f>
        <v>#N/A</v>
      </c>
      <c r="L58" t="e">
        <f>+VLOOKUP(B58,'[1]GCI_data_platform-39'!$F$1:$G$149,2,FALSE)</f>
        <v>#N/A</v>
      </c>
      <c r="M58" t="e">
        <f>+VLOOKUP(B58,'[1]GCI_data_platform-40'!$F$1:$G$149,2,FALSE)</f>
        <v>#N/A</v>
      </c>
      <c r="N58" t="e">
        <f>+VLOOKUP(B58,'[1]GCI_data_platform-41'!$F$1:$G$149,2,FALSE)</f>
        <v>#N/A</v>
      </c>
      <c r="O58" t="e">
        <f>+VLOOKUP(B58,'[1]GCI_data_platform-42'!$F$1:$G$149,2,FALSE)</f>
        <v>#N/A</v>
      </c>
      <c r="P58" t="e">
        <f>+VLOOKUP(B58,'[1]GCI_data_platform-43'!$F$1:$G$149,2,FALSE)</f>
        <v>#N/A</v>
      </c>
      <c r="Q58" t="e">
        <f>+VLOOKUP(B58,'[1]GCI_data_platform-44'!$F$1:$G$149,2,FALSE)</f>
        <v>#N/A</v>
      </c>
      <c r="R58" t="e">
        <f>+VLOOKUP(B58,'[1]GCI_data_platform-45'!$F$1:$G$149,2,FALSE)</f>
        <v>#N/A</v>
      </c>
      <c r="S58" t="e">
        <f>+VLOOKUP(B58,'[1]GCI_data_platform-46'!$F$1:$G$149,2,FALSE)</f>
        <v>#N/A</v>
      </c>
      <c r="T58" t="e">
        <f>+VLOOKUP(B58,'[1]GCI_data_platform-47'!$F$1:$G$149,2,FALSE)</f>
        <v>#N/A</v>
      </c>
      <c r="U58" t="e">
        <f>+VLOOKUP(B58,'[1]GCI_data_platform-48'!$F$1:$G$149,2,FALSE)</f>
        <v>#N/A</v>
      </c>
      <c r="V58" t="e">
        <f>+VLOOKUP(B58,'[1]GCI_data_platform-49'!$F$1:$G$149,2,FALSE)</f>
        <v>#N/A</v>
      </c>
      <c r="W58" t="e">
        <f>+VLOOKUP(B58,'[1]GCI_data_platform-50'!$F$1:$G$149,2,FALSE)</f>
        <v>#N/A</v>
      </c>
      <c r="X58" t="e">
        <f>+VLOOKUP(B58,'[1]GCI_data_platform-51'!$F$1:$G$149,2,FALSE)</f>
        <v>#N/A</v>
      </c>
      <c r="Y58" t="e">
        <f>+VLOOKUP(B58,'[1]GCI_data_platform-52'!$F$1:$G$149,2,FALSE)</f>
        <v>#N/A</v>
      </c>
      <c r="Z58" t="e">
        <f>+VLOOKUP(B58,'[1]GCI_data_platform-53'!$F$1:$G$149,2,FALSE)</f>
        <v>#N/A</v>
      </c>
      <c r="AA58" t="e">
        <f>+VLOOKUP(B58,'[1]GCI_data_platform-54'!$F$1:$G$149,2,FALSE)</f>
        <v>#N/A</v>
      </c>
      <c r="AB58" t="e">
        <f>+VLOOKUP(B58,'[1]GCI_data_platform-55'!$F$1:$G$149,2,FALSE)</f>
        <v>#N/A</v>
      </c>
      <c r="AC58" t="e">
        <f>+VLOOKUP(B58,'[1]GCI_data_platform-56'!$F$1:$G$149,2,FALSE)</f>
        <v>#N/A</v>
      </c>
    </row>
    <row r="59" spans="1:29" x14ac:dyDescent="0.2">
      <c r="A59" t="s">
        <v>119</v>
      </c>
      <c r="B59" t="s">
        <v>120</v>
      </c>
      <c r="C59">
        <v>20</v>
      </c>
      <c r="D59">
        <v>1</v>
      </c>
      <c r="E59">
        <v>22</v>
      </c>
      <c r="F59" t="e">
        <f>+VLOOKUP(B59,'[1]GCI_data_platform-33'!$F$1:$G$149,2,FALSE)</f>
        <v>#N/A</v>
      </c>
      <c r="G59" t="e">
        <f>+VLOOKUP(B59,'[1]GCI_data_platform-34'!$F$1:$G$149,2,FALSE)</f>
        <v>#N/A</v>
      </c>
      <c r="H59" t="e">
        <f>+VLOOKUP(B59,'[1]GCI_data_platform-35'!$F$1:$G$149,2,FALSE)</f>
        <v>#N/A</v>
      </c>
      <c r="I59" t="e">
        <f>+VLOOKUP(B59,'[1]GCI_data_platform-36'!$F$1:$G$149,2,FALSE)</f>
        <v>#N/A</v>
      </c>
      <c r="J59" t="e">
        <f>+VLOOKUP(B59,'[1]GCI_data_platform-37'!$F$1:$G$149,2,FALSE)</f>
        <v>#N/A</v>
      </c>
      <c r="K59" t="e">
        <f>+VLOOKUP(B59,'[1]GCI_data_platform-38'!$F$1:$G$149,2,FALSE)</f>
        <v>#N/A</v>
      </c>
      <c r="L59" t="e">
        <f>+VLOOKUP(B59,'[1]GCI_data_platform-39'!$F$1:$G$149,2,FALSE)</f>
        <v>#N/A</v>
      </c>
      <c r="M59" t="e">
        <f>+VLOOKUP(B59,'[1]GCI_data_platform-40'!$F$1:$G$149,2,FALSE)</f>
        <v>#N/A</v>
      </c>
      <c r="N59" t="e">
        <f>+VLOOKUP(B59,'[1]GCI_data_platform-41'!$F$1:$G$149,2,FALSE)</f>
        <v>#N/A</v>
      </c>
      <c r="O59" t="e">
        <f>+VLOOKUP(B59,'[1]GCI_data_platform-42'!$F$1:$G$149,2,FALSE)</f>
        <v>#N/A</v>
      </c>
      <c r="P59" t="e">
        <f>+VLOOKUP(B59,'[1]GCI_data_platform-43'!$F$1:$G$149,2,FALSE)</f>
        <v>#N/A</v>
      </c>
      <c r="Q59" t="e">
        <f>+VLOOKUP(B59,'[1]GCI_data_platform-44'!$F$1:$G$149,2,FALSE)</f>
        <v>#N/A</v>
      </c>
      <c r="R59" t="e">
        <f>+VLOOKUP(B59,'[1]GCI_data_platform-45'!$F$1:$G$149,2,FALSE)</f>
        <v>#N/A</v>
      </c>
      <c r="S59" t="e">
        <f>+VLOOKUP(B59,'[1]GCI_data_platform-46'!$F$1:$G$149,2,FALSE)</f>
        <v>#N/A</v>
      </c>
      <c r="T59" t="e">
        <f>+VLOOKUP(B59,'[1]GCI_data_platform-47'!$F$1:$G$149,2,FALSE)</f>
        <v>#N/A</v>
      </c>
      <c r="U59" t="e">
        <f>+VLOOKUP(B59,'[1]GCI_data_platform-48'!$F$1:$G$149,2,FALSE)</f>
        <v>#N/A</v>
      </c>
      <c r="V59" t="e">
        <f>+VLOOKUP(B59,'[1]GCI_data_platform-49'!$F$1:$G$149,2,FALSE)</f>
        <v>#N/A</v>
      </c>
      <c r="W59" t="e">
        <f>+VLOOKUP(B59,'[1]GCI_data_platform-50'!$F$1:$G$149,2,FALSE)</f>
        <v>#N/A</v>
      </c>
      <c r="X59" t="e">
        <f>+VLOOKUP(B59,'[1]GCI_data_platform-51'!$F$1:$G$149,2,FALSE)</f>
        <v>#N/A</v>
      </c>
      <c r="Y59" t="e">
        <f>+VLOOKUP(B59,'[1]GCI_data_platform-52'!$F$1:$G$149,2,FALSE)</f>
        <v>#N/A</v>
      </c>
      <c r="Z59" t="e">
        <f>+VLOOKUP(B59,'[1]GCI_data_platform-53'!$F$1:$G$149,2,FALSE)</f>
        <v>#N/A</v>
      </c>
      <c r="AA59" t="e">
        <f>+VLOOKUP(B59,'[1]GCI_data_platform-54'!$F$1:$G$149,2,FALSE)</f>
        <v>#N/A</v>
      </c>
      <c r="AB59" t="e">
        <f>+VLOOKUP(B59,'[1]GCI_data_platform-55'!$F$1:$G$149,2,FALSE)</f>
        <v>#N/A</v>
      </c>
      <c r="AC59" t="e">
        <f>+VLOOKUP(B59,'[1]GCI_data_platform-56'!$F$1:$G$149,2,FALSE)</f>
        <v>#N/A</v>
      </c>
    </row>
    <row r="60" spans="1:29" x14ac:dyDescent="0.2">
      <c r="A60" t="s">
        <v>121</v>
      </c>
      <c r="B60" t="s">
        <v>122</v>
      </c>
      <c r="C60">
        <v>30</v>
      </c>
      <c r="F60" t="e">
        <f>+VLOOKUP(B60,'[1]GCI_data_platform-33'!$F$1:$G$149,2,FALSE)</f>
        <v>#N/A</v>
      </c>
      <c r="G60" t="e">
        <f>+VLOOKUP(B60,'[1]GCI_data_platform-34'!$F$1:$G$149,2,FALSE)</f>
        <v>#N/A</v>
      </c>
      <c r="H60" t="e">
        <f>+VLOOKUP(B60,'[1]GCI_data_platform-35'!$F$1:$G$149,2,FALSE)</f>
        <v>#N/A</v>
      </c>
      <c r="I60" t="e">
        <f>+VLOOKUP(B60,'[1]GCI_data_platform-36'!$F$1:$G$149,2,FALSE)</f>
        <v>#N/A</v>
      </c>
      <c r="J60" t="e">
        <f>+VLOOKUP(B60,'[1]GCI_data_platform-37'!$F$1:$G$149,2,FALSE)</f>
        <v>#N/A</v>
      </c>
      <c r="K60" t="e">
        <f>+VLOOKUP(B60,'[1]GCI_data_platform-38'!$F$1:$G$149,2,FALSE)</f>
        <v>#N/A</v>
      </c>
      <c r="L60" t="e">
        <f>+VLOOKUP(B60,'[1]GCI_data_platform-39'!$F$1:$G$149,2,FALSE)</f>
        <v>#N/A</v>
      </c>
      <c r="M60" t="e">
        <f>+VLOOKUP(B60,'[1]GCI_data_platform-40'!$F$1:$G$149,2,FALSE)</f>
        <v>#N/A</v>
      </c>
      <c r="N60" t="e">
        <f>+VLOOKUP(B60,'[1]GCI_data_platform-41'!$F$1:$G$149,2,FALSE)</f>
        <v>#N/A</v>
      </c>
      <c r="O60" t="e">
        <f>+VLOOKUP(B60,'[1]GCI_data_platform-42'!$F$1:$G$149,2,FALSE)</f>
        <v>#N/A</v>
      </c>
      <c r="P60" t="e">
        <f>+VLOOKUP(B60,'[1]GCI_data_platform-43'!$F$1:$G$149,2,FALSE)</f>
        <v>#N/A</v>
      </c>
      <c r="Q60" t="e">
        <f>+VLOOKUP(B60,'[1]GCI_data_platform-44'!$F$1:$G$149,2,FALSE)</f>
        <v>#N/A</v>
      </c>
      <c r="R60" t="e">
        <f>+VLOOKUP(B60,'[1]GCI_data_platform-45'!$F$1:$G$149,2,FALSE)</f>
        <v>#N/A</v>
      </c>
      <c r="S60" t="e">
        <f>+VLOOKUP(B60,'[1]GCI_data_platform-46'!$F$1:$G$149,2,FALSE)</f>
        <v>#N/A</v>
      </c>
      <c r="T60" t="e">
        <f>+VLOOKUP(B60,'[1]GCI_data_platform-47'!$F$1:$G$149,2,FALSE)</f>
        <v>#N/A</v>
      </c>
      <c r="U60" t="e">
        <f>+VLOOKUP(B60,'[1]GCI_data_platform-48'!$F$1:$G$149,2,FALSE)</f>
        <v>#N/A</v>
      </c>
      <c r="V60" t="e">
        <f>+VLOOKUP(B60,'[1]GCI_data_platform-49'!$F$1:$G$149,2,FALSE)</f>
        <v>#N/A</v>
      </c>
      <c r="W60" t="e">
        <f>+VLOOKUP(B60,'[1]GCI_data_platform-50'!$F$1:$G$149,2,FALSE)</f>
        <v>#N/A</v>
      </c>
      <c r="X60" t="e">
        <f>+VLOOKUP(B60,'[1]GCI_data_platform-51'!$F$1:$G$149,2,FALSE)</f>
        <v>#N/A</v>
      </c>
      <c r="Y60" t="e">
        <f>+VLOOKUP(B60,'[1]GCI_data_platform-52'!$F$1:$G$149,2,FALSE)</f>
        <v>#N/A</v>
      </c>
      <c r="Z60" t="e">
        <f>+VLOOKUP(B60,'[1]GCI_data_platform-53'!$F$1:$G$149,2,FALSE)</f>
        <v>#N/A</v>
      </c>
      <c r="AA60" t="e">
        <f>+VLOOKUP(B60,'[1]GCI_data_platform-54'!$F$1:$G$149,2,FALSE)</f>
        <v>#N/A</v>
      </c>
      <c r="AB60" t="e">
        <f>+VLOOKUP(B60,'[1]GCI_data_platform-55'!$F$1:$G$149,2,FALSE)</f>
        <v>#N/A</v>
      </c>
      <c r="AC60" t="e">
        <f>+VLOOKUP(B60,'[1]GCI_data_platform-56'!$F$1:$G$149,2,FALSE)</f>
        <v>#N/A</v>
      </c>
    </row>
    <row r="61" spans="1:29" x14ac:dyDescent="0.2">
      <c r="A61" t="s">
        <v>123</v>
      </c>
      <c r="B61" t="s">
        <v>124</v>
      </c>
      <c r="C61">
        <v>30</v>
      </c>
      <c r="F61" t="e">
        <f>+VLOOKUP(B61,'[1]GCI_data_platform-33'!$F$1:$G$149,2,FALSE)</f>
        <v>#N/A</v>
      </c>
      <c r="G61" t="e">
        <f>+VLOOKUP(B61,'[1]GCI_data_platform-34'!$F$1:$G$149,2,FALSE)</f>
        <v>#N/A</v>
      </c>
      <c r="H61" t="e">
        <f>+VLOOKUP(B61,'[1]GCI_data_platform-35'!$F$1:$G$149,2,FALSE)</f>
        <v>#N/A</v>
      </c>
      <c r="I61" t="e">
        <f>+VLOOKUP(B61,'[1]GCI_data_platform-36'!$F$1:$G$149,2,FALSE)</f>
        <v>#N/A</v>
      </c>
      <c r="J61" t="e">
        <f>+VLOOKUP(B61,'[1]GCI_data_platform-37'!$F$1:$G$149,2,FALSE)</f>
        <v>#N/A</v>
      </c>
      <c r="K61" t="e">
        <f>+VLOOKUP(B61,'[1]GCI_data_platform-38'!$F$1:$G$149,2,FALSE)</f>
        <v>#N/A</v>
      </c>
      <c r="L61" t="e">
        <f>+VLOOKUP(B61,'[1]GCI_data_platform-39'!$F$1:$G$149,2,FALSE)</f>
        <v>#N/A</v>
      </c>
      <c r="M61" t="e">
        <f>+VLOOKUP(B61,'[1]GCI_data_platform-40'!$F$1:$G$149,2,FALSE)</f>
        <v>#N/A</v>
      </c>
      <c r="N61" t="e">
        <f>+VLOOKUP(B61,'[1]GCI_data_platform-41'!$F$1:$G$149,2,FALSE)</f>
        <v>#N/A</v>
      </c>
      <c r="O61" t="e">
        <f>+VLOOKUP(B61,'[1]GCI_data_platform-42'!$F$1:$G$149,2,FALSE)</f>
        <v>#N/A</v>
      </c>
      <c r="P61" t="e">
        <f>+VLOOKUP(B61,'[1]GCI_data_platform-43'!$F$1:$G$149,2,FALSE)</f>
        <v>#N/A</v>
      </c>
      <c r="Q61" t="e">
        <f>+VLOOKUP(B61,'[1]GCI_data_platform-44'!$F$1:$G$149,2,FALSE)</f>
        <v>#N/A</v>
      </c>
      <c r="R61" t="e">
        <f>+VLOOKUP(B61,'[1]GCI_data_platform-45'!$F$1:$G$149,2,FALSE)</f>
        <v>#N/A</v>
      </c>
      <c r="S61" t="e">
        <f>+VLOOKUP(B61,'[1]GCI_data_platform-46'!$F$1:$G$149,2,FALSE)</f>
        <v>#N/A</v>
      </c>
      <c r="T61" t="e">
        <f>+VLOOKUP(B61,'[1]GCI_data_platform-47'!$F$1:$G$149,2,FALSE)</f>
        <v>#N/A</v>
      </c>
      <c r="U61" t="e">
        <f>+VLOOKUP(B61,'[1]GCI_data_platform-48'!$F$1:$G$149,2,FALSE)</f>
        <v>#N/A</v>
      </c>
      <c r="V61" t="e">
        <f>+VLOOKUP(B61,'[1]GCI_data_platform-49'!$F$1:$G$149,2,FALSE)</f>
        <v>#N/A</v>
      </c>
      <c r="W61" t="e">
        <f>+VLOOKUP(B61,'[1]GCI_data_platform-50'!$F$1:$G$149,2,FALSE)</f>
        <v>#N/A</v>
      </c>
      <c r="X61" t="e">
        <f>+VLOOKUP(B61,'[1]GCI_data_platform-51'!$F$1:$G$149,2,FALSE)</f>
        <v>#N/A</v>
      </c>
      <c r="Y61" t="e">
        <f>+VLOOKUP(B61,'[1]GCI_data_platform-52'!$F$1:$G$149,2,FALSE)</f>
        <v>#N/A</v>
      </c>
      <c r="Z61" t="e">
        <f>+VLOOKUP(B61,'[1]GCI_data_platform-53'!$F$1:$G$149,2,FALSE)</f>
        <v>#N/A</v>
      </c>
      <c r="AA61" t="e">
        <f>+VLOOKUP(B61,'[1]GCI_data_platform-54'!$F$1:$G$149,2,FALSE)</f>
        <v>#N/A</v>
      </c>
      <c r="AB61" t="e">
        <f>+VLOOKUP(B61,'[1]GCI_data_platform-55'!$F$1:$G$149,2,FALSE)</f>
        <v>#N/A</v>
      </c>
      <c r="AC61" t="e">
        <f>+VLOOKUP(B61,'[1]GCI_data_platform-56'!$F$1:$G$149,2,FALSE)</f>
        <v>#N/A</v>
      </c>
    </row>
    <row r="62" spans="1:29" x14ac:dyDescent="0.2">
      <c r="A62" t="s">
        <v>125</v>
      </c>
      <c r="B62" t="s">
        <v>126</v>
      </c>
      <c r="C62">
        <v>30</v>
      </c>
      <c r="F62" t="e">
        <f>+VLOOKUP(B62,'[1]GCI_data_platform-33'!$F$1:$G$149,2,FALSE)</f>
        <v>#N/A</v>
      </c>
      <c r="G62" t="e">
        <f>+VLOOKUP(B62,'[1]GCI_data_platform-34'!$F$1:$G$149,2,FALSE)</f>
        <v>#N/A</v>
      </c>
      <c r="H62" t="e">
        <f>+VLOOKUP(B62,'[1]GCI_data_platform-35'!$F$1:$G$149,2,FALSE)</f>
        <v>#N/A</v>
      </c>
      <c r="I62" t="e">
        <f>+VLOOKUP(B62,'[1]GCI_data_platform-36'!$F$1:$G$149,2,FALSE)</f>
        <v>#N/A</v>
      </c>
      <c r="J62" t="e">
        <f>+VLOOKUP(B62,'[1]GCI_data_platform-37'!$F$1:$G$149,2,FALSE)</f>
        <v>#N/A</v>
      </c>
      <c r="K62" t="e">
        <f>+VLOOKUP(B62,'[1]GCI_data_platform-38'!$F$1:$G$149,2,FALSE)</f>
        <v>#N/A</v>
      </c>
      <c r="L62" t="e">
        <f>+VLOOKUP(B62,'[1]GCI_data_platform-39'!$F$1:$G$149,2,FALSE)</f>
        <v>#N/A</v>
      </c>
      <c r="M62" t="e">
        <f>+VLOOKUP(B62,'[1]GCI_data_platform-40'!$F$1:$G$149,2,FALSE)</f>
        <v>#N/A</v>
      </c>
      <c r="N62" t="e">
        <f>+VLOOKUP(B62,'[1]GCI_data_platform-41'!$F$1:$G$149,2,FALSE)</f>
        <v>#N/A</v>
      </c>
      <c r="O62" t="e">
        <f>+VLOOKUP(B62,'[1]GCI_data_platform-42'!$F$1:$G$149,2,FALSE)</f>
        <v>#N/A</v>
      </c>
      <c r="P62" t="e">
        <f>+VLOOKUP(B62,'[1]GCI_data_platform-43'!$F$1:$G$149,2,FALSE)</f>
        <v>#N/A</v>
      </c>
      <c r="Q62" t="e">
        <f>+VLOOKUP(B62,'[1]GCI_data_platform-44'!$F$1:$G$149,2,FALSE)</f>
        <v>#N/A</v>
      </c>
      <c r="R62" t="e">
        <f>+VLOOKUP(B62,'[1]GCI_data_platform-45'!$F$1:$G$149,2,FALSE)</f>
        <v>#N/A</v>
      </c>
      <c r="S62" t="e">
        <f>+VLOOKUP(B62,'[1]GCI_data_platform-46'!$F$1:$G$149,2,FALSE)</f>
        <v>#N/A</v>
      </c>
      <c r="T62" t="e">
        <f>+VLOOKUP(B62,'[1]GCI_data_platform-47'!$F$1:$G$149,2,FALSE)</f>
        <v>#N/A</v>
      </c>
      <c r="U62" t="e">
        <f>+VLOOKUP(B62,'[1]GCI_data_platform-48'!$F$1:$G$149,2,FALSE)</f>
        <v>#N/A</v>
      </c>
      <c r="V62" t="e">
        <f>+VLOOKUP(B62,'[1]GCI_data_platform-49'!$F$1:$G$149,2,FALSE)</f>
        <v>#N/A</v>
      </c>
      <c r="W62" t="e">
        <f>+VLOOKUP(B62,'[1]GCI_data_platform-50'!$F$1:$G$149,2,FALSE)</f>
        <v>#N/A</v>
      </c>
      <c r="X62" t="e">
        <f>+VLOOKUP(B62,'[1]GCI_data_platform-51'!$F$1:$G$149,2,FALSE)</f>
        <v>#N/A</v>
      </c>
      <c r="Y62" t="e">
        <f>+VLOOKUP(B62,'[1]GCI_data_platform-52'!$F$1:$G$149,2,FALSE)</f>
        <v>#N/A</v>
      </c>
      <c r="Z62" t="e">
        <f>+VLOOKUP(B62,'[1]GCI_data_platform-53'!$F$1:$G$149,2,FALSE)</f>
        <v>#N/A</v>
      </c>
      <c r="AA62" t="e">
        <f>+VLOOKUP(B62,'[1]GCI_data_platform-54'!$F$1:$G$149,2,FALSE)</f>
        <v>#N/A</v>
      </c>
      <c r="AB62" t="e">
        <f>+VLOOKUP(B62,'[1]GCI_data_platform-55'!$F$1:$G$149,2,FALSE)</f>
        <v>#N/A</v>
      </c>
      <c r="AC62" t="e">
        <f>+VLOOKUP(B62,'[1]GCI_data_platform-56'!$F$1:$G$149,2,FALSE)</f>
        <v>#N/A</v>
      </c>
    </row>
    <row r="63" spans="1:29" x14ac:dyDescent="0.2">
      <c r="A63" t="s">
        <v>127</v>
      </c>
      <c r="B63" t="s">
        <v>128</v>
      </c>
      <c r="C63">
        <v>30</v>
      </c>
      <c r="F63" t="e">
        <f>+VLOOKUP(B63,'[1]GCI_data_platform-33'!$F$1:$G$149,2,FALSE)</f>
        <v>#N/A</v>
      </c>
      <c r="G63" t="e">
        <f>+VLOOKUP(B63,'[1]GCI_data_platform-34'!$F$1:$G$149,2,FALSE)</f>
        <v>#N/A</v>
      </c>
      <c r="H63" t="e">
        <f>+VLOOKUP(B63,'[1]GCI_data_platform-35'!$F$1:$G$149,2,FALSE)</f>
        <v>#N/A</v>
      </c>
      <c r="I63" t="e">
        <f>+VLOOKUP(B63,'[1]GCI_data_platform-36'!$F$1:$G$149,2,FALSE)</f>
        <v>#N/A</v>
      </c>
      <c r="J63" t="e">
        <f>+VLOOKUP(B63,'[1]GCI_data_platform-37'!$F$1:$G$149,2,FALSE)</f>
        <v>#N/A</v>
      </c>
      <c r="K63" t="e">
        <f>+VLOOKUP(B63,'[1]GCI_data_platform-38'!$F$1:$G$149,2,FALSE)</f>
        <v>#N/A</v>
      </c>
      <c r="L63" t="e">
        <f>+VLOOKUP(B63,'[1]GCI_data_platform-39'!$F$1:$G$149,2,FALSE)</f>
        <v>#N/A</v>
      </c>
      <c r="M63" t="e">
        <f>+VLOOKUP(B63,'[1]GCI_data_platform-40'!$F$1:$G$149,2,FALSE)</f>
        <v>#N/A</v>
      </c>
      <c r="N63" t="e">
        <f>+VLOOKUP(B63,'[1]GCI_data_platform-41'!$F$1:$G$149,2,FALSE)</f>
        <v>#N/A</v>
      </c>
      <c r="O63" t="e">
        <f>+VLOOKUP(B63,'[1]GCI_data_platform-42'!$F$1:$G$149,2,FALSE)</f>
        <v>#N/A</v>
      </c>
      <c r="P63" t="e">
        <f>+VLOOKUP(B63,'[1]GCI_data_platform-43'!$F$1:$G$149,2,FALSE)</f>
        <v>#N/A</v>
      </c>
      <c r="Q63" t="e">
        <f>+VLOOKUP(B63,'[1]GCI_data_platform-44'!$F$1:$G$149,2,FALSE)</f>
        <v>#N/A</v>
      </c>
      <c r="R63" t="e">
        <f>+VLOOKUP(B63,'[1]GCI_data_platform-45'!$F$1:$G$149,2,FALSE)</f>
        <v>#N/A</v>
      </c>
      <c r="S63" t="e">
        <f>+VLOOKUP(B63,'[1]GCI_data_platform-46'!$F$1:$G$149,2,FALSE)</f>
        <v>#N/A</v>
      </c>
      <c r="T63" t="e">
        <f>+VLOOKUP(B63,'[1]GCI_data_platform-47'!$F$1:$G$149,2,FALSE)</f>
        <v>#N/A</v>
      </c>
      <c r="U63" t="e">
        <f>+VLOOKUP(B63,'[1]GCI_data_platform-48'!$F$1:$G$149,2,FALSE)</f>
        <v>#N/A</v>
      </c>
      <c r="V63" t="e">
        <f>+VLOOKUP(B63,'[1]GCI_data_platform-49'!$F$1:$G$149,2,FALSE)</f>
        <v>#N/A</v>
      </c>
      <c r="W63" t="e">
        <f>+VLOOKUP(B63,'[1]GCI_data_platform-50'!$F$1:$G$149,2,FALSE)</f>
        <v>#N/A</v>
      </c>
      <c r="X63" t="e">
        <f>+VLOOKUP(B63,'[1]GCI_data_platform-51'!$F$1:$G$149,2,FALSE)</f>
        <v>#N/A</v>
      </c>
      <c r="Y63" t="e">
        <f>+VLOOKUP(B63,'[1]GCI_data_platform-52'!$F$1:$G$149,2,FALSE)</f>
        <v>#N/A</v>
      </c>
      <c r="Z63" t="e">
        <f>+VLOOKUP(B63,'[1]GCI_data_platform-53'!$F$1:$G$149,2,FALSE)</f>
        <v>#N/A</v>
      </c>
      <c r="AA63" t="e">
        <f>+VLOOKUP(B63,'[1]GCI_data_platform-54'!$F$1:$G$149,2,FALSE)</f>
        <v>#N/A</v>
      </c>
      <c r="AB63" t="e">
        <f>+VLOOKUP(B63,'[1]GCI_data_platform-55'!$F$1:$G$149,2,FALSE)</f>
        <v>#N/A</v>
      </c>
      <c r="AC63" t="e">
        <f>+VLOOKUP(B63,'[1]GCI_data_platform-56'!$F$1:$G$149,2,FALSE)</f>
        <v>#N/A</v>
      </c>
    </row>
    <row r="64" spans="1:29" x14ac:dyDescent="0.2">
      <c r="A64" t="s">
        <v>129</v>
      </c>
      <c r="B64" t="s">
        <v>130</v>
      </c>
      <c r="C64">
        <v>30</v>
      </c>
      <c r="F64" t="e">
        <f>+VLOOKUP(B64,'[1]GCI_data_platform-33'!$F$1:$G$149,2,FALSE)</f>
        <v>#N/A</v>
      </c>
      <c r="G64" t="e">
        <f>+VLOOKUP(B64,'[1]GCI_data_platform-34'!$F$1:$G$149,2,FALSE)</f>
        <v>#N/A</v>
      </c>
      <c r="H64" t="e">
        <f>+VLOOKUP(B64,'[1]GCI_data_platform-35'!$F$1:$G$149,2,FALSE)</f>
        <v>#N/A</v>
      </c>
      <c r="I64" t="e">
        <f>+VLOOKUP(B64,'[1]GCI_data_platform-36'!$F$1:$G$149,2,FALSE)</f>
        <v>#N/A</v>
      </c>
      <c r="J64" t="e">
        <f>+VLOOKUP(B64,'[1]GCI_data_platform-37'!$F$1:$G$149,2,FALSE)</f>
        <v>#N/A</v>
      </c>
      <c r="K64" t="e">
        <f>+VLOOKUP(B64,'[1]GCI_data_platform-38'!$F$1:$G$149,2,FALSE)</f>
        <v>#N/A</v>
      </c>
      <c r="L64" t="e">
        <f>+VLOOKUP(B64,'[1]GCI_data_platform-39'!$F$1:$G$149,2,FALSE)</f>
        <v>#N/A</v>
      </c>
      <c r="M64" t="e">
        <f>+VLOOKUP(B64,'[1]GCI_data_platform-40'!$F$1:$G$149,2,FALSE)</f>
        <v>#N/A</v>
      </c>
      <c r="N64" t="e">
        <f>+VLOOKUP(B64,'[1]GCI_data_platform-41'!$F$1:$G$149,2,FALSE)</f>
        <v>#N/A</v>
      </c>
      <c r="O64" t="e">
        <f>+VLOOKUP(B64,'[1]GCI_data_platform-42'!$F$1:$G$149,2,FALSE)</f>
        <v>#N/A</v>
      </c>
      <c r="P64" t="e">
        <f>+VLOOKUP(B64,'[1]GCI_data_platform-43'!$F$1:$G$149,2,FALSE)</f>
        <v>#N/A</v>
      </c>
      <c r="Q64" t="e">
        <f>+VLOOKUP(B64,'[1]GCI_data_platform-44'!$F$1:$G$149,2,FALSE)</f>
        <v>#N/A</v>
      </c>
      <c r="R64" t="e">
        <f>+VLOOKUP(B64,'[1]GCI_data_platform-45'!$F$1:$G$149,2,FALSE)</f>
        <v>#N/A</v>
      </c>
      <c r="S64" t="e">
        <f>+VLOOKUP(B64,'[1]GCI_data_platform-46'!$F$1:$G$149,2,FALSE)</f>
        <v>#N/A</v>
      </c>
      <c r="T64" t="e">
        <f>+VLOOKUP(B64,'[1]GCI_data_platform-47'!$F$1:$G$149,2,FALSE)</f>
        <v>#N/A</v>
      </c>
      <c r="U64" t="e">
        <f>+VLOOKUP(B64,'[1]GCI_data_platform-48'!$F$1:$G$149,2,FALSE)</f>
        <v>#N/A</v>
      </c>
      <c r="V64" t="e">
        <f>+VLOOKUP(B64,'[1]GCI_data_platform-49'!$F$1:$G$149,2,FALSE)</f>
        <v>#N/A</v>
      </c>
      <c r="W64" t="e">
        <f>+VLOOKUP(B64,'[1]GCI_data_platform-50'!$F$1:$G$149,2,FALSE)</f>
        <v>#N/A</v>
      </c>
      <c r="X64" t="e">
        <f>+VLOOKUP(B64,'[1]GCI_data_platform-51'!$F$1:$G$149,2,FALSE)</f>
        <v>#N/A</v>
      </c>
      <c r="Y64" t="e">
        <f>+VLOOKUP(B64,'[1]GCI_data_platform-52'!$F$1:$G$149,2,FALSE)</f>
        <v>#N/A</v>
      </c>
      <c r="Z64" t="e">
        <f>+VLOOKUP(B64,'[1]GCI_data_platform-53'!$F$1:$G$149,2,FALSE)</f>
        <v>#N/A</v>
      </c>
      <c r="AA64" t="e">
        <f>+VLOOKUP(B64,'[1]GCI_data_platform-54'!$F$1:$G$149,2,FALSE)</f>
        <v>#N/A</v>
      </c>
      <c r="AB64" t="e">
        <f>+VLOOKUP(B64,'[1]GCI_data_platform-55'!$F$1:$G$149,2,FALSE)</f>
        <v>#N/A</v>
      </c>
      <c r="AC64" t="e">
        <f>+VLOOKUP(B64,'[1]GCI_data_platform-56'!$F$1:$G$149,2,FALSE)</f>
        <v>#N/A</v>
      </c>
    </row>
    <row r="65" spans="1:29" x14ac:dyDescent="0.2">
      <c r="A65" t="s">
        <v>131</v>
      </c>
      <c r="B65" t="s">
        <v>132</v>
      </c>
      <c r="C65">
        <v>30</v>
      </c>
      <c r="F65" t="e">
        <f>+VLOOKUP(B65,'[1]GCI_data_platform-33'!$F$1:$G$149,2,FALSE)</f>
        <v>#N/A</v>
      </c>
      <c r="G65" t="e">
        <f>+VLOOKUP(B65,'[1]GCI_data_platform-34'!$F$1:$G$149,2,FALSE)</f>
        <v>#N/A</v>
      </c>
      <c r="H65" t="e">
        <f>+VLOOKUP(B65,'[1]GCI_data_platform-35'!$F$1:$G$149,2,FALSE)</f>
        <v>#N/A</v>
      </c>
      <c r="I65" t="e">
        <f>+VLOOKUP(B65,'[1]GCI_data_platform-36'!$F$1:$G$149,2,FALSE)</f>
        <v>#N/A</v>
      </c>
      <c r="J65" t="e">
        <f>+VLOOKUP(B65,'[1]GCI_data_platform-37'!$F$1:$G$149,2,FALSE)</f>
        <v>#N/A</v>
      </c>
      <c r="K65" t="e">
        <f>+VLOOKUP(B65,'[1]GCI_data_platform-38'!$F$1:$G$149,2,FALSE)</f>
        <v>#N/A</v>
      </c>
      <c r="L65" t="e">
        <f>+VLOOKUP(B65,'[1]GCI_data_platform-39'!$F$1:$G$149,2,FALSE)</f>
        <v>#N/A</v>
      </c>
      <c r="M65" t="e">
        <f>+VLOOKUP(B65,'[1]GCI_data_platform-40'!$F$1:$G$149,2,FALSE)</f>
        <v>#N/A</v>
      </c>
      <c r="N65" t="e">
        <f>+VLOOKUP(B65,'[1]GCI_data_platform-41'!$F$1:$G$149,2,FALSE)</f>
        <v>#N/A</v>
      </c>
      <c r="O65" t="e">
        <f>+VLOOKUP(B65,'[1]GCI_data_platform-42'!$F$1:$G$149,2,FALSE)</f>
        <v>#N/A</v>
      </c>
      <c r="P65" t="e">
        <f>+VLOOKUP(B65,'[1]GCI_data_platform-43'!$F$1:$G$149,2,FALSE)</f>
        <v>#N/A</v>
      </c>
      <c r="Q65" t="e">
        <f>+VLOOKUP(B65,'[1]GCI_data_platform-44'!$F$1:$G$149,2,FALSE)</f>
        <v>#N/A</v>
      </c>
      <c r="R65" t="e">
        <f>+VLOOKUP(B65,'[1]GCI_data_platform-45'!$F$1:$G$149,2,FALSE)</f>
        <v>#N/A</v>
      </c>
      <c r="S65" t="e">
        <f>+VLOOKUP(B65,'[1]GCI_data_platform-46'!$F$1:$G$149,2,FALSE)</f>
        <v>#N/A</v>
      </c>
      <c r="T65" t="e">
        <f>+VLOOKUP(B65,'[1]GCI_data_platform-47'!$F$1:$G$149,2,FALSE)</f>
        <v>#N/A</v>
      </c>
      <c r="U65" t="e">
        <f>+VLOOKUP(B65,'[1]GCI_data_platform-48'!$F$1:$G$149,2,FALSE)</f>
        <v>#N/A</v>
      </c>
      <c r="V65" t="e">
        <f>+VLOOKUP(B65,'[1]GCI_data_platform-49'!$F$1:$G$149,2,FALSE)</f>
        <v>#N/A</v>
      </c>
      <c r="W65" t="e">
        <f>+VLOOKUP(B65,'[1]GCI_data_platform-50'!$F$1:$G$149,2,FALSE)</f>
        <v>#N/A</v>
      </c>
      <c r="X65" t="e">
        <f>+VLOOKUP(B65,'[1]GCI_data_platform-51'!$F$1:$G$149,2,FALSE)</f>
        <v>#N/A</v>
      </c>
      <c r="Y65" t="e">
        <f>+VLOOKUP(B65,'[1]GCI_data_platform-52'!$F$1:$G$149,2,FALSE)</f>
        <v>#N/A</v>
      </c>
      <c r="Z65" t="e">
        <f>+VLOOKUP(B65,'[1]GCI_data_platform-53'!$F$1:$G$149,2,FALSE)</f>
        <v>#N/A</v>
      </c>
      <c r="AA65" t="e">
        <f>+VLOOKUP(B65,'[1]GCI_data_platform-54'!$F$1:$G$149,2,FALSE)</f>
        <v>#N/A</v>
      </c>
      <c r="AB65" t="e">
        <f>+VLOOKUP(B65,'[1]GCI_data_platform-55'!$F$1:$G$149,2,FALSE)</f>
        <v>#N/A</v>
      </c>
      <c r="AC65" t="e">
        <f>+VLOOKUP(B65,'[1]GCI_data_platform-56'!$F$1:$G$149,2,FALSE)</f>
        <v>#N/A</v>
      </c>
    </row>
    <row r="66" spans="1:29" x14ac:dyDescent="0.2">
      <c r="A66" t="s">
        <v>133</v>
      </c>
      <c r="B66" t="s">
        <v>134</v>
      </c>
      <c r="C66">
        <v>10</v>
      </c>
      <c r="D66">
        <v>1</v>
      </c>
      <c r="E66">
        <v>11</v>
      </c>
      <c r="F66" t="e">
        <f>+VLOOKUP(B66,'[1]GCI_data_platform-33'!$F$1:$G$149,2,FALSE)</f>
        <v>#N/A</v>
      </c>
      <c r="G66" t="e">
        <f>+VLOOKUP(B66,'[1]GCI_data_platform-34'!$F$1:$G$149,2,FALSE)</f>
        <v>#N/A</v>
      </c>
      <c r="H66" t="e">
        <f>+VLOOKUP(B66,'[1]GCI_data_platform-35'!$F$1:$G$149,2,FALSE)</f>
        <v>#N/A</v>
      </c>
      <c r="I66" t="e">
        <f>+VLOOKUP(B66,'[1]GCI_data_platform-36'!$F$1:$G$149,2,FALSE)</f>
        <v>#N/A</v>
      </c>
      <c r="J66" t="e">
        <f>+VLOOKUP(B66,'[1]GCI_data_platform-37'!$F$1:$G$149,2,FALSE)</f>
        <v>#N/A</v>
      </c>
      <c r="K66" t="e">
        <f>+VLOOKUP(B66,'[1]GCI_data_platform-38'!$F$1:$G$149,2,FALSE)</f>
        <v>#N/A</v>
      </c>
      <c r="L66" t="e">
        <f>+VLOOKUP(B66,'[1]GCI_data_platform-39'!$F$1:$G$149,2,FALSE)</f>
        <v>#N/A</v>
      </c>
      <c r="M66" t="e">
        <f>+VLOOKUP(B66,'[1]GCI_data_platform-40'!$F$1:$G$149,2,FALSE)</f>
        <v>#N/A</v>
      </c>
      <c r="N66" t="e">
        <f>+VLOOKUP(B66,'[1]GCI_data_platform-41'!$F$1:$G$149,2,FALSE)</f>
        <v>#N/A</v>
      </c>
      <c r="O66" t="e">
        <f>+VLOOKUP(B66,'[1]GCI_data_platform-42'!$F$1:$G$149,2,FALSE)</f>
        <v>#N/A</v>
      </c>
      <c r="P66" t="e">
        <f>+VLOOKUP(B66,'[1]GCI_data_platform-43'!$F$1:$G$149,2,FALSE)</f>
        <v>#N/A</v>
      </c>
      <c r="Q66" t="e">
        <f>+VLOOKUP(B66,'[1]GCI_data_platform-44'!$F$1:$G$149,2,FALSE)</f>
        <v>#N/A</v>
      </c>
      <c r="R66" t="e">
        <f>+VLOOKUP(B66,'[1]GCI_data_platform-45'!$F$1:$G$149,2,FALSE)</f>
        <v>#N/A</v>
      </c>
      <c r="S66" t="e">
        <f>+VLOOKUP(B66,'[1]GCI_data_platform-46'!$F$1:$G$149,2,FALSE)</f>
        <v>#N/A</v>
      </c>
      <c r="T66" t="e">
        <f>+VLOOKUP(B66,'[1]GCI_data_platform-47'!$F$1:$G$149,2,FALSE)</f>
        <v>#N/A</v>
      </c>
      <c r="U66" t="e">
        <f>+VLOOKUP(B66,'[1]GCI_data_platform-48'!$F$1:$G$149,2,FALSE)</f>
        <v>#N/A</v>
      </c>
      <c r="V66" t="e">
        <f>+VLOOKUP(B66,'[1]GCI_data_platform-49'!$F$1:$G$149,2,FALSE)</f>
        <v>#N/A</v>
      </c>
      <c r="W66" t="e">
        <f>+VLOOKUP(B66,'[1]GCI_data_platform-50'!$F$1:$G$149,2,FALSE)</f>
        <v>#N/A</v>
      </c>
      <c r="X66" t="e">
        <f>+VLOOKUP(B66,'[1]GCI_data_platform-51'!$F$1:$G$149,2,FALSE)</f>
        <v>#N/A</v>
      </c>
      <c r="Y66" t="e">
        <f>+VLOOKUP(B66,'[1]GCI_data_platform-52'!$F$1:$G$149,2,FALSE)</f>
        <v>#N/A</v>
      </c>
      <c r="Z66" t="e">
        <f>+VLOOKUP(B66,'[1]GCI_data_platform-53'!$F$1:$G$149,2,FALSE)</f>
        <v>#N/A</v>
      </c>
      <c r="AA66" t="e">
        <f>+VLOOKUP(B66,'[1]GCI_data_platform-54'!$F$1:$G$149,2,FALSE)</f>
        <v>#N/A</v>
      </c>
      <c r="AB66" t="e">
        <f>+VLOOKUP(B66,'[1]GCI_data_platform-55'!$F$1:$G$149,2,FALSE)</f>
        <v>#N/A</v>
      </c>
      <c r="AC66" t="e">
        <f>+VLOOKUP(B66,'[1]GCI_data_platform-56'!$F$1:$G$149,2,FALSE)</f>
        <v>#N/A</v>
      </c>
    </row>
    <row r="67" spans="1:29" x14ac:dyDescent="0.2">
      <c r="A67" t="s">
        <v>135</v>
      </c>
      <c r="B67" t="s">
        <v>136</v>
      </c>
      <c r="C67">
        <v>30</v>
      </c>
      <c r="F67" t="e">
        <f>+VLOOKUP(B67,'[1]GCI_data_platform-33'!$F$1:$G$149,2,FALSE)</f>
        <v>#N/A</v>
      </c>
      <c r="G67" t="e">
        <f>+VLOOKUP(B67,'[1]GCI_data_platform-34'!$F$1:$G$149,2,FALSE)</f>
        <v>#N/A</v>
      </c>
      <c r="H67" t="e">
        <f>+VLOOKUP(B67,'[1]GCI_data_platform-35'!$F$1:$G$149,2,FALSE)</f>
        <v>#N/A</v>
      </c>
      <c r="I67" t="e">
        <f>+VLOOKUP(B67,'[1]GCI_data_platform-36'!$F$1:$G$149,2,FALSE)</f>
        <v>#N/A</v>
      </c>
      <c r="J67" t="e">
        <f>+VLOOKUP(B67,'[1]GCI_data_platform-37'!$F$1:$G$149,2,FALSE)</f>
        <v>#N/A</v>
      </c>
      <c r="K67" t="e">
        <f>+VLOOKUP(B67,'[1]GCI_data_platform-38'!$F$1:$G$149,2,FALSE)</f>
        <v>#N/A</v>
      </c>
      <c r="L67" t="e">
        <f>+VLOOKUP(B67,'[1]GCI_data_platform-39'!$F$1:$G$149,2,FALSE)</f>
        <v>#N/A</v>
      </c>
      <c r="M67" t="e">
        <f>+VLOOKUP(B67,'[1]GCI_data_platform-40'!$F$1:$G$149,2,FALSE)</f>
        <v>#N/A</v>
      </c>
      <c r="N67" t="e">
        <f>+VLOOKUP(B67,'[1]GCI_data_platform-41'!$F$1:$G$149,2,FALSE)</f>
        <v>#N/A</v>
      </c>
      <c r="O67" t="e">
        <f>+VLOOKUP(B67,'[1]GCI_data_platform-42'!$F$1:$G$149,2,FALSE)</f>
        <v>#N/A</v>
      </c>
      <c r="P67" t="e">
        <f>+VLOOKUP(B67,'[1]GCI_data_platform-43'!$F$1:$G$149,2,FALSE)</f>
        <v>#N/A</v>
      </c>
      <c r="Q67" t="e">
        <f>+VLOOKUP(B67,'[1]GCI_data_platform-44'!$F$1:$G$149,2,FALSE)</f>
        <v>#N/A</v>
      </c>
      <c r="R67" t="e">
        <f>+VLOOKUP(B67,'[1]GCI_data_platform-45'!$F$1:$G$149,2,FALSE)</f>
        <v>#N/A</v>
      </c>
      <c r="S67" t="e">
        <f>+VLOOKUP(B67,'[1]GCI_data_platform-46'!$F$1:$G$149,2,FALSE)</f>
        <v>#N/A</v>
      </c>
      <c r="T67" t="e">
        <f>+VLOOKUP(B67,'[1]GCI_data_platform-47'!$F$1:$G$149,2,FALSE)</f>
        <v>#N/A</v>
      </c>
      <c r="U67" t="e">
        <f>+VLOOKUP(B67,'[1]GCI_data_platform-48'!$F$1:$G$149,2,FALSE)</f>
        <v>#N/A</v>
      </c>
      <c r="V67" t="e">
        <f>+VLOOKUP(B67,'[1]GCI_data_platform-49'!$F$1:$G$149,2,FALSE)</f>
        <v>#N/A</v>
      </c>
      <c r="W67" t="e">
        <f>+VLOOKUP(B67,'[1]GCI_data_platform-50'!$F$1:$G$149,2,FALSE)</f>
        <v>#N/A</v>
      </c>
      <c r="X67" t="e">
        <f>+VLOOKUP(B67,'[1]GCI_data_platform-51'!$F$1:$G$149,2,FALSE)</f>
        <v>#N/A</v>
      </c>
      <c r="Y67" t="e">
        <f>+VLOOKUP(B67,'[1]GCI_data_platform-52'!$F$1:$G$149,2,FALSE)</f>
        <v>#N/A</v>
      </c>
      <c r="Z67" t="e">
        <f>+VLOOKUP(B67,'[1]GCI_data_platform-53'!$F$1:$G$149,2,FALSE)</f>
        <v>#N/A</v>
      </c>
      <c r="AA67" t="e">
        <f>+VLOOKUP(B67,'[1]GCI_data_platform-54'!$F$1:$G$149,2,FALSE)</f>
        <v>#N/A</v>
      </c>
      <c r="AB67" t="e">
        <f>+VLOOKUP(B67,'[1]GCI_data_platform-55'!$F$1:$G$149,2,FALSE)</f>
        <v>#N/A</v>
      </c>
      <c r="AC67" t="e">
        <f>+VLOOKUP(B67,'[1]GCI_data_platform-56'!$F$1:$G$149,2,FALSE)</f>
        <v>#N/A</v>
      </c>
    </row>
    <row r="68" spans="1:29" x14ac:dyDescent="0.2">
      <c r="A68" t="s">
        <v>137</v>
      </c>
      <c r="B68" t="s">
        <v>138</v>
      </c>
      <c r="C68">
        <v>30</v>
      </c>
      <c r="F68" t="e">
        <f>+VLOOKUP(B68,'[1]GCI_data_platform-33'!$F$1:$G$149,2,FALSE)</f>
        <v>#N/A</v>
      </c>
      <c r="G68" t="e">
        <f>+VLOOKUP(B68,'[1]GCI_data_platform-34'!$F$1:$G$149,2,FALSE)</f>
        <v>#N/A</v>
      </c>
      <c r="H68" t="e">
        <f>+VLOOKUP(B68,'[1]GCI_data_platform-35'!$F$1:$G$149,2,FALSE)</f>
        <v>#N/A</v>
      </c>
      <c r="I68" t="e">
        <f>+VLOOKUP(B68,'[1]GCI_data_platform-36'!$F$1:$G$149,2,FALSE)</f>
        <v>#N/A</v>
      </c>
      <c r="J68" t="e">
        <f>+VLOOKUP(B68,'[1]GCI_data_platform-37'!$F$1:$G$149,2,FALSE)</f>
        <v>#N/A</v>
      </c>
      <c r="K68" t="e">
        <f>+VLOOKUP(B68,'[1]GCI_data_platform-38'!$F$1:$G$149,2,FALSE)</f>
        <v>#N/A</v>
      </c>
      <c r="L68" t="e">
        <f>+VLOOKUP(B68,'[1]GCI_data_platform-39'!$F$1:$G$149,2,FALSE)</f>
        <v>#N/A</v>
      </c>
      <c r="M68" t="e">
        <f>+VLOOKUP(B68,'[1]GCI_data_platform-40'!$F$1:$G$149,2,FALSE)</f>
        <v>#N/A</v>
      </c>
      <c r="N68" t="e">
        <f>+VLOOKUP(B68,'[1]GCI_data_platform-41'!$F$1:$G$149,2,FALSE)</f>
        <v>#N/A</v>
      </c>
      <c r="O68" t="e">
        <f>+VLOOKUP(B68,'[1]GCI_data_platform-42'!$F$1:$G$149,2,FALSE)</f>
        <v>#N/A</v>
      </c>
      <c r="P68" t="e">
        <f>+VLOOKUP(B68,'[1]GCI_data_platform-43'!$F$1:$G$149,2,FALSE)</f>
        <v>#N/A</v>
      </c>
      <c r="Q68" t="e">
        <f>+VLOOKUP(B68,'[1]GCI_data_platform-44'!$F$1:$G$149,2,FALSE)</f>
        <v>#N/A</v>
      </c>
      <c r="R68" t="e">
        <f>+VLOOKUP(B68,'[1]GCI_data_platform-45'!$F$1:$G$149,2,FALSE)</f>
        <v>#N/A</v>
      </c>
      <c r="S68" t="e">
        <f>+VLOOKUP(B68,'[1]GCI_data_platform-46'!$F$1:$G$149,2,FALSE)</f>
        <v>#N/A</v>
      </c>
      <c r="T68" t="e">
        <f>+VLOOKUP(B68,'[1]GCI_data_platform-47'!$F$1:$G$149,2,FALSE)</f>
        <v>#N/A</v>
      </c>
      <c r="U68" t="e">
        <f>+VLOOKUP(B68,'[1]GCI_data_platform-48'!$F$1:$G$149,2,FALSE)</f>
        <v>#N/A</v>
      </c>
      <c r="V68" t="e">
        <f>+VLOOKUP(B68,'[1]GCI_data_platform-49'!$F$1:$G$149,2,FALSE)</f>
        <v>#N/A</v>
      </c>
      <c r="W68" t="e">
        <f>+VLOOKUP(B68,'[1]GCI_data_platform-50'!$F$1:$G$149,2,FALSE)</f>
        <v>#N/A</v>
      </c>
      <c r="X68" t="e">
        <f>+VLOOKUP(B68,'[1]GCI_data_platform-51'!$F$1:$G$149,2,FALSE)</f>
        <v>#N/A</v>
      </c>
      <c r="Y68" t="e">
        <f>+VLOOKUP(B68,'[1]GCI_data_platform-52'!$F$1:$G$149,2,FALSE)</f>
        <v>#N/A</v>
      </c>
      <c r="Z68" t="e">
        <f>+VLOOKUP(B68,'[1]GCI_data_platform-53'!$F$1:$G$149,2,FALSE)</f>
        <v>#N/A</v>
      </c>
      <c r="AA68" t="e">
        <f>+VLOOKUP(B68,'[1]GCI_data_platform-54'!$F$1:$G$149,2,FALSE)</f>
        <v>#N/A</v>
      </c>
      <c r="AB68" t="e">
        <f>+VLOOKUP(B68,'[1]GCI_data_platform-55'!$F$1:$G$149,2,FALSE)</f>
        <v>#N/A</v>
      </c>
      <c r="AC68" t="e">
        <f>+VLOOKUP(B68,'[1]GCI_data_platform-56'!$F$1:$G$149,2,FALSE)</f>
        <v>#N/A</v>
      </c>
    </row>
    <row r="69" spans="1:29" x14ac:dyDescent="0.2">
      <c r="A69" t="s">
        <v>139</v>
      </c>
      <c r="B69" t="s">
        <v>140</v>
      </c>
      <c r="C69">
        <v>30</v>
      </c>
      <c r="F69" t="e">
        <f>+VLOOKUP(B69,'[1]GCI_data_platform-33'!$F$1:$G$149,2,FALSE)</f>
        <v>#N/A</v>
      </c>
      <c r="G69" t="e">
        <f>+VLOOKUP(B69,'[1]GCI_data_platform-34'!$F$1:$G$149,2,FALSE)</f>
        <v>#N/A</v>
      </c>
      <c r="H69" t="e">
        <f>+VLOOKUP(B69,'[1]GCI_data_platform-35'!$F$1:$G$149,2,FALSE)</f>
        <v>#N/A</v>
      </c>
      <c r="I69" t="e">
        <f>+VLOOKUP(B69,'[1]GCI_data_platform-36'!$F$1:$G$149,2,FALSE)</f>
        <v>#N/A</v>
      </c>
      <c r="J69" t="e">
        <f>+VLOOKUP(B69,'[1]GCI_data_platform-37'!$F$1:$G$149,2,FALSE)</f>
        <v>#N/A</v>
      </c>
      <c r="K69" t="e">
        <f>+VLOOKUP(B69,'[1]GCI_data_platform-38'!$F$1:$G$149,2,FALSE)</f>
        <v>#N/A</v>
      </c>
      <c r="L69" t="e">
        <f>+VLOOKUP(B69,'[1]GCI_data_platform-39'!$F$1:$G$149,2,FALSE)</f>
        <v>#N/A</v>
      </c>
      <c r="M69" t="e">
        <f>+VLOOKUP(B69,'[1]GCI_data_platform-40'!$F$1:$G$149,2,FALSE)</f>
        <v>#N/A</v>
      </c>
      <c r="N69" t="e">
        <f>+VLOOKUP(B69,'[1]GCI_data_platform-41'!$F$1:$G$149,2,FALSE)</f>
        <v>#N/A</v>
      </c>
      <c r="O69" t="e">
        <f>+VLOOKUP(B69,'[1]GCI_data_platform-42'!$F$1:$G$149,2,FALSE)</f>
        <v>#N/A</v>
      </c>
      <c r="P69" t="e">
        <f>+VLOOKUP(B69,'[1]GCI_data_platform-43'!$F$1:$G$149,2,FALSE)</f>
        <v>#N/A</v>
      </c>
      <c r="Q69" t="e">
        <f>+VLOOKUP(B69,'[1]GCI_data_platform-44'!$F$1:$G$149,2,FALSE)</f>
        <v>#N/A</v>
      </c>
      <c r="R69" t="e">
        <f>+VLOOKUP(B69,'[1]GCI_data_platform-45'!$F$1:$G$149,2,FALSE)</f>
        <v>#N/A</v>
      </c>
      <c r="S69" t="e">
        <f>+VLOOKUP(B69,'[1]GCI_data_platform-46'!$F$1:$G$149,2,FALSE)</f>
        <v>#N/A</v>
      </c>
      <c r="T69" t="e">
        <f>+VLOOKUP(B69,'[1]GCI_data_platform-47'!$F$1:$G$149,2,FALSE)</f>
        <v>#N/A</v>
      </c>
      <c r="U69" t="e">
        <f>+VLOOKUP(B69,'[1]GCI_data_platform-48'!$F$1:$G$149,2,FALSE)</f>
        <v>#N/A</v>
      </c>
      <c r="V69" t="e">
        <f>+VLOOKUP(B69,'[1]GCI_data_platform-49'!$F$1:$G$149,2,FALSE)</f>
        <v>#N/A</v>
      </c>
      <c r="W69" t="e">
        <f>+VLOOKUP(B69,'[1]GCI_data_platform-50'!$F$1:$G$149,2,FALSE)</f>
        <v>#N/A</v>
      </c>
      <c r="X69" t="e">
        <f>+VLOOKUP(B69,'[1]GCI_data_platform-51'!$F$1:$G$149,2,FALSE)</f>
        <v>#N/A</v>
      </c>
      <c r="Y69" t="e">
        <f>+VLOOKUP(B69,'[1]GCI_data_platform-52'!$F$1:$G$149,2,FALSE)</f>
        <v>#N/A</v>
      </c>
      <c r="Z69" t="e">
        <f>+VLOOKUP(B69,'[1]GCI_data_platform-53'!$F$1:$G$149,2,FALSE)</f>
        <v>#N/A</v>
      </c>
      <c r="AA69" t="e">
        <f>+VLOOKUP(B69,'[1]GCI_data_platform-54'!$F$1:$G$149,2,FALSE)</f>
        <v>#N/A</v>
      </c>
      <c r="AB69" t="e">
        <f>+VLOOKUP(B69,'[1]GCI_data_platform-55'!$F$1:$G$149,2,FALSE)</f>
        <v>#N/A</v>
      </c>
      <c r="AC69" t="e">
        <f>+VLOOKUP(B69,'[1]GCI_data_platform-56'!$F$1:$G$149,2,FALSE)</f>
        <v>#N/A</v>
      </c>
    </row>
    <row r="70" spans="1:29" x14ac:dyDescent="0.2">
      <c r="A70" t="s">
        <v>141</v>
      </c>
      <c r="B70" t="s">
        <v>142</v>
      </c>
      <c r="C70">
        <v>30</v>
      </c>
      <c r="F70" t="e">
        <f>+VLOOKUP(B70,'[1]GCI_data_platform-33'!$F$1:$G$149,2,FALSE)</f>
        <v>#N/A</v>
      </c>
      <c r="G70" t="e">
        <f>+VLOOKUP(B70,'[1]GCI_data_platform-34'!$F$1:$G$149,2,FALSE)</f>
        <v>#N/A</v>
      </c>
      <c r="H70" t="e">
        <f>+VLOOKUP(B70,'[1]GCI_data_platform-35'!$F$1:$G$149,2,FALSE)</f>
        <v>#N/A</v>
      </c>
      <c r="I70" t="e">
        <f>+VLOOKUP(B70,'[1]GCI_data_platform-36'!$F$1:$G$149,2,FALSE)</f>
        <v>#N/A</v>
      </c>
      <c r="J70" t="e">
        <f>+VLOOKUP(B70,'[1]GCI_data_platform-37'!$F$1:$G$149,2,FALSE)</f>
        <v>#N/A</v>
      </c>
      <c r="K70" t="e">
        <f>+VLOOKUP(B70,'[1]GCI_data_platform-38'!$F$1:$G$149,2,FALSE)</f>
        <v>#N/A</v>
      </c>
      <c r="L70" t="e">
        <f>+VLOOKUP(B70,'[1]GCI_data_platform-39'!$F$1:$G$149,2,FALSE)</f>
        <v>#N/A</v>
      </c>
      <c r="M70" t="e">
        <f>+VLOOKUP(B70,'[1]GCI_data_platform-40'!$F$1:$G$149,2,FALSE)</f>
        <v>#N/A</v>
      </c>
      <c r="N70" t="e">
        <f>+VLOOKUP(B70,'[1]GCI_data_platform-41'!$F$1:$G$149,2,FALSE)</f>
        <v>#N/A</v>
      </c>
      <c r="O70" t="e">
        <f>+VLOOKUP(B70,'[1]GCI_data_platform-42'!$F$1:$G$149,2,FALSE)</f>
        <v>#N/A</v>
      </c>
      <c r="P70" t="e">
        <f>+VLOOKUP(B70,'[1]GCI_data_platform-43'!$F$1:$G$149,2,FALSE)</f>
        <v>#N/A</v>
      </c>
      <c r="Q70" t="e">
        <f>+VLOOKUP(B70,'[1]GCI_data_platform-44'!$F$1:$G$149,2,FALSE)</f>
        <v>#N/A</v>
      </c>
      <c r="R70" t="e">
        <f>+VLOOKUP(B70,'[1]GCI_data_platform-45'!$F$1:$G$149,2,FALSE)</f>
        <v>#N/A</v>
      </c>
      <c r="S70" t="e">
        <f>+VLOOKUP(B70,'[1]GCI_data_platform-46'!$F$1:$G$149,2,FALSE)</f>
        <v>#N/A</v>
      </c>
      <c r="T70" t="e">
        <f>+VLOOKUP(B70,'[1]GCI_data_platform-47'!$F$1:$G$149,2,FALSE)</f>
        <v>#N/A</v>
      </c>
      <c r="U70" t="e">
        <f>+VLOOKUP(B70,'[1]GCI_data_platform-48'!$F$1:$G$149,2,FALSE)</f>
        <v>#N/A</v>
      </c>
      <c r="V70" t="e">
        <f>+VLOOKUP(B70,'[1]GCI_data_platform-49'!$F$1:$G$149,2,FALSE)</f>
        <v>#N/A</v>
      </c>
      <c r="W70" t="e">
        <f>+VLOOKUP(B70,'[1]GCI_data_platform-50'!$F$1:$G$149,2,FALSE)</f>
        <v>#N/A</v>
      </c>
      <c r="X70" t="e">
        <f>+VLOOKUP(B70,'[1]GCI_data_platform-51'!$F$1:$G$149,2,FALSE)</f>
        <v>#N/A</v>
      </c>
      <c r="Y70" t="e">
        <f>+VLOOKUP(B70,'[1]GCI_data_platform-52'!$F$1:$G$149,2,FALSE)</f>
        <v>#N/A</v>
      </c>
      <c r="Z70" t="e">
        <f>+VLOOKUP(B70,'[1]GCI_data_platform-53'!$F$1:$G$149,2,FALSE)</f>
        <v>#N/A</v>
      </c>
      <c r="AA70" t="e">
        <f>+VLOOKUP(B70,'[1]GCI_data_platform-54'!$F$1:$G$149,2,FALSE)</f>
        <v>#N/A</v>
      </c>
      <c r="AB70" t="e">
        <f>+VLOOKUP(B70,'[1]GCI_data_platform-55'!$F$1:$G$149,2,FALSE)</f>
        <v>#N/A</v>
      </c>
      <c r="AC70" t="e">
        <f>+VLOOKUP(B70,'[1]GCI_data_platform-56'!$F$1:$G$149,2,FALSE)</f>
        <v>#N/A</v>
      </c>
    </row>
    <row r="71" spans="1:29" x14ac:dyDescent="0.2">
      <c r="A71" t="s">
        <v>143</v>
      </c>
      <c r="B71" t="s">
        <v>144</v>
      </c>
      <c r="C71">
        <v>30</v>
      </c>
      <c r="F71" t="e">
        <f>+VLOOKUP(B71,'[1]GCI_data_platform-33'!$F$1:$G$149,2,FALSE)</f>
        <v>#N/A</v>
      </c>
      <c r="G71" t="e">
        <f>+VLOOKUP(B71,'[1]GCI_data_platform-34'!$F$1:$G$149,2,FALSE)</f>
        <v>#N/A</v>
      </c>
      <c r="H71" t="e">
        <f>+VLOOKUP(B71,'[1]GCI_data_platform-35'!$F$1:$G$149,2,FALSE)</f>
        <v>#N/A</v>
      </c>
      <c r="I71" t="e">
        <f>+VLOOKUP(B71,'[1]GCI_data_platform-36'!$F$1:$G$149,2,FALSE)</f>
        <v>#N/A</v>
      </c>
      <c r="J71" t="e">
        <f>+VLOOKUP(B71,'[1]GCI_data_platform-37'!$F$1:$G$149,2,FALSE)</f>
        <v>#N/A</v>
      </c>
      <c r="K71" t="e">
        <f>+VLOOKUP(B71,'[1]GCI_data_platform-38'!$F$1:$G$149,2,FALSE)</f>
        <v>#N/A</v>
      </c>
      <c r="L71" t="e">
        <f>+VLOOKUP(B71,'[1]GCI_data_platform-39'!$F$1:$G$149,2,FALSE)</f>
        <v>#N/A</v>
      </c>
      <c r="M71" t="e">
        <f>+VLOOKUP(B71,'[1]GCI_data_platform-40'!$F$1:$G$149,2,FALSE)</f>
        <v>#N/A</v>
      </c>
      <c r="N71" t="e">
        <f>+VLOOKUP(B71,'[1]GCI_data_platform-41'!$F$1:$G$149,2,FALSE)</f>
        <v>#N/A</v>
      </c>
      <c r="O71" t="e">
        <f>+VLOOKUP(B71,'[1]GCI_data_platform-42'!$F$1:$G$149,2,FALSE)</f>
        <v>#N/A</v>
      </c>
      <c r="P71" t="e">
        <f>+VLOOKUP(B71,'[1]GCI_data_platform-43'!$F$1:$G$149,2,FALSE)</f>
        <v>#N/A</v>
      </c>
      <c r="Q71" t="e">
        <f>+VLOOKUP(B71,'[1]GCI_data_platform-44'!$F$1:$G$149,2,FALSE)</f>
        <v>#N/A</v>
      </c>
      <c r="R71" t="e">
        <f>+VLOOKUP(B71,'[1]GCI_data_platform-45'!$F$1:$G$149,2,FALSE)</f>
        <v>#N/A</v>
      </c>
      <c r="S71" t="e">
        <f>+VLOOKUP(B71,'[1]GCI_data_platform-46'!$F$1:$G$149,2,FALSE)</f>
        <v>#N/A</v>
      </c>
      <c r="T71" t="e">
        <f>+VLOOKUP(B71,'[1]GCI_data_platform-47'!$F$1:$G$149,2,FALSE)</f>
        <v>#N/A</v>
      </c>
      <c r="U71" t="e">
        <f>+VLOOKUP(B71,'[1]GCI_data_platform-48'!$F$1:$G$149,2,FALSE)</f>
        <v>#N/A</v>
      </c>
      <c r="V71" t="e">
        <f>+VLOOKUP(B71,'[1]GCI_data_platform-49'!$F$1:$G$149,2,FALSE)</f>
        <v>#N/A</v>
      </c>
      <c r="W71" t="e">
        <f>+VLOOKUP(B71,'[1]GCI_data_platform-50'!$F$1:$G$149,2,FALSE)</f>
        <v>#N/A</v>
      </c>
      <c r="X71" t="e">
        <f>+VLOOKUP(B71,'[1]GCI_data_platform-51'!$F$1:$G$149,2,FALSE)</f>
        <v>#N/A</v>
      </c>
      <c r="Y71" t="e">
        <f>+VLOOKUP(B71,'[1]GCI_data_platform-52'!$F$1:$G$149,2,FALSE)</f>
        <v>#N/A</v>
      </c>
      <c r="Z71" t="e">
        <f>+VLOOKUP(B71,'[1]GCI_data_platform-53'!$F$1:$G$149,2,FALSE)</f>
        <v>#N/A</v>
      </c>
      <c r="AA71" t="e">
        <f>+VLOOKUP(B71,'[1]GCI_data_platform-54'!$F$1:$G$149,2,FALSE)</f>
        <v>#N/A</v>
      </c>
      <c r="AB71" t="e">
        <f>+VLOOKUP(B71,'[1]GCI_data_platform-55'!$F$1:$G$149,2,FALSE)</f>
        <v>#N/A</v>
      </c>
      <c r="AC71" t="e">
        <f>+VLOOKUP(B71,'[1]GCI_data_platform-56'!$F$1:$G$149,2,FALSE)</f>
        <v>#N/A</v>
      </c>
    </row>
    <row r="72" spans="1:29" x14ac:dyDescent="0.2">
      <c r="A72" t="s">
        <v>145</v>
      </c>
      <c r="B72" t="s">
        <v>146</v>
      </c>
      <c r="C72">
        <v>30</v>
      </c>
      <c r="F72" t="e">
        <f>+VLOOKUP(B72,'[1]GCI_data_platform-33'!$F$1:$G$149,2,FALSE)</f>
        <v>#N/A</v>
      </c>
      <c r="G72" t="e">
        <f>+VLOOKUP(B72,'[1]GCI_data_platform-34'!$F$1:$G$149,2,FALSE)</f>
        <v>#N/A</v>
      </c>
      <c r="H72" t="e">
        <f>+VLOOKUP(B72,'[1]GCI_data_platform-35'!$F$1:$G$149,2,FALSE)</f>
        <v>#N/A</v>
      </c>
      <c r="I72" t="e">
        <f>+VLOOKUP(B72,'[1]GCI_data_platform-36'!$F$1:$G$149,2,FALSE)</f>
        <v>#N/A</v>
      </c>
      <c r="J72" t="e">
        <f>+VLOOKUP(B72,'[1]GCI_data_platform-37'!$F$1:$G$149,2,FALSE)</f>
        <v>#N/A</v>
      </c>
      <c r="K72" t="e">
        <f>+VLOOKUP(B72,'[1]GCI_data_platform-38'!$F$1:$G$149,2,FALSE)</f>
        <v>#N/A</v>
      </c>
      <c r="L72" t="e">
        <f>+VLOOKUP(B72,'[1]GCI_data_platform-39'!$F$1:$G$149,2,FALSE)</f>
        <v>#N/A</v>
      </c>
      <c r="M72" t="e">
        <f>+VLOOKUP(B72,'[1]GCI_data_platform-40'!$F$1:$G$149,2,FALSE)</f>
        <v>#N/A</v>
      </c>
      <c r="N72" t="e">
        <f>+VLOOKUP(B72,'[1]GCI_data_platform-41'!$F$1:$G$149,2,FALSE)</f>
        <v>#N/A</v>
      </c>
      <c r="O72" t="e">
        <f>+VLOOKUP(B72,'[1]GCI_data_platform-42'!$F$1:$G$149,2,FALSE)</f>
        <v>#N/A</v>
      </c>
      <c r="P72" t="e">
        <f>+VLOOKUP(B72,'[1]GCI_data_platform-43'!$F$1:$G$149,2,FALSE)</f>
        <v>#N/A</v>
      </c>
      <c r="Q72" t="e">
        <f>+VLOOKUP(B72,'[1]GCI_data_platform-44'!$F$1:$G$149,2,FALSE)</f>
        <v>#N/A</v>
      </c>
      <c r="R72" t="e">
        <f>+VLOOKUP(B72,'[1]GCI_data_platform-45'!$F$1:$G$149,2,FALSE)</f>
        <v>#N/A</v>
      </c>
      <c r="S72" t="e">
        <f>+VLOOKUP(B72,'[1]GCI_data_platform-46'!$F$1:$G$149,2,FALSE)</f>
        <v>#N/A</v>
      </c>
      <c r="T72" t="e">
        <f>+VLOOKUP(B72,'[1]GCI_data_platform-47'!$F$1:$G$149,2,FALSE)</f>
        <v>#N/A</v>
      </c>
      <c r="U72" t="e">
        <f>+VLOOKUP(B72,'[1]GCI_data_platform-48'!$F$1:$G$149,2,FALSE)</f>
        <v>#N/A</v>
      </c>
      <c r="V72" t="e">
        <f>+VLOOKUP(B72,'[1]GCI_data_platform-49'!$F$1:$G$149,2,FALSE)</f>
        <v>#N/A</v>
      </c>
      <c r="W72" t="e">
        <f>+VLOOKUP(B72,'[1]GCI_data_platform-50'!$F$1:$G$149,2,FALSE)</f>
        <v>#N/A</v>
      </c>
      <c r="X72" t="e">
        <f>+VLOOKUP(B72,'[1]GCI_data_platform-51'!$F$1:$G$149,2,FALSE)</f>
        <v>#N/A</v>
      </c>
      <c r="Y72" t="e">
        <f>+VLOOKUP(B72,'[1]GCI_data_platform-52'!$F$1:$G$149,2,FALSE)</f>
        <v>#N/A</v>
      </c>
      <c r="Z72" t="e">
        <f>+VLOOKUP(B72,'[1]GCI_data_platform-53'!$F$1:$G$149,2,FALSE)</f>
        <v>#N/A</v>
      </c>
      <c r="AA72" t="e">
        <f>+VLOOKUP(B72,'[1]GCI_data_platform-54'!$F$1:$G$149,2,FALSE)</f>
        <v>#N/A</v>
      </c>
      <c r="AB72" t="e">
        <f>+VLOOKUP(B72,'[1]GCI_data_platform-55'!$F$1:$G$149,2,FALSE)</f>
        <v>#N/A</v>
      </c>
      <c r="AC72" t="e">
        <f>+VLOOKUP(B72,'[1]GCI_data_platform-56'!$F$1:$G$149,2,FALSE)</f>
        <v>#N/A</v>
      </c>
    </row>
    <row r="73" spans="1:29" x14ac:dyDescent="0.2">
      <c r="A73" t="s">
        <v>147</v>
      </c>
      <c r="B73" t="s">
        <v>148</v>
      </c>
      <c r="C73">
        <v>30</v>
      </c>
      <c r="F73" t="e">
        <f>+VLOOKUP(B73,'[1]GCI_data_platform-33'!$F$1:$G$149,2,FALSE)</f>
        <v>#N/A</v>
      </c>
      <c r="G73" t="e">
        <f>+VLOOKUP(B73,'[1]GCI_data_platform-34'!$F$1:$G$149,2,FALSE)</f>
        <v>#N/A</v>
      </c>
      <c r="H73" t="e">
        <f>+VLOOKUP(B73,'[1]GCI_data_platform-35'!$F$1:$G$149,2,FALSE)</f>
        <v>#N/A</v>
      </c>
      <c r="I73" t="e">
        <f>+VLOOKUP(B73,'[1]GCI_data_platform-36'!$F$1:$G$149,2,FALSE)</f>
        <v>#N/A</v>
      </c>
      <c r="J73" t="e">
        <f>+VLOOKUP(B73,'[1]GCI_data_platform-37'!$F$1:$G$149,2,FALSE)</f>
        <v>#N/A</v>
      </c>
      <c r="K73" t="e">
        <f>+VLOOKUP(B73,'[1]GCI_data_platform-38'!$F$1:$G$149,2,FALSE)</f>
        <v>#N/A</v>
      </c>
      <c r="L73" t="e">
        <f>+VLOOKUP(B73,'[1]GCI_data_platform-39'!$F$1:$G$149,2,FALSE)</f>
        <v>#N/A</v>
      </c>
      <c r="M73" t="e">
        <f>+VLOOKUP(B73,'[1]GCI_data_platform-40'!$F$1:$G$149,2,FALSE)</f>
        <v>#N/A</v>
      </c>
      <c r="N73" t="e">
        <f>+VLOOKUP(B73,'[1]GCI_data_platform-41'!$F$1:$G$149,2,FALSE)</f>
        <v>#N/A</v>
      </c>
      <c r="O73" t="e">
        <f>+VLOOKUP(B73,'[1]GCI_data_platform-42'!$F$1:$G$149,2,FALSE)</f>
        <v>#N/A</v>
      </c>
      <c r="P73" t="e">
        <f>+VLOOKUP(B73,'[1]GCI_data_platform-43'!$F$1:$G$149,2,FALSE)</f>
        <v>#N/A</v>
      </c>
      <c r="Q73" t="e">
        <f>+VLOOKUP(B73,'[1]GCI_data_platform-44'!$F$1:$G$149,2,FALSE)</f>
        <v>#N/A</v>
      </c>
      <c r="R73" t="e">
        <f>+VLOOKUP(B73,'[1]GCI_data_platform-45'!$F$1:$G$149,2,FALSE)</f>
        <v>#N/A</v>
      </c>
      <c r="S73" t="e">
        <f>+VLOOKUP(B73,'[1]GCI_data_platform-46'!$F$1:$G$149,2,FALSE)</f>
        <v>#N/A</v>
      </c>
      <c r="T73" t="e">
        <f>+VLOOKUP(B73,'[1]GCI_data_platform-47'!$F$1:$G$149,2,FALSE)</f>
        <v>#N/A</v>
      </c>
      <c r="U73" t="e">
        <f>+VLOOKUP(B73,'[1]GCI_data_platform-48'!$F$1:$G$149,2,FALSE)</f>
        <v>#N/A</v>
      </c>
      <c r="V73" t="e">
        <f>+VLOOKUP(B73,'[1]GCI_data_platform-49'!$F$1:$G$149,2,FALSE)</f>
        <v>#N/A</v>
      </c>
      <c r="W73" t="e">
        <f>+VLOOKUP(B73,'[1]GCI_data_platform-50'!$F$1:$G$149,2,FALSE)</f>
        <v>#N/A</v>
      </c>
      <c r="X73" t="e">
        <f>+VLOOKUP(B73,'[1]GCI_data_platform-51'!$F$1:$G$149,2,FALSE)</f>
        <v>#N/A</v>
      </c>
      <c r="Y73" t="e">
        <f>+VLOOKUP(B73,'[1]GCI_data_platform-52'!$F$1:$G$149,2,FALSE)</f>
        <v>#N/A</v>
      </c>
      <c r="Z73" t="e">
        <f>+VLOOKUP(B73,'[1]GCI_data_platform-53'!$F$1:$G$149,2,FALSE)</f>
        <v>#N/A</v>
      </c>
      <c r="AA73" t="e">
        <f>+VLOOKUP(B73,'[1]GCI_data_platform-54'!$F$1:$G$149,2,FALSE)</f>
        <v>#N/A</v>
      </c>
      <c r="AB73" t="e">
        <f>+VLOOKUP(B73,'[1]GCI_data_platform-55'!$F$1:$G$149,2,FALSE)</f>
        <v>#N/A</v>
      </c>
      <c r="AC73" t="e">
        <f>+VLOOKUP(B73,'[1]GCI_data_platform-56'!$F$1:$G$149,2,FALSE)</f>
        <v>#N/A</v>
      </c>
    </row>
    <row r="74" spans="1:29" x14ac:dyDescent="0.2">
      <c r="A74" t="s">
        <v>149</v>
      </c>
      <c r="B74" t="s">
        <v>150</v>
      </c>
      <c r="C74">
        <v>30</v>
      </c>
      <c r="F74" t="e">
        <f>+VLOOKUP(B74,'[1]GCI_data_platform-33'!$F$1:$G$149,2,FALSE)</f>
        <v>#N/A</v>
      </c>
      <c r="G74" t="e">
        <f>+VLOOKUP(B74,'[1]GCI_data_platform-34'!$F$1:$G$149,2,FALSE)</f>
        <v>#N/A</v>
      </c>
      <c r="H74" t="e">
        <f>+VLOOKUP(B74,'[1]GCI_data_platform-35'!$F$1:$G$149,2,FALSE)</f>
        <v>#N/A</v>
      </c>
      <c r="I74" t="e">
        <f>+VLOOKUP(B74,'[1]GCI_data_platform-36'!$F$1:$G$149,2,FALSE)</f>
        <v>#N/A</v>
      </c>
      <c r="J74" t="e">
        <f>+VLOOKUP(B74,'[1]GCI_data_platform-37'!$F$1:$G$149,2,FALSE)</f>
        <v>#N/A</v>
      </c>
      <c r="K74" t="e">
        <f>+VLOOKUP(B74,'[1]GCI_data_platform-38'!$F$1:$G$149,2,FALSE)</f>
        <v>#N/A</v>
      </c>
      <c r="L74" t="e">
        <f>+VLOOKUP(B74,'[1]GCI_data_platform-39'!$F$1:$G$149,2,FALSE)</f>
        <v>#N/A</v>
      </c>
      <c r="M74" t="e">
        <f>+VLOOKUP(B74,'[1]GCI_data_platform-40'!$F$1:$G$149,2,FALSE)</f>
        <v>#N/A</v>
      </c>
      <c r="N74" t="e">
        <f>+VLOOKUP(B74,'[1]GCI_data_platform-41'!$F$1:$G$149,2,FALSE)</f>
        <v>#N/A</v>
      </c>
      <c r="O74" t="e">
        <f>+VLOOKUP(B74,'[1]GCI_data_platform-42'!$F$1:$G$149,2,FALSE)</f>
        <v>#N/A</v>
      </c>
      <c r="P74" t="e">
        <f>+VLOOKUP(B74,'[1]GCI_data_platform-43'!$F$1:$G$149,2,FALSE)</f>
        <v>#N/A</v>
      </c>
      <c r="Q74" t="e">
        <f>+VLOOKUP(B74,'[1]GCI_data_platform-44'!$F$1:$G$149,2,FALSE)</f>
        <v>#N/A</v>
      </c>
      <c r="R74" t="e">
        <f>+VLOOKUP(B74,'[1]GCI_data_platform-45'!$F$1:$G$149,2,FALSE)</f>
        <v>#N/A</v>
      </c>
      <c r="S74" t="e">
        <f>+VLOOKUP(B74,'[1]GCI_data_platform-46'!$F$1:$G$149,2,FALSE)</f>
        <v>#N/A</v>
      </c>
      <c r="T74" t="e">
        <f>+VLOOKUP(B74,'[1]GCI_data_platform-47'!$F$1:$G$149,2,FALSE)</f>
        <v>#N/A</v>
      </c>
      <c r="U74" t="e">
        <f>+VLOOKUP(B74,'[1]GCI_data_platform-48'!$F$1:$G$149,2,FALSE)</f>
        <v>#N/A</v>
      </c>
      <c r="V74" t="e">
        <f>+VLOOKUP(B74,'[1]GCI_data_platform-49'!$F$1:$G$149,2,FALSE)</f>
        <v>#N/A</v>
      </c>
      <c r="W74" t="e">
        <f>+VLOOKUP(B74,'[1]GCI_data_platform-50'!$F$1:$G$149,2,FALSE)</f>
        <v>#N/A</v>
      </c>
      <c r="X74" t="e">
        <f>+VLOOKUP(B74,'[1]GCI_data_platform-51'!$F$1:$G$149,2,FALSE)</f>
        <v>#N/A</v>
      </c>
      <c r="Y74" t="e">
        <f>+VLOOKUP(B74,'[1]GCI_data_platform-52'!$F$1:$G$149,2,FALSE)</f>
        <v>#N/A</v>
      </c>
      <c r="Z74" t="e">
        <f>+VLOOKUP(B74,'[1]GCI_data_platform-53'!$F$1:$G$149,2,FALSE)</f>
        <v>#N/A</v>
      </c>
      <c r="AA74" t="e">
        <f>+VLOOKUP(B74,'[1]GCI_data_platform-54'!$F$1:$G$149,2,FALSE)</f>
        <v>#N/A</v>
      </c>
      <c r="AB74" t="e">
        <f>+VLOOKUP(B74,'[1]GCI_data_platform-55'!$F$1:$G$149,2,FALSE)</f>
        <v>#N/A</v>
      </c>
      <c r="AC74" t="e">
        <f>+VLOOKUP(B74,'[1]GCI_data_platform-56'!$F$1:$G$149,2,FALSE)</f>
        <v>#N/A</v>
      </c>
    </row>
    <row r="75" spans="1:29" x14ac:dyDescent="0.2">
      <c r="A75" t="s">
        <v>151</v>
      </c>
      <c r="B75" t="s">
        <v>152</v>
      </c>
      <c r="C75">
        <v>20</v>
      </c>
      <c r="D75">
        <v>1</v>
      </c>
      <c r="E75">
        <v>22</v>
      </c>
      <c r="F75" t="e">
        <f>+VLOOKUP(B75,'[1]GCI_data_platform-33'!$F$1:$G$149,2,FALSE)</f>
        <v>#N/A</v>
      </c>
      <c r="G75" t="e">
        <f>+VLOOKUP(B75,'[1]GCI_data_platform-34'!$F$1:$G$149,2,FALSE)</f>
        <v>#N/A</v>
      </c>
      <c r="H75" t="e">
        <f>+VLOOKUP(B75,'[1]GCI_data_platform-35'!$F$1:$G$149,2,FALSE)</f>
        <v>#N/A</v>
      </c>
      <c r="I75" t="e">
        <f>+VLOOKUP(B75,'[1]GCI_data_platform-36'!$F$1:$G$149,2,FALSE)</f>
        <v>#N/A</v>
      </c>
      <c r="J75" t="e">
        <f>+VLOOKUP(B75,'[1]GCI_data_platform-37'!$F$1:$G$149,2,FALSE)</f>
        <v>#N/A</v>
      </c>
      <c r="K75" t="e">
        <f>+VLOOKUP(B75,'[1]GCI_data_platform-38'!$F$1:$G$149,2,FALSE)</f>
        <v>#N/A</v>
      </c>
      <c r="L75" t="e">
        <f>+VLOOKUP(B75,'[1]GCI_data_platform-39'!$F$1:$G$149,2,FALSE)</f>
        <v>#N/A</v>
      </c>
      <c r="M75" t="e">
        <f>+VLOOKUP(B75,'[1]GCI_data_platform-40'!$F$1:$G$149,2,FALSE)</f>
        <v>#N/A</v>
      </c>
      <c r="N75" t="e">
        <f>+VLOOKUP(B75,'[1]GCI_data_platform-41'!$F$1:$G$149,2,FALSE)</f>
        <v>#N/A</v>
      </c>
      <c r="O75" t="e">
        <f>+VLOOKUP(B75,'[1]GCI_data_platform-42'!$F$1:$G$149,2,FALSE)</f>
        <v>#N/A</v>
      </c>
      <c r="P75" t="e">
        <f>+VLOOKUP(B75,'[1]GCI_data_platform-43'!$F$1:$G$149,2,FALSE)</f>
        <v>#N/A</v>
      </c>
      <c r="Q75" t="e">
        <f>+VLOOKUP(B75,'[1]GCI_data_platform-44'!$F$1:$G$149,2,FALSE)</f>
        <v>#N/A</v>
      </c>
      <c r="R75" t="e">
        <f>+VLOOKUP(B75,'[1]GCI_data_platform-45'!$F$1:$G$149,2,FALSE)</f>
        <v>#N/A</v>
      </c>
      <c r="S75" t="e">
        <f>+VLOOKUP(B75,'[1]GCI_data_platform-46'!$F$1:$G$149,2,FALSE)</f>
        <v>#N/A</v>
      </c>
      <c r="T75" t="e">
        <f>+VLOOKUP(B75,'[1]GCI_data_platform-47'!$F$1:$G$149,2,FALSE)</f>
        <v>#N/A</v>
      </c>
      <c r="U75" t="e">
        <f>+VLOOKUP(B75,'[1]GCI_data_platform-48'!$F$1:$G$149,2,FALSE)</f>
        <v>#N/A</v>
      </c>
      <c r="V75" t="e">
        <f>+VLOOKUP(B75,'[1]GCI_data_platform-49'!$F$1:$G$149,2,FALSE)</f>
        <v>#N/A</v>
      </c>
      <c r="W75" t="e">
        <f>+VLOOKUP(B75,'[1]GCI_data_platform-50'!$F$1:$G$149,2,FALSE)</f>
        <v>#N/A</v>
      </c>
      <c r="X75" t="e">
        <f>+VLOOKUP(B75,'[1]GCI_data_platform-51'!$F$1:$G$149,2,FALSE)</f>
        <v>#N/A</v>
      </c>
      <c r="Y75" t="e">
        <f>+VLOOKUP(B75,'[1]GCI_data_platform-52'!$F$1:$G$149,2,FALSE)</f>
        <v>#N/A</v>
      </c>
      <c r="Z75" t="e">
        <f>+VLOOKUP(B75,'[1]GCI_data_platform-53'!$F$1:$G$149,2,FALSE)</f>
        <v>#N/A</v>
      </c>
      <c r="AA75" t="e">
        <f>+VLOOKUP(B75,'[1]GCI_data_platform-54'!$F$1:$G$149,2,FALSE)</f>
        <v>#N/A</v>
      </c>
      <c r="AB75" t="e">
        <f>+VLOOKUP(B75,'[1]GCI_data_platform-55'!$F$1:$G$149,2,FALSE)</f>
        <v>#N/A</v>
      </c>
      <c r="AC75" t="e">
        <f>+VLOOKUP(B75,'[1]GCI_data_platform-56'!$F$1:$G$149,2,FALSE)</f>
        <v>#N/A</v>
      </c>
    </row>
    <row r="76" spans="1:29" x14ac:dyDescent="0.2">
      <c r="A76" t="s">
        <v>153</v>
      </c>
      <c r="B76" t="s">
        <v>154</v>
      </c>
      <c r="C76">
        <v>30</v>
      </c>
      <c r="F76" t="e">
        <f>+VLOOKUP(B76,'[1]GCI_data_platform-33'!$F$1:$G$149,2,FALSE)</f>
        <v>#N/A</v>
      </c>
      <c r="G76" t="e">
        <f>+VLOOKUP(B76,'[1]GCI_data_platform-34'!$F$1:$G$149,2,FALSE)</f>
        <v>#N/A</v>
      </c>
      <c r="H76" t="e">
        <f>+VLOOKUP(B76,'[1]GCI_data_platform-35'!$F$1:$G$149,2,FALSE)</f>
        <v>#N/A</v>
      </c>
      <c r="I76" t="e">
        <f>+VLOOKUP(B76,'[1]GCI_data_platform-36'!$F$1:$G$149,2,FALSE)</f>
        <v>#N/A</v>
      </c>
      <c r="J76" t="e">
        <f>+VLOOKUP(B76,'[1]GCI_data_platform-37'!$F$1:$G$149,2,FALSE)</f>
        <v>#N/A</v>
      </c>
      <c r="K76" t="e">
        <f>+VLOOKUP(B76,'[1]GCI_data_platform-38'!$F$1:$G$149,2,FALSE)</f>
        <v>#N/A</v>
      </c>
      <c r="L76" t="e">
        <f>+VLOOKUP(B76,'[1]GCI_data_platform-39'!$F$1:$G$149,2,FALSE)</f>
        <v>#N/A</v>
      </c>
      <c r="M76" t="e">
        <f>+VLOOKUP(B76,'[1]GCI_data_platform-40'!$F$1:$G$149,2,FALSE)</f>
        <v>#N/A</v>
      </c>
      <c r="N76" t="e">
        <f>+VLOOKUP(B76,'[1]GCI_data_platform-41'!$F$1:$G$149,2,FALSE)</f>
        <v>#N/A</v>
      </c>
      <c r="O76" t="e">
        <f>+VLOOKUP(B76,'[1]GCI_data_platform-42'!$F$1:$G$149,2,FALSE)</f>
        <v>#N/A</v>
      </c>
      <c r="P76" t="e">
        <f>+VLOOKUP(B76,'[1]GCI_data_platform-43'!$F$1:$G$149,2,FALSE)</f>
        <v>#N/A</v>
      </c>
      <c r="Q76" t="e">
        <f>+VLOOKUP(B76,'[1]GCI_data_platform-44'!$F$1:$G$149,2,FALSE)</f>
        <v>#N/A</v>
      </c>
      <c r="R76" t="e">
        <f>+VLOOKUP(B76,'[1]GCI_data_platform-45'!$F$1:$G$149,2,FALSE)</f>
        <v>#N/A</v>
      </c>
      <c r="S76" t="e">
        <f>+VLOOKUP(B76,'[1]GCI_data_platform-46'!$F$1:$G$149,2,FALSE)</f>
        <v>#N/A</v>
      </c>
      <c r="T76" t="e">
        <f>+VLOOKUP(B76,'[1]GCI_data_platform-47'!$F$1:$G$149,2,FALSE)</f>
        <v>#N/A</v>
      </c>
      <c r="U76" t="e">
        <f>+VLOOKUP(B76,'[1]GCI_data_platform-48'!$F$1:$G$149,2,FALSE)</f>
        <v>#N/A</v>
      </c>
      <c r="V76" t="e">
        <f>+VLOOKUP(B76,'[1]GCI_data_platform-49'!$F$1:$G$149,2,FALSE)</f>
        <v>#N/A</v>
      </c>
      <c r="W76" t="e">
        <f>+VLOOKUP(B76,'[1]GCI_data_platform-50'!$F$1:$G$149,2,FALSE)</f>
        <v>#N/A</v>
      </c>
      <c r="X76" t="e">
        <f>+VLOOKUP(B76,'[1]GCI_data_platform-51'!$F$1:$G$149,2,FALSE)</f>
        <v>#N/A</v>
      </c>
      <c r="Y76" t="e">
        <f>+VLOOKUP(B76,'[1]GCI_data_platform-52'!$F$1:$G$149,2,FALSE)</f>
        <v>#N/A</v>
      </c>
      <c r="Z76" t="e">
        <f>+VLOOKUP(B76,'[1]GCI_data_platform-53'!$F$1:$G$149,2,FALSE)</f>
        <v>#N/A</v>
      </c>
      <c r="AA76" t="e">
        <f>+VLOOKUP(B76,'[1]GCI_data_platform-54'!$F$1:$G$149,2,FALSE)</f>
        <v>#N/A</v>
      </c>
      <c r="AB76" t="e">
        <f>+VLOOKUP(B76,'[1]GCI_data_platform-55'!$F$1:$G$149,2,FALSE)</f>
        <v>#N/A</v>
      </c>
      <c r="AC76" t="e">
        <f>+VLOOKUP(B76,'[1]GCI_data_platform-56'!$F$1:$G$149,2,FALSE)</f>
        <v>#N/A</v>
      </c>
    </row>
    <row r="77" spans="1:29" x14ac:dyDescent="0.2">
      <c r="A77" t="s">
        <v>155</v>
      </c>
      <c r="B77" t="s">
        <v>156</v>
      </c>
      <c r="C77">
        <v>20</v>
      </c>
      <c r="D77">
        <v>1</v>
      </c>
      <c r="E77">
        <v>22</v>
      </c>
      <c r="F77" t="e">
        <f>+VLOOKUP(B77,'[1]GCI_data_platform-33'!$F$1:$G$149,2,FALSE)</f>
        <v>#N/A</v>
      </c>
      <c r="G77" t="e">
        <f>+VLOOKUP(B77,'[1]GCI_data_platform-34'!$F$1:$G$149,2,FALSE)</f>
        <v>#N/A</v>
      </c>
      <c r="H77" t="e">
        <f>+VLOOKUP(B77,'[1]GCI_data_platform-35'!$F$1:$G$149,2,FALSE)</f>
        <v>#N/A</v>
      </c>
      <c r="I77" t="e">
        <f>+VLOOKUP(B77,'[1]GCI_data_platform-36'!$F$1:$G$149,2,FALSE)</f>
        <v>#N/A</v>
      </c>
      <c r="J77" t="e">
        <f>+VLOOKUP(B77,'[1]GCI_data_platform-37'!$F$1:$G$149,2,FALSE)</f>
        <v>#N/A</v>
      </c>
      <c r="K77" t="e">
        <f>+VLOOKUP(B77,'[1]GCI_data_platform-38'!$F$1:$G$149,2,FALSE)</f>
        <v>#N/A</v>
      </c>
      <c r="L77" t="e">
        <f>+VLOOKUP(B77,'[1]GCI_data_platform-39'!$F$1:$G$149,2,FALSE)</f>
        <v>#N/A</v>
      </c>
      <c r="M77" t="e">
        <f>+VLOOKUP(B77,'[1]GCI_data_platform-40'!$F$1:$G$149,2,FALSE)</f>
        <v>#N/A</v>
      </c>
      <c r="N77" t="e">
        <f>+VLOOKUP(B77,'[1]GCI_data_platform-41'!$F$1:$G$149,2,FALSE)</f>
        <v>#N/A</v>
      </c>
      <c r="O77" t="e">
        <f>+VLOOKUP(B77,'[1]GCI_data_platform-42'!$F$1:$G$149,2,FALSE)</f>
        <v>#N/A</v>
      </c>
      <c r="P77" t="e">
        <f>+VLOOKUP(B77,'[1]GCI_data_platform-43'!$F$1:$G$149,2,FALSE)</f>
        <v>#N/A</v>
      </c>
      <c r="Q77" t="e">
        <f>+VLOOKUP(B77,'[1]GCI_data_platform-44'!$F$1:$G$149,2,FALSE)</f>
        <v>#N/A</v>
      </c>
      <c r="R77" t="e">
        <f>+VLOOKUP(B77,'[1]GCI_data_platform-45'!$F$1:$G$149,2,FALSE)</f>
        <v>#N/A</v>
      </c>
      <c r="S77" t="e">
        <f>+VLOOKUP(B77,'[1]GCI_data_platform-46'!$F$1:$G$149,2,FALSE)</f>
        <v>#N/A</v>
      </c>
      <c r="T77" t="e">
        <f>+VLOOKUP(B77,'[1]GCI_data_platform-47'!$F$1:$G$149,2,FALSE)</f>
        <v>#N/A</v>
      </c>
      <c r="U77" t="e">
        <f>+VLOOKUP(B77,'[1]GCI_data_platform-48'!$F$1:$G$149,2,FALSE)</f>
        <v>#N/A</v>
      </c>
      <c r="V77" t="e">
        <f>+VLOOKUP(B77,'[1]GCI_data_platform-49'!$F$1:$G$149,2,FALSE)</f>
        <v>#N/A</v>
      </c>
      <c r="W77" t="e">
        <f>+VLOOKUP(B77,'[1]GCI_data_platform-50'!$F$1:$G$149,2,FALSE)</f>
        <v>#N/A</v>
      </c>
      <c r="X77" t="e">
        <f>+VLOOKUP(B77,'[1]GCI_data_platform-51'!$F$1:$G$149,2,FALSE)</f>
        <v>#N/A</v>
      </c>
      <c r="Y77" t="e">
        <f>+VLOOKUP(B77,'[1]GCI_data_platform-52'!$F$1:$G$149,2,FALSE)</f>
        <v>#N/A</v>
      </c>
      <c r="Z77" t="e">
        <f>+VLOOKUP(B77,'[1]GCI_data_platform-53'!$F$1:$G$149,2,FALSE)</f>
        <v>#N/A</v>
      </c>
      <c r="AA77" t="e">
        <f>+VLOOKUP(B77,'[1]GCI_data_platform-54'!$F$1:$G$149,2,FALSE)</f>
        <v>#N/A</v>
      </c>
      <c r="AB77" t="e">
        <f>+VLOOKUP(B77,'[1]GCI_data_platform-55'!$F$1:$G$149,2,FALSE)</f>
        <v>#N/A</v>
      </c>
      <c r="AC77" t="e">
        <f>+VLOOKUP(B77,'[1]GCI_data_platform-56'!$F$1:$G$149,2,FALSE)</f>
        <v>#N/A</v>
      </c>
    </row>
    <row r="78" spans="1:29" x14ac:dyDescent="0.2">
      <c r="A78" t="s">
        <v>157</v>
      </c>
      <c r="B78" t="s">
        <v>158</v>
      </c>
      <c r="C78">
        <v>30</v>
      </c>
      <c r="F78" t="e">
        <f>+VLOOKUP(B78,'[1]GCI_data_platform-33'!$F$1:$G$149,2,FALSE)</f>
        <v>#N/A</v>
      </c>
      <c r="G78" t="e">
        <f>+VLOOKUP(B78,'[1]GCI_data_platform-34'!$F$1:$G$149,2,FALSE)</f>
        <v>#N/A</v>
      </c>
      <c r="H78" t="e">
        <f>+VLOOKUP(B78,'[1]GCI_data_platform-35'!$F$1:$G$149,2,FALSE)</f>
        <v>#N/A</v>
      </c>
      <c r="I78" t="e">
        <f>+VLOOKUP(B78,'[1]GCI_data_platform-36'!$F$1:$G$149,2,FALSE)</f>
        <v>#N/A</v>
      </c>
      <c r="J78" t="e">
        <f>+VLOOKUP(B78,'[1]GCI_data_platform-37'!$F$1:$G$149,2,FALSE)</f>
        <v>#N/A</v>
      </c>
      <c r="K78" t="e">
        <f>+VLOOKUP(B78,'[1]GCI_data_platform-38'!$F$1:$G$149,2,FALSE)</f>
        <v>#N/A</v>
      </c>
      <c r="L78" t="e">
        <f>+VLOOKUP(B78,'[1]GCI_data_platform-39'!$F$1:$G$149,2,FALSE)</f>
        <v>#N/A</v>
      </c>
      <c r="M78" t="e">
        <f>+VLOOKUP(B78,'[1]GCI_data_platform-40'!$F$1:$G$149,2,FALSE)</f>
        <v>#N/A</v>
      </c>
      <c r="N78" t="e">
        <f>+VLOOKUP(B78,'[1]GCI_data_platform-41'!$F$1:$G$149,2,FALSE)</f>
        <v>#N/A</v>
      </c>
      <c r="O78" t="e">
        <f>+VLOOKUP(B78,'[1]GCI_data_platform-42'!$F$1:$G$149,2,FALSE)</f>
        <v>#N/A</v>
      </c>
      <c r="P78" t="e">
        <f>+VLOOKUP(B78,'[1]GCI_data_platform-43'!$F$1:$G$149,2,FALSE)</f>
        <v>#N/A</v>
      </c>
      <c r="Q78" t="e">
        <f>+VLOOKUP(B78,'[1]GCI_data_platform-44'!$F$1:$G$149,2,FALSE)</f>
        <v>#N/A</v>
      </c>
      <c r="R78" t="e">
        <f>+VLOOKUP(B78,'[1]GCI_data_platform-45'!$F$1:$G$149,2,FALSE)</f>
        <v>#N/A</v>
      </c>
      <c r="S78" t="e">
        <f>+VLOOKUP(B78,'[1]GCI_data_platform-46'!$F$1:$G$149,2,FALSE)</f>
        <v>#N/A</v>
      </c>
      <c r="T78" t="e">
        <f>+VLOOKUP(B78,'[1]GCI_data_platform-47'!$F$1:$G$149,2,FALSE)</f>
        <v>#N/A</v>
      </c>
      <c r="U78" t="e">
        <f>+VLOOKUP(B78,'[1]GCI_data_platform-48'!$F$1:$G$149,2,FALSE)</f>
        <v>#N/A</v>
      </c>
      <c r="V78" t="e">
        <f>+VLOOKUP(B78,'[1]GCI_data_platform-49'!$F$1:$G$149,2,FALSE)</f>
        <v>#N/A</v>
      </c>
      <c r="W78" t="e">
        <f>+VLOOKUP(B78,'[1]GCI_data_platform-50'!$F$1:$G$149,2,FALSE)</f>
        <v>#N/A</v>
      </c>
      <c r="X78" t="e">
        <f>+VLOOKUP(B78,'[1]GCI_data_platform-51'!$F$1:$G$149,2,FALSE)</f>
        <v>#N/A</v>
      </c>
      <c r="Y78" t="e">
        <f>+VLOOKUP(B78,'[1]GCI_data_platform-52'!$F$1:$G$149,2,FALSE)</f>
        <v>#N/A</v>
      </c>
      <c r="Z78" t="e">
        <f>+VLOOKUP(B78,'[1]GCI_data_platform-53'!$F$1:$G$149,2,FALSE)</f>
        <v>#N/A</v>
      </c>
      <c r="AA78" t="e">
        <f>+VLOOKUP(B78,'[1]GCI_data_platform-54'!$F$1:$G$149,2,FALSE)</f>
        <v>#N/A</v>
      </c>
      <c r="AB78" t="e">
        <f>+VLOOKUP(B78,'[1]GCI_data_platform-55'!$F$1:$G$149,2,FALSE)</f>
        <v>#N/A</v>
      </c>
      <c r="AC78" t="e">
        <f>+VLOOKUP(B78,'[1]GCI_data_platform-56'!$F$1:$G$149,2,FALSE)</f>
        <v>#N/A</v>
      </c>
    </row>
    <row r="79" spans="1:29" x14ac:dyDescent="0.2">
      <c r="A79" t="s">
        <v>159</v>
      </c>
      <c r="B79" t="s">
        <v>160</v>
      </c>
      <c r="C79">
        <v>30</v>
      </c>
      <c r="F79" t="e">
        <f>+VLOOKUP(B79,'[1]GCI_data_platform-33'!$F$1:$G$149,2,FALSE)</f>
        <v>#N/A</v>
      </c>
      <c r="G79" t="e">
        <f>+VLOOKUP(B79,'[1]GCI_data_platform-34'!$F$1:$G$149,2,FALSE)</f>
        <v>#N/A</v>
      </c>
      <c r="H79" t="e">
        <f>+VLOOKUP(B79,'[1]GCI_data_platform-35'!$F$1:$G$149,2,FALSE)</f>
        <v>#N/A</v>
      </c>
      <c r="I79" t="e">
        <f>+VLOOKUP(B79,'[1]GCI_data_platform-36'!$F$1:$G$149,2,FALSE)</f>
        <v>#N/A</v>
      </c>
      <c r="J79" t="e">
        <f>+VLOOKUP(B79,'[1]GCI_data_platform-37'!$F$1:$G$149,2,FALSE)</f>
        <v>#N/A</v>
      </c>
      <c r="K79" t="e">
        <f>+VLOOKUP(B79,'[1]GCI_data_platform-38'!$F$1:$G$149,2,FALSE)</f>
        <v>#N/A</v>
      </c>
      <c r="L79" t="e">
        <f>+VLOOKUP(B79,'[1]GCI_data_platform-39'!$F$1:$G$149,2,FALSE)</f>
        <v>#N/A</v>
      </c>
      <c r="M79" t="e">
        <f>+VLOOKUP(B79,'[1]GCI_data_platform-40'!$F$1:$G$149,2,FALSE)</f>
        <v>#N/A</v>
      </c>
      <c r="N79" t="e">
        <f>+VLOOKUP(B79,'[1]GCI_data_platform-41'!$F$1:$G$149,2,FALSE)</f>
        <v>#N/A</v>
      </c>
      <c r="O79" t="e">
        <f>+VLOOKUP(B79,'[1]GCI_data_platform-42'!$F$1:$G$149,2,FALSE)</f>
        <v>#N/A</v>
      </c>
      <c r="P79" t="e">
        <f>+VLOOKUP(B79,'[1]GCI_data_platform-43'!$F$1:$G$149,2,FALSE)</f>
        <v>#N/A</v>
      </c>
      <c r="Q79" t="e">
        <f>+VLOOKUP(B79,'[1]GCI_data_platform-44'!$F$1:$G$149,2,FALSE)</f>
        <v>#N/A</v>
      </c>
      <c r="R79" t="e">
        <f>+VLOOKUP(B79,'[1]GCI_data_platform-45'!$F$1:$G$149,2,FALSE)</f>
        <v>#N/A</v>
      </c>
      <c r="S79" t="e">
        <f>+VLOOKUP(B79,'[1]GCI_data_platform-46'!$F$1:$G$149,2,FALSE)</f>
        <v>#N/A</v>
      </c>
      <c r="T79" t="e">
        <f>+VLOOKUP(B79,'[1]GCI_data_platform-47'!$F$1:$G$149,2,FALSE)</f>
        <v>#N/A</v>
      </c>
      <c r="U79" t="e">
        <f>+VLOOKUP(B79,'[1]GCI_data_platform-48'!$F$1:$G$149,2,FALSE)</f>
        <v>#N/A</v>
      </c>
      <c r="V79" t="e">
        <f>+VLOOKUP(B79,'[1]GCI_data_platform-49'!$F$1:$G$149,2,FALSE)</f>
        <v>#N/A</v>
      </c>
      <c r="W79" t="e">
        <f>+VLOOKUP(B79,'[1]GCI_data_platform-50'!$F$1:$G$149,2,FALSE)</f>
        <v>#N/A</v>
      </c>
      <c r="X79" t="e">
        <f>+VLOOKUP(B79,'[1]GCI_data_platform-51'!$F$1:$G$149,2,FALSE)</f>
        <v>#N/A</v>
      </c>
      <c r="Y79" t="e">
        <f>+VLOOKUP(B79,'[1]GCI_data_platform-52'!$F$1:$G$149,2,FALSE)</f>
        <v>#N/A</v>
      </c>
      <c r="Z79" t="e">
        <f>+VLOOKUP(B79,'[1]GCI_data_platform-53'!$F$1:$G$149,2,FALSE)</f>
        <v>#N/A</v>
      </c>
      <c r="AA79" t="e">
        <f>+VLOOKUP(B79,'[1]GCI_data_platform-54'!$F$1:$G$149,2,FALSE)</f>
        <v>#N/A</v>
      </c>
      <c r="AB79" t="e">
        <f>+VLOOKUP(B79,'[1]GCI_data_platform-55'!$F$1:$G$149,2,FALSE)</f>
        <v>#N/A</v>
      </c>
      <c r="AC79" t="e">
        <f>+VLOOKUP(B79,'[1]GCI_data_platform-56'!$F$1:$G$149,2,FALSE)</f>
        <v>#N/A</v>
      </c>
    </row>
    <row r="80" spans="1:29" x14ac:dyDescent="0.2">
      <c r="A80" t="s">
        <v>161</v>
      </c>
      <c r="B80" t="s">
        <v>162</v>
      </c>
      <c r="C80">
        <v>30</v>
      </c>
      <c r="F80" t="e">
        <f>+VLOOKUP(B80,'[1]GCI_data_platform-33'!$F$1:$G$149,2,FALSE)</f>
        <v>#N/A</v>
      </c>
      <c r="G80" t="e">
        <f>+VLOOKUP(B80,'[1]GCI_data_platform-34'!$F$1:$G$149,2,FALSE)</f>
        <v>#N/A</v>
      </c>
      <c r="H80" t="e">
        <f>+VLOOKUP(B80,'[1]GCI_data_platform-35'!$F$1:$G$149,2,FALSE)</f>
        <v>#N/A</v>
      </c>
      <c r="I80" t="e">
        <f>+VLOOKUP(B80,'[1]GCI_data_platform-36'!$F$1:$G$149,2,FALSE)</f>
        <v>#N/A</v>
      </c>
      <c r="J80" t="e">
        <f>+VLOOKUP(B80,'[1]GCI_data_platform-37'!$F$1:$G$149,2,FALSE)</f>
        <v>#N/A</v>
      </c>
      <c r="K80" t="e">
        <f>+VLOOKUP(B80,'[1]GCI_data_platform-38'!$F$1:$G$149,2,FALSE)</f>
        <v>#N/A</v>
      </c>
      <c r="L80" t="e">
        <f>+VLOOKUP(B80,'[1]GCI_data_platform-39'!$F$1:$G$149,2,FALSE)</f>
        <v>#N/A</v>
      </c>
      <c r="M80" t="e">
        <f>+VLOOKUP(B80,'[1]GCI_data_platform-40'!$F$1:$G$149,2,FALSE)</f>
        <v>#N/A</v>
      </c>
      <c r="N80" t="e">
        <f>+VLOOKUP(B80,'[1]GCI_data_platform-41'!$F$1:$G$149,2,FALSE)</f>
        <v>#N/A</v>
      </c>
      <c r="O80" t="e">
        <f>+VLOOKUP(B80,'[1]GCI_data_platform-42'!$F$1:$G$149,2,FALSE)</f>
        <v>#N/A</v>
      </c>
      <c r="P80" t="e">
        <f>+VLOOKUP(B80,'[1]GCI_data_platform-43'!$F$1:$G$149,2,FALSE)</f>
        <v>#N/A</v>
      </c>
      <c r="Q80" t="e">
        <f>+VLOOKUP(B80,'[1]GCI_data_platform-44'!$F$1:$G$149,2,FALSE)</f>
        <v>#N/A</v>
      </c>
      <c r="R80" t="e">
        <f>+VLOOKUP(B80,'[1]GCI_data_platform-45'!$F$1:$G$149,2,FALSE)</f>
        <v>#N/A</v>
      </c>
      <c r="S80" t="e">
        <f>+VLOOKUP(B80,'[1]GCI_data_platform-46'!$F$1:$G$149,2,FALSE)</f>
        <v>#N/A</v>
      </c>
      <c r="T80" t="e">
        <f>+VLOOKUP(B80,'[1]GCI_data_platform-47'!$F$1:$G$149,2,FALSE)</f>
        <v>#N/A</v>
      </c>
      <c r="U80" t="e">
        <f>+VLOOKUP(B80,'[1]GCI_data_platform-48'!$F$1:$G$149,2,FALSE)</f>
        <v>#N/A</v>
      </c>
      <c r="V80" t="e">
        <f>+VLOOKUP(B80,'[1]GCI_data_platform-49'!$F$1:$G$149,2,FALSE)</f>
        <v>#N/A</v>
      </c>
      <c r="W80" t="e">
        <f>+VLOOKUP(B80,'[1]GCI_data_platform-50'!$F$1:$G$149,2,FALSE)</f>
        <v>#N/A</v>
      </c>
      <c r="X80" t="e">
        <f>+VLOOKUP(B80,'[1]GCI_data_platform-51'!$F$1:$G$149,2,FALSE)</f>
        <v>#N/A</v>
      </c>
      <c r="Y80" t="e">
        <f>+VLOOKUP(B80,'[1]GCI_data_platform-52'!$F$1:$G$149,2,FALSE)</f>
        <v>#N/A</v>
      </c>
      <c r="Z80" t="e">
        <f>+VLOOKUP(B80,'[1]GCI_data_platform-53'!$F$1:$G$149,2,FALSE)</f>
        <v>#N/A</v>
      </c>
      <c r="AA80" t="e">
        <f>+VLOOKUP(B80,'[1]GCI_data_platform-54'!$F$1:$G$149,2,FALSE)</f>
        <v>#N/A</v>
      </c>
      <c r="AB80" t="e">
        <f>+VLOOKUP(B80,'[1]GCI_data_platform-55'!$F$1:$G$149,2,FALSE)</f>
        <v>#N/A</v>
      </c>
      <c r="AC80" t="e">
        <f>+VLOOKUP(B80,'[1]GCI_data_platform-56'!$F$1:$G$149,2,FALSE)</f>
        <v>#N/A</v>
      </c>
    </row>
    <row r="81" spans="1:29" x14ac:dyDescent="0.2">
      <c r="A81" t="s">
        <v>163</v>
      </c>
      <c r="B81" t="s">
        <v>164</v>
      </c>
      <c r="C81">
        <v>20</v>
      </c>
      <c r="D81">
        <v>1</v>
      </c>
      <c r="E81">
        <v>21</v>
      </c>
      <c r="F81" t="e">
        <f>+VLOOKUP(B81,'[1]GCI_data_platform-33'!$F$1:$G$149,2,FALSE)</f>
        <v>#N/A</v>
      </c>
      <c r="G81" t="e">
        <f>+VLOOKUP(B81,'[1]GCI_data_platform-34'!$F$1:$G$149,2,FALSE)</f>
        <v>#N/A</v>
      </c>
      <c r="H81" t="e">
        <f>+VLOOKUP(B81,'[1]GCI_data_platform-35'!$F$1:$G$149,2,FALSE)</f>
        <v>#N/A</v>
      </c>
      <c r="I81" t="e">
        <f>+VLOOKUP(B81,'[1]GCI_data_platform-36'!$F$1:$G$149,2,FALSE)</f>
        <v>#N/A</v>
      </c>
      <c r="J81" t="e">
        <f>+VLOOKUP(B81,'[1]GCI_data_platform-37'!$F$1:$G$149,2,FALSE)</f>
        <v>#N/A</v>
      </c>
      <c r="K81" t="e">
        <f>+VLOOKUP(B81,'[1]GCI_data_platform-38'!$F$1:$G$149,2,FALSE)</f>
        <v>#N/A</v>
      </c>
      <c r="L81" t="e">
        <f>+VLOOKUP(B81,'[1]GCI_data_platform-39'!$F$1:$G$149,2,FALSE)</f>
        <v>#N/A</v>
      </c>
      <c r="M81" t="e">
        <f>+VLOOKUP(B81,'[1]GCI_data_platform-40'!$F$1:$G$149,2,FALSE)</f>
        <v>#N/A</v>
      </c>
      <c r="N81" t="e">
        <f>+VLOOKUP(B81,'[1]GCI_data_platform-41'!$F$1:$G$149,2,FALSE)</f>
        <v>#N/A</v>
      </c>
      <c r="O81" t="e">
        <f>+VLOOKUP(B81,'[1]GCI_data_platform-42'!$F$1:$G$149,2,FALSE)</f>
        <v>#N/A</v>
      </c>
      <c r="P81" t="e">
        <f>+VLOOKUP(B81,'[1]GCI_data_platform-43'!$F$1:$G$149,2,FALSE)</f>
        <v>#N/A</v>
      </c>
      <c r="Q81" t="e">
        <f>+VLOOKUP(B81,'[1]GCI_data_platform-44'!$F$1:$G$149,2,FALSE)</f>
        <v>#N/A</v>
      </c>
      <c r="R81" t="e">
        <f>+VLOOKUP(B81,'[1]GCI_data_platform-45'!$F$1:$G$149,2,FALSE)</f>
        <v>#N/A</v>
      </c>
      <c r="S81" t="e">
        <f>+VLOOKUP(B81,'[1]GCI_data_platform-46'!$F$1:$G$149,2,FALSE)</f>
        <v>#N/A</v>
      </c>
      <c r="T81" t="e">
        <f>+VLOOKUP(B81,'[1]GCI_data_platform-47'!$F$1:$G$149,2,FALSE)</f>
        <v>#N/A</v>
      </c>
      <c r="U81" t="e">
        <f>+VLOOKUP(B81,'[1]GCI_data_platform-48'!$F$1:$G$149,2,FALSE)</f>
        <v>#N/A</v>
      </c>
      <c r="V81" t="e">
        <f>+VLOOKUP(B81,'[1]GCI_data_platform-49'!$F$1:$G$149,2,FALSE)</f>
        <v>#N/A</v>
      </c>
      <c r="W81" t="e">
        <f>+VLOOKUP(B81,'[1]GCI_data_platform-50'!$F$1:$G$149,2,FALSE)</f>
        <v>#N/A</v>
      </c>
      <c r="X81" t="e">
        <f>+VLOOKUP(B81,'[1]GCI_data_platform-51'!$F$1:$G$149,2,FALSE)</f>
        <v>#N/A</v>
      </c>
      <c r="Y81" t="e">
        <f>+VLOOKUP(B81,'[1]GCI_data_platform-52'!$F$1:$G$149,2,FALSE)</f>
        <v>#N/A</v>
      </c>
      <c r="Z81" t="e">
        <f>+VLOOKUP(B81,'[1]GCI_data_platform-53'!$F$1:$G$149,2,FALSE)</f>
        <v>#N/A</v>
      </c>
      <c r="AA81" t="e">
        <f>+VLOOKUP(B81,'[1]GCI_data_platform-54'!$F$1:$G$149,2,FALSE)</f>
        <v>#N/A</v>
      </c>
      <c r="AB81" t="e">
        <f>+VLOOKUP(B81,'[1]GCI_data_platform-55'!$F$1:$G$149,2,FALSE)</f>
        <v>#N/A</v>
      </c>
      <c r="AC81" t="e">
        <f>+VLOOKUP(B81,'[1]GCI_data_platform-56'!$F$1:$G$149,2,FALSE)</f>
        <v>#N/A</v>
      </c>
    </row>
    <row r="82" spans="1:29" x14ac:dyDescent="0.2">
      <c r="A82" t="s">
        <v>165</v>
      </c>
      <c r="B82" t="s">
        <v>166</v>
      </c>
      <c r="C82">
        <v>20</v>
      </c>
      <c r="D82">
        <v>1</v>
      </c>
      <c r="E82">
        <v>22</v>
      </c>
      <c r="F82" t="e">
        <f>+VLOOKUP(B82,'[1]GCI_data_platform-33'!$F$1:$G$149,2,FALSE)</f>
        <v>#N/A</v>
      </c>
      <c r="G82" t="e">
        <f>+VLOOKUP(B82,'[1]GCI_data_platform-34'!$F$1:$G$149,2,FALSE)</f>
        <v>#N/A</v>
      </c>
      <c r="H82" t="e">
        <f>+VLOOKUP(B82,'[1]GCI_data_platform-35'!$F$1:$G$149,2,FALSE)</f>
        <v>#N/A</v>
      </c>
      <c r="I82" t="e">
        <f>+VLOOKUP(B82,'[1]GCI_data_platform-36'!$F$1:$G$149,2,FALSE)</f>
        <v>#N/A</v>
      </c>
      <c r="J82" t="e">
        <f>+VLOOKUP(B82,'[1]GCI_data_platform-37'!$F$1:$G$149,2,FALSE)</f>
        <v>#N/A</v>
      </c>
      <c r="K82" t="e">
        <f>+VLOOKUP(B82,'[1]GCI_data_platform-38'!$F$1:$G$149,2,FALSE)</f>
        <v>#N/A</v>
      </c>
      <c r="L82" t="e">
        <f>+VLOOKUP(B82,'[1]GCI_data_platform-39'!$F$1:$G$149,2,FALSE)</f>
        <v>#N/A</v>
      </c>
      <c r="M82" t="e">
        <f>+VLOOKUP(B82,'[1]GCI_data_platform-40'!$F$1:$G$149,2,FALSE)</f>
        <v>#N/A</v>
      </c>
      <c r="N82" t="e">
        <f>+VLOOKUP(B82,'[1]GCI_data_platform-41'!$F$1:$G$149,2,FALSE)</f>
        <v>#N/A</v>
      </c>
      <c r="O82" t="e">
        <f>+VLOOKUP(B82,'[1]GCI_data_platform-42'!$F$1:$G$149,2,FALSE)</f>
        <v>#N/A</v>
      </c>
      <c r="P82" t="e">
        <f>+VLOOKUP(B82,'[1]GCI_data_platform-43'!$F$1:$G$149,2,FALSE)</f>
        <v>#N/A</v>
      </c>
      <c r="Q82" t="e">
        <f>+VLOOKUP(B82,'[1]GCI_data_platform-44'!$F$1:$G$149,2,FALSE)</f>
        <v>#N/A</v>
      </c>
      <c r="R82" t="e">
        <f>+VLOOKUP(B82,'[1]GCI_data_platform-45'!$F$1:$G$149,2,FALSE)</f>
        <v>#N/A</v>
      </c>
      <c r="S82" t="e">
        <f>+VLOOKUP(B82,'[1]GCI_data_platform-46'!$F$1:$G$149,2,FALSE)</f>
        <v>#N/A</v>
      </c>
      <c r="T82" t="e">
        <f>+VLOOKUP(B82,'[1]GCI_data_platform-47'!$F$1:$G$149,2,FALSE)</f>
        <v>#N/A</v>
      </c>
      <c r="U82" t="e">
        <f>+VLOOKUP(B82,'[1]GCI_data_platform-48'!$F$1:$G$149,2,FALSE)</f>
        <v>#N/A</v>
      </c>
      <c r="V82" t="e">
        <f>+VLOOKUP(B82,'[1]GCI_data_platform-49'!$F$1:$G$149,2,FALSE)</f>
        <v>#N/A</v>
      </c>
      <c r="W82" t="e">
        <f>+VLOOKUP(B82,'[1]GCI_data_platform-50'!$F$1:$G$149,2,FALSE)</f>
        <v>#N/A</v>
      </c>
      <c r="X82" t="e">
        <f>+VLOOKUP(B82,'[1]GCI_data_platform-51'!$F$1:$G$149,2,FALSE)</f>
        <v>#N/A</v>
      </c>
      <c r="Y82" t="e">
        <f>+VLOOKUP(B82,'[1]GCI_data_platform-52'!$F$1:$G$149,2,FALSE)</f>
        <v>#N/A</v>
      </c>
      <c r="Z82" t="e">
        <f>+VLOOKUP(B82,'[1]GCI_data_platform-53'!$F$1:$G$149,2,FALSE)</f>
        <v>#N/A</v>
      </c>
      <c r="AA82" t="e">
        <f>+VLOOKUP(B82,'[1]GCI_data_platform-54'!$F$1:$G$149,2,FALSE)</f>
        <v>#N/A</v>
      </c>
      <c r="AB82" t="e">
        <f>+VLOOKUP(B82,'[1]GCI_data_platform-55'!$F$1:$G$149,2,FALSE)</f>
        <v>#N/A</v>
      </c>
      <c r="AC82" t="e">
        <f>+VLOOKUP(B82,'[1]GCI_data_platform-56'!$F$1:$G$149,2,FALSE)</f>
        <v>#N/A</v>
      </c>
    </row>
    <row r="83" spans="1:29" x14ac:dyDescent="0.2">
      <c r="A83" t="s">
        <v>167</v>
      </c>
      <c r="B83" t="s">
        <v>168</v>
      </c>
      <c r="C83">
        <v>30</v>
      </c>
      <c r="F83" t="e">
        <f>+VLOOKUP(B83,'[1]GCI_data_platform-33'!$F$1:$G$149,2,FALSE)</f>
        <v>#N/A</v>
      </c>
      <c r="G83" t="e">
        <f>+VLOOKUP(B83,'[1]GCI_data_platform-34'!$F$1:$G$149,2,FALSE)</f>
        <v>#N/A</v>
      </c>
      <c r="H83" t="e">
        <f>+VLOOKUP(B83,'[1]GCI_data_platform-35'!$F$1:$G$149,2,FALSE)</f>
        <v>#N/A</v>
      </c>
      <c r="I83" t="e">
        <f>+VLOOKUP(B83,'[1]GCI_data_platform-36'!$F$1:$G$149,2,FALSE)</f>
        <v>#N/A</v>
      </c>
      <c r="J83" t="e">
        <f>+VLOOKUP(B83,'[1]GCI_data_platform-37'!$F$1:$G$149,2,FALSE)</f>
        <v>#N/A</v>
      </c>
      <c r="K83" t="e">
        <f>+VLOOKUP(B83,'[1]GCI_data_platform-38'!$F$1:$G$149,2,FALSE)</f>
        <v>#N/A</v>
      </c>
      <c r="L83" t="e">
        <f>+VLOOKUP(B83,'[1]GCI_data_platform-39'!$F$1:$G$149,2,FALSE)</f>
        <v>#N/A</v>
      </c>
      <c r="M83" t="e">
        <f>+VLOOKUP(B83,'[1]GCI_data_platform-40'!$F$1:$G$149,2,FALSE)</f>
        <v>#N/A</v>
      </c>
      <c r="N83" t="e">
        <f>+VLOOKUP(B83,'[1]GCI_data_platform-41'!$F$1:$G$149,2,FALSE)</f>
        <v>#N/A</v>
      </c>
      <c r="O83" t="e">
        <f>+VLOOKUP(B83,'[1]GCI_data_platform-42'!$F$1:$G$149,2,FALSE)</f>
        <v>#N/A</v>
      </c>
      <c r="P83" t="e">
        <f>+VLOOKUP(B83,'[1]GCI_data_platform-43'!$F$1:$G$149,2,FALSE)</f>
        <v>#N/A</v>
      </c>
      <c r="Q83" t="e">
        <f>+VLOOKUP(B83,'[1]GCI_data_platform-44'!$F$1:$G$149,2,FALSE)</f>
        <v>#N/A</v>
      </c>
      <c r="R83" t="e">
        <f>+VLOOKUP(B83,'[1]GCI_data_platform-45'!$F$1:$G$149,2,FALSE)</f>
        <v>#N/A</v>
      </c>
      <c r="S83" t="e">
        <f>+VLOOKUP(B83,'[1]GCI_data_platform-46'!$F$1:$G$149,2,FALSE)</f>
        <v>#N/A</v>
      </c>
      <c r="T83" t="e">
        <f>+VLOOKUP(B83,'[1]GCI_data_platform-47'!$F$1:$G$149,2,FALSE)</f>
        <v>#N/A</v>
      </c>
      <c r="U83" t="e">
        <f>+VLOOKUP(B83,'[1]GCI_data_platform-48'!$F$1:$G$149,2,FALSE)</f>
        <v>#N/A</v>
      </c>
      <c r="V83" t="e">
        <f>+VLOOKUP(B83,'[1]GCI_data_platform-49'!$F$1:$G$149,2,FALSE)</f>
        <v>#N/A</v>
      </c>
      <c r="W83" t="e">
        <f>+VLOOKUP(B83,'[1]GCI_data_platform-50'!$F$1:$G$149,2,FALSE)</f>
        <v>#N/A</v>
      </c>
      <c r="X83" t="e">
        <f>+VLOOKUP(B83,'[1]GCI_data_platform-51'!$F$1:$G$149,2,FALSE)</f>
        <v>#N/A</v>
      </c>
      <c r="Y83" t="e">
        <f>+VLOOKUP(B83,'[1]GCI_data_platform-52'!$F$1:$G$149,2,FALSE)</f>
        <v>#N/A</v>
      </c>
      <c r="Z83" t="e">
        <f>+VLOOKUP(B83,'[1]GCI_data_platform-53'!$F$1:$G$149,2,FALSE)</f>
        <v>#N/A</v>
      </c>
      <c r="AA83" t="e">
        <f>+VLOOKUP(B83,'[1]GCI_data_platform-54'!$F$1:$G$149,2,FALSE)</f>
        <v>#N/A</v>
      </c>
      <c r="AB83" t="e">
        <f>+VLOOKUP(B83,'[1]GCI_data_platform-55'!$F$1:$G$149,2,FALSE)</f>
        <v>#N/A</v>
      </c>
      <c r="AC83" t="e">
        <f>+VLOOKUP(B83,'[1]GCI_data_platform-56'!$F$1:$G$149,2,FALSE)</f>
        <v>#N/A</v>
      </c>
    </row>
    <row r="84" spans="1:29" x14ac:dyDescent="0.2">
      <c r="A84" t="s">
        <v>169</v>
      </c>
      <c r="B84" t="s">
        <v>170</v>
      </c>
      <c r="C84">
        <v>30</v>
      </c>
      <c r="F84" t="e">
        <f>+VLOOKUP(B84,'[1]GCI_data_platform-33'!$F$1:$G$149,2,FALSE)</f>
        <v>#N/A</v>
      </c>
      <c r="G84" t="e">
        <f>+VLOOKUP(B84,'[1]GCI_data_platform-34'!$F$1:$G$149,2,FALSE)</f>
        <v>#N/A</v>
      </c>
      <c r="H84" t="e">
        <f>+VLOOKUP(B84,'[1]GCI_data_platform-35'!$F$1:$G$149,2,FALSE)</f>
        <v>#N/A</v>
      </c>
      <c r="I84" t="e">
        <f>+VLOOKUP(B84,'[1]GCI_data_platform-36'!$F$1:$G$149,2,FALSE)</f>
        <v>#N/A</v>
      </c>
      <c r="J84" t="e">
        <f>+VLOOKUP(B84,'[1]GCI_data_platform-37'!$F$1:$G$149,2,FALSE)</f>
        <v>#N/A</v>
      </c>
      <c r="K84" t="e">
        <f>+VLOOKUP(B84,'[1]GCI_data_platform-38'!$F$1:$G$149,2,FALSE)</f>
        <v>#N/A</v>
      </c>
      <c r="L84" t="e">
        <f>+VLOOKUP(B84,'[1]GCI_data_platform-39'!$F$1:$G$149,2,FALSE)</f>
        <v>#N/A</v>
      </c>
      <c r="M84" t="e">
        <f>+VLOOKUP(B84,'[1]GCI_data_platform-40'!$F$1:$G$149,2,FALSE)</f>
        <v>#N/A</v>
      </c>
      <c r="N84" t="e">
        <f>+VLOOKUP(B84,'[1]GCI_data_platform-41'!$F$1:$G$149,2,FALSE)</f>
        <v>#N/A</v>
      </c>
      <c r="O84" t="e">
        <f>+VLOOKUP(B84,'[1]GCI_data_platform-42'!$F$1:$G$149,2,FALSE)</f>
        <v>#N/A</v>
      </c>
      <c r="P84" t="e">
        <f>+VLOOKUP(B84,'[1]GCI_data_platform-43'!$F$1:$G$149,2,FALSE)</f>
        <v>#N/A</v>
      </c>
      <c r="Q84" t="e">
        <f>+VLOOKUP(B84,'[1]GCI_data_platform-44'!$F$1:$G$149,2,FALSE)</f>
        <v>#N/A</v>
      </c>
      <c r="R84" t="e">
        <f>+VLOOKUP(B84,'[1]GCI_data_platform-45'!$F$1:$G$149,2,FALSE)</f>
        <v>#N/A</v>
      </c>
      <c r="S84" t="e">
        <f>+VLOOKUP(B84,'[1]GCI_data_platform-46'!$F$1:$G$149,2,FALSE)</f>
        <v>#N/A</v>
      </c>
      <c r="T84" t="e">
        <f>+VLOOKUP(B84,'[1]GCI_data_platform-47'!$F$1:$G$149,2,FALSE)</f>
        <v>#N/A</v>
      </c>
      <c r="U84" t="e">
        <f>+VLOOKUP(B84,'[1]GCI_data_platform-48'!$F$1:$G$149,2,FALSE)</f>
        <v>#N/A</v>
      </c>
      <c r="V84" t="e">
        <f>+VLOOKUP(B84,'[1]GCI_data_platform-49'!$F$1:$G$149,2,FALSE)</f>
        <v>#N/A</v>
      </c>
      <c r="W84" t="e">
        <f>+VLOOKUP(B84,'[1]GCI_data_platform-50'!$F$1:$G$149,2,FALSE)</f>
        <v>#N/A</v>
      </c>
      <c r="X84" t="e">
        <f>+VLOOKUP(B84,'[1]GCI_data_platform-51'!$F$1:$G$149,2,FALSE)</f>
        <v>#N/A</v>
      </c>
      <c r="Y84" t="e">
        <f>+VLOOKUP(B84,'[1]GCI_data_platform-52'!$F$1:$G$149,2,FALSE)</f>
        <v>#N/A</v>
      </c>
      <c r="Z84" t="e">
        <f>+VLOOKUP(B84,'[1]GCI_data_platform-53'!$F$1:$G$149,2,FALSE)</f>
        <v>#N/A</v>
      </c>
      <c r="AA84" t="e">
        <f>+VLOOKUP(B84,'[1]GCI_data_platform-54'!$F$1:$G$149,2,FALSE)</f>
        <v>#N/A</v>
      </c>
      <c r="AB84" t="e">
        <f>+VLOOKUP(B84,'[1]GCI_data_platform-55'!$F$1:$G$149,2,FALSE)</f>
        <v>#N/A</v>
      </c>
      <c r="AC84" t="e">
        <f>+VLOOKUP(B84,'[1]GCI_data_platform-56'!$F$1:$G$149,2,FALSE)</f>
        <v>#N/A</v>
      </c>
    </row>
    <row r="85" spans="1:29" x14ac:dyDescent="0.2">
      <c r="A85" t="s">
        <v>171</v>
      </c>
      <c r="B85" t="s">
        <v>172</v>
      </c>
      <c r="C85">
        <v>30</v>
      </c>
      <c r="F85" t="e">
        <f>+VLOOKUP(B85,'[1]GCI_data_platform-33'!$F$1:$G$149,2,FALSE)</f>
        <v>#N/A</v>
      </c>
      <c r="G85" t="e">
        <f>+VLOOKUP(B85,'[1]GCI_data_platform-34'!$F$1:$G$149,2,FALSE)</f>
        <v>#N/A</v>
      </c>
      <c r="H85" t="e">
        <f>+VLOOKUP(B85,'[1]GCI_data_platform-35'!$F$1:$G$149,2,FALSE)</f>
        <v>#N/A</v>
      </c>
      <c r="I85" t="e">
        <f>+VLOOKUP(B85,'[1]GCI_data_platform-36'!$F$1:$G$149,2,FALSE)</f>
        <v>#N/A</v>
      </c>
      <c r="J85" t="e">
        <f>+VLOOKUP(B85,'[1]GCI_data_platform-37'!$F$1:$G$149,2,FALSE)</f>
        <v>#N/A</v>
      </c>
      <c r="K85" t="e">
        <f>+VLOOKUP(B85,'[1]GCI_data_platform-38'!$F$1:$G$149,2,FALSE)</f>
        <v>#N/A</v>
      </c>
      <c r="L85" t="e">
        <f>+VLOOKUP(B85,'[1]GCI_data_platform-39'!$F$1:$G$149,2,FALSE)</f>
        <v>#N/A</v>
      </c>
      <c r="M85" t="e">
        <f>+VLOOKUP(B85,'[1]GCI_data_platform-40'!$F$1:$G$149,2,FALSE)</f>
        <v>#N/A</v>
      </c>
      <c r="N85" t="e">
        <f>+VLOOKUP(B85,'[1]GCI_data_platform-41'!$F$1:$G$149,2,FALSE)</f>
        <v>#N/A</v>
      </c>
      <c r="O85" t="e">
        <f>+VLOOKUP(B85,'[1]GCI_data_platform-42'!$F$1:$G$149,2,FALSE)</f>
        <v>#N/A</v>
      </c>
      <c r="P85" t="e">
        <f>+VLOOKUP(B85,'[1]GCI_data_platform-43'!$F$1:$G$149,2,FALSE)</f>
        <v>#N/A</v>
      </c>
      <c r="Q85" t="e">
        <f>+VLOOKUP(B85,'[1]GCI_data_platform-44'!$F$1:$G$149,2,FALSE)</f>
        <v>#N/A</v>
      </c>
      <c r="R85" t="e">
        <f>+VLOOKUP(B85,'[1]GCI_data_platform-45'!$F$1:$G$149,2,FALSE)</f>
        <v>#N/A</v>
      </c>
      <c r="S85" t="e">
        <f>+VLOOKUP(B85,'[1]GCI_data_platform-46'!$F$1:$G$149,2,FALSE)</f>
        <v>#N/A</v>
      </c>
      <c r="T85" t="e">
        <f>+VLOOKUP(B85,'[1]GCI_data_platform-47'!$F$1:$G$149,2,FALSE)</f>
        <v>#N/A</v>
      </c>
      <c r="U85" t="e">
        <f>+VLOOKUP(B85,'[1]GCI_data_platform-48'!$F$1:$G$149,2,FALSE)</f>
        <v>#N/A</v>
      </c>
      <c r="V85" t="e">
        <f>+VLOOKUP(B85,'[1]GCI_data_platform-49'!$F$1:$G$149,2,FALSE)</f>
        <v>#N/A</v>
      </c>
      <c r="W85" t="e">
        <f>+VLOOKUP(B85,'[1]GCI_data_platform-50'!$F$1:$G$149,2,FALSE)</f>
        <v>#N/A</v>
      </c>
      <c r="X85" t="e">
        <f>+VLOOKUP(B85,'[1]GCI_data_platform-51'!$F$1:$G$149,2,FALSE)</f>
        <v>#N/A</v>
      </c>
      <c r="Y85" t="e">
        <f>+VLOOKUP(B85,'[1]GCI_data_platform-52'!$F$1:$G$149,2,FALSE)</f>
        <v>#N/A</v>
      </c>
      <c r="Z85" t="e">
        <f>+VLOOKUP(B85,'[1]GCI_data_platform-53'!$F$1:$G$149,2,FALSE)</f>
        <v>#N/A</v>
      </c>
      <c r="AA85" t="e">
        <f>+VLOOKUP(B85,'[1]GCI_data_platform-54'!$F$1:$G$149,2,FALSE)</f>
        <v>#N/A</v>
      </c>
      <c r="AB85" t="e">
        <f>+VLOOKUP(B85,'[1]GCI_data_platform-55'!$F$1:$G$149,2,FALSE)</f>
        <v>#N/A</v>
      </c>
      <c r="AC85" t="e">
        <f>+VLOOKUP(B85,'[1]GCI_data_platform-56'!$F$1:$G$149,2,FALSE)</f>
        <v>#N/A</v>
      </c>
    </row>
    <row r="86" spans="1:29" x14ac:dyDescent="0.2">
      <c r="A86" t="s">
        <v>173</v>
      </c>
      <c r="B86" t="s">
        <v>174</v>
      </c>
      <c r="C86">
        <v>30</v>
      </c>
      <c r="F86" t="e">
        <f>+VLOOKUP(B86,'[1]GCI_data_platform-33'!$F$1:$G$149,2,FALSE)</f>
        <v>#N/A</v>
      </c>
      <c r="G86" t="e">
        <f>+VLOOKUP(B86,'[1]GCI_data_platform-34'!$F$1:$G$149,2,FALSE)</f>
        <v>#N/A</v>
      </c>
      <c r="H86" t="e">
        <f>+VLOOKUP(B86,'[1]GCI_data_platform-35'!$F$1:$G$149,2,FALSE)</f>
        <v>#N/A</v>
      </c>
      <c r="I86" t="e">
        <f>+VLOOKUP(B86,'[1]GCI_data_platform-36'!$F$1:$G$149,2,FALSE)</f>
        <v>#N/A</v>
      </c>
      <c r="J86" t="e">
        <f>+VLOOKUP(B86,'[1]GCI_data_platform-37'!$F$1:$G$149,2,FALSE)</f>
        <v>#N/A</v>
      </c>
      <c r="K86" t="e">
        <f>+VLOOKUP(B86,'[1]GCI_data_platform-38'!$F$1:$G$149,2,FALSE)</f>
        <v>#N/A</v>
      </c>
      <c r="L86" t="e">
        <f>+VLOOKUP(B86,'[1]GCI_data_platform-39'!$F$1:$G$149,2,FALSE)</f>
        <v>#N/A</v>
      </c>
      <c r="M86" t="e">
        <f>+VLOOKUP(B86,'[1]GCI_data_platform-40'!$F$1:$G$149,2,FALSE)</f>
        <v>#N/A</v>
      </c>
      <c r="N86" t="e">
        <f>+VLOOKUP(B86,'[1]GCI_data_platform-41'!$F$1:$G$149,2,FALSE)</f>
        <v>#N/A</v>
      </c>
      <c r="O86" t="e">
        <f>+VLOOKUP(B86,'[1]GCI_data_platform-42'!$F$1:$G$149,2,FALSE)</f>
        <v>#N/A</v>
      </c>
      <c r="P86" t="e">
        <f>+VLOOKUP(B86,'[1]GCI_data_platform-43'!$F$1:$G$149,2,FALSE)</f>
        <v>#N/A</v>
      </c>
      <c r="Q86" t="e">
        <f>+VLOOKUP(B86,'[1]GCI_data_platform-44'!$F$1:$G$149,2,FALSE)</f>
        <v>#N/A</v>
      </c>
      <c r="R86" t="e">
        <f>+VLOOKUP(B86,'[1]GCI_data_platform-45'!$F$1:$G$149,2,FALSE)</f>
        <v>#N/A</v>
      </c>
      <c r="S86" t="e">
        <f>+VLOOKUP(B86,'[1]GCI_data_platform-46'!$F$1:$G$149,2,FALSE)</f>
        <v>#N/A</v>
      </c>
      <c r="T86" t="e">
        <f>+VLOOKUP(B86,'[1]GCI_data_platform-47'!$F$1:$G$149,2,FALSE)</f>
        <v>#N/A</v>
      </c>
      <c r="U86" t="e">
        <f>+VLOOKUP(B86,'[1]GCI_data_platform-48'!$F$1:$G$149,2,FALSE)</f>
        <v>#N/A</v>
      </c>
      <c r="V86" t="e">
        <f>+VLOOKUP(B86,'[1]GCI_data_platform-49'!$F$1:$G$149,2,FALSE)</f>
        <v>#N/A</v>
      </c>
      <c r="W86" t="e">
        <f>+VLOOKUP(B86,'[1]GCI_data_platform-50'!$F$1:$G$149,2,FALSE)</f>
        <v>#N/A</v>
      </c>
      <c r="X86" t="e">
        <f>+VLOOKUP(B86,'[1]GCI_data_platform-51'!$F$1:$G$149,2,FALSE)</f>
        <v>#N/A</v>
      </c>
      <c r="Y86" t="e">
        <f>+VLOOKUP(B86,'[1]GCI_data_platform-52'!$F$1:$G$149,2,FALSE)</f>
        <v>#N/A</v>
      </c>
      <c r="Z86" t="e">
        <f>+VLOOKUP(B86,'[1]GCI_data_platform-53'!$F$1:$G$149,2,FALSE)</f>
        <v>#N/A</v>
      </c>
      <c r="AA86" t="e">
        <f>+VLOOKUP(B86,'[1]GCI_data_platform-54'!$F$1:$G$149,2,FALSE)</f>
        <v>#N/A</v>
      </c>
      <c r="AB86" t="e">
        <f>+VLOOKUP(B86,'[1]GCI_data_platform-55'!$F$1:$G$149,2,FALSE)</f>
        <v>#N/A</v>
      </c>
      <c r="AC86" t="e">
        <f>+VLOOKUP(B86,'[1]GCI_data_platform-56'!$F$1:$G$149,2,FALSE)</f>
        <v>#N/A</v>
      </c>
    </row>
    <row r="87" spans="1:29" x14ac:dyDescent="0.2">
      <c r="A87" t="s">
        <v>175</v>
      </c>
      <c r="B87" t="s">
        <v>176</v>
      </c>
      <c r="C87">
        <v>20</v>
      </c>
      <c r="D87">
        <v>1</v>
      </c>
      <c r="E87">
        <v>21</v>
      </c>
      <c r="F87" t="e">
        <f>+VLOOKUP(B87,'[1]GCI_data_platform-33'!$F$1:$G$149,2,FALSE)</f>
        <v>#N/A</v>
      </c>
      <c r="G87" t="e">
        <f>+VLOOKUP(B87,'[1]GCI_data_platform-34'!$F$1:$G$149,2,FALSE)</f>
        <v>#N/A</v>
      </c>
      <c r="H87" t="e">
        <f>+VLOOKUP(B87,'[1]GCI_data_platform-35'!$F$1:$G$149,2,FALSE)</f>
        <v>#N/A</v>
      </c>
      <c r="I87" t="e">
        <f>+VLOOKUP(B87,'[1]GCI_data_platform-36'!$F$1:$G$149,2,FALSE)</f>
        <v>#N/A</v>
      </c>
      <c r="J87" t="e">
        <f>+VLOOKUP(B87,'[1]GCI_data_platform-37'!$F$1:$G$149,2,FALSE)</f>
        <v>#N/A</v>
      </c>
      <c r="K87" t="e">
        <f>+VLOOKUP(B87,'[1]GCI_data_platform-38'!$F$1:$G$149,2,FALSE)</f>
        <v>#N/A</v>
      </c>
      <c r="L87" t="e">
        <f>+VLOOKUP(B87,'[1]GCI_data_platform-39'!$F$1:$G$149,2,FALSE)</f>
        <v>#N/A</v>
      </c>
      <c r="M87" t="e">
        <f>+VLOOKUP(B87,'[1]GCI_data_platform-40'!$F$1:$G$149,2,FALSE)</f>
        <v>#N/A</v>
      </c>
      <c r="N87" t="e">
        <f>+VLOOKUP(B87,'[1]GCI_data_platform-41'!$F$1:$G$149,2,FALSE)</f>
        <v>#N/A</v>
      </c>
      <c r="O87" t="e">
        <f>+VLOOKUP(B87,'[1]GCI_data_platform-42'!$F$1:$G$149,2,FALSE)</f>
        <v>#N/A</v>
      </c>
      <c r="P87" t="e">
        <f>+VLOOKUP(B87,'[1]GCI_data_platform-43'!$F$1:$G$149,2,FALSE)</f>
        <v>#N/A</v>
      </c>
      <c r="Q87" t="e">
        <f>+VLOOKUP(B87,'[1]GCI_data_platform-44'!$F$1:$G$149,2,FALSE)</f>
        <v>#N/A</v>
      </c>
      <c r="R87" t="e">
        <f>+VLOOKUP(B87,'[1]GCI_data_platform-45'!$F$1:$G$149,2,FALSE)</f>
        <v>#N/A</v>
      </c>
      <c r="S87" t="e">
        <f>+VLOOKUP(B87,'[1]GCI_data_platform-46'!$F$1:$G$149,2,FALSE)</f>
        <v>#N/A</v>
      </c>
      <c r="T87" t="e">
        <f>+VLOOKUP(B87,'[1]GCI_data_platform-47'!$F$1:$G$149,2,FALSE)</f>
        <v>#N/A</v>
      </c>
      <c r="U87" t="e">
        <f>+VLOOKUP(B87,'[1]GCI_data_platform-48'!$F$1:$G$149,2,FALSE)</f>
        <v>#N/A</v>
      </c>
      <c r="V87" t="e">
        <f>+VLOOKUP(B87,'[1]GCI_data_platform-49'!$F$1:$G$149,2,FALSE)</f>
        <v>#N/A</v>
      </c>
      <c r="W87" t="e">
        <f>+VLOOKUP(B87,'[1]GCI_data_platform-50'!$F$1:$G$149,2,FALSE)</f>
        <v>#N/A</v>
      </c>
      <c r="X87" t="e">
        <f>+VLOOKUP(B87,'[1]GCI_data_platform-51'!$F$1:$G$149,2,FALSE)</f>
        <v>#N/A</v>
      </c>
      <c r="Y87" t="e">
        <f>+VLOOKUP(B87,'[1]GCI_data_platform-52'!$F$1:$G$149,2,FALSE)</f>
        <v>#N/A</v>
      </c>
      <c r="Z87" t="e">
        <f>+VLOOKUP(B87,'[1]GCI_data_platform-53'!$F$1:$G$149,2,FALSE)</f>
        <v>#N/A</v>
      </c>
      <c r="AA87" t="e">
        <f>+VLOOKUP(B87,'[1]GCI_data_platform-54'!$F$1:$G$149,2,FALSE)</f>
        <v>#N/A</v>
      </c>
      <c r="AB87" t="e">
        <f>+VLOOKUP(B87,'[1]GCI_data_platform-55'!$F$1:$G$149,2,FALSE)</f>
        <v>#N/A</v>
      </c>
      <c r="AC87" t="e">
        <f>+VLOOKUP(B87,'[1]GCI_data_platform-56'!$F$1:$G$149,2,FALSE)</f>
        <v>#N/A</v>
      </c>
    </row>
    <row r="88" spans="1:29" x14ac:dyDescent="0.2">
      <c r="A88" t="s">
        <v>177</v>
      </c>
      <c r="B88" t="s">
        <v>178</v>
      </c>
      <c r="C88">
        <v>30</v>
      </c>
      <c r="F88" t="e">
        <f>+VLOOKUP(B88,'[1]GCI_data_platform-33'!$F$1:$G$149,2,FALSE)</f>
        <v>#N/A</v>
      </c>
      <c r="G88" t="e">
        <f>+VLOOKUP(B88,'[1]GCI_data_platform-34'!$F$1:$G$149,2,FALSE)</f>
        <v>#N/A</v>
      </c>
      <c r="H88" t="e">
        <f>+VLOOKUP(B88,'[1]GCI_data_platform-35'!$F$1:$G$149,2,FALSE)</f>
        <v>#N/A</v>
      </c>
      <c r="I88" t="e">
        <f>+VLOOKUP(B88,'[1]GCI_data_platform-36'!$F$1:$G$149,2,FALSE)</f>
        <v>#N/A</v>
      </c>
      <c r="J88" t="e">
        <f>+VLOOKUP(B88,'[1]GCI_data_platform-37'!$F$1:$G$149,2,FALSE)</f>
        <v>#N/A</v>
      </c>
      <c r="K88" t="e">
        <f>+VLOOKUP(B88,'[1]GCI_data_platform-38'!$F$1:$G$149,2,FALSE)</f>
        <v>#N/A</v>
      </c>
      <c r="L88" t="e">
        <f>+VLOOKUP(B88,'[1]GCI_data_platform-39'!$F$1:$G$149,2,FALSE)</f>
        <v>#N/A</v>
      </c>
      <c r="M88" t="e">
        <f>+VLOOKUP(B88,'[1]GCI_data_platform-40'!$F$1:$G$149,2,FALSE)</f>
        <v>#N/A</v>
      </c>
      <c r="N88" t="e">
        <f>+VLOOKUP(B88,'[1]GCI_data_platform-41'!$F$1:$G$149,2,FALSE)</f>
        <v>#N/A</v>
      </c>
      <c r="O88" t="e">
        <f>+VLOOKUP(B88,'[1]GCI_data_platform-42'!$F$1:$G$149,2,FALSE)</f>
        <v>#N/A</v>
      </c>
      <c r="P88" t="e">
        <f>+VLOOKUP(B88,'[1]GCI_data_platform-43'!$F$1:$G$149,2,FALSE)</f>
        <v>#N/A</v>
      </c>
      <c r="Q88" t="e">
        <f>+VLOOKUP(B88,'[1]GCI_data_platform-44'!$F$1:$G$149,2,FALSE)</f>
        <v>#N/A</v>
      </c>
      <c r="R88" t="e">
        <f>+VLOOKUP(B88,'[1]GCI_data_platform-45'!$F$1:$G$149,2,FALSE)</f>
        <v>#N/A</v>
      </c>
      <c r="S88" t="e">
        <f>+VLOOKUP(B88,'[1]GCI_data_platform-46'!$F$1:$G$149,2,FALSE)</f>
        <v>#N/A</v>
      </c>
      <c r="T88" t="e">
        <f>+VLOOKUP(B88,'[1]GCI_data_platform-47'!$F$1:$G$149,2,FALSE)</f>
        <v>#N/A</v>
      </c>
      <c r="U88" t="e">
        <f>+VLOOKUP(B88,'[1]GCI_data_platform-48'!$F$1:$G$149,2,FALSE)</f>
        <v>#N/A</v>
      </c>
      <c r="V88" t="e">
        <f>+VLOOKUP(B88,'[1]GCI_data_platform-49'!$F$1:$G$149,2,FALSE)</f>
        <v>#N/A</v>
      </c>
      <c r="W88" t="e">
        <f>+VLOOKUP(B88,'[1]GCI_data_platform-50'!$F$1:$G$149,2,FALSE)</f>
        <v>#N/A</v>
      </c>
      <c r="X88" t="e">
        <f>+VLOOKUP(B88,'[1]GCI_data_platform-51'!$F$1:$G$149,2,FALSE)</f>
        <v>#N/A</v>
      </c>
      <c r="Y88" t="e">
        <f>+VLOOKUP(B88,'[1]GCI_data_platform-52'!$F$1:$G$149,2,FALSE)</f>
        <v>#N/A</v>
      </c>
      <c r="Z88" t="e">
        <f>+VLOOKUP(B88,'[1]GCI_data_platform-53'!$F$1:$G$149,2,FALSE)</f>
        <v>#N/A</v>
      </c>
      <c r="AA88" t="e">
        <f>+VLOOKUP(B88,'[1]GCI_data_platform-54'!$F$1:$G$149,2,FALSE)</f>
        <v>#N/A</v>
      </c>
      <c r="AB88" t="e">
        <f>+VLOOKUP(B88,'[1]GCI_data_platform-55'!$F$1:$G$149,2,FALSE)</f>
        <v>#N/A</v>
      </c>
      <c r="AC88" t="e">
        <f>+VLOOKUP(B88,'[1]GCI_data_platform-56'!$F$1:$G$149,2,FALSE)</f>
        <v>#N/A</v>
      </c>
    </row>
    <row r="89" spans="1:29" x14ac:dyDescent="0.2">
      <c r="A89" t="s">
        <v>179</v>
      </c>
      <c r="B89" t="s">
        <v>180</v>
      </c>
      <c r="C89">
        <v>20</v>
      </c>
      <c r="D89">
        <v>1</v>
      </c>
      <c r="E89">
        <v>21</v>
      </c>
      <c r="F89" t="e">
        <f>+VLOOKUP(B89,'[1]GCI_data_platform-33'!$F$1:$G$149,2,FALSE)</f>
        <v>#N/A</v>
      </c>
      <c r="G89" t="e">
        <f>+VLOOKUP(B89,'[1]GCI_data_platform-34'!$F$1:$G$149,2,FALSE)</f>
        <v>#N/A</v>
      </c>
      <c r="H89" t="e">
        <f>+VLOOKUP(B89,'[1]GCI_data_platform-35'!$F$1:$G$149,2,FALSE)</f>
        <v>#N/A</v>
      </c>
      <c r="I89" t="e">
        <f>+VLOOKUP(B89,'[1]GCI_data_platform-36'!$F$1:$G$149,2,FALSE)</f>
        <v>#N/A</v>
      </c>
      <c r="J89" t="e">
        <f>+VLOOKUP(B89,'[1]GCI_data_platform-37'!$F$1:$G$149,2,FALSE)</f>
        <v>#N/A</v>
      </c>
      <c r="K89" t="e">
        <f>+VLOOKUP(B89,'[1]GCI_data_platform-38'!$F$1:$G$149,2,FALSE)</f>
        <v>#N/A</v>
      </c>
      <c r="L89" t="e">
        <f>+VLOOKUP(B89,'[1]GCI_data_platform-39'!$F$1:$G$149,2,FALSE)</f>
        <v>#N/A</v>
      </c>
      <c r="M89" t="e">
        <f>+VLOOKUP(B89,'[1]GCI_data_platform-40'!$F$1:$G$149,2,FALSE)</f>
        <v>#N/A</v>
      </c>
      <c r="N89" t="e">
        <f>+VLOOKUP(B89,'[1]GCI_data_platform-41'!$F$1:$G$149,2,FALSE)</f>
        <v>#N/A</v>
      </c>
      <c r="O89" t="e">
        <f>+VLOOKUP(B89,'[1]GCI_data_platform-42'!$F$1:$G$149,2,FALSE)</f>
        <v>#N/A</v>
      </c>
      <c r="P89" t="e">
        <f>+VLOOKUP(B89,'[1]GCI_data_platform-43'!$F$1:$G$149,2,FALSE)</f>
        <v>#N/A</v>
      </c>
      <c r="Q89" t="e">
        <f>+VLOOKUP(B89,'[1]GCI_data_platform-44'!$F$1:$G$149,2,FALSE)</f>
        <v>#N/A</v>
      </c>
      <c r="R89" t="e">
        <f>+VLOOKUP(B89,'[1]GCI_data_platform-45'!$F$1:$G$149,2,FALSE)</f>
        <v>#N/A</v>
      </c>
      <c r="S89" t="e">
        <f>+VLOOKUP(B89,'[1]GCI_data_platform-46'!$F$1:$G$149,2,FALSE)</f>
        <v>#N/A</v>
      </c>
      <c r="T89" t="e">
        <f>+VLOOKUP(B89,'[1]GCI_data_platform-47'!$F$1:$G$149,2,FALSE)</f>
        <v>#N/A</v>
      </c>
      <c r="U89" t="e">
        <f>+VLOOKUP(B89,'[1]GCI_data_platform-48'!$F$1:$G$149,2,FALSE)</f>
        <v>#N/A</v>
      </c>
      <c r="V89" t="e">
        <f>+VLOOKUP(B89,'[1]GCI_data_platform-49'!$F$1:$G$149,2,FALSE)</f>
        <v>#N/A</v>
      </c>
      <c r="W89" t="e">
        <f>+VLOOKUP(B89,'[1]GCI_data_platform-50'!$F$1:$G$149,2,FALSE)</f>
        <v>#N/A</v>
      </c>
      <c r="X89" t="e">
        <f>+VLOOKUP(B89,'[1]GCI_data_platform-51'!$F$1:$G$149,2,FALSE)</f>
        <v>#N/A</v>
      </c>
      <c r="Y89" t="e">
        <f>+VLOOKUP(B89,'[1]GCI_data_platform-52'!$F$1:$G$149,2,FALSE)</f>
        <v>#N/A</v>
      </c>
      <c r="Z89" t="e">
        <f>+VLOOKUP(B89,'[1]GCI_data_platform-53'!$F$1:$G$149,2,FALSE)</f>
        <v>#N/A</v>
      </c>
      <c r="AA89" t="e">
        <f>+VLOOKUP(B89,'[1]GCI_data_platform-54'!$F$1:$G$149,2,FALSE)</f>
        <v>#N/A</v>
      </c>
      <c r="AB89" t="e">
        <f>+VLOOKUP(B89,'[1]GCI_data_platform-55'!$F$1:$G$149,2,FALSE)</f>
        <v>#N/A</v>
      </c>
      <c r="AC89" t="e">
        <f>+VLOOKUP(B89,'[1]GCI_data_platform-56'!$F$1:$G$149,2,FALSE)</f>
        <v>#N/A</v>
      </c>
    </row>
    <row r="90" spans="1:29" x14ac:dyDescent="0.2">
      <c r="A90" t="s">
        <v>181</v>
      </c>
      <c r="B90" t="s">
        <v>182</v>
      </c>
      <c r="C90">
        <v>30</v>
      </c>
      <c r="F90" t="e">
        <f>+VLOOKUP(B90,'[1]GCI_data_platform-33'!$F$1:$G$149,2,FALSE)</f>
        <v>#N/A</v>
      </c>
      <c r="G90" t="e">
        <f>+VLOOKUP(B90,'[1]GCI_data_platform-34'!$F$1:$G$149,2,FALSE)</f>
        <v>#N/A</v>
      </c>
      <c r="H90" t="e">
        <f>+VLOOKUP(B90,'[1]GCI_data_platform-35'!$F$1:$G$149,2,FALSE)</f>
        <v>#N/A</v>
      </c>
      <c r="I90" t="e">
        <f>+VLOOKUP(B90,'[1]GCI_data_platform-36'!$F$1:$G$149,2,FALSE)</f>
        <v>#N/A</v>
      </c>
      <c r="J90" t="e">
        <f>+VLOOKUP(B90,'[1]GCI_data_platform-37'!$F$1:$G$149,2,FALSE)</f>
        <v>#N/A</v>
      </c>
      <c r="K90" t="e">
        <f>+VLOOKUP(B90,'[1]GCI_data_platform-38'!$F$1:$G$149,2,FALSE)</f>
        <v>#N/A</v>
      </c>
      <c r="L90" t="e">
        <f>+VLOOKUP(B90,'[1]GCI_data_platform-39'!$F$1:$G$149,2,FALSE)</f>
        <v>#N/A</v>
      </c>
      <c r="M90" t="e">
        <f>+VLOOKUP(B90,'[1]GCI_data_platform-40'!$F$1:$G$149,2,FALSE)</f>
        <v>#N/A</v>
      </c>
      <c r="N90" t="e">
        <f>+VLOOKUP(B90,'[1]GCI_data_platform-41'!$F$1:$G$149,2,FALSE)</f>
        <v>#N/A</v>
      </c>
      <c r="O90" t="e">
        <f>+VLOOKUP(B90,'[1]GCI_data_platform-42'!$F$1:$G$149,2,FALSE)</f>
        <v>#N/A</v>
      </c>
      <c r="P90" t="e">
        <f>+VLOOKUP(B90,'[1]GCI_data_platform-43'!$F$1:$G$149,2,FALSE)</f>
        <v>#N/A</v>
      </c>
      <c r="Q90" t="e">
        <f>+VLOOKUP(B90,'[1]GCI_data_platform-44'!$F$1:$G$149,2,FALSE)</f>
        <v>#N/A</v>
      </c>
      <c r="R90" t="e">
        <f>+VLOOKUP(B90,'[1]GCI_data_platform-45'!$F$1:$G$149,2,FALSE)</f>
        <v>#N/A</v>
      </c>
      <c r="S90" t="e">
        <f>+VLOOKUP(B90,'[1]GCI_data_platform-46'!$F$1:$G$149,2,FALSE)</f>
        <v>#N/A</v>
      </c>
      <c r="T90" t="e">
        <f>+VLOOKUP(B90,'[1]GCI_data_platform-47'!$F$1:$G$149,2,FALSE)</f>
        <v>#N/A</v>
      </c>
      <c r="U90" t="e">
        <f>+VLOOKUP(B90,'[1]GCI_data_platform-48'!$F$1:$G$149,2,FALSE)</f>
        <v>#N/A</v>
      </c>
      <c r="V90" t="e">
        <f>+VLOOKUP(B90,'[1]GCI_data_platform-49'!$F$1:$G$149,2,FALSE)</f>
        <v>#N/A</v>
      </c>
      <c r="W90" t="e">
        <f>+VLOOKUP(B90,'[1]GCI_data_platform-50'!$F$1:$G$149,2,FALSE)</f>
        <v>#N/A</v>
      </c>
      <c r="X90" t="e">
        <f>+VLOOKUP(B90,'[1]GCI_data_platform-51'!$F$1:$G$149,2,FALSE)</f>
        <v>#N/A</v>
      </c>
      <c r="Y90" t="e">
        <f>+VLOOKUP(B90,'[1]GCI_data_platform-52'!$F$1:$G$149,2,FALSE)</f>
        <v>#N/A</v>
      </c>
      <c r="Z90" t="e">
        <f>+VLOOKUP(B90,'[1]GCI_data_platform-53'!$F$1:$G$149,2,FALSE)</f>
        <v>#N/A</v>
      </c>
      <c r="AA90" t="e">
        <f>+VLOOKUP(B90,'[1]GCI_data_platform-54'!$F$1:$G$149,2,FALSE)</f>
        <v>#N/A</v>
      </c>
      <c r="AB90" t="e">
        <f>+VLOOKUP(B90,'[1]GCI_data_platform-55'!$F$1:$G$149,2,FALSE)</f>
        <v>#N/A</v>
      </c>
      <c r="AC90" t="e">
        <f>+VLOOKUP(B90,'[1]GCI_data_platform-56'!$F$1:$G$149,2,FALSE)</f>
        <v>#N/A</v>
      </c>
    </row>
    <row r="91" spans="1:29" x14ac:dyDescent="0.2">
      <c r="A91" t="s">
        <v>183</v>
      </c>
      <c r="B91" t="s">
        <v>184</v>
      </c>
      <c r="C91">
        <v>30</v>
      </c>
      <c r="F91" t="e">
        <f>+VLOOKUP(B91,'[1]GCI_data_platform-33'!$F$1:$G$149,2,FALSE)</f>
        <v>#N/A</v>
      </c>
      <c r="G91" t="e">
        <f>+VLOOKUP(B91,'[1]GCI_data_platform-34'!$F$1:$G$149,2,FALSE)</f>
        <v>#N/A</v>
      </c>
      <c r="H91" t="e">
        <f>+VLOOKUP(B91,'[1]GCI_data_platform-35'!$F$1:$G$149,2,FALSE)</f>
        <v>#N/A</v>
      </c>
      <c r="I91" t="e">
        <f>+VLOOKUP(B91,'[1]GCI_data_platform-36'!$F$1:$G$149,2,FALSE)</f>
        <v>#N/A</v>
      </c>
      <c r="J91" t="e">
        <f>+VLOOKUP(B91,'[1]GCI_data_platform-37'!$F$1:$G$149,2,FALSE)</f>
        <v>#N/A</v>
      </c>
      <c r="K91" t="e">
        <f>+VLOOKUP(B91,'[1]GCI_data_platform-38'!$F$1:$G$149,2,FALSE)</f>
        <v>#N/A</v>
      </c>
      <c r="L91" t="e">
        <f>+VLOOKUP(B91,'[1]GCI_data_platform-39'!$F$1:$G$149,2,FALSE)</f>
        <v>#N/A</v>
      </c>
      <c r="M91" t="e">
        <f>+VLOOKUP(B91,'[1]GCI_data_platform-40'!$F$1:$G$149,2,FALSE)</f>
        <v>#N/A</v>
      </c>
      <c r="N91" t="e">
        <f>+VLOOKUP(B91,'[1]GCI_data_platform-41'!$F$1:$G$149,2,FALSE)</f>
        <v>#N/A</v>
      </c>
      <c r="O91" t="e">
        <f>+VLOOKUP(B91,'[1]GCI_data_platform-42'!$F$1:$G$149,2,FALSE)</f>
        <v>#N/A</v>
      </c>
      <c r="P91" t="e">
        <f>+VLOOKUP(B91,'[1]GCI_data_platform-43'!$F$1:$G$149,2,FALSE)</f>
        <v>#N/A</v>
      </c>
      <c r="Q91" t="e">
        <f>+VLOOKUP(B91,'[1]GCI_data_platform-44'!$F$1:$G$149,2,FALSE)</f>
        <v>#N/A</v>
      </c>
      <c r="R91" t="e">
        <f>+VLOOKUP(B91,'[1]GCI_data_platform-45'!$F$1:$G$149,2,FALSE)</f>
        <v>#N/A</v>
      </c>
      <c r="S91" t="e">
        <f>+VLOOKUP(B91,'[1]GCI_data_platform-46'!$F$1:$G$149,2,FALSE)</f>
        <v>#N/A</v>
      </c>
      <c r="T91" t="e">
        <f>+VLOOKUP(B91,'[1]GCI_data_platform-47'!$F$1:$G$149,2,FALSE)</f>
        <v>#N/A</v>
      </c>
      <c r="U91" t="e">
        <f>+VLOOKUP(B91,'[1]GCI_data_platform-48'!$F$1:$G$149,2,FALSE)</f>
        <v>#N/A</v>
      </c>
      <c r="V91" t="e">
        <f>+VLOOKUP(B91,'[1]GCI_data_platform-49'!$F$1:$G$149,2,FALSE)</f>
        <v>#N/A</v>
      </c>
      <c r="W91" t="e">
        <f>+VLOOKUP(B91,'[1]GCI_data_platform-50'!$F$1:$G$149,2,FALSE)</f>
        <v>#N/A</v>
      </c>
      <c r="X91" t="e">
        <f>+VLOOKUP(B91,'[1]GCI_data_platform-51'!$F$1:$G$149,2,FALSE)</f>
        <v>#N/A</v>
      </c>
      <c r="Y91" t="e">
        <f>+VLOOKUP(B91,'[1]GCI_data_platform-52'!$F$1:$G$149,2,FALSE)</f>
        <v>#N/A</v>
      </c>
      <c r="Z91" t="e">
        <f>+VLOOKUP(B91,'[1]GCI_data_platform-53'!$F$1:$G$149,2,FALSE)</f>
        <v>#N/A</v>
      </c>
      <c r="AA91" t="e">
        <f>+VLOOKUP(B91,'[1]GCI_data_platform-54'!$F$1:$G$149,2,FALSE)</f>
        <v>#N/A</v>
      </c>
      <c r="AB91" t="e">
        <f>+VLOOKUP(B91,'[1]GCI_data_platform-55'!$F$1:$G$149,2,FALSE)</f>
        <v>#N/A</v>
      </c>
      <c r="AC91" t="e">
        <f>+VLOOKUP(B91,'[1]GCI_data_platform-56'!$F$1:$G$149,2,FALSE)</f>
        <v>#N/A</v>
      </c>
    </row>
    <row r="92" spans="1:29" x14ac:dyDescent="0.2">
      <c r="A92" t="s">
        <v>185</v>
      </c>
      <c r="B92" t="s">
        <v>186</v>
      </c>
      <c r="C92">
        <v>20</v>
      </c>
      <c r="D92">
        <v>1</v>
      </c>
      <c r="E92">
        <v>22</v>
      </c>
      <c r="F92" t="e">
        <f>+VLOOKUP(B92,'[1]GCI_data_platform-33'!$F$1:$G$149,2,FALSE)</f>
        <v>#N/A</v>
      </c>
      <c r="G92" t="e">
        <f>+VLOOKUP(B92,'[1]GCI_data_platform-34'!$F$1:$G$149,2,FALSE)</f>
        <v>#N/A</v>
      </c>
      <c r="H92" t="e">
        <f>+VLOOKUP(B92,'[1]GCI_data_platform-35'!$F$1:$G$149,2,FALSE)</f>
        <v>#N/A</v>
      </c>
      <c r="I92" t="e">
        <f>+VLOOKUP(B92,'[1]GCI_data_platform-36'!$F$1:$G$149,2,FALSE)</f>
        <v>#N/A</v>
      </c>
      <c r="J92" t="e">
        <f>+VLOOKUP(B92,'[1]GCI_data_platform-37'!$F$1:$G$149,2,FALSE)</f>
        <v>#N/A</v>
      </c>
      <c r="K92" t="e">
        <f>+VLOOKUP(B92,'[1]GCI_data_platform-38'!$F$1:$G$149,2,FALSE)</f>
        <v>#N/A</v>
      </c>
      <c r="L92" t="e">
        <f>+VLOOKUP(B92,'[1]GCI_data_platform-39'!$F$1:$G$149,2,FALSE)</f>
        <v>#N/A</v>
      </c>
      <c r="M92" t="e">
        <f>+VLOOKUP(B92,'[1]GCI_data_platform-40'!$F$1:$G$149,2,FALSE)</f>
        <v>#N/A</v>
      </c>
      <c r="N92" t="e">
        <f>+VLOOKUP(B92,'[1]GCI_data_platform-41'!$F$1:$G$149,2,FALSE)</f>
        <v>#N/A</v>
      </c>
      <c r="O92" t="e">
        <f>+VLOOKUP(B92,'[1]GCI_data_platform-42'!$F$1:$G$149,2,FALSE)</f>
        <v>#N/A</v>
      </c>
      <c r="P92" t="e">
        <f>+VLOOKUP(B92,'[1]GCI_data_platform-43'!$F$1:$G$149,2,FALSE)</f>
        <v>#N/A</v>
      </c>
      <c r="Q92" t="e">
        <f>+VLOOKUP(B92,'[1]GCI_data_platform-44'!$F$1:$G$149,2,FALSE)</f>
        <v>#N/A</v>
      </c>
      <c r="R92" t="e">
        <f>+VLOOKUP(B92,'[1]GCI_data_platform-45'!$F$1:$G$149,2,FALSE)</f>
        <v>#N/A</v>
      </c>
      <c r="S92" t="e">
        <f>+VLOOKUP(B92,'[1]GCI_data_platform-46'!$F$1:$G$149,2,FALSE)</f>
        <v>#N/A</v>
      </c>
      <c r="T92" t="e">
        <f>+VLOOKUP(B92,'[1]GCI_data_platform-47'!$F$1:$G$149,2,FALSE)</f>
        <v>#N/A</v>
      </c>
      <c r="U92" t="e">
        <f>+VLOOKUP(B92,'[1]GCI_data_platform-48'!$F$1:$G$149,2,FALSE)</f>
        <v>#N/A</v>
      </c>
      <c r="V92" t="e">
        <f>+VLOOKUP(B92,'[1]GCI_data_platform-49'!$F$1:$G$149,2,FALSE)</f>
        <v>#N/A</v>
      </c>
      <c r="W92" t="e">
        <f>+VLOOKUP(B92,'[1]GCI_data_platform-50'!$F$1:$G$149,2,FALSE)</f>
        <v>#N/A</v>
      </c>
      <c r="X92" t="e">
        <f>+VLOOKUP(B92,'[1]GCI_data_platform-51'!$F$1:$G$149,2,FALSE)</f>
        <v>#N/A</v>
      </c>
      <c r="Y92" t="e">
        <f>+VLOOKUP(B92,'[1]GCI_data_platform-52'!$F$1:$G$149,2,FALSE)</f>
        <v>#N/A</v>
      </c>
      <c r="Z92" t="e">
        <f>+VLOOKUP(B92,'[1]GCI_data_platform-53'!$F$1:$G$149,2,FALSE)</f>
        <v>#N/A</v>
      </c>
      <c r="AA92" t="e">
        <f>+VLOOKUP(B92,'[1]GCI_data_platform-54'!$F$1:$G$149,2,FALSE)</f>
        <v>#N/A</v>
      </c>
      <c r="AB92" t="e">
        <f>+VLOOKUP(B92,'[1]GCI_data_platform-55'!$F$1:$G$149,2,FALSE)</f>
        <v>#N/A</v>
      </c>
      <c r="AC92" t="e">
        <f>+VLOOKUP(B92,'[1]GCI_data_platform-56'!$F$1:$G$149,2,FALSE)</f>
        <v>#N/A</v>
      </c>
    </row>
    <row r="93" spans="1:29" x14ac:dyDescent="0.2">
      <c r="A93" t="s">
        <v>187</v>
      </c>
      <c r="B93" t="s">
        <v>188</v>
      </c>
      <c r="C93">
        <v>20</v>
      </c>
      <c r="D93">
        <v>1</v>
      </c>
      <c r="E93">
        <v>21</v>
      </c>
      <c r="F93" t="e">
        <f>+VLOOKUP(B93,'[1]GCI_data_platform-33'!$F$1:$G$149,2,FALSE)</f>
        <v>#N/A</v>
      </c>
      <c r="G93" t="e">
        <f>+VLOOKUP(B93,'[1]GCI_data_platform-34'!$F$1:$G$149,2,FALSE)</f>
        <v>#N/A</v>
      </c>
      <c r="H93" t="e">
        <f>+VLOOKUP(B93,'[1]GCI_data_platform-35'!$F$1:$G$149,2,FALSE)</f>
        <v>#N/A</v>
      </c>
      <c r="I93" t="e">
        <f>+VLOOKUP(B93,'[1]GCI_data_platform-36'!$F$1:$G$149,2,FALSE)</f>
        <v>#N/A</v>
      </c>
      <c r="J93" t="e">
        <f>+VLOOKUP(B93,'[1]GCI_data_platform-37'!$F$1:$G$149,2,FALSE)</f>
        <v>#N/A</v>
      </c>
      <c r="K93" t="e">
        <f>+VLOOKUP(B93,'[1]GCI_data_platform-38'!$F$1:$G$149,2,FALSE)</f>
        <v>#N/A</v>
      </c>
      <c r="L93" t="e">
        <f>+VLOOKUP(B93,'[1]GCI_data_platform-39'!$F$1:$G$149,2,FALSE)</f>
        <v>#N/A</v>
      </c>
      <c r="M93" t="e">
        <f>+VLOOKUP(B93,'[1]GCI_data_platform-40'!$F$1:$G$149,2,FALSE)</f>
        <v>#N/A</v>
      </c>
      <c r="N93" t="e">
        <f>+VLOOKUP(B93,'[1]GCI_data_platform-41'!$F$1:$G$149,2,FALSE)</f>
        <v>#N/A</v>
      </c>
      <c r="O93" t="e">
        <f>+VLOOKUP(B93,'[1]GCI_data_platform-42'!$F$1:$G$149,2,FALSE)</f>
        <v>#N/A</v>
      </c>
      <c r="P93" t="e">
        <f>+VLOOKUP(B93,'[1]GCI_data_platform-43'!$F$1:$G$149,2,FALSE)</f>
        <v>#N/A</v>
      </c>
      <c r="Q93" t="e">
        <f>+VLOOKUP(B93,'[1]GCI_data_platform-44'!$F$1:$G$149,2,FALSE)</f>
        <v>#N/A</v>
      </c>
      <c r="R93" t="e">
        <f>+VLOOKUP(B93,'[1]GCI_data_platform-45'!$F$1:$G$149,2,FALSE)</f>
        <v>#N/A</v>
      </c>
      <c r="S93" t="e">
        <f>+VLOOKUP(B93,'[1]GCI_data_platform-46'!$F$1:$G$149,2,FALSE)</f>
        <v>#N/A</v>
      </c>
      <c r="T93" t="e">
        <f>+VLOOKUP(B93,'[1]GCI_data_platform-47'!$F$1:$G$149,2,FALSE)</f>
        <v>#N/A</v>
      </c>
      <c r="U93" t="e">
        <f>+VLOOKUP(B93,'[1]GCI_data_platform-48'!$F$1:$G$149,2,FALSE)</f>
        <v>#N/A</v>
      </c>
      <c r="V93" t="e">
        <f>+VLOOKUP(B93,'[1]GCI_data_platform-49'!$F$1:$G$149,2,FALSE)</f>
        <v>#N/A</v>
      </c>
      <c r="W93" t="e">
        <f>+VLOOKUP(B93,'[1]GCI_data_platform-50'!$F$1:$G$149,2,FALSE)</f>
        <v>#N/A</v>
      </c>
      <c r="X93" t="e">
        <f>+VLOOKUP(B93,'[1]GCI_data_platform-51'!$F$1:$G$149,2,FALSE)</f>
        <v>#N/A</v>
      </c>
      <c r="Y93" t="e">
        <f>+VLOOKUP(B93,'[1]GCI_data_platform-52'!$F$1:$G$149,2,FALSE)</f>
        <v>#N/A</v>
      </c>
      <c r="Z93" t="e">
        <f>+VLOOKUP(B93,'[1]GCI_data_platform-53'!$F$1:$G$149,2,FALSE)</f>
        <v>#N/A</v>
      </c>
      <c r="AA93" t="e">
        <f>+VLOOKUP(B93,'[1]GCI_data_platform-54'!$F$1:$G$149,2,FALSE)</f>
        <v>#N/A</v>
      </c>
      <c r="AB93" t="e">
        <f>+VLOOKUP(B93,'[1]GCI_data_platform-55'!$F$1:$G$149,2,FALSE)</f>
        <v>#N/A</v>
      </c>
      <c r="AC93" t="e">
        <f>+VLOOKUP(B93,'[1]GCI_data_platform-56'!$F$1:$G$149,2,FALSE)</f>
        <v>#N/A</v>
      </c>
    </row>
    <row r="94" spans="1:29" x14ac:dyDescent="0.2">
      <c r="A94" t="s">
        <v>189</v>
      </c>
      <c r="B94" t="s">
        <v>190</v>
      </c>
      <c r="C94">
        <v>30</v>
      </c>
      <c r="F94" t="e">
        <f>+VLOOKUP(B94,'[1]GCI_data_platform-33'!$F$1:$G$149,2,FALSE)</f>
        <v>#N/A</v>
      </c>
      <c r="G94" t="e">
        <f>+VLOOKUP(B94,'[1]GCI_data_platform-34'!$F$1:$G$149,2,FALSE)</f>
        <v>#N/A</v>
      </c>
      <c r="H94" t="e">
        <f>+VLOOKUP(B94,'[1]GCI_data_platform-35'!$F$1:$G$149,2,FALSE)</f>
        <v>#N/A</v>
      </c>
      <c r="I94" t="e">
        <f>+VLOOKUP(B94,'[1]GCI_data_platform-36'!$F$1:$G$149,2,FALSE)</f>
        <v>#N/A</v>
      </c>
      <c r="J94" t="e">
        <f>+VLOOKUP(B94,'[1]GCI_data_platform-37'!$F$1:$G$149,2,FALSE)</f>
        <v>#N/A</v>
      </c>
      <c r="K94" t="e">
        <f>+VLOOKUP(B94,'[1]GCI_data_platform-38'!$F$1:$G$149,2,FALSE)</f>
        <v>#N/A</v>
      </c>
      <c r="L94" t="e">
        <f>+VLOOKUP(B94,'[1]GCI_data_platform-39'!$F$1:$G$149,2,FALSE)</f>
        <v>#N/A</v>
      </c>
      <c r="M94" t="e">
        <f>+VLOOKUP(B94,'[1]GCI_data_platform-40'!$F$1:$G$149,2,FALSE)</f>
        <v>#N/A</v>
      </c>
      <c r="N94" t="e">
        <f>+VLOOKUP(B94,'[1]GCI_data_platform-41'!$F$1:$G$149,2,FALSE)</f>
        <v>#N/A</v>
      </c>
      <c r="O94" t="e">
        <f>+VLOOKUP(B94,'[1]GCI_data_platform-42'!$F$1:$G$149,2,FALSE)</f>
        <v>#N/A</v>
      </c>
      <c r="P94" t="e">
        <f>+VLOOKUP(B94,'[1]GCI_data_platform-43'!$F$1:$G$149,2,FALSE)</f>
        <v>#N/A</v>
      </c>
      <c r="Q94" t="e">
        <f>+VLOOKUP(B94,'[1]GCI_data_platform-44'!$F$1:$G$149,2,FALSE)</f>
        <v>#N/A</v>
      </c>
      <c r="R94" t="e">
        <f>+VLOOKUP(B94,'[1]GCI_data_platform-45'!$F$1:$G$149,2,FALSE)</f>
        <v>#N/A</v>
      </c>
      <c r="S94" t="e">
        <f>+VLOOKUP(B94,'[1]GCI_data_platform-46'!$F$1:$G$149,2,FALSE)</f>
        <v>#N/A</v>
      </c>
      <c r="T94" t="e">
        <f>+VLOOKUP(B94,'[1]GCI_data_platform-47'!$F$1:$G$149,2,FALSE)</f>
        <v>#N/A</v>
      </c>
      <c r="U94" t="e">
        <f>+VLOOKUP(B94,'[1]GCI_data_platform-48'!$F$1:$G$149,2,FALSE)</f>
        <v>#N/A</v>
      </c>
      <c r="V94" t="e">
        <f>+VLOOKUP(B94,'[1]GCI_data_platform-49'!$F$1:$G$149,2,FALSE)</f>
        <v>#N/A</v>
      </c>
      <c r="W94" t="e">
        <f>+VLOOKUP(B94,'[1]GCI_data_platform-50'!$F$1:$G$149,2,FALSE)</f>
        <v>#N/A</v>
      </c>
      <c r="X94" t="e">
        <f>+VLOOKUP(B94,'[1]GCI_data_platform-51'!$F$1:$G$149,2,FALSE)</f>
        <v>#N/A</v>
      </c>
      <c r="Y94" t="e">
        <f>+VLOOKUP(B94,'[1]GCI_data_platform-52'!$F$1:$G$149,2,FALSE)</f>
        <v>#N/A</v>
      </c>
      <c r="Z94" t="e">
        <f>+VLOOKUP(B94,'[1]GCI_data_platform-53'!$F$1:$G$149,2,FALSE)</f>
        <v>#N/A</v>
      </c>
      <c r="AA94" t="e">
        <f>+VLOOKUP(B94,'[1]GCI_data_platform-54'!$F$1:$G$149,2,FALSE)</f>
        <v>#N/A</v>
      </c>
      <c r="AB94" t="e">
        <f>+VLOOKUP(B94,'[1]GCI_data_platform-55'!$F$1:$G$149,2,FALSE)</f>
        <v>#N/A</v>
      </c>
      <c r="AC94" t="e">
        <f>+VLOOKUP(B94,'[1]GCI_data_platform-56'!$F$1:$G$149,2,FALSE)</f>
        <v>#N/A</v>
      </c>
    </row>
    <row r="95" spans="1:29" x14ac:dyDescent="0.2">
      <c r="A95" t="s">
        <v>191</v>
      </c>
      <c r="B95" t="s">
        <v>192</v>
      </c>
      <c r="C95">
        <v>30</v>
      </c>
      <c r="F95" t="e">
        <f>+VLOOKUP(B95,'[1]GCI_data_platform-33'!$F$1:$G$149,2,FALSE)</f>
        <v>#N/A</v>
      </c>
      <c r="G95" t="e">
        <f>+VLOOKUP(B95,'[1]GCI_data_platform-34'!$F$1:$G$149,2,FALSE)</f>
        <v>#N/A</v>
      </c>
      <c r="H95" t="e">
        <f>+VLOOKUP(B95,'[1]GCI_data_platform-35'!$F$1:$G$149,2,FALSE)</f>
        <v>#N/A</v>
      </c>
      <c r="I95" t="e">
        <f>+VLOOKUP(B95,'[1]GCI_data_platform-36'!$F$1:$G$149,2,FALSE)</f>
        <v>#N/A</v>
      </c>
      <c r="J95" t="e">
        <f>+VLOOKUP(B95,'[1]GCI_data_platform-37'!$F$1:$G$149,2,FALSE)</f>
        <v>#N/A</v>
      </c>
      <c r="K95" t="e">
        <f>+VLOOKUP(B95,'[1]GCI_data_platform-38'!$F$1:$G$149,2,FALSE)</f>
        <v>#N/A</v>
      </c>
      <c r="L95" t="e">
        <f>+VLOOKUP(B95,'[1]GCI_data_platform-39'!$F$1:$G$149,2,FALSE)</f>
        <v>#N/A</v>
      </c>
      <c r="M95" t="e">
        <f>+VLOOKUP(B95,'[1]GCI_data_platform-40'!$F$1:$G$149,2,FALSE)</f>
        <v>#N/A</v>
      </c>
      <c r="N95" t="e">
        <f>+VLOOKUP(B95,'[1]GCI_data_platform-41'!$F$1:$G$149,2,FALSE)</f>
        <v>#N/A</v>
      </c>
      <c r="O95" t="e">
        <f>+VLOOKUP(B95,'[1]GCI_data_platform-42'!$F$1:$G$149,2,FALSE)</f>
        <v>#N/A</v>
      </c>
      <c r="P95" t="e">
        <f>+VLOOKUP(B95,'[1]GCI_data_platform-43'!$F$1:$G$149,2,FALSE)</f>
        <v>#N/A</v>
      </c>
      <c r="Q95" t="e">
        <f>+VLOOKUP(B95,'[1]GCI_data_platform-44'!$F$1:$G$149,2,FALSE)</f>
        <v>#N/A</v>
      </c>
      <c r="R95" t="e">
        <f>+VLOOKUP(B95,'[1]GCI_data_platform-45'!$F$1:$G$149,2,FALSE)</f>
        <v>#N/A</v>
      </c>
      <c r="S95" t="e">
        <f>+VLOOKUP(B95,'[1]GCI_data_platform-46'!$F$1:$G$149,2,FALSE)</f>
        <v>#N/A</v>
      </c>
      <c r="T95" t="e">
        <f>+VLOOKUP(B95,'[1]GCI_data_platform-47'!$F$1:$G$149,2,FALSE)</f>
        <v>#N/A</v>
      </c>
      <c r="U95" t="e">
        <f>+VLOOKUP(B95,'[1]GCI_data_platform-48'!$F$1:$G$149,2,FALSE)</f>
        <v>#N/A</v>
      </c>
      <c r="V95" t="e">
        <f>+VLOOKUP(B95,'[1]GCI_data_platform-49'!$F$1:$G$149,2,FALSE)</f>
        <v>#N/A</v>
      </c>
      <c r="W95" t="e">
        <f>+VLOOKUP(B95,'[1]GCI_data_platform-50'!$F$1:$G$149,2,FALSE)</f>
        <v>#N/A</v>
      </c>
      <c r="X95" t="e">
        <f>+VLOOKUP(B95,'[1]GCI_data_platform-51'!$F$1:$G$149,2,FALSE)</f>
        <v>#N/A</v>
      </c>
      <c r="Y95" t="e">
        <f>+VLOOKUP(B95,'[1]GCI_data_platform-52'!$F$1:$G$149,2,FALSE)</f>
        <v>#N/A</v>
      </c>
      <c r="Z95" t="e">
        <f>+VLOOKUP(B95,'[1]GCI_data_platform-53'!$F$1:$G$149,2,FALSE)</f>
        <v>#N/A</v>
      </c>
      <c r="AA95" t="e">
        <f>+VLOOKUP(B95,'[1]GCI_data_platform-54'!$F$1:$G$149,2,FALSE)</f>
        <v>#N/A</v>
      </c>
      <c r="AB95" t="e">
        <f>+VLOOKUP(B95,'[1]GCI_data_platform-55'!$F$1:$G$149,2,FALSE)</f>
        <v>#N/A</v>
      </c>
      <c r="AC95" t="e">
        <f>+VLOOKUP(B95,'[1]GCI_data_platform-56'!$F$1:$G$149,2,FALSE)</f>
        <v>#N/A</v>
      </c>
    </row>
    <row r="96" spans="1:29" x14ac:dyDescent="0.2">
      <c r="A96" t="s">
        <v>193</v>
      </c>
      <c r="B96" t="s">
        <v>194</v>
      </c>
      <c r="C96">
        <v>30</v>
      </c>
      <c r="F96" t="e">
        <f>+VLOOKUP(B96,'[1]GCI_data_platform-33'!$F$1:$G$149,2,FALSE)</f>
        <v>#N/A</v>
      </c>
      <c r="G96" t="e">
        <f>+VLOOKUP(B96,'[1]GCI_data_platform-34'!$F$1:$G$149,2,FALSE)</f>
        <v>#N/A</v>
      </c>
      <c r="H96" t="e">
        <f>+VLOOKUP(B96,'[1]GCI_data_platform-35'!$F$1:$G$149,2,FALSE)</f>
        <v>#N/A</v>
      </c>
      <c r="I96" t="e">
        <f>+VLOOKUP(B96,'[1]GCI_data_platform-36'!$F$1:$G$149,2,FALSE)</f>
        <v>#N/A</v>
      </c>
      <c r="J96" t="e">
        <f>+VLOOKUP(B96,'[1]GCI_data_platform-37'!$F$1:$G$149,2,FALSE)</f>
        <v>#N/A</v>
      </c>
      <c r="K96" t="e">
        <f>+VLOOKUP(B96,'[1]GCI_data_platform-38'!$F$1:$G$149,2,FALSE)</f>
        <v>#N/A</v>
      </c>
      <c r="L96" t="e">
        <f>+VLOOKUP(B96,'[1]GCI_data_platform-39'!$F$1:$G$149,2,FALSE)</f>
        <v>#N/A</v>
      </c>
      <c r="M96" t="e">
        <f>+VLOOKUP(B96,'[1]GCI_data_platform-40'!$F$1:$G$149,2,FALSE)</f>
        <v>#N/A</v>
      </c>
      <c r="N96" t="e">
        <f>+VLOOKUP(B96,'[1]GCI_data_platform-41'!$F$1:$G$149,2,FALSE)</f>
        <v>#N/A</v>
      </c>
      <c r="O96" t="e">
        <f>+VLOOKUP(B96,'[1]GCI_data_platform-42'!$F$1:$G$149,2,FALSE)</f>
        <v>#N/A</v>
      </c>
      <c r="P96" t="e">
        <f>+VLOOKUP(B96,'[1]GCI_data_platform-43'!$F$1:$G$149,2,FALSE)</f>
        <v>#N/A</v>
      </c>
      <c r="Q96" t="e">
        <f>+VLOOKUP(B96,'[1]GCI_data_platform-44'!$F$1:$G$149,2,FALSE)</f>
        <v>#N/A</v>
      </c>
      <c r="R96" t="e">
        <f>+VLOOKUP(B96,'[1]GCI_data_platform-45'!$F$1:$G$149,2,FALSE)</f>
        <v>#N/A</v>
      </c>
      <c r="S96" t="e">
        <f>+VLOOKUP(B96,'[1]GCI_data_platform-46'!$F$1:$G$149,2,FALSE)</f>
        <v>#N/A</v>
      </c>
      <c r="T96" t="e">
        <f>+VLOOKUP(B96,'[1]GCI_data_platform-47'!$F$1:$G$149,2,FALSE)</f>
        <v>#N/A</v>
      </c>
      <c r="U96" t="e">
        <f>+VLOOKUP(B96,'[1]GCI_data_platform-48'!$F$1:$G$149,2,FALSE)</f>
        <v>#N/A</v>
      </c>
      <c r="V96" t="e">
        <f>+VLOOKUP(B96,'[1]GCI_data_platform-49'!$F$1:$G$149,2,FALSE)</f>
        <v>#N/A</v>
      </c>
      <c r="W96" t="e">
        <f>+VLOOKUP(B96,'[1]GCI_data_platform-50'!$F$1:$G$149,2,FALSE)</f>
        <v>#N/A</v>
      </c>
      <c r="X96" t="e">
        <f>+VLOOKUP(B96,'[1]GCI_data_platform-51'!$F$1:$G$149,2,FALSE)</f>
        <v>#N/A</v>
      </c>
      <c r="Y96" t="e">
        <f>+VLOOKUP(B96,'[1]GCI_data_platform-52'!$F$1:$G$149,2,FALSE)</f>
        <v>#N/A</v>
      </c>
      <c r="Z96" t="e">
        <f>+VLOOKUP(B96,'[1]GCI_data_platform-53'!$F$1:$G$149,2,FALSE)</f>
        <v>#N/A</v>
      </c>
      <c r="AA96" t="e">
        <f>+VLOOKUP(B96,'[1]GCI_data_platform-54'!$F$1:$G$149,2,FALSE)</f>
        <v>#N/A</v>
      </c>
      <c r="AB96" t="e">
        <f>+VLOOKUP(B96,'[1]GCI_data_platform-55'!$F$1:$G$149,2,FALSE)</f>
        <v>#N/A</v>
      </c>
      <c r="AC96" t="e">
        <f>+VLOOKUP(B96,'[1]GCI_data_platform-56'!$F$1:$G$149,2,FALSE)</f>
        <v>#N/A</v>
      </c>
    </row>
    <row r="97" spans="1:29" x14ac:dyDescent="0.2">
      <c r="A97" t="s">
        <v>195</v>
      </c>
      <c r="B97" t="s">
        <v>196</v>
      </c>
      <c r="C97">
        <v>20</v>
      </c>
      <c r="D97">
        <v>1</v>
      </c>
      <c r="E97">
        <v>22</v>
      </c>
      <c r="F97" t="e">
        <f>+VLOOKUP(B97,'[1]GCI_data_platform-33'!$F$1:$G$149,2,FALSE)</f>
        <v>#N/A</v>
      </c>
      <c r="G97" t="e">
        <f>+VLOOKUP(B97,'[1]GCI_data_platform-34'!$F$1:$G$149,2,FALSE)</f>
        <v>#N/A</v>
      </c>
      <c r="H97" t="e">
        <f>+VLOOKUP(B97,'[1]GCI_data_platform-35'!$F$1:$G$149,2,FALSE)</f>
        <v>#N/A</v>
      </c>
      <c r="I97" t="e">
        <f>+VLOOKUP(B97,'[1]GCI_data_platform-36'!$F$1:$G$149,2,FALSE)</f>
        <v>#N/A</v>
      </c>
      <c r="J97" t="e">
        <f>+VLOOKUP(B97,'[1]GCI_data_platform-37'!$F$1:$G$149,2,FALSE)</f>
        <v>#N/A</v>
      </c>
      <c r="K97" t="e">
        <f>+VLOOKUP(B97,'[1]GCI_data_platform-38'!$F$1:$G$149,2,FALSE)</f>
        <v>#N/A</v>
      </c>
      <c r="L97" t="e">
        <f>+VLOOKUP(B97,'[1]GCI_data_platform-39'!$F$1:$G$149,2,FALSE)</f>
        <v>#N/A</v>
      </c>
      <c r="M97" t="e">
        <f>+VLOOKUP(B97,'[1]GCI_data_platform-40'!$F$1:$G$149,2,FALSE)</f>
        <v>#N/A</v>
      </c>
      <c r="N97" t="e">
        <f>+VLOOKUP(B97,'[1]GCI_data_platform-41'!$F$1:$G$149,2,FALSE)</f>
        <v>#N/A</v>
      </c>
      <c r="O97" t="e">
        <f>+VLOOKUP(B97,'[1]GCI_data_platform-42'!$F$1:$G$149,2,FALSE)</f>
        <v>#N/A</v>
      </c>
      <c r="P97" t="e">
        <f>+VLOOKUP(B97,'[1]GCI_data_platform-43'!$F$1:$G$149,2,FALSE)</f>
        <v>#N/A</v>
      </c>
      <c r="Q97" t="e">
        <f>+VLOOKUP(B97,'[1]GCI_data_platform-44'!$F$1:$G$149,2,FALSE)</f>
        <v>#N/A</v>
      </c>
      <c r="R97" t="e">
        <f>+VLOOKUP(B97,'[1]GCI_data_platform-45'!$F$1:$G$149,2,FALSE)</f>
        <v>#N/A</v>
      </c>
      <c r="S97" t="e">
        <f>+VLOOKUP(B97,'[1]GCI_data_platform-46'!$F$1:$G$149,2,FALSE)</f>
        <v>#N/A</v>
      </c>
      <c r="T97" t="e">
        <f>+VLOOKUP(B97,'[1]GCI_data_platform-47'!$F$1:$G$149,2,FALSE)</f>
        <v>#N/A</v>
      </c>
      <c r="U97" t="e">
        <f>+VLOOKUP(B97,'[1]GCI_data_platform-48'!$F$1:$G$149,2,FALSE)</f>
        <v>#N/A</v>
      </c>
      <c r="V97" t="e">
        <f>+VLOOKUP(B97,'[1]GCI_data_platform-49'!$F$1:$G$149,2,FALSE)</f>
        <v>#N/A</v>
      </c>
      <c r="W97" t="e">
        <f>+VLOOKUP(B97,'[1]GCI_data_platform-50'!$F$1:$G$149,2,FALSE)</f>
        <v>#N/A</v>
      </c>
      <c r="X97" t="e">
        <f>+VLOOKUP(B97,'[1]GCI_data_platform-51'!$F$1:$G$149,2,FALSE)</f>
        <v>#N/A</v>
      </c>
      <c r="Y97" t="e">
        <f>+VLOOKUP(B97,'[1]GCI_data_platform-52'!$F$1:$G$149,2,FALSE)</f>
        <v>#N/A</v>
      </c>
      <c r="Z97" t="e">
        <f>+VLOOKUP(B97,'[1]GCI_data_platform-53'!$F$1:$G$149,2,FALSE)</f>
        <v>#N/A</v>
      </c>
      <c r="AA97" t="e">
        <f>+VLOOKUP(B97,'[1]GCI_data_platform-54'!$F$1:$G$149,2,FALSE)</f>
        <v>#N/A</v>
      </c>
      <c r="AB97" t="e">
        <f>+VLOOKUP(B97,'[1]GCI_data_platform-55'!$F$1:$G$149,2,FALSE)</f>
        <v>#N/A</v>
      </c>
      <c r="AC97" t="e">
        <f>+VLOOKUP(B97,'[1]GCI_data_platform-56'!$F$1:$G$149,2,FALSE)</f>
        <v>#N/A</v>
      </c>
    </row>
    <row r="98" spans="1:29" x14ac:dyDescent="0.2">
      <c r="A98" t="s">
        <v>197</v>
      </c>
      <c r="B98" t="s">
        <v>198</v>
      </c>
      <c r="C98">
        <v>30</v>
      </c>
      <c r="F98" t="e">
        <f>+VLOOKUP(B98,'[1]GCI_data_platform-33'!$F$1:$G$149,2,FALSE)</f>
        <v>#N/A</v>
      </c>
      <c r="G98" t="e">
        <f>+VLOOKUP(B98,'[1]GCI_data_platform-34'!$F$1:$G$149,2,FALSE)</f>
        <v>#N/A</v>
      </c>
      <c r="H98" t="e">
        <f>+VLOOKUP(B98,'[1]GCI_data_platform-35'!$F$1:$G$149,2,FALSE)</f>
        <v>#N/A</v>
      </c>
      <c r="I98" t="e">
        <f>+VLOOKUP(B98,'[1]GCI_data_platform-36'!$F$1:$G$149,2,FALSE)</f>
        <v>#N/A</v>
      </c>
      <c r="J98" t="e">
        <f>+VLOOKUP(B98,'[1]GCI_data_platform-37'!$F$1:$G$149,2,FALSE)</f>
        <v>#N/A</v>
      </c>
      <c r="K98" t="e">
        <f>+VLOOKUP(B98,'[1]GCI_data_platform-38'!$F$1:$G$149,2,FALSE)</f>
        <v>#N/A</v>
      </c>
      <c r="L98" t="e">
        <f>+VLOOKUP(B98,'[1]GCI_data_platform-39'!$F$1:$G$149,2,FALSE)</f>
        <v>#N/A</v>
      </c>
      <c r="M98" t="e">
        <f>+VLOOKUP(B98,'[1]GCI_data_platform-40'!$F$1:$G$149,2,FALSE)</f>
        <v>#N/A</v>
      </c>
      <c r="N98" t="e">
        <f>+VLOOKUP(B98,'[1]GCI_data_platform-41'!$F$1:$G$149,2,FALSE)</f>
        <v>#N/A</v>
      </c>
      <c r="O98" t="e">
        <f>+VLOOKUP(B98,'[1]GCI_data_platform-42'!$F$1:$G$149,2,FALSE)</f>
        <v>#N/A</v>
      </c>
      <c r="P98" t="e">
        <f>+VLOOKUP(B98,'[1]GCI_data_platform-43'!$F$1:$G$149,2,FALSE)</f>
        <v>#N/A</v>
      </c>
      <c r="Q98" t="e">
        <f>+VLOOKUP(B98,'[1]GCI_data_platform-44'!$F$1:$G$149,2,FALSE)</f>
        <v>#N/A</v>
      </c>
      <c r="R98" t="e">
        <f>+VLOOKUP(B98,'[1]GCI_data_platform-45'!$F$1:$G$149,2,FALSE)</f>
        <v>#N/A</v>
      </c>
      <c r="S98" t="e">
        <f>+VLOOKUP(B98,'[1]GCI_data_platform-46'!$F$1:$G$149,2,FALSE)</f>
        <v>#N/A</v>
      </c>
      <c r="T98" t="e">
        <f>+VLOOKUP(B98,'[1]GCI_data_platform-47'!$F$1:$G$149,2,FALSE)</f>
        <v>#N/A</v>
      </c>
      <c r="U98" t="e">
        <f>+VLOOKUP(B98,'[1]GCI_data_platform-48'!$F$1:$G$149,2,FALSE)</f>
        <v>#N/A</v>
      </c>
      <c r="V98" t="e">
        <f>+VLOOKUP(B98,'[1]GCI_data_platform-49'!$F$1:$G$149,2,FALSE)</f>
        <v>#N/A</v>
      </c>
      <c r="W98" t="e">
        <f>+VLOOKUP(B98,'[1]GCI_data_platform-50'!$F$1:$G$149,2,FALSE)</f>
        <v>#N/A</v>
      </c>
      <c r="X98" t="e">
        <f>+VLOOKUP(B98,'[1]GCI_data_platform-51'!$F$1:$G$149,2,FALSE)</f>
        <v>#N/A</v>
      </c>
      <c r="Y98" t="e">
        <f>+VLOOKUP(B98,'[1]GCI_data_platform-52'!$F$1:$G$149,2,FALSE)</f>
        <v>#N/A</v>
      </c>
      <c r="Z98" t="e">
        <f>+VLOOKUP(B98,'[1]GCI_data_platform-53'!$F$1:$G$149,2,FALSE)</f>
        <v>#N/A</v>
      </c>
      <c r="AA98" t="e">
        <f>+VLOOKUP(B98,'[1]GCI_data_platform-54'!$F$1:$G$149,2,FALSE)</f>
        <v>#N/A</v>
      </c>
      <c r="AB98" t="e">
        <f>+VLOOKUP(B98,'[1]GCI_data_platform-55'!$F$1:$G$149,2,FALSE)</f>
        <v>#N/A</v>
      </c>
      <c r="AC98" t="e">
        <f>+VLOOKUP(B98,'[1]GCI_data_platform-56'!$F$1:$G$149,2,FALSE)</f>
        <v>#N/A</v>
      </c>
    </row>
    <row r="99" spans="1:29" x14ac:dyDescent="0.2">
      <c r="A99" t="s">
        <v>199</v>
      </c>
      <c r="B99" t="s">
        <v>200</v>
      </c>
      <c r="C99">
        <v>30</v>
      </c>
      <c r="F99" t="e">
        <f>+VLOOKUP(B99,'[1]GCI_data_platform-33'!$F$1:$G$149,2,FALSE)</f>
        <v>#N/A</v>
      </c>
      <c r="G99" t="e">
        <f>+VLOOKUP(B99,'[1]GCI_data_platform-34'!$F$1:$G$149,2,FALSE)</f>
        <v>#N/A</v>
      </c>
      <c r="H99" t="e">
        <f>+VLOOKUP(B99,'[1]GCI_data_platform-35'!$F$1:$G$149,2,FALSE)</f>
        <v>#N/A</v>
      </c>
      <c r="I99" t="e">
        <f>+VLOOKUP(B99,'[1]GCI_data_platform-36'!$F$1:$G$149,2,FALSE)</f>
        <v>#N/A</v>
      </c>
      <c r="J99" t="e">
        <f>+VLOOKUP(B99,'[1]GCI_data_platform-37'!$F$1:$G$149,2,FALSE)</f>
        <v>#N/A</v>
      </c>
      <c r="K99" t="e">
        <f>+VLOOKUP(B99,'[1]GCI_data_platform-38'!$F$1:$G$149,2,FALSE)</f>
        <v>#N/A</v>
      </c>
      <c r="L99" t="e">
        <f>+VLOOKUP(B99,'[1]GCI_data_platform-39'!$F$1:$G$149,2,FALSE)</f>
        <v>#N/A</v>
      </c>
      <c r="M99" t="e">
        <f>+VLOOKUP(B99,'[1]GCI_data_platform-40'!$F$1:$G$149,2,FALSE)</f>
        <v>#N/A</v>
      </c>
      <c r="N99" t="e">
        <f>+VLOOKUP(B99,'[1]GCI_data_platform-41'!$F$1:$G$149,2,FALSE)</f>
        <v>#N/A</v>
      </c>
      <c r="O99" t="e">
        <f>+VLOOKUP(B99,'[1]GCI_data_platform-42'!$F$1:$G$149,2,FALSE)</f>
        <v>#N/A</v>
      </c>
      <c r="P99" t="e">
        <f>+VLOOKUP(B99,'[1]GCI_data_platform-43'!$F$1:$G$149,2,FALSE)</f>
        <v>#N/A</v>
      </c>
      <c r="Q99" t="e">
        <f>+VLOOKUP(B99,'[1]GCI_data_platform-44'!$F$1:$G$149,2,FALSE)</f>
        <v>#N/A</v>
      </c>
      <c r="R99" t="e">
        <f>+VLOOKUP(B99,'[1]GCI_data_platform-45'!$F$1:$G$149,2,FALSE)</f>
        <v>#N/A</v>
      </c>
      <c r="S99" t="e">
        <f>+VLOOKUP(B99,'[1]GCI_data_platform-46'!$F$1:$G$149,2,FALSE)</f>
        <v>#N/A</v>
      </c>
      <c r="T99" t="e">
        <f>+VLOOKUP(B99,'[1]GCI_data_platform-47'!$F$1:$G$149,2,FALSE)</f>
        <v>#N/A</v>
      </c>
      <c r="U99" t="e">
        <f>+VLOOKUP(B99,'[1]GCI_data_platform-48'!$F$1:$G$149,2,FALSE)</f>
        <v>#N/A</v>
      </c>
      <c r="V99" t="e">
        <f>+VLOOKUP(B99,'[1]GCI_data_platform-49'!$F$1:$G$149,2,FALSE)</f>
        <v>#N/A</v>
      </c>
      <c r="W99" t="e">
        <f>+VLOOKUP(B99,'[1]GCI_data_platform-50'!$F$1:$G$149,2,FALSE)</f>
        <v>#N/A</v>
      </c>
      <c r="X99" t="e">
        <f>+VLOOKUP(B99,'[1]GCI_data_platform-51'!$F$1:$G$149,2,FALSE)</f>
        <v>#N/A</v>
      </c>
      <c r="Y99" t="e">
        <f>+VLOOKUP(B99,'[1]GCI_data_platform-52'!$F$1:$G$149,2,FALSE)</f>
        <v>#N/A</v>
      </c>
      <c r="Z99" t="e">
        <f>+VLOOKUP(B99,'[1]GCI_data_platform-53'!$F$1:$G$149,2,FALSE)</f>
        <v>#N/A</v>
      </c>
      <c r="AA99" t="e">
        <f>+VLOOKUP(B99,'[1]GCI_data_platform-54'!$F$1:$G$149,2,FALSE)</f>
        <v>#N/A</v>
      </c>
      <c r="AB99" t="e">
        <f>+VLOOKUP(B99,'[1]GCI_data_platform-55'!$F$1:$G$149,2,FALSE)</f>
        <v>#N/A</v>
      </c>
      <c r="AC99" t="e">
        <f>+VLOOKUP(B99,'[1]GCI_data_platform-56'!$F$1:$G$149,2,FALSE)</f>
        <v>#N/A</v>
      </c>
    </row>
    <row r="100" spans="1:29" x14ac:dyDescent="0.2">
      <c r="A100" t="s">
        <v>201</v>
      </c>
      <c r="B100" t="s">
        <v>202</v>
      </c>
      <c r="C100">
        <v>30</v>
      </c>
      <c r="F100" t="e">
        <f>+VLOOKUP(B100,'[1]GCI_data_platform-33'!$F$1:$G$149,2,FALSE)</f>
        <v>#N/A</v>
      </c>
      <c r="G100" t="e">
        <f>+VLOOKUP(B100,'[1]GCI_data_platform-34'!$F$1:$G$149,2,FALSE)</f>
        <v>#N/A</v>
      </c>
      <c r="H100" t="e">
        <f>+VLOOKUP(B100,'[1]GCI_data_platform-35'!$F$1:$G$149,2,FALSE)</f>
        <v>#N/A</v>
      </c>
      <c r="I100" t="e">
        <f>+VLOOKUP(B100,'[1]GCI_data_platform-36'!$F$1:$G$149,2,FALSE)</f>
        <v>#N/A</v>
      </c>
      <c r="J100" t="e">
        <f>+VLOOKUP(B100,'[1]GCI_data_platform-37'!$F$1:$G$149,2,FALSE)</f>
        <v>#N/A</v>
      </c>
      <c r="K100" t="e">
        <f>+VLOOKUP(B100,'[1]GCI_data_platform-38'!$F$1:$G$149,2,FALSE)</f>
        <v>#N/A</v>
      </c>
      <c r="L100" t="e">
        <f>+VLOOKUP(B100,'[1]GCI_data_platform-39'!$F$1:$G$149,2,FALSE)</f>
        <v>#N/A</v>
      </c>
      <c r="M100" t="e">
        <f>+VLOOKUP(B100,'[1]GCI_data_platform-40'!$F$1:$G$149,2,FALSE)</f>
        <v>#N/A</v>
      </c>
      <c r="N100" t="e">
        <f>+VLOOKUP(B100,'[1]GCI_data_platform-41'!$F$1:$G$149,2,FALSE)</f>
        <v>#N/A</v>
      </c>
      <c r="O100" t="e">
        <f>+VLOOKUP(B100,'[1]GCI_data_platform-42'!$F$1:$G$149,2,FALSE)</f>
        <v>#N/A</v>
      </c>
      <c r="P100" t="e">
        <f>+VLOOKUP(B100,'[1]GCI_data_platform-43'!$F$1:$G$149,2,FALSE)</f>
        <v>#N/A</v>
      </c>
      <c r="Q100" t="e">
        <f>+VLOOKUP(B100,'[1]GCI_data_platform-44'!$F$1:$G$149,2,FALSE)</f>
        <v>#N/A</v>
      </c>
      <c r="R100" t="e">
        <f>+VLOOKUP(B100,'[1]GCI_data_platform-45'!$F$1:$G$149,2,FALSE)</f>
        <v>#N/A</v>
      </c>
      <c r="S100" t="e">
        <f>+VLOOKUP(B100,'[1]GCI_data_platform-46'!$F$1:$G$149,2,FALSE)</f>
        <v>#N/A</v>
      </c>
      <c r="T100" t="e">
        <f>+VLOOKUP(B100,'[1]GCI_data_platform-47'!$F$1:$G$149,2,FALSE)</f>
        <v>#N/A</v>
      </c>
      <c r="U100" t="e">
        <f>+VLOOKUP(B100,'[1]GCI_data_platform-48'!$F$1:$G$149,2,FALSE)</f>
        <v>#N/A</v>
      </c>
      <c r="V100" t="e">
        <f>+VLOOKUP(B100,'[1]GCI_data_platform-49'!$F$1:$G$149,2,FALSE)</f>
        <v>#N/A</v>
      </c>
      <c r="W100" t="e">
        <f>+VLOOKUP(B100,'[1]GCI_data_platform-50'!$F$1:$G$149,2,FALSE)</f>
        <v>#N/A</v>
      </c>
      <c r="X100" t="e">
        <f>+VLOOKUP(B100,'[1]GCI_data_platform-51'!$F$1:$G$149,2,FALSE)</f>
        <v>#N/A</v>
      </c>
      <c r="Y100" t="e">
        <f>+VLOOKUP(B100,'[1]GCI_data_platform-52'!$F$1:$G$149,2,FALSE)</f>
        <v>#N/A</v>
      </c>
      <c r="Z100" t="e">
        <f>+VLOOKUP(B100,'[1]GCI_data_platform-53'!$F$1:$G$149,2,FALSE)</f>
        <v>#N/A</v>
      </c>
      <c r="AA100" t="e">
        <f>+VLOOKUP(B100,'[1]GCI_data_platform-54'!$F$1:$G$149,2,FALSE)</f>
        <v>#N/A</v>
      </c>
      <c r="AB100" t="e">
        <f>+VLOOKUP(B100,'[1]GCI_data_platform-55'!$F$1:$G$149,2,FALSE)</f>
        <v>#N/A</v>
      </c>
      <c r="AC100" t="e">
        <f>+VLOOKUP(B100,'[1]GCI_data_platform-56'!$F$1:$G$149,2,FALSE)</f>
        <v>#N/A</v>
      </c>
    </row>
    <row r="101" spans="1:29" x14ac:dyDescent="0.2">
      <c r="A101" t="s">
        <v>203</v>
      </c>
      <c r="B101" t="s">
        <v>204</v>
      </c>
      <c r="C101">
        <v>30</v>
      </c>
      <c r="F101" t="e">
        <f>+VLOOKUP(B101,'[1]GCI_data_platform-33'!$F$1:$G$149,2,FALSE)</f>
        <v>#N/A</v>
      </c>
      <c r="G101" t="e">
        <f>+VLOOKUP(B101,'[1]GCI_data_platform-34'!$F$1:$G$149,2,FALSE)</f>
        <v>#N/A</v>
      </c>
      <c r="H101" t="e">
        <f>+VLOOKUP(B101,'[1]GCI_data_platform-35'!$F$1:$G$149,2,FALSE)</f>
        <v>#N/A</v>
      </c>
      <c r="I101" t="e">
        <f>+VLOOKUP(B101,'[1]GCI_data_platform-36'!$F$1:$G$149,2,FALSE)</f>
        <v>#N/A</v>
      </c>
      <c r="J101" t="e">
        <f>+VLOOKUP(B101,'[1]GCI_data_platform-37'!$F$1:$G$149,2,FALSE)</f>
        <v>#N/A</v>
      </c>
      <c r="K101" t="e">
        <f>+VLOOKUP(B101,'[1]GCI_data_platform-38'!$F$1:$G$149,2,FALSE)</f>
        <v>#N/A</v>
      </c>
      <c r="L101" t="e">
        <f>+VLOOKUP(B101,'[1]GCI_data_platform-39'!$F$1:$G$149,2,FALSE)</f>
        <v>#N/A</v>
      </c>
      <c r="M101" t="e">
        <f>+VLOOKUP(B101,'[1]GCI_data_platform-40'!$F$1:$G$149,2,FALSE)</f>
        <v>#N/A</v>
      </c>
      <c r="N101" t="e">
        <f>+VLOOKUP(B101,'[1]GCI_data_platform-41'!$F$1:$G$149,2,FALSE)</f>
        <v>#N/A</v>
      </c>
      <c r="O101" t="e">
        <f>+VLOOKUP(B101,'[1]GCI_data_platform-42'!$F$1:$G$149,2,FALSE)</f>
        <v>#N/A</v>
      </c>
      <c r="P101" t="e">
        <f>+VLOOKUP(B101,'[1]GCI_data_platform-43'!$F$1:$G$149,2,FALSE)</f>
        <v>#N/A</v>
      </c>
      <c r="Q101" t="e">
        <f>+VLOOKUP(B101,'[1]GCI_data_platform-44'!$F$1:$G$149,2,FALSE)</f>
        <v>#N/A</v>
      </c>
      <c r="R101" t="e">
        <f>+VLOOKUP(B101,'[1]GCI_data_platform-45'!$F$1:$G$149,2,FALSE)</f>
        <v>#N/A</v>
      </c>
      <c r="S101" t="e">
        <f>+VLOOKUP(B101,'[1]GCI_data_platform-46'!$F$1:$G$149,2,FALSE)</f>
        <v>#N/A</v>
      </c>
      <c r="T101" t="e">
        <f>+VLOOKUP(B101,'[1]GCI_data_platform-47'!$F$1:$G$149,2,FALSE)</f>
        <v>#N/A</v>
      </c>
      <c r="U101" t="e">
        <f>+VLOOKUP(B101,'[1]GCI_data_platform-48'!$F$1:$G$149,2,FALSE)</f>
        <v>#N/A</v>
      </c>
      <c r="V101" t="e">
        <f>+VLOOKUP(B101,'[1]GCI_data_platform-49'!$F$1:$G$149,2,FALSE)</f>
        <v>#N/A</v>
      </c>
      <c r="W101" t="e">
        <f>+VLOOKUP(B101,'[1]GCI_data_platform-50'!$F$1:$G$149,2,FALSE)</f>
        <v>#N/A</v>
      </c>
      <c r="X101" t="e">
        <f>+VLOOKUP(B101,'[1]GCI_data_platform-51'!$F$1:$G$149,2,FALSE)</f>
        <v>#N/A</v>
      </c>
      <c r="Y101" t="e">
        <f>+VLOOKUP(B101,'[1]GCI_data_platform-52'!$F$1:$G$149,2,FALSE)</f>
        <v>#N/A</v>
      </c>
      <c r="Z101" t="e">
        <f>+VLOOKUP(B101,'[1]GCI_data_platform-53'!$F$1:$G$149,2,FALSE)</f>
        <v>#N/A</v>
      </c>
      <c r="AA101" t="e">
        <f>+VLOOKUP(B101,'[1]GCI_data_platform-54'!$F$1:$G$149,2,FALSE)</f>
        <v>#N/A</v>
      </c>
      <c r="AB101" t="e">
        <f>+VLOOKUP(B101,'[1]GCI_data_platform-55'!$F$1:$G$149,2,FALSE)</f>
        <v>#N/A</v>
      </c>
      <c r="AC101" t="e">
        <f>+VLOOKUP(B101,'[1]GCI_data_platform-56'!$F$1:$G$149,2,FALSE)</f>
        <v>#N/A</v>
      </c>
    </row>
    <row r="102" spans="1:29" x14ac:dyDescent="0.2">
      <c r="A102" t="s">
        <v>205</v>
      </c>
      <c r="B102" t="s">
        <v>206</v>
      </c>
      <c r="C102">
        <v>30</v>
      </c>
      <c r="F102" t="e">
        <f>+VLOOKUP(B102,'[1]GCI_data_platform-33'!$F$1:$G$149,2,FALSE)</f>
        <v>#N/A</v>
      </c>
      <c r="G102" t="e">
        <f>+VLOOKUP(B102,'[1]GCI_data_platform-34'!$F$1:$G$149,2,FALSE)</f>
        <v>#N/A</v>
      </c>
      <c r="H102" t="e">
        <f>+VLOOKUP(B102,'[1]GCI_data_platform-35'!$F$1:$G$149,2,FALSE)</f>
        <v>#N/A</v>
      </c>
      <c r="I102" t="e">
        <f>+VLOOKUP(B102,'[1]GCI_data_platform-36'!$F$1:$G$149,2,FALSE)</f>
        <v>#N/A</v>
      </c>
      <c r="J102" t="e">
        <f>+VLOOKUP(B102,'[1]GCI_data_platform-37'!$F$1:$G$149,2,FALSE)</f>
        <v>#N/A</v>
      </c>
      <c r="K102" t="e">
        <f>+VLOOKUP(B102,'[1]GCI_data_platform-38'!$F$1:$G$149,2,FALSE)</f>
        <v>#N/A</v>
      </c>
      <c r="L102" t="e">
        <f>+VLOOKUP(B102,'[1]GCI_data_platform-39'!$F$1:$G$149,2,FALSE)</f>
        <v>#N/A</v>
      </c>
      <c r="M102" t="e">
        <f>+VLOOKUP(B102,'[1]GCI_data_platform-40'!$F$1:$G$149,2,FALSE)</f>
        <v>#N/A</v>
      </c>
      <c r="N102" t="e">
        <f>+VLOOKUP(B102,'[1]GCI_data_platform-41'!$F$1:$G$149,2,FALSE)</f>
        <v>#N/A</v>
      </c>
      <c r="O102" t="e">
        <f>+VLOOKUP(B102,'[1]GCI_data_platform-42'!$F$1:$G$149,2,FALSE)</f>
        <v>#N/A</v>
      </c>
      <c r="P102" t="e">
        <f>+VLOOKUP(B102,'[1]GCI_data_platform-43'!$F$1:$G$149,2,FALSE)</f>
        <v>#N/A</v>
      </c>
      <c r="Q102" t="e">
        <f>+VLOOKUP(B102,'[1]GCI_data_platform-44'!$F$1:$G$149,2,FALSE)</f>
        <v>#N/A</v>
      </c>
      <c r="R102" t="e">
        <f>+VLOOKUP(B102,'[1]GCI_data_platform-45'!$F$1:$G$149,2,FALSE)</f>
        <v>#N/A</v>
      </c>
      <c r="S102" t="e">
        <f>+VLOOKUP(B102,'[1]GCI_data_platform-46'!$F$1:$G$149,2,FALSE)</f>
        <v>#N/A</v>
      </c>
      <c r="T102" t="e">
        <f>+VLOOKUP(B102,'[1]GCI_data_platform-47'!$F$1:$G$149,2,FALSE)</f>
        <v>#N/A</v>
      </c>
      <c r="U102" t="e">
        <f>+VLOOKUP(B102,'[1]GCI_data_platform-48'!$F$1:$G$149,2,FALSE)</f>
        <v>#N/A</v>
      </c>
      <c r="V102" t="e">
        <f>+VLOOKUP(B102,'[1]GCI_data_platform-49'!$F$1:$G$149,2,FALSE)</f>
        <v>#N/A</v>
      </c>
      <c r="W102" t="e">
        <f>+VLOOKUP(B102,'[1]GCI_data_platform-50'!$F$1:$G$149,2,FALSE)</f>
        <v>#N/A</v>
      </c>
      <c r="X102" t="e">
        <f>+VLOOKUP(B102,'[1]GCI_data_platform-51'!$F$1:$G$149,2,FALSE)</f>
        <v>#N/A</v>
      </c>
      <c r="Y102" t="e">
        <f>+VLOOKUP(B102,'[1]GCI_data_platform-52'!$F$1:$G$149,2,FALSE)</f>
        <v>#N/A</v>
      </c>
      <c r="Z102" t="e">
        <f>+VLOOKUP(B102,'[1]GCI_data_platform-53'!$F$1:$G$149,2,FALSE)</f>
        <v>#N/A</v>
      </c>
      <c r="AA102" t="e">
        <f>+VLOOKUP(B102,'[1]GCI_data_platform-54'!$F$1:$G$149,2,FALSE)</f>
        <v>#N/A</v>
      </c>
      <c r="AB102" t="e">
        <f>+VLOOKUP(B102,'[1]GCI_data_platform-55'!$F$1:$G$149,2,FALSE)</f>
        <v>#N/A</v>
      </c>
      <c r="AC102" t="e">
        <f>+VLOOKUP(B102,'[1]GCI_data_platform-56'!$F$1:$G$149,2,FALSE)</f>
        <v>#N/A</v>
      </c>
    </row>
    <row r="103" spans="1:29" x14ac:dyDescent="0.2">
      <c r="A103" t="s">
        <v>207</v>
      </c>
      <c r="B103" t="s">
        <v>208</v>
      </c>
      <c r="C103">
        <v>30</v>
      </c>
      <c r="F103" t="e">
        <f>+VLOOKUP(B103,'[1]GCI_data_platform-33'!$F$1:$G$149,2,FALSE)</f>
        <v>#N/A</v>
      </c>
      <c r="G103" t="e">
        <f>+VLOOKUP(B103,'[1]GCI_data_platform-34'!$F$1:$G$149,2,FALSE)</f>
        <v>#N/A</v>
      </c>
      <c r="H103" t="e">
        <f>+VLOOKUP(B103,'[1]GCI_data_platform-35'!$F$1:$G$149,2,FALSE)</f>
        <v>#N/A</v>
      </c>
      <c r="I103" t="e">
        <f>+VLOOKUP(B103,'[1]GCI_data_platform-36'!$F$1:$G$149,2,FALSE)</f>
        <v>#N/A</v>
      </c>
      <c r="J103" t="e">
        <f>+VLOOKUP(B103,'[1]GCI_data_platform-37'!$F$1:$G$149,2,FALSE)</f>
        <v>#N/A</v>
      </c>
      <c r="K103" t="e">
        <f>+VLOOKUP(B103,'[1]GCI_data_platform-38'!$F$1:$G$149,2,FALSE)</f>
        <v>#N/A</v>
      </c>
      <c r="L103" t="e">
        <f>+VLOOKUP(B103,'[1]GCI_data_platform-39'!$F$1:$G$149,2,FALSE)</f>
        <v>#N/A</v>
      </c>
      <c r="M103" t="e">
        <f>+VLOOKUP(B103,'[1]GCI_data_platform-40'!$F$1:$G$149,2,FALSE)</f>
        <v>#N/A</v>
      </c>
      <c r="N103" t="e">
        <f>+VLOOKUP(B103,'[1]GCI_data_platform-41'!$F$1:$G$149,2,FALSE)</f>
        <v>#N/A</v>
      </c>
      <c r="O103" t="e">
        <f>+VLOOKUP(B103,'[1]GCI_data_platform-42'!$F$1:$G$149,2,FALSE)</f>
        <v>#N/A</v>
      </c>
      <c r="P103" t="e">
        <f>+VLOOKUP(B103,'[1]GCI_data_platform-43'!$F$1:$G$149,2,FALSE)</f>
        <v>#N/A</v>
      </c>
      <c r="Q103" t="e">
        <f>+VLOOKUP(B103,'[1]GCI_data_platform-44'!$F$1:$G$149,2,FALSE)</f>
        <v>#N/A</v>
      </c>
      <c r="R103" t="e">
        <f>+VLOOKUP(B103,'[1]GCI_data_platform-45'!$F$1:$G$149,2,FALSE)</f>
        <v>#N/A</v>
      </c>
      <c r="S103" t="e">
        <f>+VLOOKUP(B103,'[1]GCI_data_platform-46'!$F$1:$G$149,2,FALSE)</f>
        <v>#N/A</v>
      </c>
      <c r="T103" t="e">
        <f>+VLOOKUP(B103,'[1]GCI_data_platform-47'!$F$1:$G$149,2,FALSE)</f>
        <v>#N/A</v>
      </c>
      <c r="U103" t="e">
        <f>+VLOOKUP(B103,'[1]GCI_data_platform-48'!$F$1:$G$149,2,FALSE)</f>
        <v>#N/A</v>
      </c>
      <c r="V103" t="e">
        <f>+VLOOKUP(B103,'[1]GCI_data_platform-49'!$F$1:$G$149,2,FALSE)</f>
        <v>#N/A</v>
      </c>
      <c r="W103" t="e">
        <f>+VLOOKUP(B103,'[1]GCI_data_platform-50'!$F$1:$G$149,2,FALSE)</f>
        <v>#N/A</v>
      </c>
      <c r="X103" t="e">
        <f>+VLOOKUP(B103,'[1]GCI_data_platform-51'!$F$1:$G$149,2,FALSE)</f>
        <v>#N/A</v>
      </c>
      <c r="Y103" t="e">
        <f>+VLOOKUP(B103,'[1]GCI_data_platform-52'!$F$1:$G$149,2,FALSE)</f>
        <v>#N/A</v>
      </c>
      <c r="Z103" t="e">
        <f>+VLOOKUP(B103,'[1]GCI_data_platform-53'!$F$1:$G$149,2,FALSE)</f>
        <v>#N/A</v>
      </c>
      <c r="AA103" t="e">
        <f>+VLOOKUP(B103,'[1]GCI_data_platform-54'!$F$1:$G$149,2,FALSE)</f>
        <v>#N/A</v>
      </c>
      <c r="AB103" t="e">
        <f>+VLOOKUP(B103,'[1]GCI_data_platform-55'!$F$1:$G$149,2,FALSE)</f>
        <v>#N/A</v>
      </c>
      <c r="AC103" t="e">
        <f>+VLOOKUP(B103,'[1]GCI_data_platform-56'!$F$1:$G$149,2,FALSE)</f>
        <v>#N/A</v>
      </c>
    </row>
    <row r="104" spans="1:29" x14ac:dyDescent="0.2">
      <c r="A104" t="s">
        <v>209</v>
      </c>
      <c r="B104" t="s">
        <v>210</v>
      </c>
      <c r="C104">
        <v>30</v>
      </c>
      <c r="F104" t="e">
        <f>+VLOOKUP(B104,'[1]GCI_data_platform-33'!$F$1:$G$149,2,FALSE)</f>
        <v>#N/A</v>
      </c>
      <c r="G104" t="e">
        <f>+VLOOKUP(B104,'[1]GCI_data_platform-34'!$F$1:$G$149,2,FALSE)</f>
        <v>#N/A</v>
      </c>
      <c r="H104" t="e">
        <f>+VLOOKUP(B104,'[1]GCI_data_platform-35'!$F$1:$G$149,2,FALSE)</f>
        <v>#N/A</v>
      </c>
      <c r="I104" t="e">
        <f>+VLOOKUP(B104,'[1]GCI_data_platform-36'!$F$1:$G$149,2,FALSE)</f>
        <v>#N/A</v>
      </c>
      <c r="J104" t="e">
        <f>+VLOOKUP(B104,'[1]GCI_data_platform-37'!$F$1:$G$149,2,FALSE)</f>
        <v>#N/A</v>
      </c>
      <c r="K104" t="e">
        <f>+VLOOKUP(B104,'[1]GCI_data_platform-38'!$F$1:$G$149,2,FALSE)</f>
        <v>#N/A</v>
      </c>
      <c r="L104" t="e">
        <f>+VLOOKUP(B104,'[1]GCI_data_platform-39'!$F$1:$G$149,2,FALSE)</f>
        <v>#N/A</v>
      </c>
      <c r="M104" t="e">
        <f>+VLOOKUP(B104,'[1]GCI_data_platform-40'!$F$1:$G$149,2,FALSE)</f>
        <v>#N/A</v>
      </c>
      <c r="N104" t="e">
        <f>+VLOOKUP(B104,'[1]GCI_data_platform-41'!$F$1:$G$149,2,FALSE)</f>
        <v>#N/A</v>
      </c>
      <c r="O104" t="e">
        <f>+VLOOKUP(B104,'[1]GCI_data_platform-42'!$F$1:$G$149,2,FALSE)</f>
        <v>#N/A</v>
      </c>
      <c r="P104" t="e">
        <f>+VLOOKUP(B104,'[1]GCI_data_platform-43'!$F$1:$G$149,2,FALSE)</f>
        <v>#N/A</v>
      </c>
      <c r="Q104" t="e">
        <f>+VLOOKUP(B104,'[1]GCI_data_platform-44'!$F$1:$G$149,2,FALSE)</f>
        <v>#N/A</v>
      </c>
      <c r="R104" t="e">
        <f>+VLOOKUP(B104,'[1]GCI_data_platform-45'!$F$1:$G$149,2,FALSE)</f>
        <v>#N/A</v>
      </c>
      <c r="S104" t="e">
        <f>+VLOOKUP(B104,'[1]GCI_data_platform-46'!$F$1:$G$149,2,FALSE)</f>
        <v>#N/A</v>
      </c>
      <c r="T104" t="e">
        <f>+VLOOKUP(B104,'[1]GCI_data_platform-47'!$F$1:$G$149,2,FALSE)</f>
        <v>#N/A</v>
      </c>
      <c r="U104" t="e">
        <f>+VLOOKUP(B104,'[1]GCI_data_platform-48'!$F$1:$G$149,2,FALSE)</f>
        <v>#N/A</v>
      </c>
      <c r="V104" t="e">
        <f>+VLOOKUP(B104,'[1]GCI_data_platform-49'!$F$1:$G$149,2,FALSE)</f>
        <v>#N/A</v>
      </c>
      <c r="W104" t="e">
        <f>+VLOOKUP(B104,'[1]GCI_data_platform-50'!$F$1:$G$149,2,FALSE)</f>
        <v>#N/A</v>
      </c>
      <c r="X104" t="e">
        <f>+VLOOKUP(B104,'[1]GCI_data_platform-51'!$F$1:$G$149,2,FALSE)</f>
        <v>#N/A</v>
      </c>
      <c r="Y104" t="e">
        <f>+VLOOKUP(B104,'[1]GCI_data_platform-52'!$F$1:$G$149,2,FALSE)</f>
        <v>#N/A</v>
      </c>
      <c r="Z104" t="e">
        <f>+VLOOKUP(B104,'[1]GCI_data_platform-53'!$F$1:$G$149,2,FALSE)</f>
        <v>#N/A</v>
      </c>
      <c r="AA104" t="e">
        <f>+VLOOKUP(B104,'[1]GCI_data_platform-54'!$F$1:$G$149,2,FALSE)</f>
        <v>#N/A</v>
      </c>
      <c r="AB104" t="e">
        <f>+VLOOKUP(B104,'[1]GCI_data_platform-55'!$F$1:$G$149,2,FALSE)</f>
        <v>#N/A</v>
      </c>
      <c r="AC104" t="e">
        <f>+VLOOKUP(B104,'[1]GCI_data_platform-56'!$F$1:$G$149,2,FALSE)</f>
        <v>#N/A</v>
      </c>
    </row>
    <row r="105" spans="1:29" x14ac:dyDescent="0.2">
      <c r="A105" t="s">
        <v>211</v>
      </c>
      <c r="B105" t="s">
        <v>212</v>
      </c>
      <c r="C105">
        <v>30</v>
      </c>
      <c r="F105" t="e">
        <f>+VLOOKUP(B105,'[1]GCI_data_platform-33'!$F$1:$G$149,2,FALSE)</f>
        <v>#N/A</v>
      </c>
      <c r="G105" t="e">
        <f>+VLOOKUP(B105,'[1]GCI_data_platform-34'!$F$1:$G$149,2,FALSE)</f>
        <v>#N/A</v>
      </c>
      <c r="H105" t="e">
        <f>+VLOOKUP(B105,'[1]GCI_data_platform-35'!$F$1:$G$149,2,FALSE)</f>
        <v>#N/A</v>
      </c>
      <c r="I105" t="e">
        <f>+VLOOKUP(B105,'[1]GCI_data_platform-36'!$F$1:$G$149,2,FALSE)</f>
        <v>#N/A</v>
      </c>
      <c r="J105" t="e">
        <f>+VLOOKUP(B105,'[1]GCI_data_platform-37'!$F$1:$G$149,2,FALSE)</f>
        <v>#N/A</v>
      </c>
      <c r="K105" t="e">
        <f>+VLOOKUP(B105,'[1]GCI_data_platform-38'!$F$1:$G$149,2,FALSE)</f>
        <v>#N/A</v>
      </c>
      <c r="L105" t="e">
        <f>+VLOOKUP(B105,'[1]GCI_data_platform-39'!$F$1:$G$149,2,FALSE)</f>
        <v>#N/A</v>
      </c>
      <c r="M105" t="e">
        <f>+VLOOKUP(B105,'[1]GCI_data_platform-40'!$F$1:$G$149,2,FALSE)</f>
        <v>#N/A</v>
      </c>
      <c r="N105" t="e">
        <f>+VLOOKUP(B105,'[1]GCI_data_platform-41'!$F$1:$G$149,2,FALSE)</f>
        <v>#N/A</v>
      </c>
      <c r="O105" t="e">
        <f>+VLOOKUP(B105,'[1]GCI_data_platform-42'!$F$1:$G$149,2,FALSE)</f>
        <v>#N/A</v>
      </c>
      <c r="P105" t="e">
        <f>+VLOOKUP(B105,'[1]GCI_data_platform-43'!$F$1:$G$149,2,FALSE)</f>
        <v>#N/A</v>
      </c>
      <c r="Q105" t="e">
        <f>+VLOOKUP(B105,'[1]GCI_data_platform-44'!$F$1:$G$149,2,FALSE)</f>
        <v>#N/A</v>
      </c>
      <c r="R105" t="e">
        <f>+VLOOKUP(B105,'[1]GCI_data_platform-45'!$F$1:$G$149,2,FALSE)</f>
        <v>#N/A</v>
      </c>
      <c r="S105" t="e">
        <f>+VLOOKUP(B105,'[1]GCI_data_platform-46'!$F$1:$G$149,2,FALSE)</f>
        <v>#N/A</v>
      </c>
      <c r="T105" t="e">
        <f>+VLOOKUP(B105,'[1]GCI_data_platform-47'!$F$1:$G$149,2,FALSE)</f>
        <v>#N/A</v>
      </c>
      <c r="U105" t="e">
        <f>+VLOOKUP(B105,'[1]GCI_data_platform-48'!$F$1:$G$149,2,FALSE)</f>
        <v>#N/A</v>
      </c>
      <c r="V105" t="e">
        <f>+VLOOKUP(B105,'[1]GCI_data_platform-49'!$F$1:$G$149,2,FALSE)</f>
        <v>#N/A</v>
      </c>
      <c r="W105" t="e">
        <f>+VLOOKUP(B105,'[1]GCI_data_platform-50'!$F$1:$G$149,2,FALSE)</f>
        <v>#N/A</v>
      </c>
      <c r="X105" t="e">
        <f>+VLOOKUP(B105,'[1]GCI_data_platform-51'!$F$1:$G$149,2,FALSE)</f>
        <v>#N/A</v>
      </c>
      <c r="Y105" t="e">
        <f>+VLOOKUP(B105,'[1]GCI_data_platform-52'!$F$1:$G$149,2,FALSE)</f>
        <v>#N/A</v>
      </c>
      <c r="Z105" t="e">
        <f>+VLOOKUP(B105,'[1]GCI_data_platform-53'!$F$1:$G$149,2,FALSE)</f>
        <v>#N/A</v>
      </c>
      <c r="AA105" t="e">
        <f>+VLOOKUP(B105,'[1]GCI_data_platform-54'!$F$1:$G$149,2,FALSE)</f>
        <v>#N/A</v>
      </c>
      <c r="AB105" t="e">
        <f>+VLOOKUP(B105,'[1]GCI_data_platform-55'!$F$1:$G$149,2,FALSE)</f>
        <v>#N/A</v>
      </c>
      <c r="AC105" t="e">
        <f>+VLOOKUP(B105,'[1]GCI_data_platform-56'!$F$1:$G$149,2,FALSE)</f>
        <v>#N/A</v>
      </c>
    </row>
    <row r="106" spans="1:29" x14ac:dyDescent="0.2">
      <c r="A106" t="s">
        <v>213</v>
      </c>
      <c r="B106" t="s">
        <v>214</v>
      </c>
      <c r="C106">
        <v>30</v>
      </c>
      <c r="F106" t="e">
        <f>+VLOOKUP(B106,'[1]GCI_data_platform-33'!$F$1:$G$149,2,FALSE)</f>
        <v>#N/A</v>
      </c>
      <c r="G106" t="e">
        <f>+VLOOKUP(B106,'[1]GCI_data_platform-34'!$F$1:$G$149,2,FALSE)</f>
        <v>#N/A</v>
      </c>
      <c r="H106" t="e">
        <f>+VLOOKUP(B106,'[1]GCI_data_platform-35'!$F$1:$G$149,2,FALSE)</f>
        <v>#N/A</v>
      </c>
      <c r="I106" t="e">
        <f>+VLOOKUP(B106,'[1]GCI_data_platform-36'!$F$1:$G$149,2,FALSE)</f>
        <v>#N/A</v>
      </c>
      <c r="J106" t="e">
        <f>+VLOOKUP(B106,'[1]GCI_data_platform-37'!$F$1:$G$149,2,FALSE)</f>
        <v>#N/A</v>
      </c>
      <c r="K106" t="e">
        <f>+VLOOKUP(B106,'[1]GCI_data_platform-38'!$F$1:$G$149,2,FALSE)</f>
        <v>#N/A</v>
      </c>
      <c r="L106" t="e">
        <f>+VLOOKUP(B106,'[1]GCI_data_platform-39'!$F$1:$G$149,2,FALSE)</f>
        <v>#N/A</v>
      </c>
      <c r="M106" t="e">
        <f>+VLOOKUP(B106,'[1]GCI_data_platform-40'!$F$1:$G$149,2,FALSE)</f>
        <v>#N/A</v>
      </c>
      <c r="N106" t="e">
        <f>+VLOOKUP(B106,'[1]GCI_data_platform-41'!$F$1:$G$149,2,FALSE)</f>
        <v>#N/A</v>
      </c>
      <c r="O106" t="e">
        <f>+VLOOKUP(B106,'[1]GCI_data_platform-42'!$F$1:$G$149,2,FALSE)</f>
        <v>#N/A</v>
      </c>
      <c r="P106" t="e">
        <f>+VLOOKUP(B106,'[1]GCI_data_platform-43'!$F$1:$G$149,2,FALSE)</f>
        <v>#N/A</v>
      </c>
      <c r="Q106" t="e">
        <f>+VLOOKUP(B106,'[1]GCI_data_platform-44'!$F$1:$G$149,2,FALSE)</f>
        <v>#N/A</v>
      </c>
      <c r="R106" t="e">
        <f>+VLOOKUP(B106,'[1]GCI_data_platform-45'!$F$1:$G$149,2,FALSE)</f>
        <v>#N/A</v>
      </c>
      <c r="S106" t="e">
        <f>+VLOOKUP(B106,'[1]GCI_data_platform-46'!$F$1:$G$149,2,FALSE)</f>
        <v>#N/A</v>
      </c>
      <c r="T106" t="e">
        <f>+VLOOKUP(B106,'[1]GCI_data_platform-47'!$F$1:$G$149,2,FALSE)</f>
        <v>#N/A</v>
      </c>
      <c r="U106" t="e">
        <f>+VLOOKUP(B106,'[1]GCI_data_platform-48'!$F$1:$G$149,2,FALSE)</f>
        <v>#N/A</v>
      </c>
      <c r="V106" t="e">
        <f>+VLOOKUP(B106,'[1]GCI_data_platform-49'!$F$1:$G$149,2,FALSE)</f>
        <v>#N/A</v>
      </c>
      <c r="W106" t="e">
        <f>+VLOOKUP(B106,'[1]GCI_data_platform-50'!$F$1:$G$149,2,FALSE)</f>
        <v>#N/A</v>
      </c>
      <c r="X106" t="e">
        <f>+VLOOKUP(B106,'[1]GCI_data_platform-51'!$F$1:$G$149,2,FALSE)</f>
        <v>#N/A</v>
      </c>
      <c r="Y106" t="e">
        <f>+VLOOKUP(B106,'[1]GCI_data_platform-52'!$F$1:$G$149,2,FALSE)</f>
        <v>#N/A</v>
      </c>
      <c r="Z106" t="e">
        <f>+VLOOKUP(B106,'[1]GCI_data_platform-53'!$F$1:$G$149,2,FALSE)</f>
        <v>#N/A</v>
      </c>
      <c r="AA106" t="e">
        <f>+VLOOKUP(B106,'[1]GCI_data_platform-54'!$F$1:$G$149,2,FALSE)</f>
        <v>#N/A</v>
      </c>
      <c r="AB106" t="e">
        <f>+VLOOKUP(B106,'[1]GCI_data_platform-55'!$F$1:$G$149,2,FALSE)</f>
        <v>#N/A</v>
      </c>
      <c r="AC106" t="e">
        <f>+VLOOKUP(B106,'[1]GCI_data_platform-56'!$F$1:$G$149,2,FALSE)</f>
        <v>#N/A</v>
      </c>
    </row>
    <row r="107" spans="1:29" x14ac:dyDescent="0.2">
      <c r="A107" t="s">
        <v>215</v>
      </c>
      <c r="B107" t="s">
        <v>216</v>
      </c>
      <c r="C107">
        <v>30</v>
      </c>
      <c r="F107" t="e">
        <f>+VLOOKUP(B107,'[1]GCI_data_platform-33'!$F$1:$G$149,2,FALSE)</f>
        <v>#N/A</v>
      </c>
      <c r="G107" t="e">
        <f>+VLOOKUP(B107,'[1]GCI_data_platform-34'!$F$1:$G$149,2,FALSE)</f>
        <v>#N/A</v>
      </c>
      <c r="H107" t="e">
        <f>+VLOOKUP(B107,'[1]GCI_data_platform-35'!$F$1:$G$149,2,FALSE)</f>
        <v>#N/A</v>
      </c>
      <c r="I107" t="e">
        <f>+VLOOKUP(B107,'[1]GCI_data_platform-36'!$F$1:$G$149,2,FALSE)</f>
        <v>#N/A</v>
      </c>
      <c r="J107" t="e">
        <f>+VLOOKUP(B107,'[1]GCI_data_platform-37'!$F$1:$G$149,2,FALSE)</f>
        <v>#N/A</v>
      </c>
      <c r="K107" t="e">
        <f>+VLOOKUP(B107,'[1]GCI_data_platform-38'!$F$1:$G$149,2,FALSE)</f>
        <v>#N/A</v>
      </c>
      <c r="L107" t="e">
        <f>+VLOOKUP(B107,'[1]GCI_data_platform-39'!$F$1:$G$149,2,FALSE)</f>
        <v>#N/A</v>
      </c>
      <c r="M107" t="e">
        <f>+VLOOKUP(B107,'[1]GCI_data_platform-40'!$F$1:$G$149,2,FALSE)</f>
        <v>#N/A</v>
      </c>
      <c r="N107" t="e">
        <f>+VLOOKUP(B107,'[1]GCI_data_platform-41'!$F$1:$G$149,2,FALSE)</f>
        <v>#N/A</v>
      </c>
      <c r="O107" t="e">
        <f>+VLOOKUP(B107,'[1]GCI_data_platform-42'!$F$1:$G$149,2,FALSE)</f>
        <v>#N/A</v>
      </c>
      <c r="P107" t="e">
        <f>+VLOOKUP(B107,'[1]GCI_data_platform-43'!$F$1:$G$149,2,FALSE)</f>
        <v>#N/A</v>
      </c>
      <c r="Q107" t="e">
        <f>+VLOOKUP(B107,'[1]GCI_data_platform-44'!$F$1:$G$149,2,FALSE)</f>
        <v>#N/A</v>
      </c>
      <c r="R107" t="e">
        <f>+VLOOKUP(B107,'[1]GCI_data_platform-45'!$F$1:$G$149,2,FALSE)</f>
        <v>#N/A</v>
      </c>
      <c r="S107" t="e">
        <f>+VLOOKUP(B107,'[1]GCI_data_platform-46'!$F$1:$G$149,2,FALSE)</f>
        <v>#N/A</v>
      </c>
      <c r="T107" t="e">
        <f>+VLOOKUP(B107,'[1]GCI_data_platform-47'!$F$1:$G$149,2,FALSE)</f>
        <v>#N/A</v>
      </c>
      <c r="U107" t="e">
        <f>+VLOOKUP(B107,'[1]GCI_data_platform-48'!$F$1:$G$149,2,FALSE)</f>
        <v>#N/A</v>
      </c>
      <c r="V107" t="e">
        <f>+VLOOKUP(B107,'[1]GCI_data_platform-49'!$F$1:$G$149,2,FALSE)</f>
        <v>#N/A</v>
      </c>
      <c r="W107" t="e">
        <f>+VLOOKUP(B107,'[1]GCI_data_platform-50'!$F$1:$G$149,2,FALSE)</f>
        <v>#N/A</v>
      </c>
      <c r="X107" t="e">
        <f>+VLOOKUP(B107,'[1]GCI_data_platform-51'!$F$1:$G$149,2,FALSE)</f>
        <v>#N/A</v>
      </c>
      <c r="Y107" t="e">
        <f>+VLOOKUP(B107,'[1]GCI_data_platform-52'!$F$1:$G$149,2,FALSE)</f>
        <v>#N/A</v>
      </c>
      <c r="Z107" t="e">
        <f>+VLOOKUP(B107,'[1]GCI_data_platform-53'!$F$1:$G$149,2,FALSE)</f>
        <v>#N/A</v>
      </c>
      <c r="AA107" t="e">
        <f>+VLOOKUP(B107,'[1]GCI_data_platform-54'!$F$1:$G$149,2,FALSE)</f>
        <v>#N/A</v>
      </c>
      <c r="AB107" t="e">
        <f>+VLOOKUP(B107,'[1]GCI_data_platform-55'!$F$1:$G$149,2,FALSE)</f>
        <v>#N/A</v>
      </c>
      <c r="AC107" t="e">
        <f>+VLOOKUP(B107,'[1]GCI_data_platform-56'!$F$1:$G$149,2,FALSE)</f>
        <v>#N/A</v>
      </c>
    </row>
    <row r="108" spans="1:29" x14ac:dyDescent="0.2">
      <c r="A108" t="s">
        <v>217</v>
      </c>
      <c r="B108" t="s">
        <v>218</v>
      </c>
      <c r="C108">
        <v>30</v>
      </c>
      <c r="F108" t="e">
        <f>+VLOOKUP(B108,'[1]GCI_data_platform-33'!$F$1:$G$149,2,FALSE)</f>
        <v>#N/A</v>
      </c>
      <c r="G108" t="e">
        <f>+VLOOKUP(B108,'[1]GCI_data_platform-34'!$F$1:$G$149,2,FALSE)</f>
        <v>#N/A</v>
      </c>
      <c r="H108" t="e">
        <f>+VLOOKUP(B108,'[1]GCI_data_platform-35'!$F$1:$G$149,2,FALSE)</f>
        <v>#N/A</v>
      </c>
      <c r="I108" t="e">
        <f>+VLOOKUP(B108,'[1]GCI_data_platform-36'!$F$1:$G$149,2,FALSE)</f>
        <v>#N/A</v>
      </c>
      <c r="J108" t="e">
        <f>+VLOOKUP(B108,'[1]GCI_data_platform-37'!$F$1:$G$149,2,FALSE)</f>
        <v>#N/A</v>
      </c>
      <c r="K108" t="e">
        <f>+VLOOKUP(B108,'[1]GCI_data_platform-38'!$F$1:$G$149,2,FALSE)</f>
        <v>#N/A</v>
      </c>
      <c r="L108" t="e">
        <f>+VLOOKUP(B108,'[1]GCI_data_platform-39'!$F$1:$G$149,2,FALSE)</f>
        <v>#N/A</v>
      </c>
      <c r="M108" t="e">
        <f>+VLOOKUP(B108,'[1]GCI_data_platform-40'!$F$1:$G$149,2,FALSE)</f>
        <v>#N/A</v>
      </c>
      <c r="N108" t="e">
        <f>+VLOOKUP(B108,'[1]GCI_data_platform-41'!$F$1:$G$149,2,FALSE)</f>
        <v>#N/A</v>
      </c>
      <c r="O108" t="e">
        <f>+VLOOKUP(B108,'[1]GCI_data_platform-42'!$F$1:$G$149,2,FALSE)</f>
        <v>#N/A</v>
      </c>
      <c r="P108" t="e">
        <f>+VLOOKUP(B108,'[1]GCI_data_platform-43'!$F$1:$G$149,2,FALSE)</f>
        <v>#N/A</v>
      </c>
      <c r="Q108" t="e">
        <f>+VLOOKUP(B108,'[1]GCI_data_platform-44'!$F$1:$G$149,2,FALSE)</f>
        <v>#N/A</v>
      </c>
      <c r="R108" t="e">
        <f>+VLOOKUP(B108,'[1]GCI_data_platform-45'!$F$1:$G$149,2,FALSE)</f>
        <v>#N/A</v>
      </c>
      <c r="S108" t="e">
        <f>+VLOOKUP(B108,'[1]GCI_data_platform-46'!$F$1:$G$149,2,FALSE)</f>
        <v>#N/A</v>
      </c>
      <c r="T108" t="e">
        <f>+VLOOKUP(B108,'[1]GCI_data_platform-47'!$F$1:$G$149,2,FALSE)</f>
        <v>#N/A</v>
      </c>
      <c r="U108" t="e">
        <f>+VLOOKUP(B108,'[1]GCI_data_platform-48'!$F$1:$G$149,2,FALSE)</f>
        <v>#N/A</v>
      </c>
      <c r="V108" t="e">
        <f>+VLOOKUP(B108,'[1]GCI_data_platform-49'!$F$1:$G$149,2,FALSE)</f>
        <v>#N/A</v>
      </c>
      <c r="W108" t="e">
        <f>+VLOOKUP(B108,'[1]GCI_data_platform-50'!$F$1:$G$149,2,FALSE)</f>
        <v>#N/A</v>
      </c>
      <c r="X108" t="e">
        <f>+VLOOKUP(B108,'[1]GCI_data_platform-51'!$F$1:$G$149,2,FALSE)</f>
        <v>#N/A</v>
      </c>
      <c r="Y108" t="e">
        <f>+VLOOKUP(B108,'[1]GCI_data_platform-52'!$F$1:$G$149,2,FALSE)</f>
        <v>#N/A</v>
      </c>
      <c r="Z108" t="e">
        <f>+VLOOKUP(B108,'[1]GCI_data_platform-53'!$F$1:$G$149,2,FALSE)</f>
        <v>#N/A</v>
      </c>
      <c r="AA108" t="e">
        <f>+VLOOKUP(B108,'[1]GCI_data_platform-54'!$F$1:$G$149,2,FALSE)</f>
        <v>#N/A</v>
      </c>
      <c r="AB108" t="e">
        <f>+VLOOKUP(B108,'[1]GCI_data_platform-55'!$F$1:$G$149,2,FALSE)</f>
        <v>#N/A</v>
      </c>
      <c r="AC108" t="e">
        <f>+VLOOKUP(B108,'[1]GCI_data_platform-56'!$F$1:$G$149,2,FALSE)</f>
        <v>#N/A</v>
      </c>
    </row>
    <row r="109" spans="1:29" x14ac:dyDescent="0.2">
      <c r="A109" t="s">
        <v>219</v>
      </c>
      <c r="B109" t="s">
        <v>220</v>
      </c>
      <c r="C109">
        <v>30</v>
      </c>
      <c r="F109" t="e">
        <f>+VLOOKUP(B109,'[1]GCI_data_platform-33'!$F$1:$G$149,2,FALSE)</f>
        <v>#N/A</v>
      </c>
      <c r="G109" t="e">
        <f>+VLOOKUP(B109,'[1]GCI_data_platform-34'!$F$1:$G$149,2,FALSE)</f>
        <v>#N/A</v>
      </c>
      <c r="H109" t="e">
        <f>+VLOOKUP(B109,'[1]GCI_data_platform-35'!$F$1:$G$149,2,FALSE)</f>
        <v>#N/A</v>
      </c>
      <c r="I109" t="e">
        <f>+VLOOKUP(B109,'[1]GCI_data_platform-36'!$F$1:$G$149,2,FALSE)</f>
        <v>#N/A</v>
      </c>
      <c r="J109" t="e">
        <f>+VLOOKUP(B109,'[1]GCI_data_platform-37'!$F$1:$G$149,2,FALSE)</f>
        <v>#N/A</v>
      </c>
      <c r="K109" t="e">
        <f>+VLOOKUP(B109,'[1]GCI_data_platform-38'!$F$1:$G$149,2,FALSE)</f>
        <v>#N/A</v>
      </c>
      <c r="L109" t="e">
        <f>+VLOOKUP(B109,'[1]GCI_data_platform-39'!$F$1:$G$149,2,FALSE)</f>
        <v>#N/A</v>
      </c>
      <c r="M109" t="e">
        <f>+VLOOKUP(B109,'[1]GCI_data_platform-40'!$F$1:$G$149,2,FALSE)</f>
        <v>#N/A</v>
      </c>
      <c r="N109" t="e">
        <f>+VLOOKUP(B109,'[1]GCI_data_platform-41'!$F$1:$G$149,2,FALSE)</f>
        <v>#N/A</v>
      </c>
      <c r="O109" t="e">
        <f>+VLOOKUP(B109,'[1]GCI_data_platform-42'!$F$1:$G$149,2,FALSE)</f>
        <v>#N/A</v>
      </c>
      <c r="P109" t="e">
        <f>+VLOOKUP(B109,'[1]GCI_data_platform-43'!$F$1:$G$149,2,FALSE)</f>
        <v>#N/A</v>
      </c>
      <c r="Q109" t="e">
        <f>+VLOOKUP(B109,'[1]GCI_data_platform-44'!$F$1:$G$149,2,FALSE)</f>
        <v>#N/A</v>
      </c>
      <c r="R109" t="e">
        <f>+VLOOKUP(B109,'[1]GCI_data_platform-45'!$F$1:$G$149,2,FALSE)</f>
        <v>#N/A</v>
      </c>
      <c r="S109" t="e">
        <f>+VLOOKUP(B109,'[1]GCI_data_platform-46'!$F$1:$G$149,2,FALSE)</f>
        <v>#N/A</v>
      </c>
      <c r="T109" t="e">
        <f>+VLOOKUP(B109,'[1]GCI_data_platform-47'!$F$1:$G$149,2,FALSE)</f>
        <v>#N/A</v>
      </c>
      <c r="U109" t="e">
        <f>+VLOOKUP(B109,'[1]GCI_data_platform-48'!$F$1:$G$149,2,FALSE)</f>
        <v>#N/A</v>
      </c>
      <c r="V109" t="e">
        <f>+VLOOKUP(B109,'[1]GCI_data_platform-49'!$F$1:$G$149,2,FALSE)</f>
        <v>#N/A</v>
      </c>
      <c r="W109" t="e">
        <f>+VLOOKUP(B109,'[1]GCI_data_platform-50'!$F$1:$G$149,2,FALSE)</f>
        <v>#N/A</v>
      </c>
      <c r="X109" t="e">
        <f>+VLOOKUP(B109,'[1]GCI_data_platform-51'!$F$1:$G$149,2,FALSE)</f>
        <v>#N/A</v>
      </c>
      <c r="Y109" t="e">
        <f>+VLOOKUP(B109,'[1]GCI_data_platform-52'!$F$1:$G$149,2,FALSE)</f>
        <v>#N/A</v>
      </c>
      <c r="Z109" t="e">
        <f>+VLOOKUP(B109,'[1]GCI_data_platform-53'!$F$1:$G$149,2,FALSE)</f>
        <v>#N/A</v>
      </c>
      <c r="AA109" t="e">
        <f>+VLOOKUP(B109,'[1]GCI_data_platform-54'!$F$1:$G$149,2,FALSE)</f>
        <v>#N/A</v>
      </c>
      <c r="AB109" t="e">
        <f>+VLOOKUP(B109,'[1]GCI_data_platform-55'!$F$1:$G$149,2,FALSE)</f>
        <v>#N/A</v>
      </c>
      <c r="AC109" t="e">
        <f>+VLOOKUP(B109,'[1]GCI_data_platform-56'!$F$1:$G$149,2,FALSE)</f>
        <v>#N/A</v>
      </c>
    </row>
    <row r="110" spans="1:29" x14ac:dyDescent="0.2">
      <c r="A110" t="s">
        <v>221</v>
      </c>
      <c r="B110" t="s">
        <v>222</v>
      </c>
      <c r="C110">
        <v>30</v>
      </c>
      <c r="F110" t="e">
        <f>+VLOOKUP(B110,'[1]GCI_data_platform-33'!$F$1:$G$149,2,FALSE)</f>
        <v>#N/A</v>
      </c>
      <c r="G110" t="e">
        <f>+VLOOKUP(B110,'[1]GCI_data_platform-34'!$F$1:$G$149,2,FALSE)</f>
        <v>#N/A</v>
      </c>
      <c r="H110" t="e">
        <f>+VLOOKUP(B110,'[1]GCI_data_platform-35'!$F$1:$G$149,2,FALSE)</f>
        <v>#N/A</v>
      </c>
      <c r="I110" t="e">
        <f>+VLOOKUP(B110,'[1]GCI_data_platform-36'!$F$1:$G$149,2,FALSE)</f>
        <v>#N/A</v>
      </c>
      <c r="J110" t="e">
        <f>+VLOOKUP(B110,'[1]GCI_data_platform-37'!$F$1:$G$149,2,FALSE)</f>
        <v>#N/A</v>
      </c>
      <c r="K110" t="e">
        <f>+VLOOKUP(B110,'[1]GCI_data_platform-38'!$F$1:$G$149,2,FALSE)</f>
        <v>#N/A</v>
      </c>
      <c r="L110" t="e">
        <f>+VLOOKUP(B110,'[1]GCI_data_platform-39'!$F$1:$G$149,2,FALSE)</f>
        <v>#N/A</v>
      </c>
      <c r="M110" t="e">
        <f>+VLOOKUP(B110,'[1]GCI_data_platform-40'!$F$1:$G$149,2,FALSE)</f>
        <v>#N/A</v>
      </c>
      <c r="N110" t="e">
        <f>+VLOOKUP(B110,'[1]GCI_data_platform-41'!$F$1:$G$149,2,FALSE)</f>
        <v>#N/A</v>
      </c>
      <c r="O110" t="e">
        <f>+VLOOKUP(B110,'[1]GCI_data_platform-42'!$F$1:$G$149,2,FALSE)</f>
        <v>#N/A</v>
      </c>
      <c r="P110" t="e">
        <f>+VLOOKUP(B110,'[1]GCI_data_platform-43'!$F$1:$G$149,2,FALSE)</f>
        <v>#N/A</v>
      </c>
      <c r="Q110" t="e">
        <f>+VLOOKUP(B110,'[1]GCI_data_platform-44'!$F$1:$G$149,2,FALSE)</f>
        <v>#N/A</v>
      </c>
      <c r="R110" t="e">
        <f>+VLOOKUP(B110,'[1]GCI_data_platform-45'!$F$1:$G$149,2,FALSE)</f>
        <v>#N/A</v>
      </c>
      <c r="S110" t="e">
        <f>+VLOOKUP(B110,'[1]GCI_data_platform-46'!$F$1:$G$149,2,FALSE)</f>
        <v>#N/A</v>
      </c>
      <c r="T110" t="e">
        <f>+VLOOKUP(B110,'[1]GCI_data_platform-47'!$F$1:$G$149,2,FALSE)</f>
        <v>#N/A</v>
      </c>
      <c r="U110" t="e">
        <f>+VLOOKUP(B110,'[1]GCI_data_platform-48'!$F$1:$G$149,2,FALSE)</f>
        <v>#N/A</v>
      </c>
      <c r="V110" t="e">
        <f>+VLOOKUP(B110,'[1]GCI_data_platform-49'!$F$1:$G$149,2,FALSE)</f>
        <v>#N/A</v>
      </c>
      <c r="W110" t="e">
        <f>+VLOOKUP(B110,'[1]GCI_data_platform-50'!$F$1:$G$149,2,FALSE)</f>
        <v>#N/A</v>
      </c>
      <c r="X110" t="e">
        <f>+VLOOKUP(B110,'[1]GCI_data_platform-51'!$F$1:$G$149,2,FALSE)</f>
        <v>#N/A</v>
      </c>
      <c r="Y110" t="e">
        <f>+VLOOKUP(B110,'[1]GCI_data_platform-52'!$F$1:$G$149,2,FALSE)</f>
        <v>#N/A</v>
      </c>
      <c r="Z110" t="e">
        <f>+VLOOKUP(B110,'[1]GCI_data_platform-53'!$F$1:$G$149,2,FALSE)</f>
        <v>#N/A</v>
      </c>
      <c r="AA110" t="e">
        <f>+VLOOKUP(B110,'[1]GCI_data_platform-54'!$F$1:$G$149,2,FALSE)</f>
        <v>#N/A</v>
      </c>
      <c r="AB110" t="e">
        <f>+VLOOKUP(B110,'[1]GCI_data_platform-55'!$F$1:$G$149,2,FALSE)</f>
        <v>#N/A</v>
      </c>
      <c r="AC110" t="e">
        <f>+VLOOKUP(B110,'[1]GCI_data_platform-56'!$F$1:$G$149,2,FALSE)</f>
        <v>#N/A</v>
      </c>
    </row>
    <row r="111" spans="1:29" x14ac:dyDescent="0.2">
      <c r="A111" t="s">
        <v>223</v>
      </c>
      <c r="B111" t="s">
        <v>224</v>
      </c>
      <c r="C111">
        <v>30</v>
      </c>
      <c r="F111" t="e">
        <f>+VLOOKUP(B111,'[1]GCI_data_platform-33'!$F$1:$G$149,2,FALSE)</f>
        <v>#N/A</v>
      </c>
      <c r="G111" t="e">
        <f>+VLOOKUP(B111,'[1]GCI_data_platform-34'!$F$1:$G$149,2,FALSE)</f>
        <v>#N/A</v>
      </c>
      <c r="H111" t="e">
        <f>+VLOOKUP(B111,'[1]GCI_data_platform-35'!$F$1:$G$149,2,FALSE)</f>
        <v>#N/A</v>
      </c>
      <c r="I111" t="e">
        <f>+VLOOKUP(B111,'[1]GCI_data_platform-36'!$F$1:$G$149,2,FALSE)</f>
        <v>#N/A</v>
      </c>
      <c r="J111" t="e">
        <f>+VLOOKUP(B111,'[1]GCI_data_platform-37'!$F$1:$G$149,2,FALSE)</f>
        <v>#N/A</v>
      </c>
      <c r="K111" t="e">
        <f>+VLOOKUP(B111,'[1]GCI_data_platform-38'!$F$1:$G$149,2,FALSE)</f>
        <v>#N/A</v>
      </c>
      <c r="L111" t="e">
        <f>+VLOOKUP(B111,'[1]GCI_data_platform-39'!$F$1:$G$149,2,FALSE)</f>
        <v>#N/A</v>
      </c>
      <c r="M111" t="e">
        <f>+VLOOKUP(B111,'[1]GCI_data_platform-40'!$F$1:$G$149,2,FALSE)</f>
        <v>#N/A</v>
      </c>
      <c r="N111" t="e">
        <f>+VLOOKUP(B111,'[1]GCI_data_platform-41'!$F$1:$G$149,2,FALSE)</f>
        <v>#N/A</v>
      </c>
      <c r="O111" t="e">
        <f>+VLOOKUP(B111,'[1]GCI_data_platform-42'!$F$1:$G$149,2,FALSE)</f>
        <v>#N/A</v>
      </c>
      <c r="P111" t="e">
        <f>+VLOOKUP(B111,'[1]GCI_data_platform-43'!$F$1:$G$149,2,FALSE)</f>
        <v>#N/A</v>
      </c>
      <c r="Q111" t="e">
        <f>+VLOOKUP(B111,'[1]GCI_data_platform-44'!$F$1:$G$149,2,FALSE)</f>
        <v>#N/A</v>
      </c>
      <c r="R111" t="e">
        <f>+VLOOKUP(B111,'[1]GCI_data_platform-45'!$F$1:$G$149,2,FALSE)</f>
        <v>#N/A</v>
      </c>
      <c r="S111" t="e">
        <f>+VLOOKUP(B111,'[1]GCI_data_platform-46'!$F$1:$G$149,2,FALSE)</f>
        <v>#N/A</v>
      </c>
      <c r="T111" t="e">
        <f>+VLOOKUP(B111,'[1]GCI_data_platform-47'!$F$1:$G$149,2,FALSE)</f>
        <v>#N/A</v>
      </c>
      <c r="U111" t="e">
        <f>+VLOOKUP(B111,'[1]GCI_data_platform-48'!$F$1:$G$149,2,FALSE)</f>
        <v>#N/A</v>
      </c>
      <c r="V111" t="e">
        <f>+VLOOKUP(B111,'[1]GCI_data_platform-49'!$F$1:$G$149,2,FALSE)</f>
        <v>#N/A</v>
      </c>
      <c r="W111" t="e">
        <f>+VLOOKUP(B111,'[1]GCI_data_platform-50'!$F$1:$G$149,2,FALSE)</f>
        <v>#N/A</v>
      </c>
      <c r="X111" t="e">
        <f>+VLOOKUP(B111,'[1]GCI_data_platform-51'!$F$1:$G$149,2,FALSE)</f>
        <v>#N/A</v>
      </c>
      <c r="Y111" t="e">
        <f>+VLOOKUP(B111,'[1]GCI_data_platform-52'!$F$1:$G$149,2,FALSE)</f>
        <v>#N/A</v>
      </c>
      <c r="Z111" t="e">
        <f>+VLOOKUP(B111,'[1]GCI_data_platform-53'!$F$1:$G$149,2,FALSE)</f>
        <v>#N/A</v>
      </c>
      <c r="AA111" t="e">
        <f>+VLOOKUP(B111,'[1]GCI_data_platform-54'!$F$1:$G$149,2,FALSE)</f>
        <v>#N/A</v>
      </c>
      <c r="AB111" t="e">
        <f>+VLOOKUP(B111,'[1]GCI_data_platform-55'!$F$1:$G$149,2,FALSE)</f>
        <v>#N/A</v>
      </c>
      <c r="AC111" t="e">
        <f>+VLOOKUP(B111,'[1]GCI_data_platform-56'!$F$1:$G$149,2,FALSE)</f>
        <v>#N/A</v>
      </c>
    </row>
    <row r="112" spans="1:29" x14ac:dyDescent="0.2">
      <c r="A112" t="s">
        <v>225</v>
      </c>
      <c r="B112" t="s">
        <v>226</v>
      </c>
      <c r="C112">
        <v>30</v>
      </c>
      <c r="F112" t="e">
        <f>+VLOOKUP(B112,'[1]GCI_data_platform-33'!$F$1:$G$149,2,FALSE)</f>
        <v>#N/A</v>
      </c>
      <c r="G112" t="e">
        <f>+VLOOKUP(B112,'[1]GCI_data_platform-34'!$F$1:$G$149,2,FALSE)</f>
        <v>#N/A</v>
      </c>
      <c r="H112" t="e">
        <f>+VLOOKUP(B112,'[1]GCI_data_platform-35'!$F$1:$G$149,2,FALSE)</f>
        <v>#N/A</v>
      </c>
      <c r="I112" t="e">
        <f>+VLOOKUP(B112,'[1]GCI_data_platform-36'!$F$1:$G$149,2,FALSE)</f>
        <v>#N/A</v>
      </c>
      <c r="J112" t="e">
        <f>+VLOOKUP(B112,'[1]GCI_data_platform-37'!$F$1:$G$149,2,FALSE)</f>
        <v>#N/A</v>
      </c>
      <c r="K112" t="e">
        <f>+VLOOKUP(B112,'[1]GCI_data_platform-38'!$F$1:$G$149,2,FALSE)</f>
        <v>#N/A</v>
      </c>
      <c r="L112" t="e">
        <f>+VLOOKUP(B112,'[1]GCI_data_platform-39'!$F$1:$G$149,2,FALSE)</f>
        <v>#N/A</v>
      </c>
      <c r="M112" t="e">
        <f>+VLOOKUP(B112,'[1]GCI_data_platform-40'!$F$1:$G$149,2,FALSE)</f>
        <v>#N/A</v>
      </c>
      <c r="N112" t="e">
        <f>+VLOOKUP(B112,'[1]GCI_data_platform-41'!$F$1:$G$149,2,FALSE)</f>
        <v>#N/A</v>
      </c>
      <c r="O112" t="e">
        <f>+VLOOKUP(B112,'[1]GCI_data_platform-42'!$F$1:$G$149,2,FALSE)</f>
        <v>#N/A</v>
      </c>
      <c r="P112" t="e">
        <f>+VLOOKUP(B112,'[1]GCI_data_platform-43'!$F$1:$G$149,2,FALSE)</f>
        <v>#N/A</v>
      </c>
      <c r="Q112" t="e">
        <f>+VLOOKUP(B112,'[1]GCI_data_platform-44'!$F$1:$G$149,2,FALSE)</f>
        <v>#N/A</v>
      </c>
      <c r="R112" t="e">
        <f>+VLOOKUP(B112,'[1]GCI_data_platform-45'!$F$1:$G$149,2,FALSE)</f>
        <v>#N/A</v>
      </c>
      <c r="S112" t="e">
        <f>+VLOOKUP(B112,'[1]GCI_data_platform-46'!$F$1:$G$149,2,FALSE)</f>
        <v>#N/A</v>
      </c>
      <c r="T112" t="e">
        <f>+VLOOKUP(B112,'[1]GCI_data_platform-47'!$F$1:$G$149,2,FALSE)</f>
        <v>#N/A</v>
      </c>
      <c r="U112" t="e">
        <f>+VLOOKUP(B112,'[1]GCI_data_platform-48'!$F$1:$G$149,2,FALSE)</f>
        <v>#N/A</v>
      </c>
      <c r="V112" t="e">
        <f>+VLOOKUP(B112,'[1]GCI_data_platform-49'!$F$1:$G$149,2,FALSE)</f>
        <v>#N/A</v>
      </c>
      <c r="W112" t="e">
        <f>+VLOOKUP(B112,'[1]GCI_data_platform-50'!$F$1:$G$149,2,FALSE)</f>
        <v>#N/A</v>
      </c>
      <c r="X112" t="e">
        <f>+VLOOKUP(B112,'[1]GCI_data_platform-51'!$F$1:$G$149,2,FALSE)</f>
        <v>#N/A</v>
      </c>
      <c r="Y112" t="e">
        <f>+VLOOKUP(B112,'[1]GCI_data_platform-52'!$F$1:$G$149,2,FALSE)</f>
        <v>#N/A</v>
      </c>
      <c r="Z112" t="e">
        <f>+VLOOKUP(B112,'[1]GCI_data_platform-53'!$F$1:$G$149,2,FALSE)</f>
        <v>#N/A</v>
      </c>
      <c r="AA112" t="e">
        <f>+VLOOKUP(B112,'[1]GCI_data_platform-54'!$F$1:$G$149,2,FALSE)</f>
        <v>#N/A</v>
      </c>
      <c r="AB112" t="e">
        <f>+VLOOKUP(B112,'[1]GCI_data_platform-55'!$F$1:$G$149,2,FALSE)</f>
        <v>#N/A</v>
      </c>
      <c r="AC112" t="e">
        <f>+VLOOKUP(B112,'[1]GCI_data_platform-56'!$F$1:$G$149,2,FALSE)</f>
        <v>#N/A</v>
      </c>
    </row>
    <row r="113" spans="1:29" x14ac:dyDescent="0.2">
      <c r="A113" t="s">
        <v>227</v>
      </c>
      <c r="B113" t="s">
        <v>228</v>
      </c>
      <c r="C113">
        <v>20</v>
      </c>
      <c r="D113">
        <v>1</v>
      </c>
      <c r="E113">
        <v>22</v>
      </c>
      <c r="F113" t="e">
        <f>+VLOOKUP(B113,'[1]GCI_data_platform-33'!$F$1:$G$149,2,FALSE)</f>
        <v>#N/A</v>
      </c>
      <c r="G113" t="e">
        <f>+VLOOKUP(B113,'[1]GCI_data_platform-34'!$F$1:$G$149,2,FALSE)</f>
        <v>#N/A</v>
      </c>
      <c r="H113" t="e">
        <f>+VLOOKUP(B113,'[1]GCI_data_platform-35'!$F$1:$G$149,2,FALSE)</f>
        <v>#N/A</v>
      </c>
      <c r="I113" t="e">
        <f>+VLOOKUP(B113,'[1]GCI_data_platform-36'!$F$1:$G$149,2,FALSE)</f>
        <v>#N/A</v>
      </c>
      <c r="J113" t="e">
        <f>+VLOOKUP(B113,'[1]GCI_data_platform-37'!$F$1:$G$149,2,FALSE)</f>
        <v>#N/A</v>
      </c>
      <c r="K113" t="e">
        <f>+VLOOKUP(B113,'[1]GCI_data_platform-38'!$F$1:$G$149,2,FALSE)</f>
        <v>#N/A</v>
      </c>
      <c r="L113" t="e">
        <f>+VLOOKUP(B113,'[1]GCI_data_platform-39'!$F$1:$G$149,2,FALSE)</f>
        <v>#N/A</v>
      </c>
      <c r="M113" t="e">
        <f>+VLOOKUP(B113,'[1]GCI_data_platform-40'!$F$1:$G$149,2,FALSE)</f>
        <v>#N/A</v>
      </c>
      <c r="N113" t="e">
        <f>+VLOOKUP(B113,'[1]GCI_data_platform-41'!$F$1:$G$149,2,FALSE)</f>
        <v>#N/A</v>
      </c>
      <c r="O113" t="e">
        <f>+VLOOKUP(B113,'[1]GCI_data_platform-42'!$F$1:$G$149,2,FALSE)</f>
        <v>#N/A</v>
      </c>
      <c r="P113" t="e">
        <f>+VLOOKUP(B113,'[1]GCI_data_platform-43'!$F$1:$G$149,2,FALSE)</f>
        <v>#N/A</v>
      </c>
      <c r="Q113" t="e">
        <f>+VLOOKUP(B113,'[1]GCI_data_platform-44'!$F$1:$G$149,2,FALSE)</f>
        <v>#N/A</v>
      </c>
      <c r="R113" t="e">
        <f>+VLOOKUP(B113,'[1]GCI_data_platform-45'!$F$1:$G$149,2,FALSE)</f>
        <v>#N/A</v>
      </c>
      <c r="S113" t="e">
        <f>+VLOOKUP(B113,'[1]GCI_data_platform-46'!$F$1:$G$149,2,FALSE)</f>
        <v>#N/A</v>
      </c>
      <c r="T113" t="e">
        <f>+VLOOKUP(B113,'[1]GCI_data_platform-47'!$F$1:$G$149,2,FALSE)</f>
        <v>#N/A</v>
      </c>
      <c r="U113" t="e">
        <f>+VLOOKUP(B113,'[1]GCI_data_platform-48'!$F$1:$G$149,2,FALSE)</f>
        <v>#N/A</v>
      </c>
      <c r="V113" t="e">
        <f>+VLOOKUP(B113,'[1]GCI_data_platform-49'!$F$1:$G$149,2,FALSE)</f>
        <v>#N/A</v>
      </c>
      <c r="W113" t="e">
        <f>+VLOOKUP(B113,'[1]GCI_data_platform-50'!$F$1:$G$149,2,FALSE)</f>
        <v>#N/A</v>
      </c>
      <c r="X113" t="e">
        <f>+VLOOKUP(B113,'[1]GCI_data_platform-51'!$F$1:$G$149,2,FALSE)</f>
        <v>#N/A</v>
      </c>
      <c r="Y113" t="e">
        <f>+VLOOKUP(B113,'[1]GCI_data_platform-52'!$F$1:$G$149,2,FALSE)</f>
        <v>#N/A</v>
      </c>
      <c r="Z113" t="e">
        <f>+VLOOKUP(B113,'[1]GCI_data_platform-53'!$F$1:$G$149,2,FALSE)</f>
        <v>#N/A</v>
      </c>
      <c r="AA113" t="e">
        <f>+VLOOKUP(B113,'[1]GCI_data_platform-54'!$F$1:$G$149,2,FALSE)</f>
        <v>#N/A</v>
      </c>
      <c r="AB113" t="e">
        <f>+VLOOKUP(B113,'[1]GCI_data_platform-55'!$F$1:$G$149,2,FALSE)</f>
        <v>#N/A</v>
      </c>
      <c r="AC113" t="e">
        <f>+VLOOKUP(B113,'[1]GCI_data_platform-56'!$F$1:$G$149,2,FALSE)</f>
        <v>#N/A</v>
      </c>
    </row>
    <row r="114" spans="1:29" x14ac:dyDescent="0.2">
      <c r="A114" t="s">
        <v>229</v>
      </c>
      <c r="B114" t="s">
        <v>230</v>
      </c>
      <c r="C114">
        <v>30</v>
      </c>
      <c r="F114" t="e">
        <f>+VLOOKUP(B114,'[1]GCI_data_platform-33'!$F$1:$G$149,2,FALSE)</f>
        <v>#N/A</v>
      </c>
      <c r="G114" t="e">
        <f>+VLOOKUP(B114,'[1]GCI_data_platform-34'!$F$1:$G$149,2,FALSE)</f>
        <v>#N/A</v>
      </c>
      <c r="H114" t="e">
        <f>+VLOOKUP(B114,'[1]GCI_data_platform-35'!$F$1:$G$149,2,FALSE)</f>
        <v>#N/A</v>
      </c>
      <c r="I114" t="e">
        <f>+VLOOKUP(B114,'[1]GCI_data_platform-36'!$F$1:$G$149,2,FALSE)</f>
        <v>#N/A</v>
      </c>
      <c r="J114" t="e">
        <f>+VLOOKUP(B114,'[1]GCI_data_platform-37'!$F$1:$G$149,2,FALSE)</f>
        <v>#N/A</v>
      </c>
      <c r="K114" t="e">
        <f>+VLOOKUP(B114,'[1]GCI_data_platform-38'!$F$1:$G$149,2,FALSE)</f>
        <v>#N/A</v>
      </c>
      <c r="L114" t="e">
        <f>+VLOOKUP(B114,'[1]GCI_data_platform-39'!$F$1:$G$149,2,FALSE)</f>
        <v>#N/A</v>
      </c>
      <c r="M114" t="e">
        <f>+VLOOKUP(B114,'[1]GCI_data_platform-40'!$F$1:$G$149,2,FALSE)</f>
        <v>#N/A</v>
      </c>
      <c r="N114" t="e">
        <f>+VLOOKUP(B114,'[1]GCI_data_platform-41'!$F$1:$G$149,2,FALSE)</f>
        <v>#N/A</v>
      </c>
      <c r="O114" t="e">
        <f>+VLOOKUP(B114,'[1]GCI_data_platform-42'!$F$1:$G$149,2,FALSE)</f>
        <v>#N/A</v>
      </c>
      <c r="P114" t="e">
        <f>+VLOOKUP(B114,'[1]GCI_data_platform-43'!$F$1:$G$149,2,FALSE)</f>
        <v>#N/A</v>
      </c>
      <c r="Q114" t="e">
        <f>+VLOOKUP(B114,'[1]GCI_data_platform-44'!$F$1:$G$149,2,FALSE)</f>
        <v>#N/A</v>
      </c>
      <c r="R114" t="e">
        <f>+VLOOKUP(B114,'[1]GCI_data_platform-45'!$F$1:$G$149,2,FALSE)</f>
        <v>#N/A</v>
      </c>
      <c r="S114" t="e">
        <f>+VLOOKUP(B114,'[1]GCI_data_platform-46'!$F$1:$G$149,2,FALSE)</f>
        <v>#N/A</v>
      </c>
      <c r="T114" t="e">
        <f>+VLOOKUP(B114,'[1]GCI_data_platform-47'!$F$1:$G$149,2,FALSE)</f>
        <v>#N/A</v>
      </c>
      <c r="U114" t="e">
        <f>+VLOOKUP(B114,'[1]GCI_data_platform-48'!$F$1:$G$149,2,FALSE)</f>
        <v>#N/A</v>
      </c>
      <c r="V114" t="e">
        <f>+VLOOKUP(B114,'[1]GCI_data_platform-49'!$F$1:$G$149,2,FALSE)</f>
        <v>#N/A</v>
      </c>
      <c r="W114" t="e">
        <f>+VLOOKUP(B114,'[1]GCI_data_platform-50'!$F$1:$G$149,2,FALSE)</f>
        <v>#N/A</v>
      </c>
      <c r="X114" t="e">
        <f>+VLOOKUP(B114,'[1]GCI_data_platform-51'!$F$1:$G$149,2,FALSE)</f>
        <v>#N/A</v>
      </c>
      <c r="Y114" t="e">
        <f>+VLOOKUP(B114,'[1]GCI_data_platform-52'!$F$1:$G$149,2,FALSE)</f>
        <v>#N/A</v>
      </c>
      <c r="Z114" t="e">
        <f>+VLOOKUP(B114,'[1]GCI_data_platform-53'!$F$1:$G$149,2,FALSE)</f>
        <v>#N/A</v>
      </c>
      <c r="AA114" t="e">
        <f>+VLOOKUP(B114,'[1]GCI_data_platform-54'!$F$1:$G$149,2,FALSE)</f>
        <v>#N/A</v>
      </c>
      <c r="AB114" t="e">
        <f>+VLOOKUP(B114,'[1]GCI_data_platform-55'!$F$1:$G$149,2,FALSE)</f>
        <v>#N/A</v>
      </c>
      <c r="AC114" t="e">
        <f>+VLOOKUP(B114,'[1]GCI_data_platform-56'!$F$1:$G$149,2,FALSE)</f>
        <v>#N/A</v>
      </c>
    </row>
    <row r="115" spans="1:29" x14ac:dyDescent="0.2">
      <c r="A115" t="s">
        <v>231</v>
      </c>
      <c r="B115" t="s">
        <v>232</v>
      </c>
      <c r="C115">
        <v>30</v>
      </c>
      <c r="F115" t="e">
        <f>+VLOOKUP(B115,'[1]GCI_data_platform-33'!$F$1:$G$149,2,FALSE)</f>
        <v>#N/A</v>
      </c>
      <c r="G115" t="e">
        <f>+VLOOKUP(B115,'[1]GCI_data_platform-34'!$F$1:$G$149,2,FALSE)</f>
        <v>#N/A</v>
      </c>
      <c r="H115" t="e">
        <f>+VLOOKUP(B115,'[1]GCI_data_platform-35'!$F$1:$G$149,2,FALSE)</f>
        <v>#N/A</v>
      </c>
      <c r="I115" t="e">
        <f>+VLOOKUP(B115,'[1]GCI_data_platform-36'!$F$1:$G$149,2,FALSE)</f>
        <v>#N/A</v>
      </c>
      <c r="J115" t="e">
        <f>+VLOOKUP(B115,'[1]GCI_data_platform-37'!$F$1:$G$149,2,FALSE)</f>
        <v>#N/A</v>
      </c>
      <c r="K115" t="e">
        <f>+VLOOKUP(B115,'[1]GCI_data_platform-38'!$F$1:$G$149,2,FALSE)</f>
        <v>#N/A</v>
      </c>
      <c r="L115" t="e">
        <f>+VLOOKUP(B115,'[1]GCI_data_platform-39'!$F$1:$G$149,2,FALSE)</f>
        <v>#N/A</v>
      </c>
      <c r="M115" t="e">
        <f>+VLOOKUP(B115,'[1]GCI_data_platform-40'!$F$1:$G$149,2,FALSE)</f>
        <v>#N/A</v>
      </c>
      <c r="N115" t="e">
        <f>+VLOOKUP(B115,'[1]GCI_data_platform-41'!$F$1:$G$149,2,FALSE)</f>
        <v>#N/A</v>
      </c>
      <c r="O115" t="e">
        <f>+VLOOKUP(B115,'[1]GCI_data_platform-42'!$F$1:$G$149,2,FALSE)</f>
        <v>#N/A</v>
      </c>
      <c r="P115" t="e">
        <f>+VLOOKUP(B115,'[1]GCI_data_platform-43'!$F$1:$G$149,2,FALSE)</f>
        <v>#N/A</v>
      </c>
      <c r="Q115" t="e">
        <f>+VLOOKUP(B115,'[1]GCI_data_platform-44'!$F$1:$G$149,2,FALSE)</f>
        <v>#N/A</v>
      </c>
      <c r="R115" t="e">
        <f>+VLOOKUP(B115,'[1]GCI_data_platform-45'!$F$1:$G$149,2,FALSE)</f>
        <v>#N/A</v>
      </c>
      <c r="S115" t="e">
        <f>+VLOOKUP(B115,'[1]GCI_data_platform-46'!$F$1:$G$149,2,FALSE)</f>
        <v>#N/A</v>
      </c>
      <c r="T115" t="e">
        <f>+VLOOKUP(B115,'[1]GCI_data_platform-47'!$F$1:$G$149,2,FALSE)</f>
        <v>#N/A</v>
      </c>
      <c r="U115" t="e">
        <f>+VLOOKUP(B115,'[1]GCI_data_platform-48'!$F$1:$G$149,2,FALSE)</f>
        <v>#N/A</v>
      </c>
      <c r="V115" t="e">
        <f>+VLOOKUP(B115,'[1]GCI_data_platform-49'!$F$1:$G$149,2,FALSE)</f>
        <v>#N/A</v>
      </c>
      <c r="W115" t="e">
        <f>+VLOOKUP(B115,'[1]GCI_data_platform-50'!$F$1:$G$149,2,FALSE)</f>
        <v>#N/A</v>
      </c>
      <c r="X115" t="e">
        <f>+VLOOKUP(B115,'[1]GCI_data_platform-51'!$F$1:$G$149,2,FALSE)</f>
        <v>#N/A</v>
      </c>
      <c r="Y115" t="e">
        <f>+VLOOKUP(B115,'[1]GCI_data_platform-52'!$F$1:$G$149,2,FALSE)</f>
        <v>#N/A</v>
      </c>
      <c r="Z115" t="e">
        <f>+VLOOKUP(B115,'[1]GCI_data_platform-53'!$F$1:$G$149,2,FALSE)</f>
        <v>#N/A</v>
      </c>
      <c r="AA115" t="e">
        <f>+VLOOKUP(B115,'[1]GCI_data_platform-54'!$F$1:$G$149,2,FALSE)</f>
        <v>#N/A</v>
      </c>
      <c r="AB115" t="e">
        <f>+VLOOKUP(B115,'[1]GCI_data_platform-55'!$F$1:$G$149,2,FALSE)</f>
        <v>#N/A</v>
      </c>
      <c r="AC115" t="e">
        <f>+VLOOKUP(B115,'[1]GCI_data_platform-56'!$F$1:$G$149,2,FALSE)</f>
        <v>#N/A</v>
      </c>
    </row>
    <row r="116" spans="1:29" x14ac:dyDescent="0.2">
      <c r="A116" t="s">
        <v>233</v>
      </c>
      <c r="B116" t="s">
        <v>234</v>
      </c>
      <c r="C116">
        <v>30</v>
      </c>
      <c r="F116" t="e">
        <f>+VLOOKUP(B116,'[1]GCI_data_platform-33'!$F$1:$G$149,2,FALSE)</f>
        <v>#N/A</v>
      </c>
      <c r="G116" t="e">
        <f>+VLOOKUP(B116,'[1]GCI_data_platform-34'!$F$1:$G$149,2,FALSE)</f>
        <v>#N/A</v>
      </c>
      <c r="H116" t="e">
        <f>+VLOOKUP(B116,'[1]GCI_data_platform-35'!$F$1:$G$149,2,FALSE)</f>
        <v>#N/A</v>
      </c>
      <c r="I116" t="e">
        <f>+VLOOKUP(B116,'[1]GCI_data_platform-36'!$F$1:$G$149,2,FALSE)</f>
        <v>#N/A</v>
      </c>
      <c r="J116" t="e">
        <f>+VLOOKUP(B116,'[1]GCI_data_platform-37'!$F$1:$G$149,2,FALSE)</f>
        <v>#N/A</v>
      </c>
      <c r="K116" t="e">
        <f>+VLOOKUP(B116,'[1]GCI_data_platform-38'!$F$1:$G$149,2,FALSE)</f>
        <v>#N/A</v>
      </c>
      <c r="L116" t="e">
        <f>+VLOOKUP(B116,'[1]GCI_data_platform-39'!$F$1:$G$149,2,FALSE)</f>
        <v>#N/A</v>
      </c>
      <c r="M116" t="e">
        <f>+VLOOKUP(B116,'[1]GCI_data_platform-40'!$F$1:$G$149,2,FALSE)</f>
        <v>#N/A</v>
      </c>
      <c r="N116" t="e">
        <f>+VLOOKUP(B116,'[1]GCI_data_platform-41'!$F$1:$G$149,2,FALSE)</f>
        <v>#N/A</v>
      </c>
      <c r="O116" t="e">
        <f>+VLOOKUP(B116,'[1]GCI_data_platform-42'!$F$1:$G$149,2,FALSE)</f>
        <v>#N/A</v>
      </c>
      <c r="P116" t="e">
        <f>+VLOOKUP(B116,'[1]GCI_data_platform-43'!$F$1:$G$149,2,FALSE)</f>
        <v>#N/A</v>
      </c>
      <c r="Q116" t="e">
        <f>+VLOOKUP(B116,'[1]GCI_data_platform-44'!$F$1:$G$149,2,FALSE)</f>
        <v>#N/A</v>
      </c>
      <c r="R116" t="e">
        <f>+VLOOKUP(B116,'[1]GCI_data_platform-45'!$F$1:$G$149,2,FALSE)</f>
        <v>#N/A</v>
      </c>
      <c r="S116" t="e">
        <f>+VLOOKUP(B116,'[1]GCI_data_platform-46'!$F$1:$G$149,2,FALSE)</f>
        <v>#N/A</v>
      </c>
      <c r="T116" t="e">
        <f>+VLOOKUP(B116,'[1]GCI_data_platform-47'!$F$1:$G$149,2,FALSE)</f>
        <v>#N/A</v>
      </c>
      <c r="U116" t="e">
        <f>+VLOOKUP(B116,'[1]GCI_data_platform-48'!$F$1:$G$149,2,FALSE)</f>
        <v>#N/A</v>
      </c>
      <c r="V116" t="e">
        <f>+VLOOKUP(B116,'[1]GCI_data_platform-49'!$F$1:$G$149,2,FALSE)</f>
        <v>#N/A</v>
      </c>
      <c r="W116" t="e">
        <f>+VLOOKUP(B116,'[1]GCI_data_platform-50'!$F$1:$G$149,2,FALSE)</f>
        <v>#N/A</v>
      </c>
      <c r="X116" t="e">
        <f>+VLOOKUP(B116,'[1]GCI_data_platform-51'!$F$1:$G$149,2,FALSE)</f>
        <v>#N/A</v>
      </c>
      <c r="Y116" t="e">
        <f>+VLOOKUP(B116,'[1]GCI_data_platform-52'!$F$1:$G$149,2,FALSE)</f>
        <v>#N/A</v>
      </c>
      <c r="Z116" t="e">
        <f>+VLOOKUP(B116,'[1]GCI_data_platform-53'!$F$1:$G$149,2,FALSE)</f>
        <v>#N/A</v>
      </c>
      <c r="AA116" t="e">
        <f>+VLOOKUP(B116,'[1]GCI_data_platform-54'!$F$1:$G$149,2,FALSE)</f>
        <v>#N/A</v>
      </c>
      <c r="AB116" t="e">
        <f>+VLOOKUP(B116,'[1]GCI_data_platform-55'!$F$1:$G$149,2,FALSE)</f>
        <v>#N/A</v>
      </c>
      <c r="AC116" t="e">
        <f>+VLOOKUP(B116,'[1]GCI_data_platform-56'!$F$1:$G$149,2,FALSE)</f>
        <v>#N/A</v>
      </c>
    </row>
    <row r="117" spans="1:29" x14ac:dyDescent="0.2">
      <c r="A117" t="s">
        <v>235</v>
      </c>
      <c r="B117" t="s">
        <v>236</v>
      </c>
      <c r="C117">
        <v>30</v>
      </c>
      <c r="F117" t="e">
        <f>+VLOOKUP(B117,'[1]GCI_data_platform-33'!$F$1:$G$149,2,FALSE)</f>
        <v>#N/A</v>
      </c>
      <c r="G117" t="e">
        <f>+VLOOKUP(B117,'[1]GCI_data_platform-34'!$F$1:$G$149,2,FALSE)</f>
        <v>#N/A</v>
      </c>
      <c r="H117" t="e">
        <f>+VLOOKUP(B117,'[1]GCI_data_platform-35'!$F$1:$G$149,2,FALSE)</f>
        <v>#N/A</v>
      </c>
      <c r="I117" t="e">
        <f>+VLOOKUP(B117,'[1]GCI_data_platform-36'!$F$1:$G$149,2,FALSE)</f>
        <v>#N/A</v>
      </c>
      <c r="J117" t="e">
        <f>+VLOOKUP(B117,'[1]GCI_data_platform-37'!$F$1:$G$149,2,FALSE)</f>
        <v>#N/A</v>
      </c>
      <c r="K117" t="e">
        <f>+VLOOKUP(B117,'[1]GCI_data_platform-38'!$F$1:$G$149,2,FALSE)</f>
        <v>#N/A</v>
      </c>
      <c r="L117" t="e">
        <f>+VLOOKUP(B117,'[1]GCI_data_platform-39'!$F$1:$G$149,2,FALSE)</f>
        <v>#N/A</v>
      </c>
      <c r="M117" t="e">
        <f>+VLOOKUP(B117,'[1]GCI_data_platform-40'!$F$1:$G$149,2,FALSE)</f>
        <v>#N/A</v>
      </c>
      <c r="N117" t="e">
        <f>+VLOOKUP(B117,'[1]GCI_data_platform-41'!$F$1:$G$149,2,FALSE)</f>
        <v>#N/A</v>
      </c>
      <c r="O117" t="e">
        <f>+VLOOKUP(B117,'[1]GCI_data_platform-42'!$F$1:$G$149,2,FALSE)</f>
        <v>#N/A</v>
      </c>
      <c r="P117" t="e">
        <f>+VLOOKUP(B117,'[1]GCI_data_platform-43'!$F$1:$G$149,2,FALSE)</f>
        <v>#N/A</v>
      </c>
      <c r="Q117" t="e">
        <f>+VLOOKUP(B117,'[1]GCI_data_platform-44'!$F$1:$G$149,2,FALSE)</f>
        <v>#N/A</v>
      </c>
      <c r="R117" t="e">
        <f>+VLOOKUP(B117,'[1]GCI_data_platform-45'!$F$1:$G$149,2,FALSE)</f>
        <v>#N/A</v>
      </c>
      <c r="S117" t="e">
        <f>+VLOOKUP(B117,'[1]GCI_data_platform-46'!$F$1:$G$149,2,FALSE)</f>
        <v>#N/A</v>
      </c>
      <c r="T117" t="e">
        <f>+VLOOKUP(B117,'[1]GCI_data_platform-47'!$F$1:$G$149,2,FALSE)</f>
        <v>#N/A</v>
      </c>
      <c r="U117" t="e">
        <f>+VLOOKUP(B117,'[1]GCI_data_platform-48'!$F$1:$G$149,2,FALSE)</f>
        <v>#N/A</v>
      </c>
      <c r="V117" t="e">
        <f>+VLOOKUP(B117,'[1]GCI_data_platform-49'!$F$1:$G$149,2,FALSE)</f>
        <v>#N/A</v>
      </c>
      <c r="W117" t="e">
        <f>+VLOOKUP(B117,'[1]GCI_data_platform-50'!$F$1:$G$149,2,FALSE)</f>
        <v>#N/A</v>
      </c>
      <c r="X117" t="e">
        <f>+VLOOKUP(B117,'[1]GCI_data_platform-51'!$F$1:$G$149,2,FALSE)</f>
        <v>#N/A</v>
      </c>
      <c r="Y117" t="e">
        <f>+VLOOKUP(B117,'[1]GCI_data_platform-52'!$F$1:$G$149,2,FALSE)</f>
        <v>#N/A</v>
      </c>
      <c r="Z117" t="e">
        <f>+VLOOKUP(B117,'[1]GCI_data_platform-53'!$F$1:$G$149,2,FALSE)</f>
        <v>#N/A</v>
      </c>
      <c r="AA117" t="e">
        <f>+VLOOKUP(B117,'[1]GCI_data_platform-54'!$F$1:$G$149,2,FALSE)</f>
        <v>#N/A</v>
      </c>
      <c r="AB117" t="e">
        <f>+VLOOKUP(B117,'[1]GCI_data_platform-55'!$F$1:$G$149,2,FALSE)</f>
        <v>#N/A</v>
      </c>
      <c r="AC117" t="e">
        <f>+VLOOKUP(B117,'[1]GCI_data_platform-56'!$F$1:$G$149,2,FALSE)</f>
        <v>#N/A</v>
      </c>
    </row>
    <row r="118" spans="1:29" x14ac:dyDescent="0.2">
      <c r="A118" t="s">
        <v>237</v>
      </c>
      <c r="B118" t="s">
        <v>238</v>
      </c>
      <c r="C118">
        <v>30</v>
      </c>
      <c r="F118" t="e">
        <f>+VLOOKUP(B118,'[1]GCI_data_platform-33'!$F$1:$G$149,2,FALSE)</f>
        <v>#N/A</v>
      </c>
      <c r="G118" t="e">
        <f>+VLOOKUP(B118,'[1]GCI_data_platform-34'!$F$1:$G$149,2,FALSE)</f>
        <v>#N/A</v>
      </c>
      <c r="H118" t="e">
        <f>+VLOOKUP(B118,'[1]GCI_data_platform-35'!$F$1:$G$149,2,FALSE)</f>
        <v>#N/A</v>
      </c>
      <c r="I118" t="e">
        <f>+VLOOKUP(B118,'[1]GCI_data_platform-36'!$F$1:$G$149,2,FALSE)</f>
        <v>#N/A</v>
      </c>
      <c r="J118" t="e">
        <f>+VLOOKUP(B118,'[1]GCI_data_platform-37'!$F$1:$G$149,2,FALSE)</f>
        <v>#N/A</v>
      </c>
      <c r="K118" t="e">
        <f>+VLOOKUP(B118,'[1]GCI_data_platform-38'!$F$1:$G$149,2,FALSE)</f>
        <v>#N/A</v>
      </c>
      <c r="L118" t="e">
        <f>+VLOOKUP(B118,'[1]GCI_data_platform-39'!$F$1:$G$149,2,FALSE)</f>
        <v>#N/A</v>
      </c>
      <c r="M118" t="e">
        <f>+VLOOKUP(B118,'[1]GCI_data_platform-40'!$F$1:$G$149,2,FALSE)</f>
        <v>#N/A</v>
      </c>
      <c r="N118" t="e">
        <f>+VLOOKUP(B118,'[1]GCI_data_platform-41'!$F$1:$G$149,2,FALSE)</f>
        <v>#N/A</v>
      </c>
      <c r="O118" t="e">
        <f>+VLOOKUP(B118,'[1]GCI_data_platform-42'!$F$1:$G$149,2,FALSE)</f>
        <v>#N/A</v>
      </c>
      <c r="P118" t="e">
        <f>+VLOOKUP(B118,'[1]GCI_data_platform-43'!$F$1:$G$149,2,FALSE)</f>
        <v>#N/A</v>
      </c>
      <c r="Q118" t="e">
        <f>+VLOOKUP(B118,'[1]GCI_data_platform-44'!$F$1:$G$149,2,FALSE)</f>
        <v>#N/A</v>
      </c>
      <c r="R118" t="e">
        <f>+VLOOKUP(B118,'[1]GCI_data_platform-45'!$F$1:$G$149,2,FALSE)</f>
        <v>#N/A</v>
      </c>
      <c r="S118" t="e">
        <f>+VLOOKUP(B118,'[1]GCI_data_platform-46'!$F$1:$G$149,2,FALSE)</f>
        <v>#N/A</v>
      </c>
      <c r="T118" t="e">
        <f>+VLOOKUP(B118,'[1]GCI_data_platform-47'!$F$1:$G$149,2,FALSE)</f>
        <v>#N/A</v>
      </c>
      <c r="U118" t="e">
        <f>+VLOOKUP(B118,'[1]GCI_data_platform-48'!$F$1:$G$149,2,FALSE)</f>
        <v>#N/A</v>
      </c>
      <c r="V118" t="e">
        <f>+VLOOKUP(B118,'[1]GCI_data_platform-49'!$F$1:$G$149,2,FALSE)</f>
        <v>#N/A</v>
      </c>
      <c r="W118" t="e">
        <f>+VLOOKUP(B118,'[1]GCI_data_platform-50'!$F$1:$G$149,2,FALSE)</f>
        <v>#N/A</v>
      </c>
      <c r="X118" t="e">
        <f>+VLOOKUP(B118,'[1]GCI_data_platform-51'!$F$1:$G$149,2,FALSE)</f>
        <v>#N/A</v>
      </c>
      <c r="Y118" t="e">
        <f>+VLOOKUP(B118,'[1]GCI_data_platform-52'!$F$1:$G$149,2,FALSE)</f>
        <v>#N/A</v>
      </c>
      <c r="Z118" t="e">
        <f>+VLOOKUP(B118,'[1]GCI_data_platform-53'!$F$1:$G$149,2,FALSE)</f>
        <v>#N/A</v>
      </c>
      <c r="AA118" t="e">
        <f>+VLOOKUP(B118,'[1]GCI_data_platform-54'!$F$1:$G$149,2,FALSE)</f>
        <v>#N/A</v>
      </c>
      <c r="AB118" t="e">
        <f>+VLOOKUP(B118,'[1]GCI_data_platform-55'!$F$1:$G$149,2,FALSE)</f>
        <v>#N/A</v>
      </c>
      <c r="AC118" t="e">
        <f>+VLOOKUP(B118,'[1]GCI_data_platform-56'!$F$1:$G$149,2,FALSE)</f>
        <v>#N/A</v>
      </c>
    </row>
    <row r="119" spans="1:29" x14ac:dyDescent="0.2">
      <c r="A119" t="s">
        <v>239</v>
      </c>
      <c r="B119" t="s">
        <v>240</v>
      </c>
      <c r="C119">
        <v>30</v>
      </c>
      <c r="F119" t="e">
        <f>+VLOOKUP(B119,'[1]GCI_data_platform-33'!$F$1:$G$149,2,FALSE)</f>
        <v>#N/A</v>
      </c>
      <c r="G119" t="e">
        <f>+VLOOKUP(B119,'[1]GCI_data_platform-34'!$F$1:$G$149,2,FALSE)</f>
        <v>#N/A</v>
      </c>
      <c r="H119" t="e">
        <f>+VLOOKUP(B119,'[1]GCI_data_platform-35'!$F$1:$G$149,2,FALSE)</f>
        <v>#N/A</v>
      </c>
      <c r="I119" t="e">
        <f>+VLOOKUP(B119,'[1]GCI_data_platform-36'!$F$1:$G$149,2,FALSE)</f>
        <v>#N/A</v>
      </c>
      <c r="J119" t="e">
        <f>+VLOOKUP(B119,'[1]GCI_data_platform-37'!$F$1:$G$149,2,FALSE)</f>
        <v>#N/A</v>
      </c>
      <c r="K119" t="e">
        <f>+VLOOKUP(B119,'[1]GCI_data_platform-38'!$F$1:$G$149,2,FALSE)</f>
        <v>#N/A</v>
      </c>
      <c r="L119" t="e">
        <f>+VLOOKUP(B119,'[1]GCI_data_platform-39'!$F$1:$G$149,2,FALSE)</f>
        <v>#N/A</v>
      </c>
      <c r="M119" t="e">
        <f>+VLOOKUP(B119,'[1]GCI_data_platform-40'!$F$1:$G$149,2,FALSE)</f>
        <v>#N/A</v>
      </c>
      <c r="N119" t="e">
        <f>+VLOOKUP(B119,'[1]GCI_data_platform-41'!$F$1:$G$149,2,FALSE)</f>
        <v>#N/A</v>
      </c>
      <c r="O119" t="e">
        <f>+VLOOKUP(B119,'[1]GCI_data_platform-42'!$F$1:$G$149,2,FALSE)</f>
        <v>#N/A</v>
      </c>
      <c r="P119" t="e">
        <f>+VLOOKUP(B119,'[1]GCI_data_platform-43'!$F$1:$G$149,2,FALSE)</f>
        <v>#N/A</v>
      </c>
      <c r="Q119" t="e">
        <f>+VLOOKUP(B119,'[1]GCI_data_platform-44'!$F$1:$G$149,2,FALSE)</f>
        <v>#N/A</v>
      </c>
      <c r="R119" t="e">
        <f>+VLOOKUP(B119,'[1]GCI_data_platform-45'!$F$1:$G$149,2,FALSE)</f>
        <v>#N/A</v>
      </c>
      <c r="S119" t="e">
        <f>+VLOOKUP(B119,'[1]GCI_data_platform-46'!$F$1:$G$149,2,FALSE)</f>
        <v>#N/A</v>
      </c>
      <c r="T119" t="e">
        <f>+VLOOKUP(B119,'[1]GCI_data_platform-47'!$F$1:$G$149,2,FALSE)</f>
        <v>#N/A</v>
      </c>
      <c r="U119" t="e">
        <f>+VLOOKUP(B119,'[1]GCI_data_platform-48'!$F$1:$G$149,2,FALSE)</f>
        <v>#N/A</v>
      </c>
      <c r="V119" t="e">
        <f>+VLOOKUP(B119,'[1]GCI_data_platform-49'!$F$1:$G$149,2,FALSE)</f>
        <v>#N/A</v>
      </c>
      <c r="W119" t="e">
        <f>+VLOOKUP(B119,'[1]GCI_data_platform-50'!$F$1:$G$149,2,FALSE)</f>
        <v>#N/A</v>
      </c>
      <c r="X119" t="e">
        <f>+VLOOKUP(B119,'[1]GCI_data_platform-51'!$F$1:$G$149,2,FALSE)</f>
        <v>#N/A</v>
      </c>
      <c r="Y119" t="e">
        <f>+VLOOKUP(B119,'[1]GCI_data_platform-52'!$F$1:$G$149,2,FALSE)</f>
        <v>#N/A</v>
      </c>
      <c r="Z119" t="e">
        <f>+VLOOKUP(B119,'[1]GCI_data_platform-53'!$F$1:$G$149,2,FALSE)</f>
        <v>#N/A</v>
      </c>
      <c r="AA119" t="e">
        <f>+VLOOKUP(B119,'[1]GCI_data_platform-54'!$F$1:$G$149,2,FALSE)</f>
        <v>#N/A</v>
      </c>
      <c r="AB119" t="e">
        <f>+VLOOKUP(B119,'[1]GCI_data_platform-55'!$F$1:$G$149,2,FALSE)</f>
        <v>#N/A</v>
      </c>
      <c r="AC119" t="e">
        <f>+VLOOKUP(B119,'[1]GCI_data_platform-56'!$F$1:$G$149,2,FALSE)</f>
        <v>#N/A</v>
      </c>
    </row>
    <row r="120" spans="1:29" x14ac:dyDescent="0.2">
      <c r="A120" t="s">
        <v>241</v>
      </c>
      <c r="B120" t="s">
        <v>242</v>
      </c>
      <c r="C120">
        <v>20</v>
      </c>
      <c r="D120">
        <v>1</v>
      </c>
      <c r="E120">
        <v>21</v>
      </c>
      <c r="F120" t="e">
        <f>+VLOOKUP(B120,'[1]GCI_data_platform-33'!$F$1:$G$149,2,FALSE)</f>
        <v>#N/A</v>
      </c>
      <c r="G120" t="e">
        <f>+VLOOKUP(B120,'[1]GCI_data_platform-34'!$F$1:$G$149,2,FALSE)</f>
        <v>#N/A</v>
      </c>
      <c r="H120" t="e">
        <f>+VLOOKUP(B120,'[1]GCI_data_platform-35'!$F$1:$G$149,2,FALSE)</f>
        <v>#N/A</v>
      </c>
      <c r="I120" t="e">
        <f>+VLOOKUP(B120,'[1]GCI_data_platform-36'!$F$1:$G$149,2,FALSE)</f>
        <v>#N/A</v>
      </c>
      <c r="J120" t="e">
        <f>+VLOOKUP(B120,'[1]GCI_data_platform-37'!$F$1:$G$149,2,FALSE)</f>
        <v>#N/A</v>
      </c>
      <c r="K120" t="e">
        <f>+VLOOKUP(B120,'[1]GCI_data_platform-38'!$F$1:$G$149,2,FALSE)</f>
        <v>#N/A</v>
      </c>
      <c r="L120" t="e">
        <f>+VLOOKUP(B120,'[1]GCI_data_platform-39'!$F$1:$G$149,2,FALSE)</f>
        <v>#N/A</v>
      </c>
      <c r="M120" t="e">
        <f>+VLOOKUP(B120,'[1]GCI_data_platform-40'!$F$1:$G$149,2,FALSE)</f>
        <v>#N/A</v>
      </c>
      <c r="N120" t="e">
        <f>+VLOOKUP(B120,'[1]GCI_data_platform-41'!$F$1:$G$149,2,FALSE)</f>
        <v>#N/A</v>
      </c>
      <c r="O120" t="e">
        <f>+VLOOKUP(B120,'[1]GCI_data_platform-42'!$F$1:$G$149,2,FALSE)</f>
        <v>#N/A</v>
      </c>
      <c r="P120" t="e">
        <f>+VLOOKUP(B120,'[1]GCI_data_platform-43'!$F$1:$G$149,2,FALSE)</f>
        <v>#N/A</v>
      </c>
      <c r="Q120" t="e">
        <f>+VLOOKUP(B120,'[1]GCI_data_platform-44'!$F$1:$G$149,2,FALSE)</f>
        <v>#N/A</v>
      </c>
      <c r="R120" t="e">
        <f>+VLOOKUP(B120,'[1]GCI_data_platform-45'!$F$1:$G$149,2,FALSE)</f>
        <v>#N/A</v>
      </c>
      <c r="S120" t="e">
        <f>+VLOOKUP(B120,'[1]GCI_data_platform-46'!$F$1:$G$149,2,FALSE)</f>
        <v>#N/A</v>
      </c>
      <c r="T120" t="e">
        <f>+VLOOKUP(B120,'[1]GCI_data_platform-47'!$F$1:$G$149,2,FALSE)</f>
        <v>#N/A</v>
      </c>
      <c r="U120" t="e">
        <f>+VLOOKUP(B120,'[1]GCI_data_platform-48'!$F$1:$G$149,2,FALSE)</f>
        <v>#N/A</v>
      </c>
      <c r="V120" t="e">
        <f>+VLOOKUP(B120,'[1]GCI_data_platform-49'!$F$1:$G$149,2,FALSE)</f>
        <v>#N/A</v>
      </c>
      <c r="W120" t="e">
        <f>+VLOOKUP(B120,'[1]GCI_data_platform-50'!$F$1:$G$149,2,FALSE)</f>
        <v>#N/A</v>
      </c>
      <c r="X120" t="e">
        <f>+VLOOKUP(B120,'[1]GCI_data_platform-51'!$F$1:$G$149,2,FALSE)</f>
        <v>#N/A</v>
      </c>
      <c r="Y120" t="e">
        <f>+VLOOKUP(B120,'[1]GCI_data_platform-52'!$F$1:$G$149,2,FALSE)</f>
        <v>#N/A</v>
      </c>
      <c r="Z120" t="e">
        <f>+VLOOKUP(B120,'[1]GCI_data_platform-53'!$F$1:$G$149,2,FALSE)</f>
        <v>#N/A</v>
      </c>
      <c r="AA120" t="e">
        <f>+VLOOKUP(B120,'[1]GCI_data_platform-54'!$F$1:$G$149,2,FALSE)</f>
        <v>#N/A</v>
      </c>
      <c r="AB120" t="e">
        <f>+VLOOKUP(B120,'[1]GCI_data_platform-55'!$F$1:$G$149,2,FALSE)</f>
        <v>#N/A</v>
      </c>
      <c r="AC120" t="e">
        <f>+VLOOKUP(B120,'[1]GCI_data_platform-56'!$F$1:$G$149,2,FALSE)</f>
        <v>#N/A</v>
      </c>
    </row>
    <row r="121" spans="1:29" x14ac:dyDescent="0.2">
      <c r="A121" t="s">
        <v>243</v>
      </c>
      <c r="B121" t="s">
        <v>244</v>
      </c>
      <c r="C121">
        <v>30</v>
      </c>
      <c r="F121" t="e">
        <f>+VLOOKUP(B121,'[1]GCI_data_platform-33'!$F$1:$G$149,2,FALSE)</f>
        <v>#N/A</v>
      </c>
      <c r="G121" t="e">
        <f>+VLOOKUP(B121,'[1]GCI_data_platform-34'!$F$1:$G$149,2,FALSE)</f>
        <v>#N/A</v>
      </c>
      <c r="H121" t="e">
        <f>+VLOOKUP(B121,'[1]GCI_data_platform-35'!$F$1:$G$149,2,FALSE)</f>
        <v>#N/A</v>
      </c>
      <c r="I121" t="e">
        <f>+VLOOKUP(B121,'[1]GCI_data_platform-36'!$F$1:$G$149,2,FALSE)</f>
        <v>#N/A</v>
      </c>
      <c r="J121" t="e">
        <f>+VLOOKUP(B121,'[1]GCI_data_platform-37'!$F$1:$G$149,2,FALSE)</f>
        <v>#N/A</v>
      </c>
      <c r="K121" t="e">
        <f>+VLOOKUP(B121,'[1]GCI_data_platform-38'!$F$1:$G$149,2,FALSE)</f>
        <v>#N/A</v>
      </c>
      <c r="L121" t="e">
        <f>+VLOOKUP(B121,'[1]GCI_data_platform-39'!$F$1:$G$149,2,FALSE)</f>
        <v>#N/A</v>
      </c>
      <c r="M121" t="e">
        <f>+VLOOKUP(B121,'[1]GCI_data_platform-40'!$F$1:$G$149,2,FALSE)</f>
        <v>#N/A</v>
      </c>
      <c r="N121" t="e">
        <f>+VLOOKUP(B121,'[1]GCI_data_platform-41'!$F$1:$G$149,2,FALSE)</f>
        <v>#N/A</v>
      </c>
      <c r="O121" t="e">
        <f>+VLOOKUP(B121,'[1]GCI_data_platform-42'!$F$1:$G$149,2,FALSE)</f>
        <v>#N/A</v>
      </c>
      <c r="P121" t="e">
        <f>+VLOOKUP(B121,'[1]GCI_data_platform-43'!$F$1:$G$149,2,FALSE)</f>
        <v>#N/A</v>
      </c>
      <c r="Q121" t="e">
        <f>+VLOOKUP(B121,'[1]GCI_data_platform-44'!$F$1:$G$149,2,FALSE)</f>
        <v>#N/A</v>
      </c>
      <c r="R121" t="e">
        <f>+VLOOKUP(B121,'[1]GCI_data_platform-45'!$F$1:$G$149,2,FALSE)</f>
        <v>#N/A</v>
      </c>
      <c r="S121" t="e">
        <f>+VLOOKUP(B121,'[1]GCI_data_platform-46'!$F$1:$G$149,2,FALSE)</f>
        <v>#N/A</v>
      </c>
      <c r="T121" t="e">
        <f>+VLOOKUP(B121,'[1]GCI_data_platform-47'!$F$1:$G$149,2,FALSE)</f>
        <v>#N/A</v>
      </c>
      <c r="U121" t="e">
        <f>+VLOOKUP(B121,'[1]GCI_data_platform-48'!$F$1:$G$149,2,FALSE)</f>
        <v>#N/A</v>
      </c>
      <c r="V121" t="e">
        <f>+VLOOKUP(B121,'[1]GCI_data_platform-49'!$F$1:$G$149,2,FALSE)</f>
        <v>#N/A</v>
      </c>
      <c r="W121" t="e">
        <f>+VLOOKUP(B121,'[1]GCI_data_platform-50'!$F$1:$G$149,2,FALSE)</f>
        <v>#N/A</v>
      </c>
      <c r="X121" t="e">
        <f>+VLOOKUP(B121,'[1]GCI_data_platform-51'!$F$1:$G$149,2,FALSE)</f>
        <v>#N/A</v>
      </c>
      <c r="Y121" t="e">
        <f>+VLOOKUP(B121,'[1]GCI_data_platform-52'!$F$1:$G$149,2,FALSE)</f>
        <v>#N/A</v>
      </c>
      <c r="Z121" t="e">
        <f>+VLOOKUP(B121,'[1]GCI_data_platform-53'!$F$1:$G$149,2,FALSE)</f>
        <v>#N/A</v>
      </c>
      <c r="AA121" t="e">
        <f>+VLOOKUP(B121,'[1]GCI_data_platform-54'!$F$1:$G$149,2,FALSE)</f>
        <v>#N/A</v>
      </c>
      <c r="AB121" t="e">
        <f>+VLOOKUP(B121,'[1]GCI_data_platform-55'!$F$1:$G$149,2,FALSE)</f>
        <v>#N/A</v>
      </c>
      <c r="AC121" t="e">
        <f>+VLOOKUP(B121,'[1]GCI_data_platform-56'!$F$1:$G$149,2,FALSE)</f>
        <v>#N/A</v>
      </c>
    </row>
    <row r="122" spans="1:29" x14ac:dyDescent="0.2">
      <c r="A122" t="s">
        <v>245</v>
      </c>
      <c r="B122" t="s">
        <v>246</v>
      </c>
      <c r="C122">
        <v>30</v>
      </c>
      <c r="F122" t="e">
        <f>+VLOOKUP(B122,'[1]GCI_data_platform-33'!$F$1:$G$149,2,FALSE)</f>
        <v>#N/A</v>
      </c>
      <c r="G122" t="e">
        <f>+VLOOKUP(B122,'[1]GCI_data_platform-34'!$F$1:$G$149,2,FALSE)</f>
        <v>#N/A</v>
      </c>
      <c r="H122" t="e">
        <f>+VLOOKUP(B122,'[1]GCI_data_platform-35'!$F$1:$G$149,2,FALSE)</f>
        <v>#N/A</v>
      </c>
      <c r="I122" t="e">
        <f>+VLOOKUP(B122,'[1]GCI_data_platform-36'!$F$1:$G$149,2,FALSE)</f>
        <v>#N/A</v>
      </c>
      <c r="J122" t="e">
        <f>+VLOOKUP(B122,'[1]GCI_data_platform-37'!$F$1:$G$149,2,FALSE)</f>
        <v>#N/A</v>
      </c>
      <c r="K122" t="e">
        <f>+VLOOKUP(B122,'[1]GCI_data_platform-38'!$F$1:$G$149,2,FALSE)</f>
        <v>#N/A</v>
      </c>
      <c r="L122" t="e">
        <f>+VLOOKUP(B122,'[1]GCI_data_platform-39'!$F$1:$G$149,2,FALSE)</f>
        <v>#N/A</v>
      </c>
      <c r="M122" t="e">
        <f>+VLOOKUP(B122,'[1]GCI_data_platform-40'!$F$1:$G$149,2,FALSE)</f>
        <v>#N/A</v>
      </c>
      <c r="N122" t="e">
        <f>+VLOOKUP(B122,'[1]GCI_data_platform-41'!$F$1:$G$149,2,FALSE)</f>
        <v>#N/A</v>
      </c>
      <c r="O122" t="e">
        <f>+VLOOKUP(B122,'[1]GCI_data_platform-42'!$F$1:$G$149,2,FALSE)</f>
        <v>#N/A</v>
      </c>
      <c r="P122" t="e">
        <f>+VLOOKUP(B122,'[1]GCI_data_platform-43'!$F$1:$G$149,2,FALSE)</f>
        <v>#N/A</v>
      </c>
      <c r="Q122" t="e">
        <f>+VLOOKUP(B122,'[1]GCI_data_platform-44'!$F$1:$G$149,2,FALSE)</f>
        <v>#N/A</v>
      </c>
      <c r="R122" t="e">
        <f>+VLOOKUP(B122,'[1]GCI_data_platform-45'!$F$1:$G$149,2,FALSE)</f>
        <v>#N/A</v>
      </c>
      <c r="S122" t="e">
        <f>+VLOOKUP(B122,'[1]GCI_data_platform-46'!$F$1:$G$149,2,FALSE)</f>
        <v>#N/A</v>
      </c>
      <c r="T122" t="e">
        <f>+VLOOKUP(B122,'[1]GCI_data_platform-47'!$F$1:$G$149,2,FALSE)</f>
        <v>#N/A</v>
      </c>
      <c r="U122" t="e">
        <f>+VLOOKUP(B122,'[1]GCI_data_platform-48'!$F$1:$G$149,2,FALSE)</f>
        <v>#N/A</v>
      </c>
      <c r="V122" t="e">
        <f>+VLOOKUP(B122,'[1]GCI_data_platform-49'!$F$1:$G$149,2,FALSE)</f>
        <v>#N/A</v>
      </c>
      <c r="W122" t="e">
        <f>+VLOOKUP(B122,'[1]GCI_data_platform-50'!$F$1:$G$149,2,FALSE)</f>
        <v>#N/A</v>
      </c>
      <c r="X122" t="e">
        <f>+VLOOKUP(B122,'[1]GCI_data_platform-51'!$F$1:$G$149,2,FALSE)</f>
        <v>#N/A</v>
      </c>
      <c r="Y122" t="e">
        <f>+VLOOKUP(B122,'[1]GCI_data_platform-52'!$F$1:$G$149,2,FALSE)</f>
        <v>#N/A</v>
      </c>
      <c r="Z122" t="e">
        <f>+VLOOKUP(B122,'[1]GCI_data_platform-53'!$F$1:$G$149,2,FALSE)</f>
        <v>#N/A</v>
      </c>
      <c r="AA122" t="e">
        <f>+VLOOKUP(B122,'[1]GCI_data_platform-54'!$F$1:$G$149,2,FALSE)</f>
        <v>#N/A</v>
      </c>
      <c r="AB122" t="e">
        <f>+VLOOKUP(B122,'[1]GCI_data_platform-55'!$F$1:$G$149,2,FALSE)</f>
        <v>#N/A</v>
      </c>
      <c r="AC122" t="e">
        <f>+VLOOKUP(B122,'[1]GCI_data_platform-56'!$F$1:$G$149,2,FALSE)</f>
        <v>#N/A</v>
      </c>
    </row>
    <row r="123" spans="1:29" x14ac:dyDescent="0.2">
      <c r="A123" t="s">
        <v>247</v>
      </c>
      <c r="B123" t="s">
        <v>248</v>
      </c>
      <c r="C123">
        <v>30</v>
      </c>
      <c r="F123" t="e">
        <f>+VLOOKUP(B123,'[1]GCI_data_platform-33'!$F$1:$G$149,2,FALSE)</f>
        <v>#N/A</v>
      </c>
      <c r="G123" t="e">
        <f>+VLOOKUP(B123,'[1]GCI_data_platform-34'!$F$1:$G$149,2,FALSE)</f>
        <v>#N/A</v>
      </c>
      <c r="H123" t="e">
        <f>+VLOOKUP(B123,'[1]GCI_data_platform-35'!$F$1:$G$149,2,FALSE)</f>
        <v>#N/A</v>
      </c>
      <c r="I123" t="e">
        <f>+VLOOKUP(B123,'[1]GCI_data_platform-36'!$F$1:$G$149,2,FALSE)</f>
        <v>#N/A</v>
      </c>
      <c r="J123" t="e">
        <f>+VLOOKUP(B123,'[1]GCI_data_platform-37'!$F$1:$G$149,2,FALSE)</f>
        <v>#N/A</v>
      </c>
      <c r="K123" t="e">
        <f>+VLOOKUP(B123,'[1]GCI_data_platform-38'!$F$1:$G$149,2,FALSE)</f>
        <v>#N/A</v>
      </c>
      <c r="L123" t="e">
        <f>+VLOOKUP(B123,'[1]GCI_data_platform-39'!$F$1:$G$149,2,FALSE)</f>
        <v>#N/A</v>
      </c>
      <c r="M123" t="e">
        <f>+VLOOKUP(B123,'[1]GCI_data_platform-40'!$F$1:$G$149,2,FALSE)</f>
        <v>#N/A</v>
      </c>
      <c r="N123" t="e">
        <f>+VLOOKUP(B123,'[1]GCI_data_platform-41'!$F$1:$G$149,2,FALSE)</f>
        <v>#N/A</v>
      </c>
      <c r="O123" t="e">
        <f>+VLOOKUP(B123,'[1]GCI_data_platform-42'!$F$1:$G$149,2,FALSE)</f>
        <v>#N/A</v>
      </c>
      <c r="P123" t="e">
        <f>+VLOOKUP(B123,'[1]GCI_data_platform-43'!$F$1:$G$149,2,FALSE)</f>
        <v>#N/A</v>
      </c>
      <c r="Q123" t="e">
        <f>+VLOOKUP(B123,'[1]GCI_data_platform-44'!$F$1:$G$149,2,FALSE)</f>
        <v>#N/A</v>
      </c>
      <c r="R123" t="e">
        <f>+VLOOKUP(B123,'[1]GCI_data_platform-45'!$F$1:$G$149,2,FALSE)</f>
        <v>#N/A</v>
      </c>
      <c r="S123" t="e">
        <f>+VLOOKUP(B123,'[1]GCI_data_platform-46'!$F$1:$G$149,2,FALSE)</f>
        <v>#N/A</v>
      </c>
      <c r="T123" t="e">
        <f>+VLOOKUP(B123,'[1]GCI_data_platform-47'!$F$1:$G$149,2,FALSE)</f>
        <v>#N/A</v>
      </c>
      <c r="U123" t="e">
        <f>+VLOOKUP(B123,'[1]GCI_data_platform-48'!$F$1:$G$149,2,FALSE)</f>
        <v>#N/A</v>
      </c>
      <c r="V123" t="e">
        <f>+VLOOKUP(B123,'[1]GCI_data_platform-49'!$F$1:$G$149,2,FALSE)</f>
        <v>#N/A</v>
      </c>
      <c r="W123" t="e">
        <f>+VLOOKUP(B123,'[1]GCI_data_platform-50'!$F$1:$G$149,2,FALSE)</f>
        <v>#N/A</v>
      </c>
      <c r="X123" t="e">
        <f>+VLOOKUP(B123,'[1]GCI_data_platform-51'!$F$1:$G$149,2,FALSE)</f>
        <v>#N/A</v>
      </c>
      <c r="Y123" t="e">
        <f>+VLOOKUP(B123,'[1]GCI_data_platform-52'!$F$1:$G$149,2,FALSE)</f>
        <v>#N/A</v>
      </c>
      <c r="Z123" t="e">
        <f>+VLOOKUP(B123,'[1]GCI_data_platform-53'!$F$1:$G$149,2,FALSE)</f>
        <v>#N/A</v>
      </c>
      <c r="AA123" t="e">
        <f>+VLOOKUP(B123,'[1]GCI_data_platform-54'!$F$1:$G$149,2,FALSE)</f>
        <v>#N/A</v>
      </c>
      <c r="AB123" t="e">
        <f>+VLOOKUP(B123,'[1]GCI_data_platform-55'!$F$1:$G$149,2,FALSE)</f>
        <v>#N/A</v>
      </c>
      <c r="AC123" t="e">
        <f>+VLOOKUP(B123,'[1]GCI_data_platform-56'!$F$1:$G$149,2,FALSE)</f>
        <v>#N/A</v>
      </c>
    </row>
    <row r="124" spans="1:29" x14ac:dyDescent="0.2">
      <c r="A124" t="s">
        <v>249</v>
      </c>
      <c r="B124" t="s">
        <v>250</v>
      </c>
      <c r="C124">
        <v>30</v>
      </c>
      <c r="F124" t="e">
        <f>+VLOOKUP(B124,'[1]GCI_data_platform-33'!$F$1:$G$149,2,FALSE)</f>
        <v>#N/A</v>
      </c>
      <c r="G124" t="e">
        <f>+VLOOKUP(B124,'[1]GCI_data_platform-34'!$F$1:$G$149,2,FALSE)</f>
        <v>#N/A</v>
      </c>
      <c r="H124" t="e">
        <f>+VLOOKUP(B124,'[1]GCI_data_platform-35'!$F$1:$G$149,2,FALSE)</f>
        <v>#N/A</v>
      </c>
      <c r="I124" t="e">
        <f>+VLOOKUP(B124,'[1]GCI_data_platform-36'!$F$1:$G$149,2,FALSE)</f>
        <v>#N/A</v>
      </c>
      <c r="J124" t="e">
        <f>+VLOOKUP(B124,'[1]GCI_data_platform-37'!$F$1:$G$149,2,FALSE)</f>
        <v>#N/A</v>
      </c>
      <c r="K124" t="e">
        <f>+VLOOKUP(B124,'[1]GCI_data_platform-38'!$F$1:$G$149,2,FALSE)</f>
        <v>#N/A</v>
      </c>
      <c r="L124" t="e">
        <f>+VLOOKUP(B124,'[1]GCI_data_platform-39'!$F$1:$G$149,2,FALSE)</f>
        <v>#N/A</v>
      </c>
      <c r="M124" t="e">
        <f>+VLOOKUP(B124,'[1]GCI_data_platform-40'!$F$1:$G$149,2,FALSE)</f>
        <v>#N/A</v>
      </c>
      <c r="N124" t="e">
        <f>+VLOOKUP(B124,'[1]GCI_data_platform-41'!$F$1:$G$149,2,FALSE)</f>
        <v>#N/A</v>
      </c>
      <c r="O124" t="e">
        <f>+VLOOKUP(B124,'[1]GCI_data_platform-42'!$F$1:$G$149,2,FALSE)</f>
        <v>#N/A</v>
      </c>
      <c r="P124" t="e">
        <f>+VLOOKUP(B124,'[1]GCI_data_platform-43'!$F$1:$G$149,2,FALSE)</f>
        <v>#N/A</v>
      </c>
      <c r="Q124" t="e">
        <f>+VLOOKUP(B124,'[1]GCI_data_platform-44'!$F$1:$G$149,2,FALSE)</f>
        <v>#N/A</v>
      </c>
      <c r="R124" t="e">
        <f>+VLOOKUP(B124,'[1]GCI_data_platform-45'!$F$1:$G$149,2,FALSE)</f>
        <v>#N/A</v>
      </c>
      <c r="S124" t="e">
        <f>+VLOOKUP(B124,'[1]GCI_data_platform-46'!$F$1:$G$149,2,FALSE)</f>
        <v>#N/A</v>
      </c>
      <c r="T124" t="e">
        <f>+VLOOKUP(B124,'[1]GCI_data_platform-47'!$F$1:$G$149,2,FALSE)</f>
        <v>#N/A</v>
      </c>
      <c r="U124" t="e">
        <f>+VLOOKUP(B124,'[1]GCI_data_platform-48'!$F$1:$G$149,2,FALSE)</f>
        <v>#N/A</v>
      </c>
      <c r="V124" t="e">
        <f>+VLOOKUP(B124,'[1]GCI_data_platform-49'!$F$1:$G$149,2,FALSE)</f>
        <v>#N/A</v>
      </c>
      <c r="W124" t="e">
        <f>+VLOOKUP(B124,'[1]GCI_data_platform-50'!$F$1:$G$149,2,FALSE)</f>
        <v>#N/A</v>
      </c>
      <c r="X124" t="e">
        <f>+VLOOKUP(B124,'[1]GCI_data_platform-51'!$F$1:$G$149,2,FALSE)</f>
        <v>#N/A</v>
      </c>
      <c r="Y124" t="e">
        <f>+VLOOKUP(B124,'[1]GCI_data_platform-52'!$F$1:$G$149,2,FALSE)</f>
        <v>#N/A</v>
      </c>
      <c r="Z124" t="e">
        <f>+VLOOKUP(B124,'[1]GCI_data_platform-53'!$F$1:$G$149,2,FALSE)</f>
        <v>#N/A</v>
      </c>
      <c r="AA124" t="e">
        <f>+VLOOKUP(B124,'[1]GCI_data_platform-54'!$F$1:$G$149,2,FALSE)</f>
        <v>#N/A</v>
      </c>
      <c r="AB124" t="e">
        <f>+VLOOKUP(B124,'[1]GCI_data_platform-55'!$F$1:$G$149,2,FALSE)</f>
        <v>#N/A</v>
      </c>
      <c r="AC124" t="e">
        <f>+VLOOKUP(B124,'[1]GCI_data_platform-56'!$F$1:$G$149,2,FALSE)</f>
        <v>#N/A</v>
      </c>
    </row>
    <row r="125" spans="1:29" x14ac:dyDescent="0.2">
      <c r="A125" t="s">
        <v>251</v>
      </c>
      <c r="B125" t="s">
        <v>252</v>
      </c>
      <c r="C125">
        <v>30</v>
      </c>
      <c r="F125" t="e">
        <f>+VLOOKUP(B125,'[1]GCI_data_platform-33'!$F$1:$G$149,2,FALSE)</f>
        <v>#N/A</v>
      </c>
      <c r="G125" t="e">
        <f>+VLOOKUP(B125,'[1]GCI_data_platform-34'!$F$1:$G$149,2,FALSE)</f>
        <v>#N/A</v>
      </c>
      <c r="H125" t="e">
        <f>+VLOOKUP(B125,'[1]GCI_data_platform-35'!$F$1:$G$149,2,FALSE)</f>
        <v>#N/A</v>
      </c>
      <c r="I125" t="e">
        <f>+VLOOKUP(B125,'[1]GCI_data_platform-36'!$F$1:$G$149,2,FALSE)</f>
        <v>#N/A</v>
      </c>
      <c r="J125" t="e">
        <f>+VLOOKUP(B125,'[1]GCI_data_platform-37'!$F$1:$G$149,2,FALSE)</f>
        <v>#N/A</v>
      </c>
      <c r="K125" t="e">
        <f>+VLOOKUP(B125,'[1]GCI_data_platform-38'!$F$1:$G$149,2,FALSE)</f>
        <v>#N/A</v>
      </c>
      <c r="L125" t="e">
        <f>+VLOOKUP(B125,'[1]GCI_data_platform-39'!$F$1:$G$149,2,FALSE)</f>
        <v>#N/A</v>
      </c>
      <c r="M125" t="e">
        <f>+VLOOKUP(B125,'[1]GCI_data_platform-40'!$F$1:$G$149,2,FALSE)</f>
        <v>#N/A</v>
      </c>
      <c r="N125" t="e">
        <f>+VLOOKUP(B125,'[1]GCI_data_platform-41'!$F$1:$G$149,2,FALSE)</f>
        <v>#N/A</v>
      </c>
      <c r="O125" t="e">
        <f>+VLOOKUP(B125,'[1]GCI_data_platform-42'!$F$1:$G$149,2,FALSE)</f>
        <v>#N/A</v>
      </c>
      <c r="P125" t="e">
        <f>+VLOOKUP(B125,'[1]GCI_data_platform-43'!$F$1:$G$149,2,FALSE)</f>
        <v>#N/A</v>
      </c>
      <c r="Q125" t="e">
        <f>+VLOOKUP(B125,'[1]GCI_data_platform-44'!$F$1:$G$149,2,FALSE)</f>
        <v>#N/A</v>
      </c>
      <c r="R125" t="e">
        <f>+VLOOKUP(B125,'[1]GCI_data_platform-45'!$F$1:$G$149,2,FALSE)</f>
        <v>#N/A</v>
      </c>
      <c r="S125" t="e">
        <f>+VLOOKUP(B125,'[1]GCI_data_platform-46'!$F$1:$G$149,2,FALSE)</f>
        <v>#N/A</v>
      </c>
      <c r="T125" t="e">
        <f>+VLOOKUP(B125,'[1]GCI_data_platform-47'!$F$1:$G$149,2,FALSE)</f>
        <v>#N/A</v>
      </c>
      <c r="U125" t="e">
        <f>+VLOOKUP(B125,'[1]GCI_data_platform-48'!$F$1:$G$149,2,FALSE)</f>
        <v>#N/A</v>
      </c>
      <c r="V125" t="e">
        <f>+VLOOKUP(B125,'[1]GCI_data_platform-49'!$F$1:$G$149,2,FALSE)</f>
        <v>#N/A</v>
      </c>
      <c r="W125" t="e">
        <f>+VLOOKUP(B125,'[1]GCI_data_platform-50'!$F$1:$G$149,2,FALSE)</f>
        <v>#N/A</v>
      </c>
      <c r="X125" t="e">
        <f>+VLOOKUP(B125,'[1]GCI_data_platform-51'!$F$1:$G$149,2,FALSE)</f>
        <v>#N/A</v>
      </c>
      <c r="Y125" t="e">
        <f>+VLOOKUP(B125,'[1]GCI_data_platform-52'!$F$1:$G$149,2,FALSE)</f>
        <v>#N/A</v>
      </c>
      <c r="Z125" t="e">
        <f>+VLOOKUP(B125,'[1]GCI_data_platform-53'!$F$1:$G$149,2,FALSE)</f>
        <v>#N/A</v>
      </c>
      <c r="AA125" t="e">
        <f>+VLOOKUP(B125,'[1]GCI_data_platform-54'!$F$1:$G$149,2,FALSE)</f>
        <v>#N/A</v>
      </c>
      <c r="AB125" t="e">
        <f>+VLOOKUP(B125,'[1]GCI_data_platform-55'!$F$1:$G$149,2,FALSE)</f>
        <v>#N/A</v>
      </c>
      <c r="AC125" t="e">
        <f>+VLOOKUP(B125,'[1]GCI_data_platform-56'!$F$1:$G$149,2,FALSE)</f>
        <v>#N/A</v>
      </c>
    </row>
    <row r="126" spans="1:29" x14ac:dyDescent="0.2">
      <c r="A126" t="s">
        <v>253</v>
      </c>
      <c r="B126" t="s">
        <v>254</v>
      </c>
      <c r="C126">
        <v>30</v>
      </c>
      <c r="F126" t="e">
        <f>+VLOOKUP(B126,'[1]GCI_data_platform-33'!$F$1:$G$149,2,FALSE)</f>
        <v>#N/A</v>
      </c>
      <c r="G126" t="e">
        <f>+VLOOKUP(B126,'[1]GCI_data_platform-34'!$F$1:$G$149,2,FALSE)</f>
        <v>#N/A</v>
      </c>
      <c r="H126" t="e">
        <f>+VLOOKUP(B126,'[1]GCI_data_platform-35'!$F$1:$G$149,2,FALSE)</f>
        <v>#N/A</v>
      </c>
      <c r="I126" t="e">
        <f>+VLOOKUP(B126,'[1]GCI_data_platform-36'!$F$1:$G$149,2,FALSE)</f>
        <v>#N/A</v>
      </c>
      <c r="J126" t="e">
        <f>+VLOOKUP(B126,'[1]GCI_data_platform-37'!$F$1:$G$149,2,FALSE)</f>
        <v>#N/A</v>
      </c>
      <c r="K126" t="e">
        <f>+VLOOKUP(B126,'[1]GCI_data_platform-38'!$F$1:$G$149,2,FALSE)</f>
        <v>#N/A</v>
      </c>
      <c r="L126" t="e">
        <f>+VLOOKUP(B126,'[1]GCI_data_platform-39'!$F$1:$G$149,2,FALSE)</f>
        <v>#N/A</v>
      </c>
      <c r="M126" t="e">
        <f>+VLOOKUP(B126,'[1]GCI_data_platform-40'!$F$1:$G$149,2,FALSE)</f>
        <v>#N/A</v>
      </c>
      <c r="N126" t="e">
        <f>+VLOOKUP(B126,'[1]GCI_data_platform-41'!$F$1:$G$149,2,FALSE)</f>
        <v>#N/A</v>
      </c>
      <c r="O126" t="e">
        <f>+VLOOKUP(B126,'[1]GCI_data_platform-42'!$F$1:$G$149,2,FALSE)</f>
        <v>#N/A</v>
      </c>
      <c r="P126" t="e">
        <f>+VLOOKUP(B126,'[1]GCI_data_platform-43'!$F$1:$G$149,2,FALSE)</f>
        <v>#N/A</v>
      </c>
      <c r="Q126" t="e">
        <f>+VLOOKUP(B126,'[1]GCI_data_platform-44'!$F$1:$G$149,2,FALSE)</f>
        <v>#N/A</v>
      </c>
      <c r="R126" t="e">
        <f>+VLOOKUP(B126,'[1]GCI_data_platform-45'!$F$1:$G$149,2,FALSE)</f>
        <v>#N/A</v>
      </c>
      <c r="S126" t="e">
        <f>+VLOOKUP(B126,'[1]GCI_data_platform-46'!$F$1:$G$149,2,FALSE)</f>
        <v>#N/A</v>
      </c>
      <c r="T126" t="e">
        <f>+VLOOKUP(B126,'[1]GCI_data_platform-47'!$F$1:$G$149,2,FALSE)</f>
        <v>#N/A</v>
      </c>
      <c r="U126" t="e">
        <f>+VLOOKUP(B126,'[1]GCI_data_platform-48'!$F$1:$G$149,2,FALSE)</f>
        <v>#N/A</v>
      </c>
      <c r="V126" t="e">
        <f>+VLOOKUP(B126,'[1]GCI_data_platform-49'!$F$1:$G$149,2,FALSE)</f>
        <v>#N/A</v>
      </c>
      <c r="W126" t="e">
        <f>+VLOOKUP(B126,'[1]GCI_data_platform-50'!$F$1:$G$149,2,FALSE)</f>
        <v>#N/A</v>
      </c>
      <c r="X126" t="e">
        <f>+VLOOKUP(B126,'[1]GCI_data_platform-51'!$F$1:$G$149,2,FALSE)</f>
        <v>#N/A</v>
      </c>
      <c r="Y126" t="e">
        <f>+VLOOKUP(B126,'[1]GCI_data_platform-52'!$F$1:$G$149,2,FALSE)</f>
        <v>#N/A</v>
      </c>
      <c r="Z126" t="e">
        <f>+VLOOKUP(B126,'[1]GCI_data_platform-53'!$F$1:$G$149,2,FALSE)</f>
        <v>#N/A</v>
      </c>
      <c r="AA126" t="e">
        <f>+VLOOKUP(B126,'[1]GCI_data_platform-54'!$F$1:$G$149,2,FALSE)</f>
        <v>#N/A</v>
      </c>
      <c r="AB126" t="e">
        <f>+VLOOKUP(B126,'[1]GCI_data_platform-55'!$F$1:$G$149,2,FALSE)</f>
        <v>#N/A</v>
      </c>
      <c r="AC126" t="e">
        <f>+VLOOKUP(B126,'[1]GCI_data_platform-56'!$F$1:$G$149,2,FALSE)</f>
        <v>#N/A</v>
      </c>
    </row>
    <row r="127" spans="1:29" x14ac:dyDescent="0.2">
      <c r="A127" t="s">
        <v>255</v>
      </c>
      <c r="B127" t="s">
        <v>256</v>
      </c>
      <c r="C127">
        <v>30</v>
      </c>
      <c r="F127" t="e">
        <f>+VLOOKUP(B127,'[1]GCI_data_platform-33'!$F$1:$G$149,2,FALSE)</f>
        <v>#N/A</v>
      </c>
      <c r="G127" t="e">
        <f>+VLOOKUP(B127,'[1]GCI_data_platform-34'!$F$1:$G$149,2,FALSE)</f>
        <v>#N/A</v>
      </c>
      <c r="H127" t="e">
        <f>+VLOOKUP(B127,'[1]GCI_data_platform-35'!$F$1:$G$149,2,FALSE)</f>
        <v>#N/A</v>
      </c>
      <c r="I127" t="e">
        <f>+VLOOKUP(B127,'[1]GCI_data_platform-36'!$F$1:$G$149,2,FALSE)</f>
        <v>#N/A</v>
      </c>
      <c r="J127" t="e">
        <f>+VLOOKUP(B127,'[1]GCI_data_platform-37'!$F$1:$G$149,2,FALSE)</f>
        <v>#N/A</v>
      </c>
      <c r="K127" t="e">
        <f>+VLOOKUP(B127,'[1]GCI_data_platform-38'!$F$1:$G$149,2,FALSE)</f>
        <v>#N/A</v>
      </c>
      <c r="L127" t="e">
        <f>+VLOOKUP(B127,'[1]GCI_data_platform-39'!$F$1:$G$149,2,FALSE)</f>
        <v>#N/A</v>
      </c>
      <c r="M127" t="e">
        <f>+VLOOKUP(B127,'[1]GCI_data_platform-40'!$F$1:$G$149,2,FALSE)</f>
        <v>#N/A</v>
      </c>
      <c r="N127" t="e">
        <f>+VLOOKUP(B127,'[1]GCI_data_platform-41'!$F$1:$G$149,2,FALSE)</f>
        <v>#N/A</v>
      </c>
      <c r="O127" t="e">
        <f>+VLOOKUP(B127,'[1]GCI_data_platform-42'!$F$1:$G$149,2,FALSE)</f>
        <v>#N/A</v>
      </c>
      <c r="P127" t="e">
        <f>+VLOOKUP(B127,'[1]GCI_data_platform-43'!$F$1:$G$149,2,FALSE)</f>
        <v>#N/A</v>
      </c>
      <c r="Q127" t="e">
        <f>+VLOOKUP(B127,'[1]GCI_data_platform-44'!$F$1:$G$149,2,FALSE)</f>
        <v>#N/A</v>
      </c>
      <c r="R127" t="e">
        <f>+VLOOKUP(B127,'[1]GCI_data_platform-45'!$F$1:$G$149,2,FALSE)</f>
        <v>#N/A</v>
      </c>
      <c r="S127" t="e">
        <f>+VLOOKUP(B127,'[1]GCI_data_platform-46'!$F$1:$G$149,2,FALSE)</f>
        <v>#N/A</v>
      </c>
      <c r="T127" t="e">
        <f>+VLOOKUP(B127,'[1]GCI_data_platform-47'!$F$1:$G$149,2,FALSE)</f>
        <v>#N/A</v>
      </c>
      <c r="U127" t="e">
        <f>+VLOOKUP(B127,'[1]GCI_data_platform-48'!$F$1:$G$149,2,FALSE)</f>
        <v>#N/A</v>
      </c>
      <c r="V127" t="e">
        <f>+VLOOKUP(B127,'[1]GCI_data_platform-49'!$F$1:$G$149,2,FALSE)</f>
        <v>#N/A</v>
      </c>
      <c r="W127" t="e">
        <f>+VLOOKUP(B127,'[1]GCI_data_platform-50'!$F$1:$G$149,2,FALSE)</f>
        <v>#N/A</v>
      </c>
      <c r="X127" t="e">
        <f>+VLOOKUP(B127,'[1]GCI_data_platform-51'!$F$1:$G$149,2,FALSE)</f>
        <v>#N/A</v>
      </c>
      <c r="Y127" t="e">
        <f>+VLOOKUP(B127,'[1]GCI_data_platform-52'!$F$1:$G$149,2,FALSE)</f>
        <v>#N/A</v>
      </c>
      <c r="Z127" t="e">
        <f>+VLOOKUP(B127,'[1]GCI_data_platform-53'!$F$1:$G$149,2,FALSE)</f>
        <v>#N/A</v>
      </c>
      <c r="AA127" t="e">
        <f>+VLOOKUP(B127,'[1]GCI_data_platform-54'!$F$1:$G$149,2,FALSE)</f>
        <v>#N/A</v>
      </c>
      <c r="AB127" t="e">
        <f>+VLOOKUP(B127,'[1]GCI_data_platform-55'!$F$1:$G$149,2,FALSE)</f>
        <v>#N/A</v>
      </c>
      <c r="AC127" t="e">
        <f>+VLOOKUP(B127,'[1]GCI_data_platform-56'!$F$1:$G$149,2,FALSE)</f>
        <v>#N/A</v>
      </c>
    </row>
    <row r="128" spans="1:29" x14ac:dyDescent="0.2">
      <c r="A128" t="s">
        <v>257</v>
      </c>
      <c r="B128" t="s">
        <v>258</v>
      </c>
      <c r="C128">
        <v>10</v>
      </c>
      <c r="D128">
        <v>1</v>
      </c>
      <c r="E128">
        <v>12</v>
      </c>
      <c r="F128" t="e">
        <f>+VLOOKUP(B128,'[1]GCI_data_platform-33'!$F$1:$G$149,2,FALSE)</f>
        <v>#N/A</v>
      </c>
      <c r="G128" t="e">
        <f>+VLOOKUP(B128,'[1]GCI_data_platform-34'!$F$1:$G$149,2,FALSE)</f>
        <v>#N/A</v>
      </c>
      <c r="H128" t="e">
        <f>+VLOOKUP(B128,'[1]GCI_data_platform-35'!$F$1:$G$149,2,FALSE)</f>
        <v>#N/A</v>
      </c>
      <c r="I128" t="e">
        <f>+VLOOKUP(B128,'[1]GCI_data_platform-36'!$F$1:$G$149,2,FALSE)</f>
        <v>#N/A</v>
      </c>
      <c r="J128" t="e">
        <f>+VLOOKUP(B128,'[1]GCI_data_platform-37'!$F$1:$G$149,2,FALSE)</f>
        <v>#N/A</v>
      </c>
      <c r="K128" t="e">
        <f>+VLOOKUP(B128,'[1]GCI_data_platform-38'!$F$1:$G$149,2,FALSE)</f>
        <v>#N/A</v>
      </c>
      <c r="L128" t="e">
        <f>+VLOOKUP(B128,'[1]GCI_data_platform-39'!$F$1:$G$149,2,FALSE)</f>
        <v>#N/A</v>
      </c>
      <c r="M128" t="e">
        <f>+VLOOKUP(B128,'[1]GCI_data_platform-40'!$F$1:$G$149,2,FALSE)</f>
        <v>#N/A</v>
      </c>
      <c r="N128" t="e">
        <f>+VLOOKUP(B128,'[1]GCI_data_platform-41'!$F$1:$G$149,2,FALSE)</f>
        <v>#N/A</v>
      </c>
      <c r="O128" t="e">
        <f>+VLOOKUP(B128,'[1]GCI_data_platform-42'!$F$1:$G$149,2,FALSE)</f>
        <v>#N/A</v>
      </c>
      <c r="P128" t="e">
        <f>+VLOOKUP(B128,'[1]GCI_data_platform-43'!$F$1:$G$149,2,FALSE)</f>
        <v>#N/A</v>
      </c>
      <c r="Q128" t="e">
        <f>+VLOOKUP(B128,'[1]GCI_data_platform-44'!$F$1:$G$149,2,FALSE)</f>
        <v>#N/A</v>
      </c>
      <c r="R128" t="e">
        <f>+VLOOKUP(B128,'[1]GCI_data_platform-45'!$F$1:$G$149,2,FALSE)</f>
        <v>#N/A</v>
      </c>
      <c r="S128" t="e">
        <f>+VLOOKUP(B128,'[1]GCI_data_platform-46'!$F$1:$G$149,2,FALSE)</f>
        <v>#N/A</v>
      </c>
      <c r="T128" t="e">
        <f>+VLOOKUP(B128,'[1]GCI_data_platform-47'!$F$1:$G$149,2,FALSE)</f>
        <v>#N/A</v>
      </c>
      <c r="U128" t="e">
        <f>+VLOOKUP(B128,'[1]GCI_data_platform-48'!$F$1:$G$149,2,FALSE)</f>
        <v>#N/A</v>
      </c>
      <c r="V128" t="e">
        <f>+VLOOKUP(B128,'[1]GCI_data_platform-49'!$F$1:$G$149,2,FALSE)</f>
        <v>#N/A</v>
      </c>
      <c r="W128" t="e">
        <f>+VLOOKUP(B128,'[1]GCI_data_platform-50'!$F$1:$G$149,2,FALSE)</f>
        <v>#N/A</v>
      </c>
      <c r="X128" t="e">
        <f>+VLOOKUP(B128,'[1]GCI_data_platform-51'!$F$1:$G$149,2,FALSE)</f>
        <v>#N/A</v>
      </c>
      <c r="Y128" t="e">
        <f>+VLOOKUP(B128,'[1]GCI_data_platform-52'!$F$1:$G$149,2,FALSE)</f>
        <v>#N/A</v>
      </c>
      <c r="Z128" t="e">
        <f>+VLOOKUP(B128,'[1]GCI_data_platform-53'!$F$1:$G$149,2,FALSE)</f>
        <v>#N/A</v>
      </c>
      <c r="AA128" t="e">
        <f>+VLOOKUP(B128,'[1]GCI_data_platform-54'!$F$1:$G$149,2,FALSE)</f>
        <v>#N/A</v>
      </c>
      <c r="AB128" t="e">
        <f>+VLOOKUP(B128,'[1]GCI_data_platform-55'!$F$1:$G$149,2,FALSE)</f>
        <v>#N/A</v>
      </c>
      <c r="AC128" t="e">
        <f>+VLOOKUP(B128,'[1]GCI_data_platform-56'!$F$1:$G$149,2,FALSE)</f>
        <v>#N/A</v>
      </c>
    </row>
    <row r="129" spans="1:29" x14ac:dyDescent="0.2">
      <c r="A129" t="s">
        <v>259</v>
      </c>
      <c r="B129" t="s">
        <v>260</v>
      </c>
      <c r="C129">
        <v>20</v>
      </c>
      <c r="D129">
        <v>1</v>
      </c>
      <c r="E129">
        <v>22</v>
      </c>
      <c r="F129" t="e">
        <f>+VLOOKUP(B129,'[1]GCI_data_platform-33'!$F$1:$G$149,2,FALSE)</f>
        <v>#N/A</v>
      </c>
      <c r="G129" t="e">
        <f>+VLOOKUP(B129,'[1]GCI_data_platform-34'!$F$1:$G$149,2,FALSE)</f>
        <v>#N/A</v>
      </c>
      <c r="H129" t="e">
        <f>+VLOOKUP(B129,'[1]GCI_data_platform-35'!$F$1:$G$149,2,FALSE)</f>
        <v>#N/A</v>
      </c>
      <c r="I129" t="e">
        <f>+VLOOKUP(B129,'[1]GCI_data_platform-36'!$F$1:$G$149,2,FALSE)</f>
        <v>#N/A</v>
      </c>
      <c r="J129" t="e">
        <f>+VLOOKUP(B129,'[1]GCI_data_platform-37'!$F$1:$G$149,2,FALSE)</f>
        <v>#N/A</v>
      </c>
      <c r="K129" t="e">
        <f>+VLOOKUP(B129,'[1]GCI_data_platform-38'!$F$1:$G$149,2,FALSE)</f>
        <v>#N/A</v>
      </c>
      <c r="L129" t="e">
        <f>+VLOOKUP(B129,'[1]GCI_data_platform-39'!$F$1:$G$149,2,FALSE)</f>
        <v>#N/A</v>
      </c>
      <c r="M129" t="e">
        <f>+VLOOKUP(B129,'[1]GCI_data_platform-40'!$F$1:$G$149,2,FALSE)</f>
        <v>#N/A</v>
      </c>
      <c r="N129" t="e">
        <f>+VLOOKUP(B129,'[1]GCI_data_platform-41'!$F$1:$G$149,2,FALSE)</f>
        <v>#N/A</v>
      </c>
      <c r="O129" t="e">
        <f>+VLOOKUP(B129,'[1]GCI_data_platform-42'!$F$1:$G$149,2,FALSE)</f>
        <v>#N/A</v>
      </c>
      <c r="P129" t="e">
        <f>+VLOOKUP(B129,'[1]GCI_data_platform-43'!$F$1:$G$149,2,FALSE)</f>
        <v>#N/A</v>
      </c>
      <c r="Q129" t="e">
        <f>+VLOOKUP(B129,'[1]GCI_data_platform-44'!$F$1:$G$149,2,FALSE)</f>
        <v>#N/A</v>
      </c>
      <c r="R129" t="e">
        <f>+VLOOKUP(B129,'[1]GCI_data_platform-45'!$F$1:$G$149,2,FALSE)</f>
        <v>#N/A</v>
      </c>
      <c r="S129" t="e">
        <f>+VLOOKUP(B129,'[1]GCI_data_platform-46'!$F$1:$G$149,2,FALSE)</f>
        <v>#N/A</v>
      </c>
      <c r="T129" t="e">
        <f>+VLOOKUP(B129,'[1]GCI_data_platform-47'!$F$1:$G$149,2,FALSE)</f>
        <v>#N/A</v>
      </c>
      <c r="U129" t="e">
        <f>+VLOOKUP(B129,'[1]GCI_data_platform-48'!$F$1:$G$149,2,FALSE)</f>
        <v>#N/A</v>
      </c>
      <c r="V129" t="e">
        <f>+VLOOKUP(B129,'[1]GCI_data_platform-49'!$F$1:$G$149,2,FALSE)</f>
        <v>#N/A</v>
      </c>
      <c r="W129" t="e">
        <f>+VLOOKUP(B129,'[1]GCI_data_platform-50'!$F$1:$G$149,2,FALSE)</f>
        <v>#N/A</v>
      </c>
      <c r="X129" t="e">
        <f>+VLOOKUP(B129,'[1]GCI_data_platform-51'!$F$1:$G$149,2,FALSE)</f>
        <v>#N/A</v>
      </c>
      <c r="Y129" t="e">
        <f>+VLOOKUP(B129,'[1]GCI_data_platform-52'!$F$1:$G$149,2,FALSE)</f>
        <v>#N/A</v>
      </c>
      <c r="Z129" t="e">
        <f>+VLOOKUP(B129,'[1]GCI_data_platform-53'!$F$1:$G$149,2,FALSE)</f>
        <v>#N/A</v>
      </c>
      <c r="AA129" t="e">
        <f>+VLOOKUP(B129,'[1]GCI_data_platform-54'!$F$1:$G$149,2,FALSE)</f>
        <v>#N/A</v>
      </c>
      <c r="AB129" t="e">
        <f>+VLOOKUP(B129,'[1]GCI_data_platform-55'!$F$1:$G$149,2,FALSE)</f>
        <v>#N/A</v>
      </c>
      <c r="AC129" t="e">
        <f>+VLOOKUP(B129,'[1]GCI_data_platform-56'!$F$1:$G$149,2,FALSE)</f>
        <v>#N/A</v>
      </c>
    </row>
    <row r="130" spans="1:29" x14ac:dyDescent="0.2">
      <c r="A130" t="s">
        <v>261</v>
      </c>
      <c r="B130" t="s">
        <v>262</v>
      </c>
      <c r="C130">
        <v>30</v>
      </c>
      <c r="F130" t="e">
        <f>+VLOOKUP(B130,'[1]GCI_data_platform-33'!$F$1:$G$149,2,FALSE)</f>
        <v>#N/A</v>
      </c>
      <c r="G130" t="e">
        <f>+VLOOKUP(B130,'[1]GCI_data_platform-34'!$F$1:$G$149,2,FALSE)</f>
        <v>#N/A</v>
      </c>
      <c r="H130" t="e">
        <f>+VLOOKUP(B130,'[1]GCI_data_platform-35'!$F$1:$G$149,2,FALSE)</f>
        <v>#N/A</v>
      </c>
      <c r="I130" t="e">
        <f>+VLOOKUP(B130,'[1]GCI_data_platform-36'!$F$1:$G$149,2,FALSE)</f>
        <v>#N/A</v>
      </c>
      <c r="J130" t="e">
        <f>+VLOOKUP(B130,'[1]GCI_data_platform-37'!$F$1:$G$149,2,FALSE)</f>
        <v>#N/A</v>
      </c>
      <c r="K130" t="e">
        <f>+VLOOKUP(B130,'[1]GCI_data_platform-38'!$F$1:$G$149,2,FALSE)</f>
        <v>#N/A</v>
      </c>
      <c r="L130" t="e">
        <f>+VLOOKUP(B130,'[1]GCI_data_platform-39'!$F$1:$G$149,2,FALSE)</f>
        <v>#N/A</v>
      </c>
      <c r="M130" t="e">
        <f>+VLOOKUP(B130,'[1]GCI_data_platform-40'!$F$1:$G$149,2,FALSE)</f>
        <v>#N/A</v>
      </c>
      <c r="N130" t="e">
        <f>+VLOOKUP(B130,'[1]GCI_data_platform-41'!$F$1:$G$149,2,FALSE)</f>
        <v>#N/A</v>
      </c>
      <c r="O130" t="e">
        <f>+VLOOKUP(B130,'[1]GCI_data_platform-42'!$F$1:$G$149,2,FALSE)</f>
        <v>#N/A</v>
      </c>
      <c r="P130" t="e">
        <f>+VLOOKUP(B130,'[1]GCI_data_platform-43'!$F$1:$G$149,2,FALSE)</f>
        <v>#N/A</v>
      </c>
      <c r="Q130" t="e">
        <f>+VLOOKUP(B130,'[1]GCI_data_platform-44'!$F$1:$G$149,2,FALSE)</f>
        <v>#N/A</v>
      </c>
      <c r="R130" t="e">
        <f>+VLOOKUP(B130,'[1]GCI_data_platform-45'!$F$1:$G$149,2,FALSE)</f>
        <v>#N/A</v>
      </c>
      <c r="S130" t="e">
        <f>+VLOOKUP(B130,'[1]GCI_data_platform-46'!$F$1:$G$149,2,FALSE)</f>
        <v>#N/A</v>
      </c>
      <c r="T130" t="e">
        <f>+VLOOKUP(B130,'[1]GCI_data_platform-47'!$F$1:$G$149,2,FALSE)</f>
        <v>#N/A</v>
      </c>
      <c r="U130" t="e">
        <f>+VLOOKUP(B130,'[1]GCI_data_platform-48'!$F$1:$G$149,2,FALSE)</f>
        <v>#N/A</v>
      </c>
      <c r="V130" t="e">
        <f>+VLOOKUP(B130,'[1]GCI_data_platform-49'!$F$1:$G$149,2,FALSE)</f>
        <v>#N/A</v>
      </c>
      <c r="W130" t="e">
        <f>+VLOOKUP(B130,'[1]GCI_data_platform-50'!$F$1:$G$149,2,FALSE)</f>
        <v>#N/A</v>
      </c>
      <c r="X130" t="e">
        <f>+VLOOKUP(B130,'[1]GCI_data_platform-51'!$F$1:$G$149,2,FALSE)</f>
        <v>#N/A</v>
      </c>
      <c r="Y130" t="e">
        <f>+VLOOKUP(B130,'[1]GCI_data_platform-52'!$F$1:$G$149,2,FALSE)</f>
        <v>#N/A</v>
      </c>
      <c r="Z130" t="e">
        <f>+VLOOKUP(B130,'[1]GCI_data_platform-53'!$F$1:$G$149,2,FALSE)</f>
        <v>#N/A</v>
      </c>
      <c r="AA130" t="e">
        <f>+VLOOKUP(B130,'[1]GCI_data_platform-54'!$F$1:$G$149,2,FALSE)</f>
        <v>#N/A</v>
      </c>
      <c r="AB130" t="e">
        <f>+VLOOKUP(B130,'[1]GCI_data_platform-55'!$F$1:$G$149,2,FALSE)</f>
        <v>#N/A</v>
      </c>
      <c r="AC130" t="e">
        <f>+VLOOKUP(B130,'[1]GCI_data_platform-56'!$F$1:$G$149,2,FALSE)</f>
        <v>#N/A</v>
      </c>
    </row>
    <row r="131" spans="1:29" x14ac:dyDescent="0.2">
      <c r="A131" t="s">
        <v>263</v>
      </c>
      <c r="B131" t="s">
        <v>264</v>
      </c>
      <c r="C131">
        <v>30</v>
      </c>
      <c r="F131" t="e">
        <f>+VLOOKUP(B131,'[1]GCI_data_platform-33'!$F$1:$G$149,2,FALSE)</f>
        <v>#N/A</v>
      </c>
      <c r="G131" t="e">
        <f>+VLOOKUP(B131,'[1]GCI_data_platform-34'!$F$1:$G$149,2,FALSE)</f>
        <v>#N/A</v>
      </c>
      <c r="H131" t="e">
        <f>+VLOOKUP(B131,'[1]GCI_data_platform-35'!$F$1:$G$149,2,FALSE)</f>
        <v>#N/A</v>
      </c>
      <c r="I131" t="e">
        <f>+VLOOKUP(B131,'[1]GCI_data_platform-36'!$F$1:$G$149,2,FALSE)</f>
        <v>#N/A</v>
      </c>
      <c r="J131" t="e">
        <f>+VLOOKUP(B131,'[1]GCI_data_platform-37'!$F$1:$G$149,2,FALSE)</f>
        <v>#N/A</v>
      </c>
      <c r="K131" t="e">
        <f>+VLOOKUP(B131,'[1]GCI_data_platform-38'!$F$1:$G$149,2,FALSE)</f>
        <v>#N/A</v>
      </c>
      <c r="L131" t="e">
        <f>+VLOOKUP(B131,'[1]GCI_data_platform-39'!$F$1:$G$149,2,FALSE)</f>
        <v>#N/A</v>
      </c>
      <c r="M131" t="e">
        <f>+VLOOKUP(B131,'[1]GCI_data_platform-40'!$F$1:$G$149,2,FALSE)</f>
        <v>#N/A</v>
      </c>
      <c r="N131" t="e">
        <f>+VLOOKUP(B131,'[1]GCI_data_platform-41'!$F$1:$G$149,2,FALSE)</f>
        <v>#N/A</v>
      </c>
      <c r="O131" t="e">
        <f>+VLOOKUP(B131,'[1]GCI_data_platform-42'!$F$1:$G$149,2,FALSE)</f>
        <v>#N/A</v>
      </c>
      <c r="P131" t="e">
        <f>+VLOOKUP(B131,'[1]GCI_data_platform-43'!$F$1:$G$149,2,FALSE)</f>
        <v>#N/A</v>
      </c>
      <c r="Q131" t="e">
        <f>+VLOOKUP(B131,'[1]GCI_data_platform-44'!$F$1:$G$149,2,FALSE)</f>
        <v>#N/A</v>
      </c>
      <c r="R131" t="e">
        <f>+VLOOKUP(B131,'[1]GCI_data_platform-45'!$F$1:$G$149,2,FALSE)</f>
        <v>#N/A</v>
      </c>
      <c r="S131" t="e">
        <f>+VLOOKUP(B131,'[1]GCI_data_platform-46'!$F$1:$G$149,2,FALSE)</f>
        <v>#N/A</v>
      </c>
      <c r="T131" t="e">
        <f>+VLOOKUP(B131,'[1]GCI_data_platform-47'!$F$1:$G$149,2,FALSE)</f>
        <v>#N/A</v>
      </c>
      <c r="U131" t="e">
        <f>+VLOOKUP(B131,'[1]GCI_data_platform-48'!$F$1:$G$149,2,FALSE)</f>
        <v>#N/A</v>
      </c>
      <c r="V131" t="e">
        <f>+VLOOKUP(B131,'[1]GCI_data_platform-49'!$F$1:$G$149,2,FALSE)</f>
        <v>#N/A</v>
      </c>
      <c r="W131" t="e">
        <f>+VLOOKUP(B131,'[1]GCI_data_platform-50'!$F$1:$G$149,2,FALSE)</f>
        <v>#N/A</v>
      </c>
      <c r="X131" t="e">
        <f>+VLOOKUP(B131,'[1]GCI_data_platform-51'!$F$1:$G$149,2,FALSE)</f>
        <v>#N/A</v>
      </c>
      <c r="Y131" t="e">
        <f>+VLOOKUP(B131,'[1]GCI_data_platform-52'!$F$1:$G$149,2,FALSE)</f>
        <v>#N/A</v>
      </c>
      <c r="Z131" t="e">
        <f>+VLOOKUP(B131,'[1]GCI_data_platform-53'!$F$1:$G$149,2,FALSE)</f>
        <v>#N/A</v>
      </c>
      <c r="AA131" t="e">
        <f>+VLOOKUP(B131,'[1]GCI_data_platform-54'!$F$1:$G$149,2,FALSE)</f>
        <v>#N/A</v>
      </c>
      <c r="AB131" t="e">
        <f>+VLOOKUP(B131,'[1]GCI_data_platform-55'!$F$1:$G$149,2,FALSE)</f>
        <v>#N/A</v>
      </c>
      <c r="AC131" t="e">
        <f>+VLOOKUP(B131,'[1]GCI_data_platform-56'!$F$1:$G$149,2,FALSE)</f>
        <v>#N/A</v>
      </c>
    </row>
    <row r="132" spans="1:29" x14ac:dyDescent="0.2">
      <c r="A132" t="s">
        <v>265</v>
      </c>
      <c r="B132" t="s">
        <v>266</v>
      </c>
      <c r="C132">
        <v>30</v>
      </c>
      <c r="F132" t="e">
        <f>+VLOOKUP(B132,'[1]GCI_data_platform-33'!$F$1:$G$149,2,FALSE)</f>
        <v>#N/A</v>
      </c>
      <c r="G132" t="e">
        <f>+VLOOKUP(B132,'[1]GCI_data_platform-34'!$F$1:$G$149,2,FALSE)</f>
        <v>#N/A</v>
      </c>
      <c r="H132" t="e">
        <f>+VLOOKUP(B132,'[1]GCI_data_platform-35'!$F$1:$G$149,2,FALSE)</f>
        <v>#N/A</v>
      </c>
      <c r="I132" t="e">
        <f>+VLOOKUP(B132,'[1]GCI_data_platform-36'!$F$1:$G$149,2,FALSE)</f>
        <v>#N/A</v>
      </c>
      <c r="J132" t="e">
        <f>+VLOOKUP(B132,'[1]GCI_data_platform-37'!$F$1:$G$149,2,FALSE)</f>
        <v>#N/A</v>
      </c>
      <c r="K132" t="e">
        <f>+VLOOKUP(B132,'[1]GCI_data_platform-38'!$F$1:$G$149,2,FALSE)</f>
        <v>#N/A</v>
      </c>
      <c r="L132" t="e">
        <f>+VLOOKUP(B132,'[1]GCI_data_platform-39'!$F$1:$G$149,2,FALSE)</f>
        <v>#N/A</v>
      </c>
      <c r="M132" t="e">
        <f>+VLOOKUP(B132,'[1]GCI_data_platform-40'!$F$1:$G$149,2,FALSE)</f>
        <v>#N/A</v>
      </c>
      <c r="N132" t="e">
        <f>+VLOOKUP(B132,'[1]GCI_data_platform-41'!$F$1:$G$149,2,FALSE)</f>
        <v>#N/A</v>
      </c>
      <c r="O132" t="e">
        <f>+VLOOKUP(B132,'[1]GCI_data_platform-42'!$F$1:$G$149,2,FALSE)</f>
        <v>#N/A</v>
      </c>
      <c r="P132" t="e">
        <f>+VLOOKUP(B132,'[1]GCI_data_platform-43'!$F$1:$G$149,2,FALSE)</f>
        <v>#N/A</v>
      </c>
      <c r="Q132" t="e">
        <f>+VLOOKUP(B132,'[1]GCI_data_platform-44'!$F$1:$G$149,2,FALSE)</f>
        <v>#N/A</v>
      </c>
      <c r="R132" t="e">
        <f>+VLOOKUP(B132,'[1]GCI_data_platform-45'!$F$1:$G$149,2,FALSE)</f>
        <v>#N/A</v>
      </c>
      <c r="S132" t="e">
        <f>+VLOOKUP(B132,'[1]GCI_data_platform-46'!$F$1:$G$149,2,FALSE)</f>
        <v>#N/A</v>
      </c>
      <c r="T132" t="e">
        <f>+VLOOKUP(B132,'[1]GCI_data_platform-47'!$F$1:$G$149,2,FALSE)</f>
        <v>#N/A</v>
      </c>
      <c r="U132" t="e">
        <f>+VLOOKUP(B132,'[1]GCI_data_platform-48'!$F$1:$G$149,2,FALSE)</f>
        <v>#N/A</v>
      </c>
      <c r="V132" t="e">
        <f>+VLOOKUP(B132,'[1]GCI_data_platform-49'!$F$1:$G$149,2,FALSE)</f>
        <v>#N/A</v>
      </c>
      <c r="W132" t="e">
        <f>+VLOOKUP(B132,'[1]GCI_data_platform-50'!$F$1:$G$149,2,FALSE)</f>
        <v>#N/A</v>
      </c>
      <c r="X132" t="e">
        <f>+VLOOKUP(B132,'[1]GCI_data_platform-51'!$F$1:$G$149,2,FALSE)</f>
        <v>#N/A</v>
      </c>
      <c r="Y132" t="e">
        <f>+VLOOKUP(B132,'[1]GCI_data_platform-52'!$F$1:$G$149,2,FALSE)</f>
        <v>#N/A</v>
      </c>
      <c r="Z132" t="e">
        <f>+VLOOKUP(B132,'[1]GCI_data_platform-53'!$F$1:$G$149,2,FALSE)</f>
        <v>#N/A</v>
      </c>
      <c r="AA132" t="e">
        <f>+VLOOKUP(B132,'[1]GCI_data_platform-54'!$F$1:$G$149,2,FALSE)</f>
        <v>#N/A</v>
      </c>
      <c r="AB132" t="e">
        <f>+VLOOKUP(B132,'[1]GCI_data_platform-55'!$F$1:$G$149,2,FALSE)</f>
        <v>#N/A</v>
      </c>
      <c r="AC132" t="e">
        <f>+VLOOKUP(B132,'[1]GCI_data_platform-56'!$F$1:$G$149,2,FALSE)</f>
        <v>#N/A</v>
      </c>
    </row>
    <row r="133" spans="1:29" x14ac:dyDescent="0.2">
      <c r="A133" t="s">
        <v>267</v>
      </c>
      <c r="B133" t="s">
        <v>268</v>
      </c>
      <c r="C133">
        <v>30</v>
      </c>
      <c r="F133" t="e">
        <f>+VLOOKUP(B133,'[1]GCI_data_platform-33'!$F$1:$G$149,2,FALSE)</f>
        <v>#N/A</v>
      </c>
      <c r="G133" t="e">
        <f>+VLOOKUP(B133,'[1]GCI_data_platform-34'!$F$1:$G$149,2,FALSE)</f>
        <v>#N/A</v>
      </c>
      <c r="H133" t="e">
        <f>+VLOOKUP(B133,'[1]GCI_data_platform-35'!$F$1:$G$149,2,FALSE)</f>
        <v>#N/A</v>
      </c>
      <c r="I133" t="e">
        <f>+VLOOKUP(B133,'[1]GCI_data_platform-36'!$F$1:$G$149,2,FALSE)</f>
        <v>#N/A</v>
      </c>
      <c r="J133" t="e">
        <f>+VLOOKUP(B133,'[1]GCI_data_platform-37'!$F$1:$G$149,2,FALSE)</f>
        <v>#N/A</v>
      </c>
      <c r="K133" t="e">
        <f>+VLOOKUP(B133,'[1]GCI_data_platform-38'!$F$1:$G$149,2,FALSE)</f>
        <v>#N/A</v>
      </c>
      <c r="L133" t="e">
        <f>+VLOOKUP(B133,'[1]GCI_data_platform-39'!$F$1:$G$149,2,FALSE)</f>
        <v>#N/A</v>
      </c>
      <c r="M133" t="e">
        <f>+VLOOKUP(B133,'[1]GCI_data_platform-40'!$F$1:$G$149,2,FALSE)</f>
        <v>#N/A</v>
      </c>
      <c r="N133" t="e">
        <f>+VLOOKUP(B133,'[1]GCI_data_platform-41'!$F$1:$G$149,2,FALSE)</f>
        <v>#N/A</v>
      </c>
      <c r="O133" t="e">
        <f>+VLOOKUP(B133,'[1]GCI_data_platform-42'!$F$1:$G$149,2,FALSE)</f>
        <v>#N/A</v>
      </c>
      <c r="P133" t="e">
        <f>+VLOOKUP(B133,'[1]GCI_data_platform-43'!$F$1:$G$149,2,FALSE)</f>
        <v>#N/A</v>
      </c>
      <c r="Q133" t="e">
        <f>+VLOOKUP(B133,'[1]GCI_data_platform-44'!$F$1:$G$149,2,FALSE)</f>
        <v>#N/A</v>
      </c>
      <c r="R133" t="e">
        <f>+VLOOKUP(B133,'[1]GCI_data_platform-45'!$F$1:$G$149,2,FALSE)</f>
        <v>#N/A</v>
      </c>
      <c r="S133" t="e">
        <f>+VLOOKUP(B133,'[1]GCI_data_platform-46'!$F$1:$G$149,2,FALSE)</f>
        <v>#N/A</v>
      </c>
      <c r="T133" t="e">
        <f>+VLOOKUP(B133,'[1]GCI_data_platform-47'!$F$1:$G$149,2,FALSE)</f>
        <v>#N/A</v>
      </c>
      <c r="U133" t="e">
        <f>+VLOOKUP(B133,'[1]GCI_data_platform-48'!$F$1:$G$149,2,FALSE)</f>
        <v>#N/A</v>
      </c>
      <c r="V133" t="e">
        <f>+VLOOKUP(B133,'[1]GCI_data_platform-49'!$F$1:$G$149,2,FALSE)</f>
        <v>#N/A</v>
      </c>
      <c r="W133" t="e">
        <f>+VLOOKUP(B133,'[1]GCI_data_platform-50'!$F$1:$G$149,2,FALSE)</f>
        <v>#N/A</v>
      </c>
      <c r="X133" t="e">
        <f>+VLOOKUP(B133,'[1]GCI_data_platform-51'!$F$1:$G$149,2,FALSE)</f>
        <v>#N/A</v>
      </c>
      <c r="Y133" t="e">
        <f>+VLOOKUP(B133,'[1]GCI_data_platform-52'!$F$1:$G$149,2,FALSE)</f>
        <v>#N/A</v>
      </c>
      <c r="Z133" t="e">
        <f>+VLOOKUP(B133,'[1]GCI_data_platform-53'!$F$1:$G$149,2,FALSE)</f>
        <v>#N/A</v>
      </c>
      <c r="AA133" t="e">
        <f>+VLOOKUP(B133,'[1]GCI_data_platform-54'!$F$1:$G$149,2,FALSE)</f>
        <v>#N/A</v>
      </c>
      <c r="AB133" t="e">
        <f>+VLOOKUP(B133,'[1]GCI_data_platform-55'!$F$1:$G$149,2,FALSE)</f>
        <v>#N/A</v>
      </c>
      <c r="AC133" t="e">
        <f>+VLOOKUP(B133,'[1]GCI_data_platform-56'!$F$1:$G$149,2,FALSE)</f>
        <v>#N/A</v>
      </c>
    </row>
    <row r="134" spans="1:29" x14ac:dyDescent="0.2">
      <c r="A134" t="s">
        <v>269</v>
      </c>
      <c r="B134" t="s">
        <v>270</v>
      </c>
      <c r="C134">
        <v>30</v>
      </c>
      <c r="F134" t="e">
        <f>+VLOOKUP(B134,'[1]GCI_data_platform-33'!$F$1:$G$149,2,FALSE)</f>
        <v>#N/A</v>
      </c>
      <c r="G134" t="e">
        <f>+VLOOKUP(B134,'[1]GCI_data_platform-34'!$F$1:$G$149,2,FALSE)</f>
        <v>#N/A</v>
      </c>
      <c r="H134" t="e">
        <f>+VLOOKUP(B134,'[1]GCI_data_platform-35'!$F$1:$G$149,2,FALSE)</f>
        <v>#N/A</v>
      </c>
      <c r="I134" t="e">
        <f>+VLOOKUP(B134,'[1]GCI_data_platform-36'!$F$1:$G$149,2,FALSE)</f>
        <v>#N/A</v>
      </c>
      <c r="J134" t="e">
        <f>+VLOOKUP(B134,'[1]GCI_data_platform-37'!$F$1:$G$149,2,FALSE)</f>
        <v>#N/A</v>
      </c>
      <c r="K134" t="e">
        <f>+VLOOKUP(B134,'[1]GCI_data_platform-38'!$F$1:$G$149,2,FALSE)</f>
        <v>#N/A</v>
      </c>
      <c r="L134" t="e">
        <f>+VLOOKUP(B134,'[1]GCI_data_platform-39'!$F$1:$G$149,2,FALSE)</f>
        <v>#N/A</v>
      </c>
      <c r="M134" t="e">
        <f>+VLOOKUP(B134,'[1]GCI_data_platform-40'!$F$1:$G$149,2,FALSE)</f>
        <v>#N/A</v>
      </c>
      <c r="N134" t="e">
        <f>+VLOOKUP(B134,'[1]GCI_data_platform-41'!$F$1:$G$149,2,FALSE)</f>
        <v>#N/A</v>
      </c>
      <c r="O134" t="e">
        <f>+VLOOKUP(B134,'[1]GCI_data_platform-42'!$F$1:$G$149,2,FALSE)</f>
        <v>#N/A</v>
      </c>
      <c r="P134" t="e">
        <f>+VLOOKUP(B134,'[1]GCI_data_platform-43'!$F$1:$G$149,2,FALSE)</f>
        <v>#N/A</v>
      </c>
      <c r="Q134" t="e">
        <f>+VLOOKUP(B134,'[1]GCI_data_platform-44'!$F$1:$G$149,2,FALSE)</f>
        <v>#N/A</v>
      </c>
      <c r="R134" t="e">
        <f>+VLOOKUP(B134,'[1]GCI_data_platform-45'!$F$1:$G$149,2,FALSE)</f>
        <v>#N/A</v>
      </c>
      <c r="S134" t="e">
        <f>+VLOOKUP(B134,'[1]GCI_data_platform-46'!$F$1:$G$149,2,FALSE)</f>
        <v>#N/A</v>
      </c>
      <c r="T134" t="e">
        <f>+VLOOKUP(B134,'[1]GCI_data_platform-47'!$F$1:$G$149,2,FALSE)</f>
        <v>#N/A</v>
      </c>
      <c r="U134" t="e">
        <f>+VLOOKUP(B134,'[1]GCI_data_platform-48'!$F$1:$G$149,2,FALSE)</f>
        <v>#N/A</v>
      </c>
      <c r="V134" t="e">
        <f>+VLOOKUP(B134,'[1]GCI_data_platform-49'!$F$1:$G$149,2,FALSE)</f>
        <v>#N/A</v>
      </c>
      <c r="W134" t="e">
        <f>+VLOOKUP(B134,'[1]GCI_data_platform-50'!$F$1:$G$149,2,FALSE)</f>
        <v>#N/A</v>
      </c>
      <c r="X134" t="e">
        <f>+VLOOKUP(B134,'[1]GCI_data_platform-51'!$F$1:$G$149,2,FALSE)</f>
        <v>#N/A</v>
      </c>
      <c r="Y134" t="e">
        <f>+VLOOKUP(B134,'[1]GCI_data_platform-52'!$F$1:$G$149,2,FALSE)</f>
        <v>#N/A</v>
      </c>
      <c r="Z134" t="e">
        <f>+VLOOKUP(B134,'[1]GCI_data_platform-53'!$F$1:$G$149,2,FALSE)</f>
        <v>#N/A</v>
      </c>
      <c r="AA134" t="e">
        <f>+VLOOKUP(B134,'[1]GCI_data_platform-54'!$F$1:$G$149,2,FALSE)</f>
        <v>#N/A</v>
      </c>
      <c r="AB134" t="e">
        <f>+VLOOKUP(B134,'[1]GCI_data_platform-55'!$F$1:$G$149,2,FALSE)</f>
        <v>#N/A</v>
      </c>
      <c r="AC134" t="e">
        <f>+VLOOKUP(B134,'[1]GCI_data_platform-56'!$F$1:$G$149,2,FALSE)</f>
        <v>#N/A</v>
      </c>
    </row>
    <row r="135" spans="1:29" x14ac:dyDescent="0.2">
      <c r="A135" t="s">
        <v>271</v>
      </c>
      <c r="B135" t="s">
        <v>272</v>
      </c>
      <c r="C135">
        <v>20</v>
      </c>
      <c r="D135">
        <v>1</v>
      </c>
      <c r="E135">
        <v>22</v>
      </c>
      <c r="F135" t="e">
        <f>+VLOOKUP(B135,'[1]GCI_data_platform-33'!$F$1:$G$149,2,FALSE)</f>
        <v>#N/A</v>
      </c>
      <c r="G135" t="e">
        <f>+VLOOKUP(B135,'[1]GCI_data_platform-34'!$F$1:$G$149,2,FALSE)</f>
        <v>#N/A</v>
      </c>
      <c r="H135" t="e">
        <f>+VLOOKUP(B135,'[1]GCI_data_platform-35'!$F$1:$G$149,2,FALSE)</f>
        <v>#N/A</v>
      </c>
      <c r="I135" t="e">
        <f>+VLOOKUP(B135,'[1]GCI_data_platform-36'!$F$1:$G$149,2,FALSE)</f>
        <v>#N/A</v>
      </c>
      <c r="J135" t="e">
        <f>+VLOOKUP(B135,'[1]GCI_data_platform-37'!$F$1:$G$149,2,FALSE)</f>
        <v>#N/A</v>
      </c>
      <c r="K135" t="e">
        <f>+VLOOKUP(B135,'[1]GCI_data_platform-38'!$F$1:$G$149,2,FALSE)</f>
        <v>#N/A</v>
      </c>
      <c r="L135" t="e">
        <f>+VLOOKUP(B135,'[1]GCI_data_platform-39'!$F$1:$G$149,2,FALSE)</f>
        <v>#N/A</v>
      </c>
      <c r="M135" t="e">
        <f>+VLOOKUP(B135,'[1]GCI_data_platform-40'!$F$1:$G$149,2,FALSE)</f>
        <v>#N/A</v>
      </c>
      <c r="N135" t="e">
        <f>+VLOOKUP(B135,'[1]GCI_data_platform-41'!$F$1:$G$149,2,FALSE)</f>
        <v>#N/A</v>
      </c>
      <c r="O135" t="e">
        <f>+VLOOKUP(B135,'[1]GCI_data_platform-42'!$F$1:$G$149,2,FALSE)</f>
        <v>#N/A</v>
      </c>
      <c r="P135" t="e">
        <f>+VLOOKUP(B135,'[1]GCI_data_platform-43'!$F$1:$G$149,2,FALSE)</f>
        <v>#N/A</v>
      </c>
      <c r="Q135" t="e">
        <f>+VLOOKUP(B135,'[1]GCI_data_platform-44'!$F$1:$G$149,2,FALSE)</f>
        <v>#N/A</v>
      </c>
      <c r="R135" t="e">
        <f>+VLOOKUP(B135,'[1]GCI_data_platform-45'!$F$1:$G$149,2,FALSE)</f>
        <v>#N/A</v>
      </c>
      <c r="S135" t="e">
        <f>+VLOOKUP(B135,'[1]GCI_data_platform-46'!$F$1:$G$149,2,FALSE)</f>
        <v>#N/A</v>
      </c>
      <c r="T135" t="e">
        <f>+VLOOKUP(B135,'[1]GCI_data_platform-47'!$F$1:$G$149,2,FALSE)</f>
        <v>#N/A</v>
      </c>
      <c r="U135" t="e">
        <f>+VLOOKUP(B135,'[1]GCI_data_platform-48'!$F$1:$G$149,2,FALSE)</f>
        <v>#N/A</v>
      </c>
      <c r="V135" t="e">
        <f>+VLOOKUP(B135,'[1]GCI_data_platform-49'!$F$1:$G$149,2,FALSE)</f>
        <v>#N/A</v>
      </c>
      <c r="W135" t="e">
        <f>+VLOOKUP(B135,'[1]GCI_data_platform-50'!$F$1:$G$149,2,FALSE)</f>
        <v>#N/A</v>
      </c>
      <c r="X135" t="e">
        <f>+VLOOKUP(B135,'[1]GCI_data_platform-51'!$F$1:$G$149,2,FALSE)</f>
        <v>#N/A</v>
      </c>
      <c r="Y135" t="e">
        <f>+VLOOKUP(B135,'[1]GCI_data_platform-52'!$F$1:$G$149,2,FALSE)</f>
        <v>#N/A</v>
      </c>
      <c r="Z135" t="e">
        <f>+VLOOKUP(B135,'[1]GCI_data_platform-53'!$F$1:$G$149,2,FALSE)</f>
        <v>#N/A</v>
      </c>
      <c r="AA135" t="e">
        <f>+VLOOKUP(B135,'[1]GCI_data_platform-54'!$F$1:$G$149,2,FALSE)</f>
        <v>#N/A</v>
      </c>
      <c r="AB135" t="e">
        <f>+VLOOKUP(B135,'[1]GCI_data_platform-55'!$F$1:$G$149,2,FALSE)</f>
        <v>#N/A</v>
      </c>
      <c r="AC135" t="e">
        <f>+VLOOKUP(B135,'[1]GCI_data_platform-56'!$F$1:$G$149,2,FALSE)</f>
        <v>#N/A</v>
      </c>
    </row>
    <row r="136" spans="1:29" x14ac:dyDescent="0.2">
      <c r="A136" t="s">
        <v>273</v>
      </c>
      <c r="B136" t="s">
        <v>274</v>
      </c>
      <c r="C136">
        <v>10</v>
      </c>
      <c r="D136">
        <v>1</v>
      </c>
      <c r="E136">
        <v>12</v>
      </c>
      <c r="F136" t="e">
        <f>+VLOOKUP(B136,'[1]GCI_data_platform-33'!$F$1:$G$149,2,FALSE)</f>
        <v>#N/A</v>
      </c>
      <c r="G136" t="e">
        <f>+VLOOKUP(B136,'[1]GCI_data_platform-34'!$F$1:$G$149,2,FALSE)</f>
        <v>#N/A</v>
      </c>
      <c r="H136" t="e">
        <f>+VLOOKUP(B136,'[1]GCI_data_platform-35'!$F$1:$G$149,2,FALSE)</f>
        <v>#N/A</v>
      </c>
      <c r="I136" t="e">
        <f>+VLOOKUP(B136,'[1]GCI_data_platform-36'!$F$1:$G$149,2,FALSE)</f>
        <v>#N/A</v>
      </c>
      <c r="J136" t="e">
        <f>+VLOOKUP(B136,'[1]GCI_data_platform-37'!$F$1:$G$149,2,FALSE)</f>
        <v>#N/A</v>
      </c>
      <c r="K136" t="e">
        <f>+VLOOKUP(B136,'[1]GCI_data_platform-38'!$F$1:$G$149,2,FALSE)</f>
        <v>#N/A</v>
      </c>
      <c r="L136" t="e">
        <f>+VLOOKUP(B136,'[1]GCI_data_platform-39'!$F$1:$G$149,2,FALSE)</f>
        <v>#N/A</v>
      </c>
      <c r="M136" t="e">
        <f>+VLOOKUP(B136,'[1]GCI_data_platform-40'!$F$1:$G$149,2,FALSE)</f>
        <v>#N/A</v>
      </c>
      <c r="N136" t="e">
        <f>+VLOOKUP(B136,'[1]GCI_data_platform-41'!$F$1:$G$149,2,FALSE)</f>
        <v>#N/A</v>
      </c>
      <c r="O136" t="e">
        <f>+VLOOKUP(B136,'[1]GCI_data_platform-42'!$F$1:$G$149,2,FALSE)</f>
        <v>#N/A</v>
      </c>
      <c r="P136" t="e">
        <f>+VLOOKUP(B136,'[1]GCI_data_platform-43'!$F$1:$G$149,2,FALSE)</f>
        <v>#N/A</v>
      </c>
      <c r="Q136" t="e">
        <f>+VLOOKUP(B136,'[1]GCI_data_platform-44'!$F$1:$G$149,2,FALSE)</f>
        <v>#N/A</v>
      </c>
      <c r="R136" t="e">
        <f>+VLOOKUP(B136,'[1]GCI_data_platform-45'!$F$1:$G$149,2,FALSE)</f>
        <v>#N/A</v>
      </c>
      <c r="S136" t="e">
        <f>+VLOOKUP(B136,'[1]GCI_data_platform-46'!$F$1:$G$149,2,FALSE)</f>
        <v>#N/A</v>
      </c>
      <c r="T136" t="e">
        <f>+VLOOKUP(B136,'[1]GCI_data_platform-47'!$F$1:$G$149,2,FALSE)</f>
        <v>#N/A</v>
      </c>
      <c r="U136" t="e">
        <f>+VLOOKUP(B136,'[1]GCI_data_platform-48'!$F$1:$G$149,2,FALSE)</f>
        <v>#N/A</v>
      </c>
      <c r="V136" t="e">
        <f>+VLOOKUP(B136,'[1]GCI_data_platform-49'!$F$1:$G$149,2,FALSE)</f>
        <v>#N/A</v>
      </c>
      <c r="W136" t="e">
        <f>+VLOOKUP(B136,'[1]GCI_data_platform-50'!$F$1:$G$149,2,FALSE)</f>
        <v>#N/A</v>
      </c>
      <c r="X136" t="e">
        <f>+VLOOKUP(B136,'[1]GCI_data_platform-51'!$F$1:$G$149,2,FALSE)</f>
        <v>#N/A</v>
      </c>
      <c r="Y136" t="e">
        <f>+VLOOKUP(B136,'[1]GCI_data_platform-52'!$F$1:$G$149,2,FALSE)</f>
        <v>#N/A</v>
      </c>
      <c r="Z136" t="e">
        <f>+VLOOKUP(B136,'[1]GCI_data_platform-53'!$F$1:$G$149,2,FALSE)</f>
        <v>#N/A</v>
      </c>
      <c r="AA136" t="e">
        <f>+VLOOKUP(B136,'[1]GCI_data_platform-54'!$F$1:$G$149,2,FALSE)</f>
        <v>#N/A</v>
      </c>
      <c r="AB136" t="e">
        <f>+VLOOKUP(B136,'[1]GCI_data_platform-55'!$F$1:$G$149,2,FALSE)</f>
        <v>#N/A</v>
      </c>
      <c r="AC136" t="e">
        <f>+VLOOKUP(B136,'[1]GCI_data_platform-56'!$F$1:$G$149,2,FALSE)</f>
        <v>#N/A</v>
      </c>
    </row>
    <row r="137" spans="1:29" x14ac:dyDescent="0.2">
      <c r="A137" t="s">
        <v>275</v>
      </c>
      <c r="B137" t="s">
        <v>276</v>
      </c>
      <c r="C137">
        <v>30</v>
      </c>
      <c r="F137" t="e">
        <f>+VLOOKUP(B137,'[1]GCI_data_platform-33'!$F$1:$G$149,2,FALSE)</f>
        <v>#N/A</v>
      </c>
      <c r="G137" t="e">
        <f>+VLOOKUP(B137,'[1]GCI_data_platform-34'!$F$1:$G$149,2,FALSE)</f>
        <v>#N/A</v>
      </c>
      <c r="H137" t="e">
        <f>+VLOOKUP(B137,'[1]GCI_data_platform-35'!$F$1:$G$149,2,FALSE)</f>
        <v>#N/A</v>
      </c>
      <c r="I137" t="e">
        <f>+VLOOKUP(B137,'[1]GCI_data_platform-36'!$F$1:$G$149,2,FALSE)</f>
        <v>#N/A</v>
      </c>
      <c r="J137" t="e">
        <f>+VLOOKUP(B137,'[1]GCI_data_platform-37'!$F$1:$G$149,2,FALSE)</f>
        <v>#N/A</v>
      </c>
      <c r="K137" t="e">
        <f>+VLOOKUP(B137,'[1]GCI_data_platform-38'!$F$1:$G$149,2,FALSE)</f>
        <v>#N/A</v>
      </c>
      <c r="L137" t="e">
        <f>+VLOOKUP(B137,'[1]GCI_data_platform-39'!$F$1:$G$149,2,FALSE)</f>
        <v>#N/A</v>
      </c>
      <c r="M137" t="e">
        <f>+VLOOKUP(B137,'[1]GCI_data_platform-40'!$F$1:$G$149,2,FALSE)</f>
        <v>#N/A</v>
      </c>
      <c r="N137" t="e">
        <f>+VLOOKUP(B137,'[1]GCI_data_platform-41'!$F$1:$G$149,2,FALSE)</f>
        <v>#N/A</v>
      </c>
      <c r="O137" t="e">
        <f>+VLOOKUP(B137,'[1]GCI_data_platform-42'!$F$1:$G$149,2,FALSE)</f>
        <v>#N/A</v>
      </c>
      <c r="P137" t="e">
        <f>+VLOOKUP(B137,'[1]GCI_data_platform-43'!$F$1:$G$149,2,FALSE)</f>
        <v>#N/A</v>
      </c>
      <c r="Q137" t="e">
        <f>+VLOOKUP(B137,'[1]GCI_data_platform-44'!$F$1:$G$149,2,FALSE)</f>
        <v>#N/A</v>
      </c>
      <c r="R137" t="e">
        <f>+VLOOKUP(B137,'[1]GCI_data_platform-45'!$F$1:$G$149,2,FALSE)</f>
        <v>#N/A</v>
      </c>
      <c r="S137" t="e">
        <f>+VLOOKUP(B137,'[1]GCI_data_platform-46'!$F$1:$G$149,2,FALSE)</f>
        <v>#N/A</v>
      </c>
      <c r="T137" t="e">
        <f>+VLOOKUP(B137,'[1]GCI_data_platform-47'!$F$1:$G$149,2,FALSE)</f>
        <v>#N/A</v>
      </c>
      <c r="U137" t="e">
        <f>+VLOOKUP(B137,'[1]GCI_data_platform-48'!$F$1:$G$149,2,FALSE)</f>
        <v>#N/A</v>
      </c>
      <c r="V137" t="e">
        <f>+VLOOKUP(B137,'[1]GCI_data_platform-49'!$F$1:$G$149,2,FALSE)</f>
        <v>#N/A</v>
      </c>
      <c r="W137" t="e">
        <f>+VLOOKUP(B137,'[1]GCI_data_platform-50'!$F$1:$G$149,2,FALSE)</f>
        <v>#N/A</v>
      </c>
      <c r="X137" t="e">
        <f>+VLOOKUP(B137,'[1]GCI_data_platform-51'!$F$1:$G$149,2,FALSE)</f>
        <v>#N/A</v>
      </c>
      <c r="Y137" t="e">
        <f>+VLOOKUP(B137,'[1]GCI_data_platform-52'!$F$1:$G$149,2,FALSE)</f>
        <v>#N/A</v>
      </c>
      <c r="Z137" t="e">
        <f>+VLOOKUP(B137,'[1]GCI_data_platform-53'!$F$1:$G$149,2,FALSE)</f>
        <v>#N/A</v>
      </c>
      <c r="AA137" t="e">
        <f>+VLOOKUP(B137,'[1]GCI_data_platform-54'!$F$1:$G$149,2,FALSE)</f>
        <v>#N/A</v>
      </c>
      <c r="AB137" t="e">
        <f>+VLOOKUP(B137,'[1]GCI_data_platform-55'!$F$1:$G$149,2,FALSE)</f>
        <v>#N/A</v>
      </c>
      <c r="AC137" t="e">
        <f>+VLOOKUP(B137,'[1]GCI_data_platform-56'!$F$1:$G$149,2,FALSE)</f>
        <v>#N/A</v>
      </c>
    </row>
    <row r="138" spans="1:29" x14ac:dyDescent="0.2">
      <c r="A138" t="s">
        <v>277</v>
      </c>
      <c r="B138" t="s">
        <v>278</v>
      </c>
      <c r="C138">
        <v>30</v>
      </c>
      <c r="F138" t="e">
        <f>+VLOOKUP(B138,'[1]GCI_data_platform-33'!$F$1:$G$149,2,FALSE)</f>
        <v>#N/A</v>
      </c>
      <c r="G138" t="e">
        <f>+VLOOKUP(B138,'[1]GCI_data_platform-34'!$F$1:$G$149,2,FALSE)</f>
        <v>#N/A</v>
      </c>
      <c r="H138" t="e">
        <f>+VLOOKUP(B138,'[1]GCI_data_platform-35'!$F$1:$G$149,2,FALSE)</f>
        <v>#N/A</v>
      </c>
      <c r="I138" t="e">
        <f>+VLOOKUP(B138,'[1]GCI_data_platform-36'!$F$1:$G$149,2,FALSE)</f>
        <v>#N/A</v>
      </c>
      <c r="J138" t="e">
        <f>+VLOOKUP(B138,'[1]GCI_data_platform-37'!$F$1:$G$149,2,FALSE)</f>
        <v>#N/A</v>
      </c>
      <c r="K138" t="e">
        <f>+VLOOKUP(B138,'[1]GCI_data_platform-38'!$F$1:$G$149,2,FALSE)</f>
        <v>#N/A</v>
      </c>
      <c r="L138" t="e">
        <f>+VLOOKUP(B138,'[1]GCI_data_platform-39'!$F$1:$G$149,2,FALSE)</f>
        <v>#N/A</v>
      </c>
      <c r="M138" t="e">
        <f>+VLOOKUP(B138,'[1]GCI_data_platform-40'!$F$1:$G$149,2,FALSE)</f>
        <v>#N/A</v>
      </c>
      <c r="N138" t="e">
        <f>+VLOOKUP(B138,'[1]GCI_data_platform-41'!$F$1:$G$149,2,FALSE)</f>
        <v>#N/A</v>
      </c>
      <c r="O138" t="e">
        <f>+VLOOKUP(B138,'[1]GCI_data_platform-42'!$F$1:$G$149,2,FALSE)</f>
        <v>#N/A</v>
      </c>
      <c r="P138" t="e">
        <f>+VLOOKUP(B138,'[1]GCI_data_platform-43'!$F$1:$G$149,2,FALSE)</f>
        <v>#N/A</v>
      </c>
      <c r="Q138" t="e">
        <f>+VLOOKUP(B138,'[1]GCI_data_platform-44'!$F$1:$G$149,2,FALSE)</f>
        <v>#N/A</v>
      </c>
      <c r="R138" t="e">
        <f>+VLOOKUP(B138,'[1]GCI_data_platform-45'!$F$1:$G$149,2,FALSE)</f>
        <v>#N/A</v>
      </c>
      <c r="S138" t="e">
        <f>+VLOOKUP(B138,'[1]GCI_data_platform-46'!$F$1:$G$149,2,FALSE)</f>
        <v>#N/A</v>
      </c>
      <c r="T138" t="e">
        <f>+VLOOKUP(B138,'[1]GCI_data_platform-47'!$F$1:$G$149,2,FALSE)</f>
        <v>#N/A</v>
      </c>
      <c r="U138" t="e">
        <f>+VLOOKUP(B138,'[1]GCI_data_platform-48'!$F$1:$G$149,2,FALSE)</f>
        <v>#N/A</v>
      </c>
      <c r="V138" t="e">
        <f>+VLOOKUP(B138,'[1]GCI_data_platform-49'!$F$1:$G$149,2,FALSE)</f>
        <v>#N/A</v>
      </c>
      <c r="W138" t="e">
        <f>+VLOOKUP(B138,'[1]GCI_data_platform-50'!$F$1:$G$149,2,FALSE)</f>
        <v>#N/A</v>
      </c>
      <c r="X138" t="e">
        <f>+VLOOKUP(B138,'[1]GCI_data_platform-51'!$F$1:$G$149,2,FALSE)</f>
        <v>#N/A</v>
      </c>
      <c r="Y138" t="e">
        <f>+VLOOKUP(B138,'[1]GCI_data_platform-52'!$F$1:$G$149,2,FALSE)</f>
        <v>#N/A</v>
      </c>
      <c r="Z138" t="e">
        <f>+VLOOKUP(B138,'[1]GCI_data_platform-53'!$F$1:$G$149,2,FALSE)</f>
        <v>#N/A</v>
      </c>
      <c r="AA138" t="e">
        <f>+VLOOKUP(B138,'[1]GCI_data_platform-54'!$F$1:$G$149,2,FALSE)</f>
        <v>#N/A</v>
      </c>
      <c r="AB138" t="e">
        <f>+VLOOKUP(B138,'[1]GCI_data_platform-55'!$F$1:$G$149,2,FALSE)</f>
        <v>#N/A</v>
      </c>
      <c r="AC138" t="e">
        <f>+VLOOKUP(B138,'[1]GCI_data_platform-56'!$F$1:$G$149,2,FALSE)</f>
        <v>#N/A</v>
      </c>
    </row>
    <row r="139" spans="1:29" x14ac:dyDescent="0.2">
      <c r="A139" t="s">
        <v>279</v>
      </c>
      <c r="B139" t="s">
        <v>280</v>
      </c>
      <c r="C139">
        <v>30</v>
      </c>
      <c r="F139" t="e">
        <f>+VLOOKUP(B139,'[1]GCI_data_platform-33'!$F$1:$G$149,2,FALSE)</f>
        <v>#N/A</v>
      </c>
      <c r="G139" t="e">
        <f>+VLOOKUP(B139,'[1]GCI_data_platform-34'!$F$1:$G$149,2,FALSE)</f>
        <v>#N/A</v>
      </c>
      <c r="H139" t="e">
        <f>+VLOOKUP(B139,'[1]GCI_data_platform-35'!$F$1:$G$149,2,FALSE)</f>
        <v>#N/A</v>
      </c>
      <c r="I139" t="e">
        <f>+VLOOKUP(B139,'[1]GCI_data_platform-36'!$F$1:$G$149,2,FALSE)</f>
        <v>#N/A</v>
      </c>
      <c r="J139" t="e">
        <f>+VLOOKUP(B139,'[1]GCI_data_platform-37'!$F$1:$G$149,2,FALSE)</f>
        <v>#N/A</v>
      </c>
      <c r="K139" t="e">
        <f>+VLOOKUP(B139,'[1]GCI_data_platform-38'!$F$1:$G$149,2,FALSE)</f>
        <v>#N/A</v>
      </c>
      <c r="L139" t="e">
        <f>+VLOOKUP(B139,'[1]GCI_data_platform-39'!$F$1:$G$149,2,FALSE)</f>
        <v>#N/A</v>
      </c>
      <c r="M139" t="e">
        <f>+VLOOKUP(B139,'[1]GCI_data_platform-40'!$F$1:$G$149,2,FALSE)</f>
        <v>#N/A</v>
      </c>
      <c r="N139" t="e">
        <f>+VLOOKUP(B139,'[1]GCI_data_platform-41'!$F$1:$G$149,2,FALSE)</f>
        <v>#N/A</v>
      </c>
      <c r="O139" t="e">
        <f>+VLOOKUP(B139,'[1]GCI_data_platform-42'!$F$1:$G$149,2,FALSE)</f>
        <v>#N/A</v>
      </c>
      <c r="P139" t="e">
        <f>+VLOOKUP(B139,'[1]GCI_data_platform-43'!$F$1:$G$149,2,FALSE)</f>
        <v>#N/A</v>
      </c>
      <c r="Q139" t="e">
        <f>+VLOOKUP(B139,'[1]GCI_data_platform-44'!$F$1:$G$149,2,FALSE)</f>
        <v>#N/A</v>
      </c>
      <c r="R139" t="e">
        <f>+VLOOKUP(B139,'[1]GCI_data_platform-45'!$F$1:$G$149,2,FALSE)</f>
        <v>#N/A</v>
      </c>
      <c r="S139" t="e">
        <f>+VLOOKUP(B139,'[1]GCI_data_platform-46'!$F$1:$G$149,2,FALSE)</f>
        <v>#N/A</v>
      </c>
      <c r="T139" t="e">
        <f>+VLOOKUP(B139,'[1]GCI_data_platform-47'!$F$1:$G$149,2,FALSE)</f>
        <v>#N/A</v>
      </c>
      <c r="U139" t="e">
        <f>+VLOOKUP(B139,'[1]GCI_data_platform-48'!$F$1:$G$149,2,FALSE)</f>
        <v>#N/A</v>
      </c>
      <c r="V139" t="e">
        <f>+VLOOKUP(B139,'[1]GCI_data_platform-49'!$F$1:$G$149,2,FALSE)</f>
        <v>#N/A</v>
      </c>
      <c r="W139" t="e">
        <f>+VLOOKUP(B139,'[1]GCI_data_platform-50'!$F$1:$G$149,2,FALSE)</f>
        <v>#N/A</v>
      </c>
      <c r="X139" t="e">
        <f>+VLOOKUP(B139,'[1]GCI_data_platform-51'!$F$1:$G$149,2,FALSE)</f>
        <v>#N/A</v>
      </c>
      <c r="Y139" t="e">
        <f>+VLOOKUP(B139,'[1]GCI_data_platform-52'!$F$1:$G$149,2,FALSE)</f>
        <v>#N/A</v>
      </c>
      <c r="Z139" t="e">
        <f>+VLOOKUP(B139,'[1]GCI_data_platform-53'!$F$1:$G$149,2,FALSE)</f>
        <v>#N/A</v>
      </c>
      <c r="AA139" t="e">
        <f>+VLOOKUP(B139,'[1]GCI_data_platform-54'!$F$1:$G$149,2,FALSE)</f>
        <v>#N/A</v>
      </c>
      <c r="AB139" t="e">
        <f>+VLOOKUP(B139,'[1]GCI_data_platform-55'!$F$1:$G$149,2,FALSE)</f>
        <v>#N/A</v>
      </c>
      <c r="AC139" t="e">
        <f>+VLOOKUP(B139,'[1]GCI_data_platform-56'!$F$1:$G$149,2,FALSE)</f>
        <v>#N/A</v>
      </c>
    </row>
    <row r="140" spans="1:29" x14ac:dyDescent="0.2">
      <c r="A140" t="s">
        <v>281</v>
      </c>
      <c r="B140" t="s">
        <v>282</v>
      </c>
      <c r="C140">
        <v>30</v>
      </c>
      <c r="F140" t="e">
        <f>+VLOOKUP(B140,'[1]GCI_data_platform-33'!$F$1:$G$149,2,FALSE)</f>
        <v>#N/A</v>
      </c>
      <c r="G140" t="e">
        <f>+VLOOKUP(B140,'[1]GCI_data_platform-34'!$F$1:$G$149,2,FALSE)</f>
        <v>#N/A</v>
      </c>
      <c r="H140" t="e">
        <f>+VLOOKUP(B140,'[1]GCI_data_platform-35'!$F$1:$G$149,2,FALSE)</f>
        <v>#N/A</v>
      </c>
      <c r="I140" t="e">
        <f>+VLOOKUP(B140,'[1]GCI_data_platform-36'!$F$1:$G$149,2,FALSE)</f>
        <v>#N/A</v>
      </c>
      <c r="J140" t="e">
        <f>+VLOOKUP(B140,'[1]GCI_data_platform-37'!$F$1:$G$149,2,FALSE)</f>
        <v>#N/A</v>
      </c>
      <c r="K140" t="e">
        <f>+VLOOKUP(B140,'[1]GCI_data_platform-38'!$F$1:$G$149,2,FALSE)</f>
        <v>#N/A</v>
      </c>
      <c r="L140" t="e">
        <f>+VLOOKUP(B140,'[1]GCI_data_platform-39'!$F$1:$G$149,2,FALSE)</f>
        <v>#N/A</v>
      </c>
      <c r="M140" t="e">
        <f>+VLOOKUP(B140,'[1]GCI_data_platform-40'!$F$1:$G$149,2,FALSE)</f>
        <v>#N/A</v>
      </c>
      <c r="N140" t="e">
        <f>+VLOOKUP(B140,'[1]GCI_data_platform-41'!$F$1:$G$149,2,FALSE)</f>
        <v>#N/A</v>
      </c>
      <c r="O140" t="e">
        <f>+VLOOKUP(B140,'[1]GCI_data_platform-42'!$F$1:$G$149,2,FALSE)</f>
        <v>#N/A</v>
      </c>
      <c r="P140" t="e">
        <f>+VLOOKUP(B140,'[1]GCI_data_platform-43'!$F$1:$G$149,2,FALSE)</f>
        <v>#N/A</v>
      </c>
      <c r="Q140" t="e">
        <f>+VLOOKUP(B140,'[1]GCI_data_platform-44'!$F$1:$G$149,2,FALSE)</f>
        <v>#N/A</v>
      </c>
      <c r="R140" t="e">
        <f>+VLOOKUP(B140,'[1]GCI_data_platform-45'!$F$1:$G$149,2,FALSE)</f>
        <v>#N/A</v>
      </c>
      <c r="S140" t="e">
        <f>+VLOOKUP(B140,'[1]GCI_data_platform-46'!$F$1:$G$149,2,FALSE)</f>
        <v>#N/A</v>
      </c>
      <c r="T140" t="e">
        <f>+VLOOKUP(B140,'[1]GCI_data_platform-47'!$F$1:$G$149,2,FALSE)</f>
        <v>#N/A</v>
      </c>
      <c r="U140" t="e">
        <f>+VLOOKUP(B140,'[1]GCI_data_platform-48'!$F$1:$G$149,2,FALSE)</f>
        <v>#N/A</v>
      </c>
      <c r="V140" t="e">
        <f>+VLOOKUP(B140,'[1]GCI_data_platform-49'!$F$1:$G$149,2,FALSE)</f>
        <v>#N/A</v>
      </c>
      <c r="W140" t="e">
        <f>+VLOOKUP(B140,'[1]GCI_data_platform-50'!$F$1:$G$149,2,FALSE)</f>
        <v>#N/A</v>
      </c>
      <c r="X140" t="e">
        <f>+VLOOKUP(B140,'[1]GCI_data_platform-51'!$F$1:$G$149,2,FALSE)</f>
        <v>#N/A</v>
      </c>
      <c r="Y140" t="e">
        <f>+VLOOKUP(B140,'[1]GCI_data_platform-52'!$F$1:$G$149,2,FALSE)</f>
        <v>#N/A</v>
      </c>
      <c r="Z140" t="e">
        <f>+VLOOKUP(B140,'[1]GCI_data_platform-53'!$F$1:$G$149,2,FALSE)</f>
        <v>#N/A</v>
      </c>
      <c r="AA140" t="e">
        <f>+VLOOKUP(B140,'[1]GCI_data_platform-54'!$F$1:$G$149,2,FALSE)</f>
        <v>#N/A</v>
      </c>
      <c r="AB140" t="e">
        <f>+VLOOKUP(B140,'[1]GCI_data_platform-55'!$F$1:$G$149,2,FALSE)</f>
        <v>#N/A</v>
      </c>
      <c r="AC140" t="e">
        <f>+VLOOKUP(B140,'[1]GCI_data_platform-56'!$F$1:$G$149,2,FALSE)</f>
        <v>#N/A</v>
      </c>
    </row>
    <row r="141" spans="1:29" x14ac:dyDescent="0.2">
      <c r="A141" t="s">
        <v>283</v>
      </c>
      <c r="B141" t="s">
        <v>284</v>
      </c>
      <c r="C141">
        <v>30</v>
      </c>
      <c r="F141" t="e">
        <f>+VLOOKUP(B141,'[1]GCI_data_platform-33'!$F$1:$G$149,2,FALSE)</f>
        <v>#N/A</v>
      </c>
      <c r="G141" t="e">
        <f>+VLOOKUP(B141,'[1]GCI_data_platform-34'!$F$1:$G$149,2,FALSE)</f>
        <v>#N/A</v>
      </c>
      <c r="H141" t="e">
        <f>+VLOOKUP(B141,'[1]GCI_data_platform-35'!$F$1:$G$149,2,FALSE)</f>
        <v>#N/A</v>
      </c>
      <c r="I141" t="e">
        <f>+VLOOKUP(B141,'[1]GCI_data_platform-36'!$F$1:$G$149,2,FALSE)</f>
        <v>#N/A</v>
      </c>
      <c r="J141" t="e">
        <f>+VLOOKUP(B141,'[1]GCI_data_platform-37'!$F$1:$G$149,2,FALSE)</f>
        <v>#N/A</v>
      </c>
      <c r="K141" t="e">
        <f>+VLOOKUP(B141,'[1]GCI_data_platform-38'!$F$1:$G$149,2,FALSE)</f>
        <v>#N/A</v>
      </c>
      <c r="L141" t="e">
        <f>+VLOOKUP(B141,'[1]GCI_data_platform-39'!$F$1:$G$149,2,FALSE)</f>
        <v>#N/A</v>
      </c>
      <c r="M141" t="e">
        <f>+VLOOKUP(B141,'[1]GCI_data_platform-40'!$F$1:$G$149,2,FALSE)</f>
        <v>#N/A</v>
      </c>
      <c r="N141" t="e">
        <f>+VLOOKUP(B141,'[1]GCI_data_platform-41'!$F$1:$G$149,2,FALSE)</f>
        <v>#N/A</v>
      </c>
      <c r="O141" t="e">
        <f>+VLOOKUP(B141,'[1]GCI_data_platform-42'!$F$1:$G$149,2,FALSE)</f>
        <v>#N/A</v>
      </c>
      <c r="P141" t="e">
        <f>+VLOOKUP(B141,'[1]GCI_data_platform-43'!$F$1:$G$149,2,FALSE)</f>
        <v>#N/A</v>
      </c>
      <c r="Q141" t="e">
        <f>+VLOOKUP(B141,'[1]GCI_data_platform-44'!$F$1:$G$149,2,FALSE)</f>
        <v>#N/A</v>
      </c>
      <c r="R141" t="e">
        <f>+VLOOKUP(B141,'[1]GCI_data_platform-45'!$F$1:$G$149,2,FALSE)</f>
        <v>#N/A</v>
      </c>
      <c r="S141" t="e">
        <f>+VLOOKUP(B141,'[1]GCI_data_platform-46'!$F$1:$G$149,2,FALSE)</f>
        <v>#N/A</v>
      </c>
      <c r="T141" t="e">
        <f>+VLOOKUP(B141,'[1]GCI_data_platform-47'!$F$1:$G$149,2,FALSE)</f>
        <v>#N/A</v>
      </c>
      <c r="U141" t="e">
        <f>+VLOOKUP(B141,'[1]GCI_data_platform-48'!$F$1:$G$149,2,FALSE)</f>
        <v>#N/A</v>
      </c>
      <c r="V141" t="e">
        <f>+VLOOKUP(B141,'[1]GCI_data_platform-49'!$F$1:$G$149,2,FALSE)</f>
        <v>#N/A</v>
      </c>
      <c r="W141" t="e">
        <f>+VLOOKUP(B141,'[1]GCI_data_platform-50'!$F$1:$G$149,2,FALSE)</f>
        <v>#N/A</v>
      </c>
      <c r="X141" t="e">
        <f>+VLOOKUP(B141,'[1]GCI_data_platform-51'!$F$1:$G$149,2,FALSE)</f>
        <v>#N/A</v>
      </c>
      <c r="Y141" t="e">
        <f>+VLOOKUP(B141,'[1]GCI_data_platform-52'!$F$1:$G$149,2,FALSE)</f>
        <v>#N/A</v>
      </c>
      <c r="Z141" t="e">
        <f>+VLOOKUP(B141,'[1]GCI_data_platform-53'!$F$1:$G$149,2,FALSE)</f>
        <v>#N/A</v>
      </c>
      <c r="AA141" t="e">
        <f>+VLOOKUP(B141,'[1]GCI_data_platform-54'!$F$1:$G$149,2,FALSE)</f>
        <v>#N/A</v>
      </c>
      <c r="AB141" t="e">
        <f>+VLOOKUP(B141,'[1]GCI_data_platform-55'!$F$1:$G$149,2,FALSE)</f>
        <v>#N/A</v>
      </c>
      <c r="AC141" t="e">
        <f>+VLOOKUP(B141,'[1]GCI_data_platform-56'!$F$1:$G$149,2,FALSE)</f>
        <v>#N/A</v>
      </c>
    </row>
    <row r="142" spans="1:29" x14ac:dyDescent="0.2">
      <c r="A142" t="s">
        <v>285</v>
      </c>
      <c r="B142" t="s">
        <v>286</v>
      </c>
      <c r="C142">
        <v>30</v>
      </c>
      <c r="F142" t="e">
        <f>+VLOOKUP(B142,'[1]GCI_data_platform-33'!$F$1:$G$149,2,FALSE)</f>
        <v>#N/A</v>
      </c>
      <c r="G142" t="e">
        <f>+VLOOKUP(B142,'[1]GCI_data_platform-34'!$F$1:$G$149,2,FALSE)</f>
        <v>#N/A</v>
      </c>
      <c r="H142" t="e">
        <f>+VLOOKUP(B142,'[1]GCI_data_platform-35'!$F$1:$G$149,2,FALSE)</f>
        <v>#N/A</v>
      </c>
      <c r="I142" t="e">
        <f>+VLOOKUP(B142,'[1]GCI_data_platform-36'!$F$1:$G$149,2,FALSE)</f>
        <v>#N/A</v>
      </c>
      <c r="J142" t="e">
        <f>+VLOOKUP(B142,'[1]GCI_data_platform-37'!$F$1:$G$149,2,FALSE)</f>
        <v>#N/A</v>
      </c>
      <c r="K142" t="e">
        <f>+VLOOKUP(B142,'[1]GCI_data_platform-38'!$F$1:$G$149,2,FALSE)</f>
        <v>#N/A</v>
      </c>
      <c r="L142" t="e">
        <f>+VLOOKUP(B142,'[1]GCI_data_platform-39'!$F$1:$G$149,2,FALSE)</f>
        <v>#N/A</v>
      </c>
      <c r="M142" t="e">
        <f>+VLOOKUP(B142,'[1]GCI_data_platform-40'!$F$1:$G$149,2,FALSE)</f>
        <v>#N/A</v>
      </c>
      <c r="N142" t="e">
        <f>+VLOOKUP(B142,'[1]GCI_data_platform-41'!$F$1:$G$149,2,FALSE)</f>
        <v>#N/A</v>
      </c>
      <c r="O142" t="e">
        <f>+VLOOKUP(B142,'[1]GCI_data_platform-42'!$F$1:$G$149,2,FALSE)</f>
        <v>#N/A</v>
      </c>
      <c r="P142" t="e">
        <f>+VLOOKUP(B142,'[1]GCI_data_platform-43'!$F$1:$G$149,2,FALSE)</f>
        <v>#N/A</v>
      </c>
      <c r="Q142" t="e">
        <f>+VLOOKUP(B142,'[1]GCI_data_platform-44'!$F$1:$G$149,2,FALSE)</f>
        <v>#N/A</v>
      </c>
      <c r="R142" t="e">
        <f>+VLOOKUP(B142,'[1]GCI_data_platform-45'!$F$1:$G$149,2,FALSE)</f>
        <v>#N/A</v>
      </c>
      <c r="S142" t="e">
        <f>+VLOOKUP(B142,'[1]GCI_data_platform-46'!$F$1:$G$149,2,FALSE)</f>
        <v>#N/A</v>
      </c>
      <c r="T142" t="e">
        <f>+VLOOKUP(B142,'[1]GCI_data_platform-47'!$F$1:$G$149,2,FALSE)</f>
        <v>#N/A</v>
      </c>
      <c r="U142" t="e">
        <f>+VLOOKUP(B142,'[1]GCI_data_platform-48'!$F$1:$G$149,2,FALSE)</f>
        <v>#N/A</v>
      </c>
      <c r="V142" t="e">
        <f>+VLOOKUP(B142,'[1]GCI_data_platform-49'!$F$1:$G$149,2,FALSE)</f>
        <v>#N/A</v>
      </c>
      <c r="W142" t="e">
        <f>+VLOOKUP(B142,'[1]GCI_data_platform-50'!$F$1:$G$149,2,FALSE)</f>
        <v>#N/A</v>
      </c>
      <c r="X142" t="e">
        <f>+VLOOKUP(B142,'[1]GCI_data_platform-51'!$F$1:$G$149,2,FALSE)</f>
        <v>#N/A</v>
      </c>
      <c r="Y142" t="e">
        <f>+VLOOKUP(B142,'[1]GCI_data_platform-52'!$F$1:$G$149,2,FALSE)</f>
        <v>#N/A</v>
      </c>
      <c r="Z142" t="e">
        <f>+VLOOKUP(B142,'[1]GCI_data_platform-53'!$F$1:$G$149,2,FALSE)</f>
        <v>#N/A</v>
      </c>
      <c r="AA142" t="e">
        <f>+VLOOKUP(B142,'[1]GCI_data_platform-54'!$F$1:$G$149,2,FALSE)</f>
        <v>#N/A</v>
      </c>
      <c r="AB142" t="e">
        <f>+VLOOKUP(B142,'[1]GCI_data_platform-55'!$F$1:$G$149,2,FALSE)</f>
        <v>#N/A</v>
      </c>
      <c r="AC142" t="e">
        <f>+VLOOKUP(B142,'[1]GCI_data_platform-56'!$F$1:$G$149,2,FALSE)</f>
        <v>#N/A</v>
      </c>
    </row>
    <row r="143" spans="1:29" x14ac:dyDescent="0.2">
      <c r="A143" t="s">
        <v>287</v>
      </c>
      <c r="B143" t="s">
        <v>288</v>
      </c>
      <c r="C143">
        <v>30</v>
      </c>
      <c r="F143" t="e">
        <f>+VLOOKUP(B143,'[1]GCI_data_platform-33'!$F$1:$G$149,2,FALSE)</f>
        <v>#N/A</v>
      </c>
      <c r="G143" t="e">
        <f>+VLOOKUP(B143,'[1]GCI_data_platform-34'!$F$1:$G$149,2,FALSE)</f>
        <v>#N/A</v>
      </c>
      <c r="H143" t="e">
        <f>+VLOOKUP(B143,'[1]GCI_data_platform-35'!$F$1:$G$149,2,FALSE)</f>
        <v>#N/A</v>
      </c>
      <c r="I143" t="e">
        <f>+VLOOKUP(B143,'[1]GCI_data_platform-36'!$F$1:$G$149,2,FALSE)</f>
        <v>#N/A</v>
      </c>
      <c r="J143" t="e">
        <f>+VLOOKUP(B143,'[1]GCI_data_platform-37'!$F$1:$G$149,2,FALSE)</f>
        <v>#N/A</v>
      </c>
      <c r="K143" t="e">
        <f>+VLOOKUP(B143,'[1]GCI_data_platform-38'!$F$1:$G$149,2,FALSE)</f>
        <v>#N/A</v>
      </c>
      <c r="L143" t="e">
        <f>+VLOOKUP(B143,'[1]GCI_data_platform-39'!$F$1:$G$149,2,FALSE)</f>
        <v>#N/A</v>
      </c>
      <c r="M143" t="e">
        <f>+VLOOKUP(B143,'[1]GCI_data_platform-40'!$F$1:$G$149,2,FALSE)</f>
        <v>#N/A</v>
      </c>
      <c r="N143" t="e">
        <f>+VLOOKUP(B143,'[1]GCI_data_platform-41'!$F$1:$G$149,2,FALSE)</f>
        <v>#N/A</v>
      </c>
      <c r="O143" t="e">
        <f>+VLOOKUP(B143,'[1]GCI_data_platform-42'!$F$1:$G$149,2,FALSE)</f>
        <v>#N/A</v>
      </c>
      <c r="P143" t="e">
        <f>+VLOOKUP(B143,'[1]GCI_data_platform-43'!$F$1:$G$149,2,FALSE)</f>
        <v>#N/A</v>
      </c>
      <c r="Q143" t="e">
        <f>+VLOOKUP(B143,'[1]GCI_data_platform-44'!$F$1:$G$149,2,FALSE)</f>
        <v>#N/A</v>
      </c>
      <c r="R143" t="e">
        <f>+VLOOKUP(B143,'[1]GCI_data_platform-45'!$F$1:$G$149,2,FALSE)</f>
        <v>#N/A</v>
      </c>
      <c r="S143" t="e">
        <f>+VLOOKUP(B143,'[1]GCI_data_platform-46'!$F$1:$G$149,2,FALSE)</f>
        <v>#N/A</v>
      </c>
      <c r="T143" t="e">
        <f>+VLOOKUP(B143,'[1]GCI_data_platform-47'!$F$1:$G$149,2,FALSE)</f>
        <v>#N/A</v>
      </c>
      <c r="U143" t="e">
        <f>+VLOOKUP(B143,'[1]GCI_data_platform-48'!$F$1:$G$149,2,FALSE)</f>
        <v>#N/A</v>
      </c>
      <c r="V143" t="e">
        <f>+VLOOKUP(B143,'[1]GCI_data_platform-49'!$F$1:$G$149,2,FALSE)</f>
        <v>#N/A</v>
      </c>
      <c r="W143" t="e">
        <f>+VLOOKUP(B143,'[1]GCI_data_platform-50'!$F$1:$G$149,2,FALSE)</f>
        <v>#N/A</v>
      </c>
      <c r="X143" t="e">
        <f>+VLOOKUP(B143,'[1]GCI_data_platform-51'!$F$1:$G$149,2,FALSE)</f>
        <v>#N/A</v>
      </c>
      <c r="Y143" t="e">
        <f>+VLOOKUP(B143,'[1]GCI_data_platform-52'!$F$1:$G$149,2,FALSE)</f>
        <v>#N/A</v>
      </c>
      <c r="Z143" t="e">
        <f>+VLOOKUP(B143,'[1]GCI_data_platform-53'!$F$1:$G$149,2,FALSE)</f>
        <v>#N/A</v>
      </c>
      <c r="AA143" t="e">
        <f>+VLOOKUP(B143,'[1]GCI_data_platform-54'!$F$1:$G$149,2,FALSE)</f>
        <v>#N/A</v>
      </c>
      <c r="AB143" t="e">
        <f>+VLOOKUP(B143,'[1]GCI_data_platform-55'!$F$1:$G$149,2,FALSE)</f>
        <v>#N/A</v>
      </c>
      <c r="AC143" t="e">
        <f>+VLOOKUP(B143,'[1]GCI_data_platform-56'!$F$1:$G$149,2,FALSE)</f>
        <v>#N/A</v>
      </c>
    </row>
    <row r="144" spans="1:29" x14ac:dyDescent="0.2">
      <c r="A144" t="s">
        <v>289</v>
      </c>
      <c r="B144" t="s">
        <v>290</v>
      </c>
      <c r="C144">
        <v>30</v>
      </c>
      <c r="F144" t="e">
        <f>+VLOOKUP(B144,'[1]GCI_data_platform-33'!$F$1:$G$149,2,FALSE)</f>
        <v>#N/A</v>
      </c>
      <c r="G144" t="e">
        <f>+VLOOKUP(B144,'[1]GCI_data_platform-34'!$F$1:$G$149,2,FALSE)</f>
        <v>#N/A</v>
      </c>
      <c r="H144" t="e">
        <f>+VLOOKUP(B144,'[1]GCI_data_platform-35'!$F$1:$G$149,2,FALSE)</f>
        <v>#N/A</v>
      </c>
      <c r="I144" t="e">
        <f>+VLOOKUP(B144,'[1]GCI_data_platform-36'!$F$1:$G$149,2,FALSE)</f>
        <v>#N/A</v>
      </c>
      <c r="J144" t="e">
        <f>+VLOOKUP(B144,'[1]GCI_data_platform-37'!$F$1:$G$149,2,FALSE)</f>
        <v>#N/A</v>
      </c>
      <c r="K144" t="e">
        <f>+VLOOKUP(B144,'[1]GCI_data_platform-38'!$F$1:$G$149,2,FALSE)</f>
        <v>#N/A</v>
      </c>
      <c r="L144" t="e">
        <f>+VLOOKUP(B144,'[1]GCI_data_platform-39'!$F$1:$G$149,2,FALSE)</f>
        <v>#N/A</v>
      </c>
      <c r="M144" t="e">
        <f>+VLOOKUP(B144,'[1]GCI_data_platform-40'!$F$1:$G$149,2,FALSE)</f>
        <v>#N/A</v>
      </c>
      <c r="N144" t="e">
        <f>+VLOOKUP(B144,'[1]GCI_data_platform-41'!$F$1:$G$149,2,FALSE)</f>
        <v>#N/A</v>
      </c>
      <c r="O144" t="e">
        <f>+VLOOKUP(B144,'[1]GCI_data_platform-42'!$F$1:$G$149,2,FALSE)</f>
        <v>#N/A</v>
      </c>
      <c r="P144" t="e">
        <f>+VLOOKUP(B144,'[1]GCI_data_platform-43'!$F$1:$G$149,2,FALSE)</f>
        <v>#N/A</v>
      </c>
      <c r="Q144" t="e">
        <f>+VLOOKUP(B144,'[1]GCI_data_platform-44'!$F$1:$G$149,2,FALSE)</f>
        <v>#N/A</v>
      </c>
      <c r="R144" t="e">
        <f>+VLOOKUP(B144,'[1]GCI_data_platform-45'!$F$1:$G$149,2,FALSE)</f>
        <v>#N/A</v>
      </c>
      <c r="S144" t="e">
        <f>+VLOOKUP(B144,'[1]GCI_data_platform-46'!$F$1:$G$149,2,FALSE)</f>
        <v>#N/A</v>
      </c>
      <c r="T144" t="e">
        <f>+VLOOKUP(B144,'[1]GCI_data_platform-47'!$F$1:$G$149,2,FALSE)</f>
        <v>#N/A</v>
      </c>
      <c r="U144" t="e">
        <f>+VLOOKUP(B144,'[1]GCI_data_platform-48'!$F$1:$G$149,2,FALSE)</f>
        <v>#N/A</v>
      </c>
      <c r="V144" t="e">
        <f>+VLOOKUP(B144,'[1]GCI_data_platform-49'!$F$1:$G$149,2,FALSE)</f>
        <v>#N/A</v>
      </c>
      <c r="W144" t="e">
        <f>+VLOOKUP(B144,'[1]GCI_data_platform-50'!$F$1:$G$149,2,FALSE)</f>
        <v>#N/A</v>
      </c>
      <c r="X144" t="e">
        <f>+VLOOKUP(B144,'[1]GCI_data_platform-51'!$F$1:$G$149,2,FALSE)</f>
        <v>#N/A</v>
      </c>
      <c r="Y144" t="e">
        <f>+VLOOKUP(B144,'[1]GCI_data_platform-52'!$F$1:$G$149,2,FALSE)</f>
        <v>#N/A</v>
      </c>
      <c r="Z144" t="e">
        <f>+VLOOKUP(B144,'[1]GCI_data_platform-53'!$F$1:$G$149,2,FALSE)</f>
        <v>#N/A</v>
      </c>
      <c r="AA144" t="e">
        <f>+VLOOKUP(B144,'[1]GCI_data_platform-54'!$F$1:$G$149,2,FALSE)</f>
        <v>#N/A</v>
      </c>
      <c r="AB144" t="e">
        <f>+VLOOKUP(B144,'[1]GCI_data_platform-55'!$F$1:$G$149,2,FALSE)</f>
        <v>#N/A</v>
      </c>
      <c r="AC144" t="e">
        <f>+VLOOKUP(B144,'[1]GCI_data_platform-56'!$F$1:$G$149,2,FALSE)</f>
        <v>#N/A</v>
      </c>
    </row>
    <row r="145" spans="1:29" x14ac:dyDescent="0.2">
      <c r="A145" t="s">
        <v>291</v>
      </c>
      <c r="B145" t="s">
        <v>292</v>
      </c>
      <c r="C145">
        <v>30</v>
      </c>
      <c r="F145" t="e">
        <f>+VLOOKUP(B145,'[1]GCI_data_platform-33'!$F$1:$G$149,2,FALSE)</f>
        <v>#N/A</v>
      </c>
      <c r="G145" t="e">
        <f>+VLOOKUP(B145,'[1]GCI_data_platform-34'!$F$1:$G$149,2,FALSE)</f>
        <v>#N/A</v>
      </c>
      <c r="H145" t="e">
        <f>+VLOOKUP(B145,'[1]GCI_data_platform-35'!$F$1:$G$149,2,FALSE)</f>
        <v>#N/A</v>
      </c>
      <c r="I145" t="e">
        <f>+VLOOKUP(B145,'[1]GCI_data_platform-36'!$F$1:$G$149,2,FALSE)</f>
        <v>#N/A</v>
      </c>
      <c r="J145" t="e">
        <f>+VLOOKUP(B145,'[1]GCI_data_platform-37'!$F$1:$G$149,2,FALSE)</f>
        <v>#N/A</v>
      </c>
      <c r="K145" t="e">
        <f>+VLOOKUP(B145,'[1]GCI_data_platform-38'!$F$1:$G$149,2,FALSE)</f>
        <v>#N/A</v>
      </c>
      <c r="L145" t="e">
        <f>+VLOOKUP(B145,'[1]GCI_data_platform-39'!$F$1:$G$149,2,FALSE)</f>
        <v>#N/A</v>
      </c>
      <c r="M145" t="e">
        <f>+VLOOKUP(B145,'[1]GCI_data_platform-40'!$F$1:$G$149,2,FALSE)</f>
        <v>#N/A</v>
      </c>
      <c r="N145" t="e">
        <f>+VLOOKUP(B145,'[1]GCI_data_platform-41'!$F$1:$G$149,2,FALSE)</f>
        <v>#N/A</v>
      </c>
      <c r="O145" t="e">
        <f>+VLOOKUP(B145,'[1]GCI_data_platform-42'!$F$1:$G$149,2,FALSE)</f>
        <v>#N/A</v>
      </c>
      <c r="P145" t="e">
        <f>+VLOOKUP(B145,'[1]GCI_data_platform-43'!$F$1:$G$149,2,FALSE)</f>
        <v>#N/A</v>
      </c>
      <c r="Q145" t="e">
        <f>+VLOOKUP(B145,'[1]GCI_data_platform-44'!$F$1:$G$149,2,FALSE)</f>
        <v>#N/A</v>
      </c>
      <c r="R145" t="e">
        <f>+VLOOKUP(B145,'[1]GCI_data_platform-45'!$F$1:$G$149,2,FALSE)</f>
        <v>#N/A</v>
      </c>
      <c r="S145" t="e">
        <f>+VLOOKUP(B145,'[1]GCI_data_platform-46'!$F$1:$G$149,2,FALSE)</f>
        <v>#N/A</v>
      </c>
      <c r="T145" t="e">
        <f>+VLOOKUP(B145,'[1]GCI_data_platform-47'!$F$1:$G$149,2,FALSE)</f>
        <v>#N/A</v>
      </c>
      <c r="U145" t="e">
        <f>+VLOOKUP(B145,'[1]GCI_data_platform-48'!$F$1:$G$149,2,FALSE)</f>
        <v>#N/A</v>
      </c>
      <c r="V145" t="e">
        <f>+VLOOKUP(B145,'[1]GCI_data_platform-49'!$F$1:$G$149,2,FALSE)</f>
        <v>#N/A</v>
      </c>
      <c r="W145" t="e">
        <f>+VLOOKUP(B145,'[1]GCI_data_platform-50'!$F$1:$G$149,2,FALSE)</f>
        <v>#N/A</v>
      </c>
      <c r="X145" t="e">
        <f>+VLOOKUP(B145,'[1]GCI_data_platform-51'!$F$1:$G$149,2,FALSE)</f>
        <v>#N/A</v>
      </c>
      <c r="Y145" t="e">
        <f>+VLOOKUP(B145,'[1]GCI_data_platform-52'!$F$1:$G$149,2,FALSE)</f>
        <v>#N/A</v>
      </c>
      <c r="Z145" t="e">
        <f>+VLOOKUP(B145,'[1]GCI_data_platform-53'!$F$1:$G$149,2,FALSE)</f>
        <v>#N/A</v>
      </c>
      <c r="AA145" t="e">
        <f>+VLOOKUP(B145,'[1]GCI_data_platform-54'!$F$1:$G$149,2,FALSE)</f>
        <v>#N/A</v>
      </c>
      <c r="AB145" t="e">
        <f>+VLOOKUP(B145,'[1]GCI_data_platform-55'!$F$1:$G$149,2,FALSE)</f>
        <v>#N/A</v>
      </c>
      <c r="AC145" t="e">
        <f>+VLOOKUP(B145,'[1]GCI_data_platform-56'!$F$1:$G$149,2,FALSE)</f>
        <v>#N/A</v>
      </c>
    </row>
    <row r="146" spans="1:29" x14ac:dyDescent="0.2">
      <c r="A146" t="s">
        <v>293</v>
      </c>
      <c r="B146" t="s">
        <v>294</v>
      </c>
      <c r="C146">
        <v>30</v>
      </c>
      <c r="F146" t="e">
        <f>+VLOOKUP(B146,'[1]GCI_data_platform-33'!$F$1:$G$149,2,FALSE)</f>
        <v>#N/A</v>
      </c>
      <c r="G146" t="e">
        <f>+VLOOKUP(B146,'[1]GCI_data_platform-34'!$F$1:$G$149,2,FALSE)</f>
        <v>#N/A</v>
      </c>
      <c r="H146" t="e">
        <f>+VLOOKUP(B146,'[1]GCI_data_platform-35'!$F$1:$G$149,2,FALSE)</f>
        <v>#N/A</v>
      </c>
      <c r="I146" t="e">
        <f>+VLOOKUP(B146,'[1]GCI_data_platform-36'!$F$1:$G$149,2,FALSE)</f>
        <v>#N/A</v>
      </c>
      <c r="J146" t="e">
        <f>+VLOOKUP(B146,'[1]GCI_data_platform-37'!$F$1:$G$149,2,FALSE)</f>
        <v>#N/A</v>
      </c>
      <c r="K146" t="e">
        <f>+VLOOKUP(B146,'[1]GCI_data_platform-38'!$F$1:$G$149,2,FALSE)</f>
        <v>#N/A</v>
      </c>
      <c r="L146" t="e">
        <f>+VLOOKUP(B146,'[1]GCI_data_platform-39'!$F$1:$G$149,2,FALSE)</f>
        <v>#N/A</v>
      </c>
      <c r="M146" t="e">
        <f>+VLOOKUP(B146,'[1]GCI_data_platform-40'!$F$1:$G$149,2,FALSE)</f>
        <v>#N/A</v>
      </c>
      <c r="N146" t="e">
        <f>+VLOOKUP(B146,'[1]GCI_data_platform-41'!$F$1:$G$149,2,FALSE)</f>
        <v>#N/A</v>
      </c>
      <c r="O146" t="e">
        <f>+VLOOKUP(B146,'[1]GCI_data_platform-42'!$F$1:$G$149,2,FALSE)</f>
        <v>#N/A</v>
      </c>
      <c r="P146" t="e">
        <f>+VLOOKUP(B146,'[1]GCI_data_platform-43'!$F$1:$G$149,2,FALSE)</f>
        <v>#N/A</v>
      </c>
      <c r="Q146" t="e">
        <f>+VLOOKUP(B146,'[1]GCI_data_platform-44'!$F$1:$G$149,2,FALSE)</f>
        <v>#N/A</v>
      </c>
      <c r="R146" t="e">
        <f>+VLOOKUP(B146,'[1]GCI_data_platform-45'!$F$1:$G$149,2,FALSE)</f>
        <v>#N/A</v>
      </c>
      <c r="S146" t="e">
        <f>+VLOOKUP(B146,'[1]GCI_data_platform-46'!$F$1:$G$149,2,FALSE)</f>
        <v>#N/A</v>
      </c>
      <c r="T146" t="e">
        <f>+VLOOKUP(B146,'[1]GCI_data_platform-47'!$F$1:$G$149,2,FALSE)</f>
        <v>#N/A</v>
      </c>
      <c r="U146" t="e">
        <f>+VLOOKUP(B146,'[1]GCI_data_platform-48'!$F$1:$G$149,2,FALSE)</f>
        <v>#N/A</v>
      </c>
      <c r="V146" t="e">
        <f>+VLOOKUP(B146,'[1]GCI_data_platform-49'!$F$1:$G$149,2,FALSE)</f>
        <v>#N/A</v>
      </c>
      <c r="W146" t="e">
        <f>+VLOOKUP(B146,'[1]GCI_data_platform-50'!$F$1:$G$149,2,FALSE)</f>
        <v>#N/A</v>
      </c>
      <c r="X146" t="e">
        <f>+VLOOKUP(B146,'[1]GCI_data_platform-51'!$F$1:$G$149,2,FALSE)</f>
        <v>#N/A</v>
      </c>
      <c r="Y146" t="e">
        <f>+VLOOKUP(B146,'[1]GCI_data_platform-52'!$F$1:$G$149,2,FALSE)</f>
        <v>#N/A</v>
      </c>
      <c r="Z146" t="e">
        <f>+VLOOKUP(B146,'[1]GCI_data_platform-53'!$F$1:$G$149,2,FALSE)</f>
        <v>#N/A</v>
      </c>
      <c r="AA146" t="e">
        <f>+VLOOKUP(B146,'[1]GCI_data_platform-54'!$F$1:$G$149,2,FALSE)</f>
        <v>#N/A</v>
      </c>
      <c r="AB146" t="e">
        <f>+VLOOKUP(B146,'[1]GCI_data_platform-55'!$F$1:$G$149,2,FALSE)</f>
        <v>#N/A</v>
      </c>
      <c r="AC146" t="e">
        <f>+VLOOKUP(B146,'[1]GCI_data_platform-56'!$F$1:$G$149,2,FALSE)</f>
        <v>#N/A</v>
      </c>
    </row>
    <row r="147" spans="1:29" x14ac:dyDescent="0.2">
      <c r="A147" t="s">
        <v>295</v>
      </c>
      <c r="B147" t="s">
        <v>296</v>
      </c>
      <c r="C147">
        <v>30</v>
      </c>
      <c r="F147" t="e">
        <f>+VLOOKUP(B147,'[1]GCI_data_platform-33'!$F$1:$G$149,2,FALSE)</f>
        <v>#N/A</v>
      </c>
      <c r="G147" t="e">
        <f>+VLOOKUP(B147,'[1]GCI_data_platform-34'!$F$1:$G$149,2,FALSE)</f>
        <v>#N/A</v>
      </c>
      <c r="H147" t="e">
        <f>+VLOOKUP(B147,'[1]GCI_data_platform-35'!$F$1:$G$149,2,FALSE)</f>
        <v>#N/A</v>
      </c>
      <c r="I147" t="e">
        <f>+VLOOKUP(B147,'[1]GCI_data_platform-36'!$F$1:$G$149,2,FALSE)</f>
        <v>#N/A</v>
      </c>
      <c r="J147" t="e">
        <f>+VLOOKUP(B147,'[1]GCI_data_platform-37'!$F$1:$G$149,2,FALSE)</f>
        <v>#N/A</v>
      </c>
      <c r="K147" t="e">
        <f>+VLOOKUP(B147,'[1]GCI_data_platform-38'!$F$1:$G$149,2,FALSE)</f>
        <v>#N/A</v>
      </c>
      <c r="L147" t="e">
        <f>+VLOOKUP(B147,'[1]GCI_data_platform-39'!$F$1:$G$149,2,FALSE)</f>
        <v>#N/A</v>
      </c>
      <c r="M147" t="e">
        <f>+VLOOKUP(B147,'[1]GCI_data_platform-40'!$F$1:$G$149,2,FALSE)</f>
        <v>#N/A</v>
      </c>
      <c r="N147" t="e">
        <f>+VLOOKUP(B147,'[1]GCI_data_platform-41'!$F$1:$G$149,2,FALSE)</f>
        <v>#N/A</v>
      </c>
      <c r="O147" t="e">
        <f>+VLOOKUP(B147,'[1]GCI_data_platform-42'!$F$1:$G$149,2,FALSE)</f>
        <v>#N/A</v>
      </c>
      <c r="P147" t="e">
        <f>+VLOOKUP(B147,'[1]GCI_data_platform-43'!$F$1:$G$149,2,FALSE)</f>
        <v>#N/A</v>
      </c>
      <c r="Q147" t="e">
        <f>+VLOOKUP(B147,'[1]GCI_data_platform-44'!$F$1:$G$149,2,FALSE)</f>
        <v>#N/A</v>
      </c>
      <c r="R147" t="e">
        <f>+VLOOKUP(B147,'[1]GCI_data_platform-45'!$F$1:$G$149,2,FALSE)</f>
        <v>#N/A</v>
      </c>
      <c r="S147" t="e">
        <f>+VLOOKUP(B147,'[1]GCI_data_platform-46'!$F$1:$G$149,2,FALSE)</f>
        <v>#N/A</v>
      </c>
      <c r="T147" t="e">
        <f>+VLOOKUP(B147,'[1]GCI_data_platform-47'!$F$1:$G$149,2,FALSE)</f>
        <v>#N/A</v>
      </c>
      <c r="U147" t="e">
        <f>+VLOOKUP(B147,'[1]GCI_data_platform-48'!$F$1:$G$149,2,FALSE)</f>
        <v>#N/A</v>
      </c>
      <c r="V147" t="e">
        <f>+VLOOKUP(B147,'[1]GCI_data_platform-49'!$F$1:$G$149,2,FALSE)</f>
        <v>#N/A</v>
      </c>
      <c r="W147" t="e">
        <f>+VLOOKUP(B147,'[1]GCI_data_platform-50'!$F$1:$G$149,2,FALSE)</f>
        <v>#N/A</v>
      </c>
      <c r="X147" t="e">
        <f>+VLOOKUP(B147,'[1]GCI_data_platform-51'!$F$1:$G$149,2,FALSE)</f>
        <v>#N/A</v>
      </c>
      <c r="Y147" t="e">
        <f>+VLOOKUP(B147,'[1]GCI_data_platform-52'!$F$1:$G$149,2,FALSE)</f>
        <v>#N/A</v>
      </c>
      <c r="Z147" t="e">
        <f>+VLOOKUP(B147,'[1]GCI_data_platform-53'!$F$1:$G$149,2,FALSE)</f>
        <v>#N/A</v>
      </c>
      <c r="AA147" t="e">
        <f>+VLOOKUP(B147,'[1]GCI_data_platform-54'!$F$1:$G$149,2,FALSE)</f>
        <v>#N/A</v>
      </c>
      <c r="AB147" t="e">
        <f>+VLOOKUP(B147,'[1]GCI_data_platform-55'!$F$1:$G$149,2,FALSE)</f>
        <v>#N/A</v>
      </c>
      <c r="AC147" t="e">
        <f>+VLOOKUP(B147,'[1]GCI_data_platform-56'!$F$1:$G$149,2,FALSE)</f>
        <v>#N/A</v>
      </c>
    </row>
    <row r="148" spans="1:29" x14ac:dyDescent="0.2">
      <c r="A148" t="s">
        <v>297</v>
      </c>
      <c r="B148" t="s">
        <v>298</v>
      </c>
      <c r="C148">
        <v>30</v>
      </c>
      <c r="F148" t="e">
        <f>+VLOOKUP(B148,'[1]GCI_data_platform-33'!$F$1:$G$149,2,FALSE)</f>
        <v>#N/A</v>
      </c>
      <c r="G148" t="e">
        <f>+VLOOKUP(B148,'[1]GCI_data_platform-34'!$F$1:$G$149,2,FALSE)</f>
        <v>#N/A</v>
      </c>
      <c r="H148" t="e">
        <f>+VLOOKUP(B148,'[1]GCI_data_platform-35'!$F$1:$G$149,2,FALSE)</f>
        <v>#N/A</v>
      </c>
      <c r="I148" t="e">
        <f>+VLOOKUP(B148,'[1]GCI_data_platform-36'!$F$1:$G$149,2,FALSE)</f>
        <v>#N/A</v>
      </c>
      <c r="J148" t="e">
        <f>+VLOOKUP(B148,'[1]GCI_data_platform-37'!$F$1:$G$149,2,FALSE)</f>
        <v>#N/A</v>
      </c>
      <c r="K148" t="e">
        <f>+VLOOKUP(B148,'[1]GCI_data_platform-38'!$F$1:$G$149,2,FALSE)</f>
        <v>#N/A</v>
      </c>
      <c r="L148" t="e">
        <f>+VLOOKUP(B148,'[1]GCI_data_platform-39'!$F$1:$G$149,2,FALSE)</f>
        <v>#N/A</v>
      </c>
      <c r="M148" t="e">
        <f>+VLOOKUP(B148,'[1]GCI_data_platform-40'!$F$1:$G$149,2,FALSE)</f>
        <v>#N/A</v>
      </c>
      <c r="N148" t="e">
        <f>+VLOOKUP(B148,'[1]GCI_data_platform-41'!$F$1:$G$149,2,FALSE)</f>
        <v>#N/A</v>
      </c>
      <c r="O148" t="e">
        <f>+VLOOKUP(B148,'[1]GCI_data_platform-42'!$F$1:$G$149,2,FALSE)</f>
        <v>#N/A</v>
      </c>
      <c r="P148" t="e">
        <f>+VLOOKUP(B148,'[1]GCI_data_platform-43'!$F$1:$G$149,2,FALSE)</f>
        <v>#N/A</v>
      </c>
      <c r="Q148" t="e">
        <f>+VLOOKUP(B148,'[1]GCI_data_platform-44'!$F$1:$G$149,2,FALSE)</f>
        <v>#N/A</v>
      </c>
      <c r="R148" t="e">
        <f>+VLOOKUP(B148,'[1]GCI_data_platform-45'!$F$1:$G$149,2,FALSE)</f>
        <v>#N/A</v>
      </c>
      <c r="S148" t="e">
        <f>+VLOOKUP(B148,'[1]GCI_data_platform-46'!$F$1:$G$149,2,FALSE)</f>
        <v>#N/A</v>
      </c>
      <c r="T148" t="e">
        <f>+VLOOKUP(B148,'[1]GCI_data_platform-47'!$F$1:$G$149,2,FALSE)</f>
        <v>#N/A</v>
      </c>
      <c r="U148" t="e">
        <f>+VLOOKUP(B148,'[1]GCI_data_platform-48'!$F$1:$G$149,2,FALSE)</f>
        <v>#N/A</v>
      </c>
      <c r="V148" t="e">
        <f>+VLOOKUP(B148,'[1]GCI_data_platform-49'!$F$1:$G$149,2,FALSE)</f>
        <v>#N/A</v>
      </c>
      <c r="W148" t="e">
        <f>+VLOOKUP(B148,'[1]GCI_data_platform-50'!$F$1:$G$149,2,FALSE)</f>
        <v>#N/A</v>
      </c>
      <c r="X148" t="e">
        <f>+VLOOKUP(B148,'[1]GCI_data_platform-51'!$F$1:$G$149,2,FALSE)</f>
        <v>#N/A</v>
      </c>
      <c r="Y148" t="e">
        <f>+VLOOKUP(B148,'[1]GCI_data_platform-52'!$F$1:$G$149,2,FALSE)</f>
        <v>#N/A</v>
      </c>
      <c r="Z148" t="e">
        <f>+VLOOKUP(B148,'[1]GCI_data_platform-53'!$F$1:$G$149,2,FALSE)</f>
        <v>#N/A</v>
      </c>
      <c r="AA148" t="e">
        <f>+VLOOKUP(B148,'[1]GCI_data_platform-54'!$F$1:$G$149,2,FALSE)</f>
        <v>#N/A</v>
      </c>
      <c r="AB148" t="e">
        <f>+VLOOKUP(B148,'[1]GCI_data_platform-55'!$F$1:$G$149,2,FALSE)</f>
        <v>#N/A</v>
      </c>
      <c r="AC148" t="e">
        <f>+VLOOKUP(B148,'[1]GCI_data_platform-56'!$F$1:$G$149,2,FALSE)</f>
        <v>#N/A</v>
      </c>
    </row>
    <row r="149" spans="1:29" x14ac:dyDescent="0.2">
      <c r="A149" t="s">
        <v>299</v>
      </c>
      <c r="B149" t="s">
        <v>300</v>
      </c>
      <c r="C149">
        <v>30</v>
      </c>
      <c r="F149" t="e">
        <f>+VLOOKUP(B149,'[1]GCI_data_platform-33'!$F$1:$G$149,2,FALSE)</f>
        <v>#N/A</v>
      </c>
      <c r="G149" t="e">
        <f>+VLOOKUP(B149,'[1]GCI_data_platform-34'!$F$1:$G$149,2,FALSE)</f>
        <v>#N/A</v>
      </c>
      <c r="H149" t="e">
        <f>+VLOOKUP(B149,'[1]GCI_data_platform-35'!$F$1:$G$149,2,FALSE)</f>
        <v>#N/A</v>
      </c>
      <c r="I149" t="e">
        <f>+VLOOKUP(B149,'[1]GCI_data_platform-36'!$F$1:$G$149,2,FALSE)</f>
        <v>#N/A</v>
      </c>
      <c r="J149" t="e">
        <f>+VLOOKUP(B149,'[1]GCI_data_platform-37'!$F$1:$G$149,2,FALSE)</f>
        <v>#N/A</v>
      </c>
      <c r="K149" t="e">
        <f>+VLOOKUP(B149,'[1]GCI_data_platform-38'!$F$1:$G$149,2,FALSE)</f>
        <v>#N/A</v>
      </c>
      <c r="L149" t="e">
        <f>+VLOOKUP(B149,'[1]GCI_data_platform-39'!$F$1:$G$149,2,FALSE)</f>
        <v>#N/A</v>
      </c>
      <c r="M149" t="e">
        <f>+VLOOKUP(B149,'[1]GCI_data_platform-40'!$F$1:$G$149,2,FALSE)</f>
        <v>#N/A</v>
      </c>
      <c r="N149" t="e">
        <f>+VLOOKUP(B149,'[1]GCI_data_platform-41'!$F$1:$G$149,2,FALSE)</f>
        <v>#N/A</v>
      </c>
      <c r="O149" t="e">
        <f>+VLOOKUP(B149,'[1]GCI_data_platform-42'!$F$1:$G$149,2,FALSE)</f>
        <v>#N/A</v>
      </c>
      <c r="P149" t="e">
        <f>+VLOOKUP(B149,'[1]GCI_data_platform-43'!$F$1:$G$149,2,FALSE)</f>
        <v>#N/A</v>
      </c>
      <c r="Q149" t="e">
        <f>+VLOOKUP(B149,'[1]GCI_data_platform-44'!$F$1:$G$149,2,FALSE)</f>
        <v>#N/A</v>
      </c>
      <c r="R149" t="e">
        <f>+VLOOKUP(B149,'[1]GCI_data_platform-45'!$F$1:$G$149,2,FALSE)</f>
        <v>#N/A</v>
      </c>
      <c r="S149" t="e">
        <f>+VLOOKUP(B149,'[1]GCI_data_platform-46'!$F$1:$G$149,2,FALSE)</f>
        <v>#N/A</v>
      </c>
      <c r="T149" t="e">
        <f>+VLOOKUP(B149,'[1]GCI_data_platform-47'!$F$1:$G$149,2,FALSE)</f>
        <v>#N/A</v>
      </c>
      <c r="U149" t="e">
        <f>+VLOOKUP(B149,'[1]GCI_data_platform-48'!$F$1:$G$149,2,FALSE)</f>
        <v>#N/A</v>
      </c>
      <c r="V149" t="e">
        <f>+VLOOKUP(B149,'[1]GCI_data_platform-49'!$F$1:$G$149,2,FALSE)</f>
        <v>#N/A</v>
      </c>
      <c r="W149" t="e">
        <f>+VLOOKUP(B149,'[1]GCI_data_platform-50'!$F$1:$G$149,2,FALSE)</f>
        <v>#N/A</v>
      </c>
      <c r="X149" t="e">
        <f>+VLOOKUP(B149,'[1]GCI_data_platform-51'!$F$1:$G$149,2,FALSE)</f>
        <v>#N/A</v>
      </c>
      <c r="Y149" t="e">
        <f>+VLOOKUP(B149,'[1]GCI_data_platform-52'!$F$1:$G$149,2,FALSE)</f>
        <v>#N/A</v>
      </c>
      <c r="Z149" t="e">
        <f>+VLOOKUP(B149,'[1]GCI_data_platform-53'!$F$1:$G$149,2,FALSE)</f>
        <v>#N/A</v>
      </c>
      <c r="AA149" t="e">
        <f>+VLOOKUP(B149,'[1]GCI_data_platform-54'!$F$1:$G$149,2,FALSE)</f>
        <v>#N/A</v>
      </c>
      <c r="AB149" t="e">
        <f>+VLOOKUP(B149,'[1]GCI_data_platform-55'!$F$1:$G$149,2,FALSE)</f>
        <v>#N/A</v>
      </c>
      <c r="AC149" t="e">
        <f>+VLOOKUP(B149,'[1]GCI_data_platform-56'!$F$1:$G$149,2,FALSE)</f>
        <v>#N/A</v>
      </c>
    </row>
    <row r="151" spans="1:29" x14ac:dyDescent="0.2">
      <c r="A151" s="3" t="s">
        <v>301</v>
      </c>
      <c r="F151" t="e">
        <f>+AVERAGEIF($D$2:$D$149,1,F2:F149)</f>
        <v>#N/A</v>
      </c>
      <c r="G151" t="e">
        <f t="shared" ref="G151:AC151" si="0">+AVERAGEIF($D$2:$D$149,1,G2:G149)</f>
        <v>#N/A</v>
      </c>
      <c r="H151" t="e">
        <f t="shared" si="0"/>
        <v>#N/A</v>
      </c>
      <c r="I151" t="e">
        <f t="shared" si="0"/>
        <v>#N/A</v>
      </c>
      <c r="J151" t="e">
        <f>+AVERAGEIF($D$2:$D$149,1,J2:J149)</f>
        <v>#N/A</v>
      </c>
      <c r="K151" t="e">
        <f t="shared" si="0"/>
        <v>#N/A</v>
      </c>
      <c r="L151" t="e">
        <f t="shared" si="0"/>
        <v>#N/A</v>
      </c>
      <c r="M151" t="e">
        <f t="shared" si="0"/>
        <v>#N/A</v>
      </c>
      <c r="N151" t="e">
        <f t="shared" si="0"/>
        <v>#N/A</v>
      </c>
      <c r="O151" t="e">
        <f t="shared" si="0"/>
        <v>#N/A</v>
      </c>
      <c r="P151" t="e">
        <f t="shared" si="0"/>
        <v>#N/A</v>
      </c>
      <c r="Q151" t="e">
        <f t="shared" si="0"/>
        <v>#N/A</v>
      </c>
      <c r="R151" t="e">
        <f t="shared" si="0"/>
        <v>#N/A</v>
      </c>
      <c r="S151" t="e">
        <f t="shared" si="0"/>
        <v>#N/A</v>
      </c>
      <c r="T151" t="e">
        <f t="shared" si="0"/>
        <v>#N/A</v>
      </c>
      <c r="U151" t="e">
        <f t="shared" si="0"/>
        <v>#N/A</v>
      </c>
      <c r="V151" t="e">
        <f t="shared" si="0"/>
        <v>#N/A</v>
      </c>
      <c r="W151" t="e">
        <f t="shared" si="0"/>
        <v>#N/A</v>
      </c>
      <c r="X151" t="e">
        <f t="shared" si="0"/>
        <v>#N/A</v>
      </c>
      <c r="Y151" t="e">
        <f t="shared" si="0"/>
        <v>#N/A</v>
      </c>
      <c r="Z151" t="e">
        <f t="shared" si="0"/>
        <v>#N/A</v>
      </c>
      <c r="AA151" t="e">
        <f t="shared" si="0"/>
        <v>#N/A</v>
      </c>
      <c r="AB151" t="e">
        <f t="shared" si="0"/>
        <v>#N/A</v>
      </c>
      <c r="AC151" t="e">
        <f t="shared" si="0"/>
        <v>#N/A</v>
      </c>
    </row>
    <row r="152" spans="1:29" x14ac:dyDescent="0.2">
      <c r="A152" s="3" t="s">
        <v>302</v>
      </c>
      <c r="F152" t="e">
        <f>+AVERAGEIF($C$2:$C$149,20,F2:F149)</f>
        <v>#N/A</v>
      </c>
      <c r="G152" t="e">
        <f t="shared" ref="G152:AC152" si="1">+AVERAGEIF($C$2:$C$149,20,G2:G149)</f>
        <v>#N/A</v>
      </c>
      <c r="H152" t="e">
        <f t="shared" si="1"/>
        <v>#N/A</v>
      </c>
      <c r="I152" t="e">
        <f t="shared" si="1"/>
        <v>#N/A</v>
      </c>
      <c r="J152" t="e">
        <f t="shared" si="1"/>
        <v>#N/A</v>
      </c>
      <c r="K152" t="e">
        <f t="shared" si="1"/>
        <v>#N/A</v>
      </c>
      <c r="L152" t="e">
        <f t="shared" si="1"/>
        <v>#N/A</v>
      </c>
      <c r="M152" t="e">
        <f t="shared" si="1"/>
        <v>#N/A</v>
      </c>
      <c r="N152" t="e">
        <f t="shared" si="1"/>
        <v>#N/A</v>
      </c>
      <c r="O152" t="e">
        <f t="shared" si="1"/>
        <v>#N/A</v>
      </c>
      <c r="P152" t="e">
        <f t="shared" si="1"/>
        <v>#N/A</v>
      </c>
      <c r="Q152" t="e">
        <f t="shared" si="1"/>
        <v>#N/A</v>
      </c>
      <c r="R152" t="e">
        <f t="shared" si="1"/>
        <v>#N/A</v>
      </c>
      <c r="S152" t="e">
        <f t="shared" si="1"/>
        <v>#N/A</v>
      </c>
      <c r="T152" t="e">
        <f t="shared" si="1"/>
        <v>#N/A</v>
      </c>
      <c r="U152" t="e">
        <f t="shared" si="1"/>
        <v>#N/A</v>
      </c>
      <c r="V152" t="e">
        <f t="shared" si="1"/>
        <v>#N/A</v>
      </c>
      <c r="W152" t="e">
        <f t="shared" si="1"/>
        <v>#N/A</v>
      </c>
      <c r="X152" t="e">
        <f t="shared" si="1"/>
        <v>#N/A</v>
      </c>
      <c r="Y152" t="e">
        <f t="shared" si="1"/>
        <v>#N/A</v>
      </c>
      <c r="Z152" t="e">
        <f t="shared" si="1"/>
        <v>#N/A</v>
      </c>
      <c r="AA152" t="e">
        <f t="shared" si="1"/>
        <v>#N/A</v>
      </c>
      <c r="AB152" t="e">
        <f t="shared" si="1"/>
        <v>#N/A</v>
      </c>
      <c r="AC152" t="e">
        <f t="shared" si="1"/>
        <v>#N/A</v>
      </c>
    </row>
    <row r="153" spans="1:29" x14ac:dyDescent="0.2">
      <c r="A153" s="3" t="s">
        <v>303</v>
      </c>
      <c r="F153" t="e">
        <f>+AVERAGEIF($C$2:$C$149,10,F2:F149)</f>
        <v>#N/A</v>
      </c>
      <c r="G153" t="e">
        <f t="shared" ref="G153:AC153" si="2">+AVERAGEIF($C$2:$C$149,10,G2:G149)</f>
        <v>#N/A</v>
      </c>
      <c r="H153" t="e">
        <f t="shared" si="2"/>
        <v>#N/A</v>
      </c>
      <c r="I153" t="e">
        <f t="shared" si="2"/>
        <v>#N/A</v>
      </c>
      <c r="J153" t="e">
        <f t="shared" si="2"/>
        <v>#N/A</v>
      </c>
      <c r="K153" t="e">
        <f t="shared" si="2"/>
        <v>#N/A</v>
      </c>
      <c r="L153" t="e">
        <f t="shared" si="2"/>
        <v>#N/A</v>
      </c>
      <c r="M153" t="e">
        <f t="shared" si="2"/>
        <v>#N/A</v>
      </c>
      <c r="N153" t="e">
        <f t="shared" si="2"/>
        <v>#N/A</v>
      </c>
      <c r="O153" t="e">
        <f t="shared" si="2"/>
        <v>#N/A</v>
      </c>
      <c r="P153" t="e">
        <f t="shared" si="2"/>
        <v>#N/A</v>
      </c>
      <c r="Q153" t="e">
        <f t="shared" si="2"/>
        <v>#N/A</v>
      </c>
      <c r="R153" t="e">
        <f t="shared" si="2"/>
        <v>#N/A</v>
      </c>
      <c r="S153" t="e">
        <f t="shared" si="2"/>
        <v>#N/A</v>
      </c>
      <c r="T153" t="e">
        <f t="shared" si="2"/>
        <v>#N/A</v>
      </c>
      <c r="U153" t="e">
        <f t="shared" si="2"/>
        <v>#N/A</v>
      </c>
      <c r="V153" t="e">
        <f t="shared" si="2"/>
        <v>#N/A</v>
      </c>
      <c r="W153" t="e">
        <f t="shared" si="2"/>
        <v>#N/A</v>
      </c>
      <c r="X153" t="e">
        <f t="shared" si="2"/>
        <v>#N/A</v>
      </c>
      <c r="Y153" t="e">
        <f t="shared" si="2"/>
        <v>#N/A</v>
      </c>
      <c r="Z153" t="e">
        <f t="shared" si="2"/>
        <v>#N/A</v>
      </c>
      <c r="AA153" t="e">
        <f t="shared" si="2"/>
        <v>#N/A</v>
      </c>
      <c r="AB153" t="e">
        <f t="shared" si="2"/>
        <v>#N/A</v>
      </c>
      <c r="AC153" t="e">
        <f t="shared" si="2"/>
        <v>#N/A</v>
      </c>
    </row>
    <row r="154" spans="1:29" x14ac:dyDescent="0.2">
      <c r="A154" s="3" t="s">
        <v>304</v>
      </c>
      <c r="F154" t="e">
        <f>+AVERAGEIF($C$2:$C$149,30,F2:F149)</f>
        <v>#N/A</v>
      </c>
      <c r="G154" t="e">
        <f t="shared" ref="G154:AC154" si="3">+AVERAGEIF($C$2:$C$149,30,G2:G149)</f>
        <v>#N/A</v>
      </c>
      <c r="H154" t="e">
        <f t="shared" si="3"/>
        <v>#N/A</v>
      </c>
      <c r="I154" t="e">
        <f t="shared" si="3"/>
        <v>#N/A</v>
      </c>
      <c r="J154" t="e">
        <f t="shared" si="3"/>
        <v>#N/A</v>
      </c>
      <c r="K154" t="e">
        <f t="shared" si="3"/>
        <v>#N/A</v>
      </c>
      <c r="L154" t="e">
        <f t="shared" si="3"/>
        <v>#N/A</v>
      </c>
      <c r="M154" t="e">
        <f t="shared" si="3"/>
        <v>#N/A</v>
      </c>
      <c r="N154" t="e">
        <f t="shared" si="3"/>
        <v>#N/A</v>
      </c>
      <c r="O154" t="e">
        <f t="shared" si="3"/>
        <v>#N/A</v>
      </c>
      <c r="P154" t="e">
        <f t="shared" si="3"/>
        <v>#N/A</v>
      </c>
      <c r="Q154" t="e">
        <f t="shared" si="3"/>
        <v>#N/A</v>
      </c>
      <c r="R154" t="e">
        <f t="shared" si="3"/>
        <v>#N/A</v>
      </c>
      <c r="S154" t="e">
        <f t="shared" si="3"/>
        <v>#N/A</v>
      </c>
      <c r="T154" t="e">
        <f t="shared" si="3"/>
        <v>#N/A</v>
      </c>
      <c r="U154" t="e">
        <f t="shared" si="3"/>
        <v>#N/A</v>
      </c>
      <c r="V154" t="e">
        <f t="shared" si="3"/>
        <v>#N/A</v>
      </c>
      <c r="W154" t="e">
        <f t="shared" si="3"/>
        <v>#N/A</v>
      </c>
      <c r="X154" t="e">
        <f t="shared" si="3"/>
        <v>#N/A</v>
      </c>
      <c r="Y154" t="e">
        <f t="shared" si="3"/>
        <v>#N/A</v>
      </c>
      <c r="Z154" t="e">
        <f t="shared" si="3"/>
        <v>#N/A</v>
      </c>
      <c r="AA154" t="e">
        <f t="shared" si="3"/>
        <v>#N/A</v>
      </c>
      <c r="AB154" t="e">
        <f t="shared" si="3"/>
        <v>#N/A</v>
      </c>
      <c r="AC154" t="e">
        <f t="shared" si="3"/>
        <v>#N/A</v>
      </c>
    </row>
    <row r="156" spans="1:29" x14ac:dyDescent="0.2">
      <c r="A156" s="3" t="s">
        <v>305</v>
      </c>
      <c r="F156" t="e">
        <f>+AVERAGEIF($E$2:$E$149,22,F2:F149)</f>
        <v>#N/A</v>
      </c>
      <c r="G156" t="e">
        <f t="shared" ref="G156:AC156" si="4">+AVERAGEIF($E$2:$E$149,22,G2:G149)</f>
        <v>#N/A</v>
      </c>
      <c r="H156" t="e">
        <f t="shared" si="4"/>
        <v>#N/A</v>
      </c>
      <c r="I156" t="e">
        <f t="shared" si="4"/>
        <v>#N/A</v>
      </c>
      <c r="J156" t="e">
        <f t="shared" si="4"/>
        <v>#N/A</v>
      </c>
      <c r="K156" t="e">
        <f t="shared" si="4"/>
        <v>#N/A</v>
      </c>
      <c r="L156" t="e">
        <f t="shared" si="4"/>
        <v>#N/A</v>
      </c>
      <c r="M156" t="e">
        <f t="shared" si="4"/>
        <v>#N/A</v>
      </c>
      <c r="N156" t="e">
        <f t="shared" si="4"/>
        <v>#N/A</v>
      </c>
      <c r="O156" t="e">
        <f t="shared" si="4"/>
        <v>#N/A</v>
      </c>
      <c r="P156" t="e">
        <f t="shared" si="4"/>
        <v>#N/A</v>
      </c>
      <c r="Q156" t="e">
        <f t="shared" si="4"/>
        <v>#N/A</v>
      </c>
      <c r="R156" t="e">
        <f t="shared" si="4"/>
        <v>#N/A</v>
      </c>
      <c r="S156" t="e">
        <f t="shared" si="4"/>
        <v>#N/A</v>
      </c>
      <c r="T156" t="e">
        <f t="shared" si="4"/>
        <v>#N/A</v>
      </c>
      <c r="U156" t="e">
        <f t="shared" si="4"/>
        <v>#N/A</v>
      </c>
      <c r="V156" t="e">
        <f t="shared" si="4"/>
        <v>#N/A</v>
      </c>
      <c r="W156" t="e">
        <f t="shared" si="4"/>
        <v>#N/A</v>
      </c>
      <c r="X156" t="e">
        <f t="shared" si="4"/>
        <v>#N/A</v>
      </c>
      <c r="Y156" t="e">
        <f t="shared" si="4"/>
        <v>#N/A</v>
      </c>
      <c r="Z156" t="e">
        <f t="shared" si="4"/>
        <v>#N/A</v>
      </c>
      <c r="AA156" t="e">
        <f t="shared" si="4"/>
        <v>#N/A</v>
      </c>
      <c r="AB156" t="e">
        <f t="shared" si="4"/>
        <v>#N/A</v>
      </c>
      <c r="AC156" t="e">
        <f t="shared" si="4"/>
        <v>#N/A</v>
      </c>
    </row>
    <row r="157" spans="1:29" x14ac:dyDescent="0.2">
      <c r="A157" s="3" t="s">
        <v>306</v>
      </c>
      <c r="F157" t="e">
        <f>+AVERAGEIF($E$2:$E$149,21,F2:F149)</f>
        <v>#N/A</v>
      </c>
      <c r="G157" t="e">
        <f t="shared" ref="G157:AC157" si="5">+AVERAGEIF($E$2:$E$149,21,G2:G149)</f>
        <v>#N/A</v>
      </c>
      <c r="H157" t="e">
        <f t="shared" si="5"/>
        <v>#N/A</v>
      </c>
      <c r="I157" t="e">
        <f t="shared" si="5"/>
        <v>#N/A</v>
      </c>
      <c r="J157" t="e">
        <f t="shared" si="5"/>
        <v>#N/A</v>
      </c>
      <c r="K157" t="e">
        <f t="shared" si="5"/>
        <v>#N/A</v>
      </c>
      <c r="L157" t="e">
        <f t="shared" si="5"/>
        <v>#N/A</v>
      </c>
      <c r="M157" t="e">
        <f t="shared" si="5"/>
        <v>#N/A</v>
      </c>
      <c r="N157" t="e">
        <f t="shared" si="5"/>
        <v>#N/A</v>
      </c>
      <c r="O157" t="e">
        <f t="shared" si="5"/>
        <v>#N/A</v>
      </c>
      <c r="P157" t="e">
        <f t="shared" si="5"/>
        <v>#N/A</v>
      </c>
      <c r="Q157" t="e">
        <f t="shared" si="5"/>
        <v>#N/A</v>
      </c>
      <c r="R157" t="e">
        <f t="shared" si="5"/>
        <v>#N/A</v>
      </c>
      <c r="S157" t="e">
        <f t="shared" si="5"/>
        <v>#N/A</v>
      </c>
      <c r="T157" t="e">
        <f t="shared" si="5"/>
        <v>#N/A</v>
      </c>
      <c r="U157" t="e">
        <f t="shared" si="5"/>
        <v>#N/A</v>
      </c>
      <c r="V157" t="e">
        <f t="shared" si="5"/>
        <v>#N/A</v>
      </c>
      <c r="W157" t="e">
        <f t="shared" si="5"/>
        <v>#N/A</v>
      </c>
      <c r="X157" t="e">
        <f t="shared" si="5"/>
        <v>#N/A</v>
      </c>
      <c r="Y157" t="e">
        <f t="shared" si="5"/>
        <v>#N/A</v>
      </c>
      <c r="Z157" t="e">
        <f t="shared" si="5"/>
        <v>#N/A</v>
      </c>
      <c r="AA157" t="e">
        <f t="shared" si="5"/>
        <v>#N/A</v>
      </c>
      <c r="AB157" t="e">
        <f t="shared" si="5"/>
        <v>#N/A</v>
      </c>
      <c r="AC157" t="e">
        <f t="shared" si="5"/>
        <v>#N/A</v>
      </c>
    </row>
    <row r="158" spans="1:29" x14ac:dyDescent="0.2">
      <c r="A158" s="3" t="s">
        <v>307</v>
      </c>
      <c r="F158" t="e">
        <f>+AVERAGEIF($E$2:$E$149,12,F2:F149)</f>
        <v>#N/A</v>
      </c>
      <c r="G158" t="e">
        <f t="shared" ref="G158:AC158" si="6">+AVERAGEIF($E$2:$E$149,12,G2:G149)</f>
        <v>#N/A</v>
      </c>
      <c r="H158" t="e">
        <f t="shared" si="6"/>
        <v>#N/A</v>
      </c>
      <c r="I158" t="e">
        <f t="shared" si="6"/>
        <v>#N/A</v>
      </c>
      <c r="J158" t="e">
        <f t="shared" si="6"/>
        <v>#N/A</v>
      </c>
      <c r="K158" t="e">
        <f t="shared" si="6"/>
        <v>#N/A</v>
      </c>
      <c r="L158" t="e">
        <f t="shared" si="6"/>
        <v>#N/A</v>
      </c>
      <c r="M158" t="e">
        <f t="shared" si="6"/>
        <v>#N/A</v>
      </c>
      <c r="N158" t="e">
        <f t="shared" si="6"/>
        <v>#N/A</v>
      </c>
      <c r="O158" t="e">
        <f t="shared" si="6"/>
        <v>#N/A</v>
      </c>
      <c r="P158" t="e">
        <f t="shared" si="6"/>
        <v>#N/A</v>
      </c>
      <c r="Q158" t="e">
        <f t="shared" si="6"/>
        <v>#N/A</v>
      </c>
      <c r="R158" t="e">
        <f t="shared" si="6"/>
        <v>#N/A</v>
      </c>
      <c r="S158" t="e">
        <f t="shared" si="6"/>
        <v>#N/A</v>
      </c>
      <c r="T158" t="e">
        <f t="shared" si="6"/>
        <v>#N/A</v>
      </c>
      <c r="U158" t="e">
        <f t="shared" si="6"/>
        <v>#N/A</v>
      </c>
      <c r="V158" t="e">
        <f t="shared" si="6"/>
        <v>#N/A</v>
      </c>
      <c r="W158" t="e">
        <f t="shared" si="6"/>
        <v>#N/A</v>
      </c>
      <c r="X158" t="e">
        <f t="shared" si="6"/>
        <v>#N/A</v>
      </c>
      <c r="Y158" t="e">
        <f t="shared" si="6"/>
        <v>#N/A</v>
      </c>
      <c r="Z158" t="e">
        <f t="shared" si="6"/>
        <v>#N/A</v>
      </c>
      <c r="AA158" t="e">
        <f t="shared" si="6"/>
        <v>#N/A</v>
      </c>
      <c r="AB158" t="e">
        <f t="shared" si="6"/>
        <v>#N/A</v>
      </c>
      <c r="AC158" t="e">
        <f t="shared" si="6"/>
        <v>#N/A</v>
      </c>
    </row>
    <row r="159" spans="1:29" x14ac:dyDescent="0.2">
      <c r="A159" s="3" t="s">
        <v>308</v>
      </c>
      <c r="F159" t="e">
        <f>+AVERAGEIF($E$2:$E$149,11,F2:F149)</f>
        <v>#N/A</v>
      </c>
      <c r="G159" t="e">
        <f t="shared" ref="G159:AC159" si="7">+AVERAGEIF($E$2:$E$149,11,G2:G149)</f>
        <v>#N/A</v>
      </c>
      <c r="H159" t="e">
        <f t="shared" si="7"/>
        <v>#N/A</v>
      </c>
      <c r="I159" t="e">
        <f t="shared" si="7"/>
        <v>#N/A</v>
      </c>
      <c r="J159" t="e">
        <f t="shared" si="7"/>
        <v>#N/A</v>
      </c>
      <c r="K159" t="e">
        <f t="shared" si="7"/>
        <v>#N/A</v>
      </c>
      <c r="L159" t="e">
        <f t="shared" si="7"/>
        <v>#N/A</v>
      </c>
      <c r="M159" t="e">
        <f t="shared" si="7"/>
        <v>#N/A</v>
      </c>
      <c r="N159" t="e">
        <f t="shared" si="7"/>
        <v>#N/A</v>
      </c>
      <c r="O159" t="e">
        <f t="shared" si="7"/>
        <v>#N/A</v>
      </c>
      <c r="P159" t="e">
        <f t="shared" si="7"/>
        <v>#N/A</v>
      </c>
      <c r="Q159" t="e">
        <f t="shared" si="7"/>
        <v>#N/A</v>
      </c>
      <c r="R159" t="e">
        <f t="shared" si="7"/>
        <v>#N/A</v>
      </c>
      <c r="S159" t="e">
        <f t="shared" si="7"/>
        <v>#N/A</v>
      </c>
      <c r="T159" t="e">
        <f t="shared" si="7"/>
        <v>#N/A</v>
      </c>
      <c r="U159" t="e">
        <f t="shared" si="7"/>
        <v>#N/A</v>
      </c>
      <c r="V159" t="e">
        <f t="shared" si="7"/>
        <v>#N/A</v>
      </c>
      <c r="W159" t="e">
        <f t="shared" si="7"/>
        <v>#N/A</v>
      </c>
      <c r="X159" t="e">
        <f t="shared" si="7"/>
        <v>#N/A</v>
      </c>
      <c r="Y159" t="e">
        <f t="shared" si="7"/>
        <v>#N/A</v>
      </c>
      <c r="Z159" t="e">
        <f t="shared" si="7"/>
        <v>#N/A</v>
      </c>
      <c r="AA159" t="e">
        <f t="shared" si="7"/>
        <v>#N/A</v>
      </c>
      <c r="AB159" t="e">
        <f t="shared" si="7"/>
        <v>#N/A</v>
      </c>
      <c r="AC159" t="e">
        <f t="shared" si="7"/>
        <v>#N/A</v>
      </c>
    </row>
    <row r="162" spans="1:29" x14ac:dyDescent="0.2">
      <c r="A162" s="3" t="s">
        <v>309</v>
      </c>
      <c r="F162" t="e">
        <f t="shared" ref="F162:U163" si="8">+F158/F156</f>
        <v>#N/A</v>
      </c>
      <c r="G162" t="e">
        <f t="shared" si="8"/>
        <v>#N/A</v>
      </c>
      <c r="H162" t="e">
        <f t="shared" si="8"/>
        <v>#N/A</v>
      </c>
      <c r="I162" t="e">
        <f t="shared" si="8"/>
        <v>#N/A</v>
      </c>
      <c r="J162" t="e">
        <f>+J158/J156</f>
        <v>#N/A</v>
      </c>
      <c r="K162" t="e">
        <f t="shared" ref="K162:AC163" si="9">+K158/K156</f>
        <v>#N/A</v>
      </c>
      <c r="L162" t="e">
        <f t="shared" si="9"/>
        <v>#N/A</v>
      </c>
      <c r="M162" t="e">
        <f t="shared" si="9"/>
        <v>#N/A</v>
      </c>
      <c r="N162" t="e">
        <f t="shared" si="9"/>
        <v>#N/A</v>
      </c>
      <c r="O162" t="e">
        <f t="shared" si="9"/>
        <v>#N/A</v>
      </c>
      <c r="P162" t="e">
        <f t="shared" si="9"/>
        <v>#N/A</v>
      </c>
      <c r="Q162" t="e">
        <f t="shared" si="9"/>
        <v>#N/A</v>
      </c>
      <c r="R162" t="e">
        <f t="shared" si="9"/>
        <v>#N/A</v>
      </c>
      <c r="S162" t="e">
        <f t="shared" si="9"/>
        <v>#N/A</v>
      </c>
      <c r="T162" t="e">
        <f t="shared" si="9"/>
        <v>#N/A</v>
      </c>
      <c r="U162" t="e">
        <f t="shared" si="9"/>
        <v>#N/A</v>
      </c>
      <c r="V162" t="e">
        <f t="shared" si="9"/>
        <v>#N/A</v>
      </c>
      <c r="W162" t="e">
        <f t="shared" si="9"/>
        <v>#N/A</v>
      </c>
      <c r="X162" t="e">
        <f t="shared" si="9"/>
        <v>#N/A</v>
      </c>
      <c r="Y162" t="e">
        <f t="shared" si="9"/>
        <v>#N/A</v>
      </c>
      <c r="Z162" t="e">
        <f t="shared" si="9"/>
        <v>#N/A</v>
      </c>
      <c r="AA162" t="e">
        <f t="shared" si="9"/>
        <v>#N/A</v>
      </c>
      <c r="AB162" t="e">
        <f t="shared" si="9"/>
        <v>#N/A</v>
      </c>
      <c r="AC162" t="e">
        <f t="shared" si="9"/>
        <v>#N/A</v>
      </c>
    </row>
    <row r="163" spans="1:29" x14ac:dyDescent="0.2">
      <c r="A163" s="3" t="s">
        <v>310</v>
      </c>
      <c r="F163" t="e">
        <f>+F159/F157</f>
        <v>#N/A</v>
      </c>
      <c r="G163" t="e">
        <f t="shared" si="8"/>
        <v>#N/A</v>
      </c>
      <c r="H163" t="e">
        <f t="shared" si="8"/>
        <v>#N/A</v>
      </c>
      <c r="I163" t="e">
        <f t="shared" si="8"/>
        <v>#N/A</v>
      </c>
      <c r="J163" t="e">
        <f t="shared" si="8"/>
        <v>#N/A</v>
      </c>
      <c r="K163" t="e">
        <f t="shared" si="8"/>
        <v>#N/A</v>
      </c>
      <c r="L163" t="e">
        <f t="shared" si="8"/>
        <v>#N/A</v>
      </c>
      <c r="M163" t="e">
        <f t="shared" si="8"/>
        <v>#N/A</v>
      </c>
      <c r="N163" t="e">
        <f t="shared" si="8"/>
        <v>#N/A</v>
      </c>
      <c r="O163" t="e">
        <f t="shared" si="8"/>
        <v>#N/A</v>
      </c>
      <c r="P163" t="e">
        <f t="shared" si="8"/>
        <v>#N/A</v>
      </c>
      <c r="Q163" t="e">
        <f t="shared" si="8"/>
        <v>#N/A</v>
      </c>
      <c r="R163" t="e">
        <f t="shared" si="8"/>
        <v>#N/A</v>
      </c>
      <c r="S163" t="e">
        <f t="shared" si="8"/>
        <v>#N/A</v>
      </c>
      <c r="T163" t="e">
        <f t="shared" si="8"/>
        <v>#N/A</v>
      </c>
      <c r="U163" t="e">
        <f t="shared" si="8"/>
        <v>#N/A</v>
      </c>
      <c r="V163" t="e">
        <f t="shared" si="9"/>
        <v>#N/A</v>
      </c>
      <c r="W163" t="e">
        <f t="shared" si="9"/>
        <v>#N/A</v>
      </c>
      <c r="X163" t="e">
        <f t="shared" si="9"/>
        <v>#N/A</v>
      </c>
      <c r="Y163" t="e">
        <f t="shared" si="9"/>
        <v>#N/A</v>
      </c>
      <c r="Z163" t="e">
        <f t="shared" si="9"/>
        <v>#N/A</v>
      </c>
      <c r="AA163" t="e">
        <f t="shared" si="9"/>
        <v>#N/A</v>
      </c>
      <c r="AB163" t="e">
        <f t="shared" si="9"/>
        <v>#N/A</v>
      </c>
      <c r="AC163" t="e">
        <f t="shared" si="9"/>
        <v>#N/A</v>
      </c>
    </row>
    <row r="164" spans="1:29" x14ac:dyDescent="0.2">
      <c r="A164" s="3" t="s">
        <v>311</v>
      </c>
      <c r="F164" t="e">
        <f>+F151/F154</f>
        <v>#N/A</v>
      </c>
      <c r="G164" t="e">
        <f t="shared" ref="G164:AC164" si="10">+G151/G154</f>
        <v>#N/A</v>
      </c>
      <c r="H164" t="e">
        <f t="shared" si="10"/>
        <v>#N/A</v>
      </c>
      <c r="I164" t="e">
        <f t="shared" si="10"/>
        <v>#N/A</v>
      </c>
      <c r="J164" t="e">
        <f t="shared" si="10"/>
        <v>#N/A</v>
      </c>
      <c r="K164" t="e">
        <f t="shared" si="10"/>
        <v>#N/A</v>
      </c>
      <c r="L164" t="e">
        <f t="shared" si="10"/>
        <v>#N/A</v>
      </c>
      <c r="M164" t="e">
        <f t="shared" si="10"/>
        <v>#N/A</v>
      </c>
      <c r="N164" t="e">
        <f t="shared" si="10"/>
        <v>#N/A</v>
      </c>
      <c r="O164" t="e">
        <f t="shared" si="10"/>
        <v>#N/A</v>
      </c>
      <c r="P164" t="e">
        <f t="shared" si="10"/>
        <v>#N/A</v>
      </c>
      <c r="Q164" t="e">
        <f t="shared" si="10"/>
        <v>#N/A</v>
      </c>
      <c r="R164" t="e">
        <f t="shared" si="10"/>
        <v>#N/A</v>
      </c>
      <c r="S164" t="e">
        <f t="shared" si="10"/>
        <v>#N/A</v>
      </c>
      <c r="T164" t="e">
        <f t="shared" si="10"/>
        <v>#N/A</v>
      </c>
      <c r="U164" t="e">
        <f t="shared" si="10"/>
        <v>#N/A</v>
      </c>
      <c r="V164" t="e">
        <f t="shared" si="10"/>
        <v>#N/A</v>
      </c>
      <c r="W164" t="e">
        <f t="shared" si="10"/>
        <v>#N/A</v>
      </c>
      <c r="X164" t="e">
        <f t="shared" si="10"/>
        <v>#N/A</v>
      </c>
      <c r="Y164" t="e">
        <f t="shared" si="10"/>
        <v>#N/A</v>
      </c>
      <c r="Z164" t="e">
        <f t="shared" si="10"/>
        <v>#N/A</v>
      </c>
      <c r="AA164" t="e">
        <f t="shared" si="10"/>
        <v>#N/A</v>
      </c>
      <c r="AB164" t="e">
        <f t="shared" si="10"/>
        <v>#N/A</v>
      </c>
      <c r="AC164" t="e">
        <f t="shared" si="10"/>
        <v>#N/A</v>
      </c>
    </row>
    <row r="166" spans="1:29" x14ac:dyDescent="0.2">
      <c r="F166" t="s">
        <v>312</v>
      </c>
      <c r="G166" t="s">
        <v>313</v>
      </c>
      <c r="H166" t="s">
        <v>314</v>
      </c>
      <c r="I166" t="s">
        <v>315</v>
      </c>
      <c r="J166" s="4" t="s">
        <v>316</v>
      </c>
      <c r="K166" s="4" t="s">
        <v>317</v>
      </c>
      <c r="L166" s="4" t="s">
        <v>318</v>
      </c>
      <c r="M166" s="4" t="s">
        <v>319</v>
      </c>
      <c r="N166" s="4" t="s">
        <v>320</v>
      </c>
      <c r="O166" s="4" t="s">
        <v>321</v>
      </c>
      <c r="P166" s="4" t="s">
        <v>322</v>
      </c>
      <c r="Q166" s="4" t="s">
        <v>323</v>
      </c>
      <c r="R166" s="4" t="s">
        <v>324</v>
      </c>
      <c r="S166" s="4" t="s">
        <v>325</v>
      </c>
      <c r="T166" t="s">
        <v>326</v>
      </c>
      <c r="U166" t="s">
        <v>327</v>
      </c>
      <c r="V166" t="s">
        <v>328</v>
      </c>
      <c r="W166" t="s">
        <v>329</v>
      </c>
      <c r="X166" t="s">
        <v>330</v>
      </c>
      <c r="Y166" t="s">
        <v>331</v>
      </c>
      <c r="Z166" t="s">
        <v>332</v>
      </c>
      <c r="AA166" t="s">
        <v>333</v>
      </c>
      <c r="AB166" t="s">
        <v>334</v>
      </c>
      <c r="AC166" t="s">
        <v>335</v>
      </c>
    </row>
    <row r="168" spans="1:29" x14ac:dyDescent="0.2">
      <c r="J168" t="s">
        <v>316</v>
      </c>
      <c r="K168" t="s">
        <v>317</v>
      </c>
      <c r="L168" t="s">
        <v>318</v>
      </c>
      <c r="M168" t="s">
        <v>319</v>
      </c>
      <c r="N168" t="s">
        <v>320</v>
      </c>
      <c r="O168" t="s">
        <v>321</v>
      </c>
      <c r="P168" t="s">
        <v>322</v>
      </c>
      <c r="Q168" t="s">
        <v>323</v>
      </c>
      <c r="R168" t="s">
        <v>967</v>
      </c>
      <c r="S168" t="s">
        <v>325</v>
      </c>
    </row>
    <row r="169" spans="1:29" x14ac:dyDescent="0.2">
      <c r="I169" t="s">
        <v>301</v>
      </c>
      <c r="J169">
        <v>1.1732049932637729</v>
      </c>
      <c r="K169">
        <v>1.1619576212199125</v>
      </c>
      <c r="L169">
        <v>1.1317491942069029</v>
      </c>
      <c r="M169">
        <v>1.1665573011387114</v>
      </c>
      <c r="N169">
        <v>1.0789925373079414</v>
      </c>
      <c r="O169">
        <v>1.1437172749596605</v>
      </c>
      <c r="P169">
        <v>1.1179263691797812</v>
      </c>
      <c r="Q169">
        <v>1.0943855675728544</v>
      </c>
      <c r="R169">
        <v>1.0773988932775975</v>
      </c>
      <c r="S169">
        <v>1.053660243139001</v>
      </c>
    </row>
    <row r="170" spans="1:29" x14ac:dyDescent="0.2">
      <c r="I170" t="s">
        <v>304</v>
      </c>
      <c r="J170">
        <v>1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</row>
    <row r="171" spans="1:29" x14ac:dyDescent="0.2">
      <c r="I171" t="s">
        <v>307</v>
      </c>
      <c r="J171">
        <v>0.72646681018635417</v>
      </c>
      <c r="K171">
        <v>0.69611597938281489</v>
      </c>
      <c r="L171">
        <v>0.70798164461256097</v>
      </c>
      <c r="M171">
        <v>0.94113894798123809</v>
      </c>
      <c r="N171">
        <v>0.68605343260935558</v>
      </c>
      <c r="O171">
        <v>0.77180292992242694</v>
      </c>
      <c r="P171">
        <v>0.89401581893746451</v>
      </c>
      <c r="Q171">
        <v>0.85027266786207301</v>
      </c>
      <c r="R171">
        <v>0.89997449342528302</v>
      </c>
      <c r="S171">
        <v>0.88970731258164371</v>
      </c>
    </row>
    <row r="172" spans="1:29" x14ac:dyDescent="0.2">
      <c r="I172" t="s">
        <v>308</v>
      </c>
      <c r="J172">
        <v>0.8793669658547536</v>
      </c>
      <c r="K172">
        <v>0.85921696866332042</v>
      </c>
      <c r="L172">
        <v>0.92604054613739606</v>
      </c>
      <c r="M172">
        <v>1.0933806971305076</v>
      </c>
      <c r="N172">
        <v>0.87698044587239565</v>
      </c>
      <c r="O172">
        <v>0.86475561430406545</v>
      </c>
      <c r="P172">
        <v>0.90621934193708908</v>
      </c>
      <c r="Q172">
        <v>0.91754812821428633</v>
      </c>
      <c r="R172">
        <v>0.92770325254366803</v>
      </c>
      <c r="S172">
        <v>0.92947887139856888</v>
      </c>
    </row>
    <row r="179" spans="10:12" ht="16" x14ac:dyDescent="0.2">
      <c r="J179" s="122" t="s">
        <v>993</v>
      </c>
      <c r="K179" s="123"/>
      <c r="L179" s="123"/>
    </row>
    <row r="193" spans="8:24" ht="33.75" customHeight="1" x14ac:dyDescent="0.2"/>
    <row r="194" spans="8:24" ht="33.75" customHeight="1" x14ac:dyDescent="0.2"/>
    <row r="195" spans="8:24" ht="33.75" customHeight="1" x14ac:dyDescent="0.2"/>
    <row r="196" spans="8:24" ht="33.75" customHeight="1" x14ac:dyDescent="0.2"/>
    <row r="197" spans="8:24" ht="75" customHeight="1" x14ac:dyDescent="0.2"/>
    <row r="198" spans="8:24" x14ac:dyDescent="0.2">
      <c r="H198" s="124" t="s">
        <v>994</v>
      </c>
      <c r="I198" s="123"/>
      <c r="J198" s="123"/>
      <c r="K198" s="123"/>
      <c r="L198" s="123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</row>
    <row r="199" spans="8:24" x14ac:dyDescent="0.2">
      <c r="H199" s="125" t="s">
        <v>995</v>
      </c>
      <c r="I199" s="123"/>
      <c r="J199" s="123"/>
      <c r="K199" s="123"/>
      <c r="L199" s="123"/>
      <c r="M199" s="123"/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3"/>
    </row>
    <row r="200" spans="8:24" ht="45.75" customHeight="1" x14ac:dyDescent="0.2"/>
    <row r="201" spans="8:24" ht="33.75" customHeight="1" x14ac:dyDescent="0.2"/>
    <row r="202" spans="8:24" ht="33.75" customHeight="1" x14ac:dyDescent="0.2"/>
    <row r="203" spans="8:24" ht="46.5" customHeight="1" x14ac:dyDescent="0.2"/>
    <row r="204" spans="8:24" ht="49.5" customHeight="1" x14ac:dyDescent="0.2"/>
    <row r="205" spans="8:24" ht="33.75" customHeight="1" x14ac:dyDescent="0.2"/>
    <row r="206" spans="8:24" ht="33.75" customHeight="1" x14ac:dyDescent="0.2"/>
    <row r="207" spans="8:24" ht="33.75" customHeight="1" x14ac:dyDescent="0.2"/>
    <row r="208" spans="8:24" ht="33.75" customHeight="1" x14ac:dyDescent="0.2"/>
    <row r="209" spans="6:15" ht="48" customHeight="1" x14ac:dyDescent="0.2"/>
    <row r="210" spans="6:15" ht="45" customHeight="1" x14ac:dyDescent="0.2"/>
    <row r="211" spans="6:15" ht="48.75" customHeight="1" x14ac:dyDescent="0.2"/>
    <row r="212" spans="6:15" ht="48.75" customHeight="1" x14ac:dyDescent="0.2"/>
    <row r="213" spans="6:15" ht="33.75" customHeight="1" x14ac:dyDescent="0.2"/>
    <row r="214" spans="6:15" ht="24" x14ac:dyDescent="0.3">
      <c r="F214" s="5" t="s">
        <v>336</v>
      </c>
    </row>
    <row r="215" spans="6:15" x14ac:dyDescent="0.2">
      <c r="F215" s="135" t="s">
        <v>314</v>
      </c>
      <c r="G215" s="135"/>
      <c r="H215" s="135" t="s">
        <v>337</v>
      </c>
      <c r="I215" s="135"/>
      <c r="J215" s="135"/>
      <c r="K215" s="135"/>
      <c r="L215" s="135"/>
      <c r="M215" s="135"/>
      <c r="N215" s="135"/>
      <c r="O215" s="135"/>
    </row>
    <row r="216" spans="6:15" x14ac:dyDescent="0.2">
      <c r="F216" s="135" t="s">
        <v>315</v>
      </c>
      <c r="G216" s="135"/>
      <c r="H216" s="135" t="s">
        <v>338</v>
      </c>
      <c r="I216" s="135"/>
      <c r="J216" s="135"/>
      <c r="K216" s="135"/>
      <c r="L216" s="135"/>
      <c r="M216" s="135"/>
      <c r="N216" s="135"/>
      <c r="O216" s="135"/>
    </row>
    <row r="217" spans="6:15" x14ac:dyDescent="0.2">
      <c r="F217" s="135" t="s">
        <v>339</v>
      </c>
      <c r="G217" s="135"/>
      <c r="H217" s="135" t="s">
        <v>340</v>
      </c>
      <c r="I217" s="135"/>
      <c r="J217" s="135"/>
      <c r="K217" s="135"/>
      <c r="L217" s="135"/>
      <c r="M217" s="135"/>
      <c r="N217" s="135"/>
      <c r="O217" s="135"/>
    </row>
    <row r="218" spans="6:15" x14ac:dyDescent="0.2">
      <c r="F218" s="135" t="s">
        <v>341</v>
      </c>
      <c r="G218" s="135"/>
      <c r="H218" s="135" t="s">
        <v>342</v>
      </c>
      <c r="I218" s="135"/>
      <c r="J218" s="135"/>
      <c r="K218" s="135"/>
      <c r="L218" s="135"/>
      <c r="M218" s="135"/>
      <c r="N218" s="135"/>
      <c r="O218" s="135"/>
    </row>
    <row r="219" spans="6:15" x14ac:dyDescent="0.2">
      <c r="F219" s="135" t="s">
        <v>343</v>
      </c>
      <c r="G219" s="135"/>
      <c r="H219" s="135" t="s">
        <v>344</v>
      </c>
      <c r="I219" s="135"/>
      <c r="J219" s="135"/>
      <c r="K219" s="135"/>
      <c r="L219" s="135"/>
      <c r="M219" s="135"/>
      <c r="N219" s="135"/>
      <c r="O219" s="135"/>
    </row>
    <row r="220" spans="6:15" x14ac:dyDescent="0.2">
      <c r="F220" s="135" t="s">
        <v>345</v>
      </c>
      <c r="G220" s="135"/>
      <c r="H220" s="135" t="s">
        <v>346</v>
      </c>
      <c r="I220" s="135"/>
      <c r="J220" s="135"/>
      <c r="K220" s="135"/>
      <c r="L220" s="135"/>
      <c r="M220" s="135"/>
      <c r="N220" s="135"/>
      <c r="O220" s="135"/>
    </row>
    <row r="221" spans="6:15" x14ac:dyDescent="0.2">
      <c r="F221" s="135" t="s">
        <v>347</v>
      </c>
      <c r="G221" s="135"/>
      <c r="H221" s="135" t="s">
        <v>348</v>
      </c>
      <c r="I221" s="135"/>
      <c r="J221" s="135"/>
      <c r="K221" s="135"/>
      <c r="L221" s="135"/>
      <c r="M221" s="135"/>
      <c r="N221" s="135"/>
      <c r="O221" s="135"/>
    </row>
    <row r="222" spans="6:15" x14ac:dyDescent="0.2">
      <c r="F222" s="135" t="s">
        <v>349</v>
      </c>
      <c r="G222" s="135"/>
      <c r="H222" s="135" t="s">
        <v>350</v>
      </c>
      <c r="I222" s="135"/>
      <c r="J222" s="135"/>
      <c r="K222" s="135"/>
      <c r="L222" s="135"/>
      <c r="M222" s="135"/>
      <c r="N222" s="135"/>
      <c r="O222" s="135"/>
    </row>
    <row r="223" spans="6:15" x14ac:dyDescent="0.2">
      <c r="F223" s="135" t="s">
        <v>351</v>
      </c>
      <c r="G223" s="135"/>
      <c r="H223" s="135" t="s">
        <v>352</v>
      </c>
      <c r="I223" s="135"/>
      <c r="J223" s="135"/>
      <c r="K223" s="135"/>
      <c r="L223" s="135"/>
      <c r="M223" s="135"/>
      <c r="N223" s="135"/>
      <c r="O223" s="135"/>
    </row>
    <row r="224" spans="6:15" x14ac:dyDescent="0.2">
      <c r="F224" s="135" t="s">
        <v>353</v>
      </c>
      <c r="G224" s="135"/>
      <c r="H224" s="135" t="s">
        <v>354</v>
      </c>
      <c r="I224" s="135"/>
      <c r="J224" s="135"/>
      <c r="K224" s="135"/>
      <c r="L224" s="135"/>
      <c r="M224" s="135"/>
      <c r="N224" s="135"/>
      <c r="O224" s="135"/>
    </row>
    <row r="225" spans="6:15" x14ac:dyDescent="0.2">
      <c r="F225" s="135" t="s">
        <v>355</v>
      </c>
      <c r="G225" s="135"/>
      <c r="H225" s="135" t="s">
        <v>356</v>
      </c>
      <c r="I225" s="135"/>
      <c r="J225" s="135"/>
      <c r="K225" s="135"/>
      <c r="L225" s="135"/>
      <c r="M225" s="135"/>
      <c r="N225" s="135"/>
      <c r="O225" s="135"/>
    </row>
    <row r="226" spans="6:15" x14ac:dyDescent="0.2">
      <c r="F226" s="135" t="s">
        <v>357</v>
      </c>
      <c r="G226" s="135"/>
      <c r="H226" s="135" t="s">
        <v>358</v>
      </c>
      <c r="I226" s="135"/>
      <c r="J226" s="135"/>
      <c r="K226" s="135"/>
      <c r="L226" s="135"/>
      <c r="M226" s="135"/>
      <c r="N226" s="135"/>
      <c r="O226" s="135"/>
    </row>
    <row r="227" spans="6:15" x14ac:dyDescent="0.2">
      <c r="F227" s="135" t="s">
        <v>326</v>
      </c>
      <c r="G227" s="135"/>
      <c r="H227" s="135" t="s">
        <v>359</v>
      </c>
      <c r="I227" s="135"/>
      <c r="J227" s="135"/>
      <c r="K227" s="135"/>
      <c r="L227" s="135"/>
      <c r="M227" s="135"/>
      <c r="N227" s="135"/>
      <c r="O227" s="135"/>
    </row>
    <row r="228" spans="6:15" x14ac:dyDescent="0.2">
      <c r="F228" s="135" t="s">
        <v>327</v>
      </c>
      <c r="G228" s="135"/>
      <c r="H228" s="135" t="s">
        <v>360</v>
      </c>
      <c r="I228" s="135"/>
      <c r="J228" s="135"/>
      <c r="K228" s="135"/>
      <c r="L228" s="135"/>
      <c r="M228" s="135"/>
      <c r="N228" s="135"/>
      <c r="O228" s="135"/>
    </row>
    <row r="229" spans="6:15" x14ac:dyDescent="0.2">
      <c r="F229" s="135" t="s">
        <v>328</v>
      </c>
      <c r="G229" s="135"/>
      <c r="H229" s="135" t="s">
        <v>361</v>
      </c>
      <c r="I229" s="135"/>
      <c r="J229" s="135"/>
      <c r="K229" s="135"/>
      <c r="L229" s="135"/>
      <c r="M229" s="135"/>
      <c r="N229" s="135"/>
      <c r="O229" s="135"/>
    </row>
    <row r="230" spans="6:15" x14ac:dyDescent="0.2">
      <c r="F230" s="135" t="s">
        <v>329</v>
      </c>
      <c r="G230" s="135"/>
      <c r="H230" s="135" t="s">
        <v>362</v>
      </c>
      <c r="I230" s="135"/>
      <c r="J230" s="135"/>
      <c r="K230" s="135"/>
      <c r="L230" s="135"/>
      <c r="M230" s="135"/>
      <c r="N230" s="135"/>
      <c r="O230" s="135"/>
    </row>
    <row r="231" spans="6:15" x14ac:dyDescent="0.2">
      <c r="F231" s="135" t="s">
        <v>331</v>
      </c>
      <c r="G231" s="135"/>
      <c r="H231" s="135" t="s">
        <v>363</v>
      </c>
      <c r="I231" s="135"/>
      <c r="J231" s="135"/>
      <c r="K231" s="135"/>
      <c r="L231" s="135"/>
      <c r="M231" s="135"/>
      <c r="N231" s="135"/>
      <c r="O231" s="135"/>
    </row>
    <row r="232" spans="6:15" x14ac:dyDescent="0.2">
      <c r="F232" s="135" t="s">
        <v>332</v>
      </c>
      <c r="G232" s="135"/>
      <c r="H232" s="135" t="s">
        <v>364</v>
      </c>
      <c r="I232" s="135"/>
      <c r="J232" s="135"/>
      <c r="K232" s="135"/>
      <c r="L232" s="135"/>
      <c r="M232" s="135"/>
      <c r="N232" s="135"/>
      <c r="O232" s="135"/>
    </row>
    <row r="233" spans="6:15" x14ac:dyDescent="0.2">
      <c r="F233" s="135" t="s">
        <v>333</v>
      </c>
      <c r="G233" s="135"/>
      <c r="H233" s="135" t="s">
        <v>365</v>
      </c>
      <c r="I233" s="135"/>
      <c r="J233" s="135"/>
      <c r="K233" s="135"/>
      <c r="L233" s="135"/>
      <c r="M233" s="135"/>
      <c r="N233" s="135"/>
      <c r="O233" s="135"/>
    </row>
    <row r="234" spans="6:15" x14ac:dyDescent="0.2">
      <c r="F234" s="135" t="s">
        <v>334</v>
      </c>
      <c r="G234" s="135"/>
      <c r="H234" s="135" t="s">
        <v>366</v>
      </c>
      <c r="I234" s="135"/>
      <c r="J234" s="135"/>
      <c r="K234" s="135"/>
      <c r="L234" s="135"/>
      <c r="M234" s="135"/>
      <c r="N234" s="135"/>
      <c r="O234" s="135"/>
    </row>
    <row r="235" spans="6:15" x14ac:dyDescent="0.2">
      <c r="F235" s="135" t="s">
        <v>335</v>
      </c>
      <c r="G235" s="135"/>
      <c r="H235" s="135" t="s">
        <v>367</v>
      </c>
      <c r="I235" s="135"/>
      <c r="J235" s="135"/>
      <c r="K235" s="135"/>
      <c r="L235" s="135"/>
      <c r="M235" s="135"/>
      <c r="N235" s="135"/>
      <c r="O235" s="135"/>
    </row>
  </sheetData>
  <autoFilter ref="A1:AC149"/>
  <mergeCells count="42">
    <mergeCell ref="F233:G233"/>
    <mergeCell ref="H233:O233"/>
    <mergeCell ref="F234:G234"/>
    <mergeCell ref="H234:O234"/>
    <mergeCell ref="F235:G235"/>
    <mergeCell ref="H235:O235"/>
    <mergeCell ref="F230:G230"/>
    <mergeCell ref="H230:O230"/>
    <mergeCell ref="F231:G231"/>
    <mergeCell ref="H231:O231"/>
    <mergeCell ref="F232:G232"/>
    <mergeCell ref="H232:O232"/>
    <mergeCell ref="F227:G227"/>
    <mergeCell ref="H227:O227"/>
    <mergeCell ref="F228:G228"/>
    <mergeCell ref="H228:O228"/>
    <mergeCell ref="F229:G229"/>
    <mergeCell ref="H229:O229"/>
    <mergeCell ref="F224:G224"/>
    <mergeCell ref="H224:O224"/>
    <mergeCell ref="F225:G225"/>
    <mergeCell ref="H225:O225"/>
    <mergeCell ref="F226:G226"/>
    <mergeCell ref="H226:O226"/>
    <mergeCell ref="F221:G221"/>
    <mergeCell ref="H221:O221"/>
    <mergeCell ref="F222:G222"/>
    <mergeCell ref="H222:O222"/>
    <mergeCell ref="F223:G223"/>
    <mergeCell ref="H223:O223"/>
    <mergeCell ref="F218:G218"/>
    <mergeCell ref="H218:O218"/>
    <mergeCell ref="F219:G219"/>
    <mergeCell ref="H219:O219"/>
    <mergeCell ref="F220:G220"/>
    <mergeCell ref="H220:O220"/>
    <mergeCell ref="F215:G215"/>
    <mergeCell ref="H215:O215"/>
    <mergeCell ref="F216:G216"/>
    <mergeCell ref="H216:O216"/>
    <mergeCell ref="F217:G217"/>
    <mergeCell ref="H217:O217"/>
  </mergeCells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4"/>
  <sheetViews>
    <sheetView zoomScale="85" zoomScaleNormal="85" zoomScalePageLayoutView="85" workbookViewId="0">
      <selection activeCell="M36" sqref="E13:M36"/>
    </sheetView>
  </sheetViews>
  <sheetFormatPr baseColWidth="10" defaultColWidth="8.83203125" defaultRowHeight="15" x14ac:dyDescent="0.2"/>
  <cols>
    <col min="1" max="1" width="18.5" customWidth="1"/>
  </cols>
  <sheetData>
    <row r="2" spans="1:12" x14ac:dyDescent="0.2">
      <c r="A2" t="s">
        <v>945</v>
      </c>
    </row>
    <row r="4" spans="1:12" x14ac:dyDescent="0.2">
      <c r="A4" s="6" t="s">
        <v>303</v>
      </c>
      <c r="B4" s="107">
        <v>0.34069969999999999</v>
      </c>
    </row>
    <row r="5" spans="1:12" x14ac:dyDescent="0.2">
      <c r="A5" s="6"/>
      <c r="B5" s="107" t="s">
        <v>990</v>
      </c>
      <c r="C5" t="s">
        <v>302</v>
      </c>
    </row>
    <row r="6" spans="1:12" x14ac:dyDescent="0.2">
      <c r="A6" t="s">
        <v>946</v>
      </c>
      <c r="B6" s="107">
        <v>0.34312540000000002</v>
      </c>
      <c r="C6" s="44">
        <f>+B6*100</f>
        <v>34.312540000000006</v>
      </c>
    </row>
    <row r="7" spans="1:12" x14ac:dyDescent="0.2">
      <c r="A7" t="s">
        <v>947</v>
      </c>
      <c r="B7" s="107">
        <v>0.34814600000000001</v>
      </c>
      <c r="C7" s="44">
        <f t="shared" ref="C7:C8" si="0">+B7*100</f>
        <v>34.814599999999999</v>
      </c>
    </row>
    <row r="8" spans="1:12" x14ac:dyDescent="0.2">
      <c r="A8" t="s">
        <v>948</v>
      </c>
      <c r="B8" s="107">
        <v>0.26300980000000002</v>
      </c>
      <c r="C8" s="44">
        <f t="shared" si="0"/>
        <v>26.300980000000003</v>
      </c>
    </row>
    <row r="10" spans="1:12" x14ac:dyDescent="0.2">
      <c r="A10" t="s">
        <v>302</v>
      </c>
      <c r="B10" s="107">
        <v>0.24655679999999999</v>
      </c>
    </row>
    <row r="11" spans="1:12" x14ac:dyDescent="0.2">
      <c r="A11" t="s">
        <v>949</v>
      </c>
      <c r="B11" s="107">
        <v>0.26483600000000002</v>
      </c>
      <c r="C11" s="44">
        <f>+B11*100</f>
        <v>26.483600000000003</v>
      </c>
    </row>
    <row r="12" spans="1:12" x14ac:dyDescent="0.2">
      <c r="A12" t="s">
        <v>950</v>
      </c>
      <c r="B12" s="107">
        <v>0.2138272</v>
      </c>
      <c r="C12" s="44">
        <f t="shared" ref="C12:C13" si="1">+B12*100</f>
        <v>21.382719999999999</v>
      </c>
    </row>
    <row r="13" spans="1:12" x14ac:dyDescent="0.2">
      <c r="A13" t="s">
        <v>951</v>
      </c>
      <c r="B13" s="107">
        <v>0.2006204</v>
      </c>
      <c r="C13" s="44">
        <f t="shared" si="1"/>
        <v>20.06204</v>
      </c>
    </row>
    <row r="14" spans="1:12" ht="16" x14ac:dyDescent="0.2">
      <c r="F14" s="122" t="s">
        <v>1012</v>
      </c>
      <c r="G14" s="123"/>
      <c r="H14" s="123"/>
      <c r="I14" s="123"/>
      <c r="J14" s="123"/>
      <c r="K14" s="123"/>
      <c r="L14" s="123"/>
    </row>
    <row r="33" spans="6:11" x14ac:dyDescent="0.2">
      <c r="F33" s="133" t="s">
        <v>1005</v>
      </c>
      <c r="G33" s="123"/>
      <c r="H33" s="123"/>
      <c r="I33" s="123"/>
      <c r="J33" s="123"/>
      <c r="K33" s="123"/>
    </row>
    <row r="34" spans="6:11" x14ac:dyDescent="0.2">
      <c r="F34" s="125" t="s">
        <v>1011</v>
      </c>
      <c r="G34" s="123"/>
      <c r="H34" s="123"/>
      <c r="I34" s="123"/>
      <c r="J34" s="123"/>
      <c r="K34" s="123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2"/>
  <sheetViews>
    <sheetView workbookViewId="0">
      <selection activeCell="N35" sqref="E12:N35"/>
    </sheetView>
  </sheetViews>
  <sheetFormatPr baseColWidth="10" defaultColWidth="8.83203125" defaultRowHeight="15" x14ac:dyDescent="0.2"/>
  <cols>
    <col min="1" max="1" width="18.5" customWidth="1"/>
  </cols>
  <sheetData>
    <row r="2" spans="1:12" x14ac:dyDescent="0.2">
      <c r="A2" t="s">
        <v>952</v>
      </c>
    </row>
    <row r="4" spans="1:12" x14ac:dyDescent="0.2">
      <c r="A4" s="6" t="s">
        <v>953</v>
      </c>
      <c r="B4" s="108">
        <v>40.86871</v>
      </c>
    </row>
    <row r="5" spans="1:12" x14ac:dyDescent="0.2">
      <c r="A5" s="6"/>
      <c r="B5" s="107" t="s">
        <v>954</v>
      </c>
      <c r="C5" t="s">
        <v>302</v>
      </c>
    </row>
    <row r="6" spans="1:12" x14ac:dyDescent="0.2">
      <c r="A6" t="s">
        <v>946</v>
      </c>
      <c r="B6" s="108">
        <v>41.454859999999996</v>
      </c>
    </row>
    <row r="7" spans="1:12" x14ac:dyDescent="0.2">
      <c r="A7" t="s">
        <v>947</v>
      </c>
      <c r="B7" s="108">
        <v>41.140999999999998</v>
      </c>
    </row>
    <row r="8" spans="1:12" x14ac:dyDescent="0.2">
      <c r="A8" t="s">
        <v>948</v>
      </c>
      <c r="B8" s="108">
        <v>37.954700000000003</v>
      </c>
    </row>
    <row r="9" spans="1:12" x14ac:dyDescent="0.2">
      <c r="B9" s="44"/>
    </row>
    <row r="10" spans="1:12" x14ac:dyDescent="0.2">
      <c r="A10" t="s">
        <v>955</v>
      </c>
      <c r="B10" s="108">
        <v>34.139060000000001</v>
      </c>
    </row>
    <row r="11" spans="1:12" x14ac:dyDescent="0.2">
      <c r="A11" t="s">
        <v>949</v>
      </c>
      <c r="B11" s="108">
        <v>37.954700000000003</v>
      </c>
      <c r="C11" s="44">
        <f>+B6-B11</f>
        <v>3.5001599999999939</v>
      </c>
    </row>
    <row r="12" spans="1:12" x14ac:dyDescent="0.2">
      <c r="A12" t="s">
        <v>950</v>
      </c>
      <c r="B12" s="108">
        <v>34.254049999999999</v>
      </c>
      <c r="C12" s="44">
        <f>+B7-B12</f>
        <v>6.8869499999999988</v>
      </c>
    </row>
    <row r="13" spans="1:12" x14ac:dyDescent="0.2">
      <c r="A13" t="s">
        <v>951</v>
      </c>
      <c r="B13" s="108">
        <v>33.957680000000003</v>
      </c>
      <c r="C13" s="44">
        <f>+B8-B13</f>
        <v>3.9970199999999991</v>
      </c>
    </row>
    <row r="14" spans="1:12" ht="16" x14ac:dyDescent="0.2">
      <c r="F14" s="122" t="s">
        <v>1013</v>
      </c>
      <c r="G14" s="123"/>
      <c r="H14" s="123"/>
      <c r="I14" s="123"/>
      <c r="J14" s="123"/>
      <c r="K14" s="123"/>
      <c r="L14" s="123"/>
    </row>
    <row r="32" spans="6:10" x14ac:dyDescent="0.2">
      <c r="F32" s="126" t="s">
        <v>1005</v>
      </c>
      <c r="G32" s="123"/>
      <c r="H32" s="123"/>
      <c r="I32" s="123"/>
      <c r="J32" s="123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46"/>
  <sheetViews>
    <sheetView workbookViewId="0">
      <selection activeCell="E12" sqref="E12:N30"/>
    </sheetView>
  </sheetViews>
  <sheetFormatPr baseColWidth="10" defaultColWidth="8.83203125" defaultRowHeight="15" x14ac:dyDescent="0.2"/>
  <cols>
    <col min="1" max="1" width="29.6640625" customWidth="1"/>
  </cols>
  <sheetData>
    <row r="6" spans="1:12" x14ac:dyDescent="0.2">
      <c r="A6" s="6" t="s">
        <v>303</v>
      </c>
      <c r="B6" s="107">
        <v>0.31191069999999999</v>
      </c>
    </row>
    <row r="7" spans="1:12" x14ac:dyDescent="0.2">
      <c r="A7" s="6"/>
      <c r="B7" s="107" t="s">
        <v>990</v>
      </c>
      <c r="C7" t="s">
        <v>302</v>
      </c>
    </row>
    <row r="8" spans="1:12" x14ac:dyDescent="0.2">
      <c r="A8" t="s">
        <v>946</v>
      </c>
      <c r="B8" s="107">
        <v>0.26019890000000001</v>
      </c>
      <c r="C8" s="107">
        <v>4.6691900000000001E-2</v>
      </c>
      <c r="D8" s="107">
        <v>0.31191069999999999</v>
      </c>
      <c r="E8" s="107">
        <v>6.0017099999999997E-2</v>
      </c>
      <c r="G8" s="44">
        <f>+B8*100</f>
        <v>26.01989</v>
      </c>
      <c r="H8" s="44">
        <f>+C8*100</f>
        <v>4.6691900000000004</v>
      </c>
    </row>
    <row r="9" spans="1:12" x14ac:dyDescent="0.2">
      <c r="A9" t="s">
        <v>947</v>
      </c>
      <c r="B9" s="107">
        <v>0.39664890000000003</v>
      </c>
      <c r="C9" s="107">
        <v>6.8695800000000001E-2</v>
      </c>
      <c r="D9" s="107">
        <v>0.31191069999999999</v>
      </c>
      <c r="E9" s="107">
        <v>6.0017099999999997E-2</v>
      </c>
      <c r="G9" s="44">
        <f t="shared" ref="G9:H10" si="0">+B9*100</f>
        <v>39.66489</v>
      </c>
      <c r="H9" s="44">
        <f t="shared" si="0"/>
        <v>6.86958</v>
      </c>
    </row>
    <row r="10" spans="1:12" x14ac:dyDescent="0.2">
      <c r="A10" t="s">
        <v>948</v>
      </c>
      <c r="B10" s="107">
        <v>0.68966609999999995</v>
      </c>
      <c r="C10" s="107">
        <v>0.14612339999999999</v>
      </c>
      <c r="D10" s="107">
        <v>0.31191069999999999</v>
      </c>
      <c r="E10" s="107">
        <v>6.0017099999999997E-2</v>
      </c>
      <c r="G10" s="44">
        <f t="shared" si="0"/>
        <v>68.966609999999989</v>
      </c>
      <c r="H10" s="44">
        <f t="shared" si="0"/>
        <v>14.612339999999998</v>
      </c>
    </row>
    <row r="12" spans="1:12" ht="16" x14ac:dyDescent="0.2">
      <c r="A12" t="s">
        <v>302</v>
      </c>
      <c r="B12" s="107">
        <v>6.0017099999999997E-2</v>
      </c>
      <c r="F12" s="122" t="s">
        <v>1014</v>
      </c>
      <c r="G12" s="123"/>
      <c r="H12" s="123"/>
      <c r="I12" s="123"/>
      <c r="J12" s="123"/>
      <c r="K12" s="123"/>
      <c r="L12" s="123"/>
    </row>
    <row r="13" spans="1:12" x14ac:dyDescent="0.2">
      <c r="A13" t="s">
        <v>949</v>
      </c>
      <c r="B13" s="107">
        <v>4.6691900000000001E-2</v>
      </c>
    </row>
    <row r="14" spans="1:12" x14ac:dyDescent="0.2">
      <c r="A14" t="s">
        <v>950</v>
      </c>
      <c r="B14" s="107">
        <v>6.8695800000000001E-2</v>
      </c>
    </row>
    <row r="15" spans="1:12" x14ac:dyDescent="0.2">
      <c r="A15" t="s">
        <v>951</v>
      </c>
      <c r="B15" s="107">
        <v>0.14612339999999999</v>
      </c>
    </row>
    <row r="29" spans="4:9" x14ac:dyDescent="0.2">
      <c r="F29" s="133" t="s">
        <v>1005</v>
      </c>
      <c r="G29" s="123"/>
      <c r="H29" s="123"/>
      <c r="I29" s="123"/>
    </row>
    <row r="30" spans="4:9" x14ac:dyDescent="0.2">
      <c r="F30" s="125" t="s">
        <v>1015</v>
      </c>
      <c r="G30" s="123"/>
      <c r="H30" s="123"/>
      <c r="I30" s="123"/>
    </row>
    <row r="32" spans="4:9" x14ac:dyDescent="0.2">
      <c r="D32" t="s">
        <v>956</v>
      </c>
    </row>
    <row r="33" spans="4:7" x14ac:dyDescent="0.2">
      <c r="E33" t="s">
        <v>957</v>
      </c>
      <c r="F33" t="s">
        <v>958</v>
      </c>
      <c r="G33" t="s">
        <v>959</v>
      </c>
    </row>
    <row r="34" spans="4:7" x14ac:dyDescent="0.2">
      <c r="D34">
        <v>0</v>
      </c>
      <c r="E34">
        <v>26.2</v>
      </c>
      <c r="F34">
        <v>21.98</v>
      </c>
      <c r="G34">
        <v>21.28</v>
      </c>
    </row>
    <row r="35" spans="4:7" x14ac:dyDescent="0.2">
      <c r="D35">
        <v>1</v>
      </c>
      <c r="E35">
        <v>28.71</v>
      </c>
      <c r="F35">
        <v>33.79</v>
      </c>
      <c r="G35">
        <v>28.48</v>
      </c>
    </row>
    <row r="36" spans="4:7" x14ac:dyDescent="0.2">
      <c r="D36">
        <v>2</v>
      </c>
      <c r="E36">
        <v>16.649999999999999</v>
      </c>
      <c r="F36">
        <v>15.43</v>
      </c>
      <c r="G36">
        <v>17.350000000000001</v>
      </c>
    </row>
    <row r="37" spans="4:7" x14ac:dyDescent="0.2">
      <c r="D37">
        <v>3</v>
      </c>
      <c r="E37">
        <v>16.079999999999998</v>
      </c>
      <c r="F37">
        <v>19.48</v>
      </c>
      <c r="G37">
        <v>20.46</v>
      </c>
    </row>
    <row r="38" spans="4:7" x14ac:dyDescent="0.2">
      <c r="D38">
        <v>4</v>
      </c>
      <c r="E38">
        <v>12.35</v>
      </c>
      <c r="F38">
        <v>9.32</v>
      </c>
      <c r="G38">
        <v>12.44</v>
      </c>
    </row>
    <row r="42" spans="4:7" x14ac:dyDescent="0.2">
      <c r="E42" s="109"/>
    </row>
    <row r="43" spans="4:7" x14ac:dyDescent="0.2">
      <c r="E43" s="109"/>
    </row>
    <row r="44" spans="4:7" x14ac:dyDescent="0.2">
      <c r="E44" s="109"/>
    </row>
    <row r="45" spans="4:7" x14ac:dyDescent="0.2">
      <c r="E45" s="109"/>
    </row>
    <row r="46" spans="4:7" x14ac:dyDescent="0.2">
      <c r="E46" s="109"/>
    </row>
  </sheetData>
  <pageMargins left="0.7" right="0.7" top="0.75" bottom="0.75" header="0.3" footer="0.3"/>
  <pageSetup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95"/>
  <sheetViews>
    <sheetView zoomScale="85" zoomScaleNormal="85" zoomScalePageLayoutView="85" workbookViewId="0">
      <selection activeCell="E11" sqref="E11:N43"/>
    </sheetView>
  </sheetViews>
  <sheetFormatPr baseColWidth="10" defaultColWidth="8.83203125" defaultRowHeight="15" x14ac:dyDescent="0.2"/>
  <cols>
    <col min="1" max="1" width="13.1640625" bestFit="1" customWidth="1"/>
    <col min="2" max="2" width="22.1640625" bestFit="1" customWidth="1"/>
    <col min="3" max="3" width="19.5" bestFit="1" customWidth="1"/>
  </cols>
  <sheetData>
    <row r="3" spans="1:13" x14ac:dyDescent="0.2">
      <c r="A3" t="s">
        <v>960</v>
      </c>
      <c r="B3" t="s">
        <v>985</v>
      </c>
      <c r="C3" t="s">
        <v>984</v>
      </c>
    </row>
    <row r="4" spans="1:13" x14ac:dyDescent="0.2">
      <c r="A4" s="110">
        <v>1</v>
      </c>
      <c r="B4" s="111">
        <v>12.636413722222223</v>
      </c>
      <c r="C4" s="111"/>
    </row>
    <row r="5" spans="1:13" x14ac:dyDescent="0.2">
      <c r="A5" s="110">
        <v>2</v>
      </c>
      <c r="B5" s="111">
        <v>11.867161307692307</v>
      </c>
      <c r="C5" s="111"/>
    </row>
    <row r="6" spans="1:13" x14ac:dyDescent="0.2">
      <c r="A6" s="110">
        <v>3</v>
      </c>
      <c r="B6" s="111">
        <v>12.018083137254898</v>
      </c>
      <c r="C6" s="111">
        <v>34.734340063636353</v>
      </c>
    </row>
    <row r="7" spans="1:13" x14ac:dyDescent="0.2">
      <c r="A7" s="110">
        <v>4</v>
      </c>
      <c r="B7" s="111">
        <v>12.399287250000004</v>
      </c>
      <c r="C7" s="111">
        <v>25.439894450000001</v>
      </c>
    </row>
    <row r="8" spans="1:13" x14ac:dyDescent="0.2">
      <c r="A8" s="110">
        <v>5</v>
      </c>
      <c r="B8" s="111">
        <v>12.093732382716048</v>
      </c>
      <c r="C8" s="111">
        <v>22.062070373214279</v>
      </c>
    </row>
    <row r="9" spans="1:13" x14ac:dyDescent="0.2">
      <c r="A9" s="110">
        <v>6</v>
      </c>
      <c r="B9" s="111">
        <v>11.980268328947368</v>
      </c>
      <c r="C9" s="111">
        <v>19.914995005769224</v>
      </c>
    </row>
    <row r="10" spans="1:13" x14ac:dyDescent="0.2">
      <c r="A10" s="110">
        <v>7</v>
      </c>
      <c r="B10" s="111">
        <v>12.709646076923072</v>
      </c>
      <c r="C10" s="111">
        <v>23.855676169696974</v>
      </c>
    </row>
    <row r="11" spans="1:13" x14ac:dyDescent="0.2">
      <c r="A11" s="110">
        <v>8</v>
      </c>
      <c r="B11" s="111">
        <v>12.208424824324323</v>
      </c>
      <c r="C11" s="111">
        <v>18.751306834999994</v>
      </c>
    </row>
    <row r="12" spans="1:13" x14ac:dyDescent="0.2">
      <c r="A12" s="110">
        <v>9</v>
      </c>
      <c r="B12" s="111">
        <v>12.182568461538461</v>
      </c>
      <c r="C12" s="111">
        <v>23.162817907407401</v>
      </c>
    </row>
    <row r="13" spans="1:13" ht="16" x14ac:dyDescent="0.2">
      <c r="A13" s="110">
        <v>10</v>
      </c>
      <c r="B13" s="111">
        <v>12.3965896</v>
      </c>
      <c r="C13" s="111">
        <v>15.979397621621619</v>
      </c>
      <c r="E13" s="122" t="s">
        <v>1016</v>
      </c>
      <c r="F13" s="123"/>
      <c r="G13" s="123"/>
      <c r="H13" s="123"/>
      <c r="I13" s="123"/>
      <c r="J13" s="123"/>
      <c r="K13" s="123"/>
      <c r="L13" s="123"/>
      <c r="M13" s="123"/>
    </row>
    <row r="14" spans="1:13" x14ac:dyDescent="0.2">
      <c r="A14" s="110">
        <v>11</v>
      </c>
      <c r="B14" s="111">
        <v>11.907697905405405</v>
      </c>
      <c r="C14" s="111">
        <v>19.812412442553189</v>
      </c>
    </row>
    <row r="15" spans="1:13" x14ac:dyDescent="0.2">
      <c r="A15" s="110">
        <v>12</v>
      </c>
      <c r="B15" s="111">
        <v>12.452414135593221</v>
      </c>
      <c r="C15" s="111">
        <v>23.787222584999995</v>
      </c>
    </row>
    <row r="16" spans="1:13" x14ac:dyDescent="0.2">
      <c r="A16" s="110">
        <v>13</v>
      </c>
      <c r="B16" s="111">
        <v>11.983837058823525</v>
      </c>
      <c r="C16" s="111">
        <v>13.641936242424242</v>
      </c>
    </row>
    <row r="17" spans="1:3" x14ac:dyDescent="0.2">
      <c r="A17" s="110">
        <v>14</v>
      </c>
      <c r="B17" s="111">
        <v>12.205050901639346</v>
      </c>
      <c r="C17" s="111">
        <v>22.609257284210528</v>
      </c>
    </row>
    <row r="18" spans="1:3" x14ac:dyDescent="0.2">
      <c r="A18" s="110">
        <v>15</v>
      </c>
      <c r="B18" s="111">
        <v>12.612457329670326</v>
      </c>
      <c r="C18" s="111">
        <v>19.546020373333327</v>
      </c>
    </row>
    <row r="19" spans="1:3" x14ac:dyDescent="0.2">
      <c r="A19" s="110">
        <v>16</v>
      </c>
      <c r="B19" s="111">
        <v>12.650709629629628</v>
      </c>
      <c r="C19" s="111">
        <v>16.63774482777778</v>
      </c>
    </row>
    <row r="20" spans="1:3" x14ac:dyDescent="0.2">
      <c r="A20" s="110">
        <v>17</v>
      </c>
      <c r="B20" s="111">
        <v>12.574801063829787</v>
      </c>
      <c r="C20" s="111">
        <v>22.578678069999999</v>
      </c>
    </row>
    <row r="21" spans="1:3" x14ac:dyDescent="0.2">
      <c r="A21" s="110">
        <v>18</v>
      </c>
      <c r="B21" s="111">
        <v>13.4568251509434</v>
      </c>
      <c r="C21" s="111">
        <v>19.875879677142851</v>
      </c>
    </row>
    <row r="22" spans="1:3" x14ac:dyDescent="0.2">
      <c r="A22" s="110">
        <v>19</v>
      </c>
      <c r="B22" s="111">
        <v>12.266841770833331</v>
      </c>
      <c r="C22" s="111">
        <v>20.450286033333331</v>
      </c>
    </row>
    <row r="23" spans="1:3" x14ac:dyDescent="0.2">
      <c r="A23" s="110">
        <v>20</v>
      </c>
      <c r="B23" s="111">
        <v>12.571068333333333</v>
      </c>
      <c r="C23" s="111">
        <v>23.934056355319147</v>
      </c>
    </row>
    <row r="24" spans="1:3" x14ac:dyDescent="0.2">
      <c r="A24" s="110">
        <v>21</v>
      </c>
      <c r="B24" s="111">
        <v>12.459290816326535</v>
      </c>
      <c r="C24" s="111">
        <v>22.267860019999997</v>
      </c>
    </row>
    <row r="25" spans="1:3" x14ac:dyDescent="0.2">
      <c r="A25" s="110">
        <v>22</v>
      </c>
      <c r="B25" s="111">
        <v>12.173203027777774</v>
      </c>
      <c r="C25" s="111">
        <v>23.751209451851853</v>
      </c>
    </row>
    <row r="26" spans="1:3" x14ac:dyDescent="0.2">
      <c r="A26" s="110">
        <v>23</v>
      </c>
      <c r="B26" s="111">
        <v>12.380350176470589</v>
      </c>
      <c r="C26" s="111">
        <v>18.937469221052638</v>
      </c>
    </row>
    <row r="27" spans="1:3" x14ac:dyDescent="0.2">
      <c r="A27" s="110">
        <v>24</v>
      </c>
      <c r="B27" s="111">
        <v>13.147534857142857</v>
      </c>
      <c r="C27" s="111">
        <v>24.531023916666669</v>
      </c>
    </row>
    <row r="28" spans="1:3" x14ac:dyDescent="0.2">
      <c r="A28" s="110">
        <v>25</v>
      </c>
      <c r="B28" s="111">
        <v>12.604707036363635</v>
      </c>
      <c r="C28" s="111">
        <v>21.149138521212119</v>
      </c>
    </row>
    <row r="29" spans="1:3" x14ac:dyDescent="0.2">
      <c r="A29" s="110">
        <v>26</v>
      </c>
      <c r="B29" s="111">
        <v>11.996475666666665</v>
      </c>
      <c r="C29" s="111">
        <v>15.017828316666666</v>
      </c>
    </row>
    <row r="30" spans="1:3" x14ac:dyDescent="0.2">
      <c r="A30" s="110">
        <v>27</v>
      </c>
      <c r="B30" s="111">
        <v>12.051291578947367</v>
      </c>
      <c r="C30" s="111">
        <v>16.180234829166668</v>
      </c>
    </row>
    <row r="31" spans="1:3" x14ac:dyDescent="0.2">
      <c r="A31" s="110">
        <v>28</v>
      </c>
      <c r="B31" s="111">
        <v>12.164066195652172</v>
      </c>
      <c r="C31" s="111">
        <v>22.616387097931032</v>
      </c>
    </row>
    <row r="32" spans="1:3" x14ac:dyDescent="0.2">
      <c r="A32" s="110">
        <v>29</v>
      </c>
      <c r="B32" s="111">
        <v>12.7186275</v>
      </c>
      <c r="C32" s="111">
        <v>18.1219815</v>
      </c>
    </row>
    <row r="33" spans="1:10" x14ac:dyDescent="0.2">
      <c r="A33" s="110">
        <v>30</v>
      </c>
      <c r="B33" s="111">
        <v>13.206920333333333</v>
      </c>
      <c r="C33" s="111">
        <v>15.928404421052631</v>
      </c>
    </row>
    <row r="34" spans="1:10" x14ac:dyDescent="0.2">
      <c r="A34" s="110">
        <v>31</v>
      </c>
      <c r="B34" s="111">
        <v>12.074107499999997</v>
      </c>
      <c r="C34" s="111">
        <v>26.454126861538466</v>
      </c>
    </row>
    <row r="35" spans="1:10" x14ac:dyDescent="0.2">
      <c r="A35" s="110">
        <v>32</v>
      </c>
      <c r="B35" s="111">
        <v>13.043647391304349</v>
      </c>
      <c r="C35" s="111">
        <v>21.075709888888891</v>
      </c>
    </row>
    <row r="36" spans="1:10" x14ac:dyDescent="0.2">
      <c r="A36" s="110">
        <v>33</v>
      </c>
      <c r="B36" s="111">
        <v>12.662229230769231</v>
      </c>
      <c r="C36" s="111">
        <v>16.64610621111111</v>
      </c>
    </row>
    <row r="37" spans="1:10" x14ac:dyDescent="0.2">
      <c r="A37" s="110">
        <v>34</v>
      </c>
      <c r="B37" s="111">
        <v>13.133389285714284</v>
      </c>
      <c r="C37" s="111">
        <v>25.291213363636363</v>
      </c>
    </row>
    <row r="38" spans="1:10" x14ac:dyDescent="0.2">
      <c r="A38" s="110">
        <v>35</v>
      </c>
      <c r="B38" s="111">
        <v>12.510201153846156</v>
      </c>
      <c r="C38" s="111">
        <v>21.287516666666669</v>
      </c>
    </row>
    <row r="39" spans="1:10" x14ac:dyDescent="0.2">
      <c r="A39" s="110">
        <v>36</v>
      </c>
      <c r="B39" s="111">
        <v>12.812691111111112</v>
      </c>
      <c r="C39" s="111">
        <v>12.637542750000001</v>
      </c>
      <c r="E39" s="133" t="s">
        <v>1005</v>
      </c>
      <c r="F39" s="123"/>
      <c r="G39" s="123"/>
      <c r="H39" s="123"/>
      <c r="I39" s="123"/>
      <c r="J39" s="123"/>
    </row>
    <row r="40" spans="1:10" x14ac:dyDescent="0.2">
      <c r="A40" s="110">
        <v>37</v>
      </c>
      <c r="B40" s="111">
        <v>12.195999312500001</v>
      </c>
      <c r="C40" s="111">
        <v>10.401122225</v>
      </c>
      <c r="E40" s="125" t="s">
        <v>1017</v>
      </c>
      <c r="F40" s="123"/>
      <c r="G40" s="123"/>
      <c r="H40" s="123"/>
      <c r="I40" s="123"/>
      <c r="J40" s="123"/>
    </row>
    <row r="41" spans="1:10" x14ac:dyDescent="0.2">
      <c r="A41" s="110">
        <v>38</v>
      </c>
      <c r="B41" s="111">
        <v>12.549760588235296</v>
      </c>
      <c r="C41" s="111">
        <v>20.215614671428568</v>
      </c>
    </row>
    <row r="42" spans="1:10" x14ac:dyDescent="0.2">
      <c r="A42" s="110">
        <v>39</v>
      </c>
      <c r="B42" s="111">
        <v>13.252184285714284</v>
      </c>
      <c r="C42" s="111">
        <v>13.415025999999999</v>
      </c>
    </row>
    <row r="43" spans="1:10" x14ac:dyDescent="0.2">
      <c r="A43" s="110">
        <v>40</v>
      </c>
      <c r="B43" s="111">
        <v>13.323144375000002</v>
      </c>
      <c r="C43" s="111">
        <v>21.226339909090914</v>
      </c>
    </row>
    <row r="44" spans="1:10" x14ac:dyDescent="0.2">
      <c r="A44" s="110">
        <v>41</v>
      </c>
      <c r="B44" s="111">
        <v>13.726297333333331</v>
      </c>
      <c r="C44" s="111">
        <v>18.457243666666667</v>
      </c>
    </row>
    <row r="45" spans="1:10" x14ac:dyDescent="0.2">
      <c r="A45" s="110">
        <v>42</v>
      </c>
      <c r="B45" s="111">
        <v>12.777363333333334</v>
      </c>
      <c r="C45" s="111">
        <v>23.741086566666663</v>
      </c>
    </row>
    <row r="46" spans="1:10" x14ac:dyDescent="0.2">
      <c r="A46" s="110">
        <v>43</v>
      </c>
      <c r="B46" s="111">
        <v>13.293972727272727</v>
      </c>
      <c r="C46" s="111">
        <v>25.993155999999999</v>
      </c>
    </row>
    <row r="47" spans="1:10" x14ac:dyDescent="0.2">
      <c r="A47" s="110">
        <v>44</v>
      </c>
      <c r="B47" s="111">
        <v>12.868924444444444</v>
      </c>
      <c r="C47" s="111">
        <v>9.7045465000000011</v>
      </c>
    </row>
    <row r="48" spans="1:10" x14ac:dyDescent="0.2">
      <c r="A48" s="110">
        <v>45</v>
      </c>
      <c r="B48" s="111">
        <v>12.845832000000001</v>
      </c>
      <c r="C48" s="111">
        <v>20.473711585714284</v>
      </c>
    </row>
    <row r="49" spans="1:3" x14ac:dyDescent="0.2">
      <c r="A49" s="110">
        <v>46</v>
      </c>
      <c r="B49" s="111">
        <v>11.936639999999999</v>
      </c>
      <c r="C49" s="111">
        <v>22.136915999999999</v>
      </c>
    </row>
    <row r="50" spans="1:3" x14ac:dyDescent="0.2">
      <c r="A50" s="110">
        <v>47</v>
      </c>
      <c r="B50" s="111">
        <v>11.720685</v>
      </c>
      <c r="C50" s="111">
        <v>15.131578999999999</v>
      </c>
    </row>
    <row r="51" spans="1:3" x14ac:dyDescent="0.2">
      <c r="A51" s="110">
        <v>48</v>
      </c>
      <c r="B51" s="111">
        <v>12.84779125</v>
      </c>
      <c r="C51" s="111">
        <v>30.803913333333337</v>
      </c>
    </row>
    <row r="52" spans="1:3" x14ac:dyDescent="0.2">
      <c r="A52" s="110">
        <v>49</v>
      </c>
      <c r="B52" s="111">
        <v>11.950426363636364</v>
      </c>
      <c r="C52" s="111"/>
    </row>
    <row r="53" spans="1:3" x14ac:dyDescent="0.2">
      <c r="A53" s="110">
        <v>50</v>
      </c>
      <c r="B53" s="111">
        <v>12.657554599999999</v>
      </c>
      <c r="C53" s="111">
        <v>25.797090249999997</v>
      </c>
    </row>
    <row r="54" spans="1:3" x14ac:dyDescent="0.2">
      <c r="A54" s="110">
        <v>51</v>
      </c>
      <c r="B54" s="111">
        <v>12.801768999999998</v>
      </c>
      <c r="C54" s="111">
        <v>32.175609571428573</v>
      </c>
    </row>
    <row r="55" spans="1:3" x14ac:dyDescent="0.2">
      <c r="A55" s="110">
        <v>52</v>
      </c>
      <c r="B55" s="111">
        <v>13.753993749999999</v>
      </c>
      <c r="C55" s="111">
        <v>31.778765450000002</v>
      </c>
    </row>
    <row r="56" spans="1:3" x14ac:dyDescent="0.2">
      <c r="A56" s="110">
        <v>53</v>
      </c>
      <c r="B56" s="111">
        <v>14.393512499999998</v>
      </c>
      <c r="C56" s="111">
        <v>8.6671440000000004</v>
      </c>
    </row>
    <row r="57" spans="1:3" x14ac:dyDescent="0.2">
      <c r="A57" s="110">
        <v>54</v>
      </c>
      <c r="B57" s="111">
        <v>14.228906666666667</v>
      </c>
      <c r="C57" s="111">
        <v>18.328168249999997</v>
      </c>
    </row>
    <row r="58" spans="1:3" x14ac:dyDescent="0.2">
      <c r="A58" s="110">
        <v>55</v>
      </c>
      <c r="B58" s="111">
        <v>13.316136666666667</v>
      </c>
      <c r="C58" s="111">
        <v>30.6412835</v>
      </c>
    </row>
    <row r="59" spans="1:3" x14ac:dyDescent="0.2">
      <c r="A59" s="110">
        <v>56</v>
      </c>
      <c r="B59" s="111">
        <v>13.116238333333333</v>
      </c>
      <c r="C59" s="111">
        <v>12.445443750000001</v>
      </c>
    </row>
    <row r="60" spans="1:3" x14ac:dyDescent="0.2">
      <c r="A60" s="110">
        <v>57</v>
      </c>
      <c r="B60" s="111">
        <v>13.781408333333333</v>
      </c>
      <c r="C60" s="111">
        <v>19.97723225</v>
      </c>
    </row>
    <row r="61" spans="1:3" x14ac:dyDescent="0.2">
      <c r="A61" s="110">
        <v>58</v>
      </c>
      <c r="B61" s="111">
        <v>13.544544000000002</v>
      </c>
      <c r="C61" s="111">
        <v>16.511117500000001</v>
      </c>
    </row>
    <row r="62" spans="1:3" x14ac:dyDescent="0.2">
      <c r="A62" s="110">
        <v>59</v>
      </c>
      <c r="B62" s="111">
        <v>16.200232499999998</v>
      </c>
      <c r="C62" s="111">
        <v>13.899360999999999</v>
      </c>
    </row>
    <row r="63" spans="1:3" x14ac:dyDescent="0.2">
      <c r="A63" s="110">
        <v>60</v>
      </c>
      <c r="B63" s="111">
        <v>13.825315000000002</v>
      </c>
      <c r="C63" s="111">
        <v>14.943358314285714</v>
      </c>
    </row>
    <row r="64" spans="1:3" x14ac:dyDescent="0.2">
      <c r="A64" s="110">
        <v>61</v>
      </c>
      <c r="B64" s="111">
        <v>12.110760000000001</v>
      </c>
      <c r="C64" s="111">
        <v>11.111129999999999</v>
      </c>
    </row>
    <row r="65" spans="1:3" x14ac:dyDescent="0.2">
      <c r="A65" s="110">
        <v>62</v>
      </c>
      <c r="B65" s="111">
        <v>13.5579</v>
      </c>
      <c r="C65" s="111">
        <v>17.974405599999997</v>
      </c>
    </row>
    <row r="66" spans="1:3" x14ac:dyDescent="0.2">
      <c r="A66" s="110">
        <v>63</v>
      </c>
      <c r="B66" s="111">
        <v>13.311591428571431</v>
      </c>
      <c r="C66" s="111">
        <v>14.44954225</v>
      </c>
    </row>
    <row r="67" spans="1:3" x14ac:dyDescent="0.2">
      <c r="A67" s="110">
        <v>64</v>
      </c>
      <c r="B67" s="111">
        <v>16.071740000000002</v>
      </c>
      <c r="C67" s="111"/>
    </row>
    <row r="68" spans="1:3" x14ac:dyDescent="0.2">
      <c r="A68" s="110">
        <v>65</v>
      </c>
      <c r="B68" s="111">
        <v>14.243863999999999</v>
      </c>
      <c r="C68" s="111">
        <v>16.464554</v>
      </c>
    </row>
    <row r="69" spans="1:3" x14ac:dyDescent="0.2">
      <c r="A69" s="110">
        <v>66</v>
      </c>
      <c r="B69" s="111">
        <v>11.598059833333332</v>
      </c>
      <c r="C69" s="111">
        <v>22.635499999999997</v>
      </c>
    </row>
    <row r="70" spans="1:3" x14ac:dyDescent="0.2">
      <c r="A70" s="110">
        <v>67</v>
      </c>
      <c r="B70" s="111">
        <v>11.91839</v>
      </c>
      <c r="C70" s="111">
        <v>49.999960000000002</v>
      </c>
    </row>
    <row r="71" spans="1:3" x14ac:dyDescent="0.2">
      <c r="A71" s="110">
        <v>68</v>
      </c>
      <c r="B71" s="111">
        <v>10.963615000000001</v>
      </c>
      <c r="C71" s="111">
        <v>12.5000196</v>
      </c>
    </row>
    <row r="72" spans="1:3" x14ac:dyDescent="0.2">
      <c r="A72" s="110">
        <v>69</v>
      </c>
      <c r="B72" s="111">
        <v>11.66375</v>
      </c>
      <c r="C72" s="111">
        <v>15.3847</v>
      </c>
    </row>
    <row r="73" spans="1:3" x14ac:dyDescent="0.2">
      <c r="A73" s="110">
        <v>70</v>
      </c>
      <c r="B73" s="111">
        <v>12.422170000000001</v>
      </c>
      <c r="C73" s="111"/>
    </row>
    <row r="74" spans="1:3" x14ac:dyDescent="0.2">
      <c r="A74" s="110">
        <v>71</v>
      </c>
      <c r="B74" s="111">
        <v>14.249224999999999</v>
      </c>
      <c r="C74" s="111">
        <v>24.99991</v>
      </c>
    </row>
    <row r="75" spans="1:3" x14ac:dyDescent="0.2">
      <c r="A75" s="110">
        <v>72</v>
      </c>
      <c r="B75" s="111">
        <v>15.27807</v>
      </c>
      <c r="C75" s="111">
        <v>7.8946500000000004</v>
      </c>
    </row>
    <row r="76" spans="1:3" x14ac:dyDescent="0.2">
      <c r="A76" s="110">
        <v>74</v>
      </c>
      <c r="B76" s="111">
        <v>12.608919999999999</v>
      </c>
      <c r="C76" s="111">
        <v>32.149524999999997</v>
      </c>
    </row>
    <row r="77" spans="1:3" x14ac:dyDescent="0.2">
      <c r="A77" s="110">
        <v>75</v>
      </c>
      <c r="B77" s="111">
        <v>14.397987999999998</v>
      </c>
      <c r="C77" s="111">
        <v>14.844083333333332</v>
      </c>
    </row>
    <row r="78" spans="1:3" x14ac:dyDescent="0.2">
      <c r="A78" s="110">
        <v>76</v>
      </c>
      <c r="B78" s="111">
        <v>16.550686666666667</v>
      </c>
      <c r="C78" s="111">
        <v>10.844602</v>
      </c>
    </row>
    <row r="79" spans="1:3" x14ac:dyDescent="0.2">
      <c r="A79" s="110">
        <v>78</v>
      </c>
      <c r="B79" s="111">
        <v>12.86285</v>
      </c>
      <c r="C79" s="111">
        <v>7.9999760000000002</v>
      </c>
    </row>
    <row r="80" spans="1:3" x14ac:dyDescent="0.2">
      <c r="A80" s="110">
        <v>80</v>
      </c>
      <c r="B80" s="111">
        <v>15.767380000000001</v>
      </c>
      <c r="C80" s="111">
        <v>25.833390000000001</v>
      </c>
    </row>
    <row r="81" spans="1:3" x14ac:dyDescent="0.2">
      <c r="A81" s="110">
        <v>81</v>
      </c>
      <c r="B81" s="111"/>
      <c r="C81" s="111"/>
    </row>
    <row r="82" spans="1:3" x14ac:dyDescent="0.2">
      <c r="A82" s="110">
        <v>82</v>
      </c>
      <c r="B82" s="111">
        <v>15.68552</v>
      </c>
      <c r="C82" s="111">
        <v>20.000039999999998</v>
      </c>
    </row>
    <row r="83" spans="1:3" x14ac:dyDescent="0.2">
      <c r="A83" s="110">
        <v>83</v>
      </c>
      <c r="B83" s="111">
        <v>13.998270000000002</v>
      </c>
      <c r="C83" s="111"/>
    </row>
    <row r="84" spans="1:3" x14ac:dyDescent="0.2">
      <c r="A84" s="110">
        <v>84</v>
      </c>
      <c r="B84" s="111">
        <v>11.77075</v>
      </c>
      <c r="C84" s="111">
        <v>22.222190000000001</v>
      </c>
    </row>
    <row r="85" spans="1:3" x14ac:dyDescent="0.2">
      <c r="A85" s="110">
        <v>85</v>
      </c>
      <c r="B85" s="111">
        <v>11.69525</v>
      </c>
      <c r="C85" s="111">
        <v>9.0908800000000003</v>
      </c>
    </row>
    <row r="86" spans="1:3" x14ac:dyDescent="0.2">
      <c r="A86" s="110">
        <v>86</v>
      </c>
      <c r="B86" s="111">
        <v>13.739183333333335</v>
      </c>
      <c r="C86" s="111">
        <v>22.010913599999999</v>
      </c>
    </row>
    <row r="87" spans="1:3" x14ac:dyDescent="0.2">
      <c r="A87" s="110">
        <v>87</v>
      </c>
      <c r="B87" s="111">
        <v>13.300180000000001</v>
      </c>
      <c r="C87" s="111">
        <v>8.6118290000000002</v>
      </c>
    </row>
    <row r="88" spans="1:3" x14ac:dyDescent="0.2">
      <c r="A88" s="110">
        <v>88</v>
      </c>
      <c r="B88" s="111">
        <v>14.084534999999999</v>
      </c>
      <c r="C88" s="111">
        <v>15.15867875</v>
      </c>
    </row>
    <row r="89" spans="1:3" x14ac:dyDescent="0.2">
      <c r="A89" s="110">
        <v>89</v>
      </c>
      <c r="B89" s="111">
        <v>13.920870000000001</v>
      </c>
      <c r="C89" s="111">
        <v>17.64714</v>
      </c>
    </row>
    <row r="90" spans="1:3" x14ac:dyDescent="0.2">
      <c r="A90" s="110">
        <v>90</v>
      </c>
      <c r="B90" s="111">
        <v>10.81978</v>
      </c>
      <c r="C90" s="111">
        <v>25.000019999999999</v>
      </c>
    </row>
    <row r="91" spans="1:3" x14ac:dyDescent="0.2">
      <c r="A91" s="110">
        <v>91</v>
      </c>
      <c r="B91" s="111">
        <v>11.96782</v>
      </c>
      <c r="C91" s="111"/>
    </row>
    <row r="92" spans="1:3" x14ac:dyDescent="0.2">
      <c r="A92" s="110">
        <v>92</v>
      </c>
      <c r="B92" s="111">
        <v>16.742249999999999</v>
      </c>
      <c r="C92" s="111">
        <v>7.6923719999999998</v>
      </c>
    </row>
    <row r="93" spans="1:3" x14ac:dyDescent="0.2">
      <c r="A93" s="110">
        <v>99</v>
      </c>
      <c r="B93" s="111">
        <v>16.54888</v>
      </c>
      <c r="C93" s="111"/>
    </row>
    <row r="94" spans="1:3" x14ac:dyDescent="0.2">
      <c r="A94" s="110">
        <v>100</v>
      </c>
      <c r="B94" s="111">
        <v>16.724229999999999</v>
      </c>
      <c r="C94" s="111"/>
    </row>
    <row r="95" spans="1:3" x14ac:dyDescent="0.2">
      <c r="A95" s="110" t="s">
        <v>961</v>
      </c>
      <c r="B95" s="111">
        <v>12.518313203815268</v>
      </c>
      <c r="C95" s="111">
        <v>20.638765586359302</v>
      </c>
    </row>
  </sheetData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G10" sqref="G10:P32"/>
    </sheetView>
  </sheetViews>
  <sheetFormatPr baseColWidth="10" defaultColWidth="8.83203125" defaultRowHeight="15" x14ac:dyDescent="0.2"/>
  <sheetData>
    <row r="1" spans="1:14" ht="16" thickBot="1" x14ac:dyDescent="0.25">
      <c r="A1" s="112"/>
      <c r="B1" s="113" t="s">
        <v>962</v>
      </c>
      <c r="C1" s="113" t="s">
        <v>963</v>
      </c>
      <c r="D1" s="113" t="s">
        <v>964</v>
      </c>
      <c r="E1" s="113" t="s">
        <v>965</v>
      </c>
    </row>
    <row r="2" spans="1:14" x14ac:dyDescent="0.2">
      <c r="A2" s="114" t="s">
        <v>780</v>
      </c>
      <c r="B2" s="115">
        <v>5.9900000000000002E-2</v>
      </c>
      <c r="C2" s="115">
        <v>6.0999999999999999E-2</v>
      </c>
      <c r="D2" s="115">
        <v>8.3000000000000001E-3</v>
      </c>
      <c r="E2" s="115">
        <v>0.88729999999999998</v>
      </c>
    </row>
    <row r="3" spans="1:14" x14ac:dyDescent="0.2">
      <c r="A3" s="114" t="s">
        <v>781</v>
      </c>
      <c r="B3" s="115">
        <v>0.1411</v>
      </c>
      <c r="C3" s="115">
        <v>6.83E-2</v>
      </c>
      <c r="D3" s="115">
        <v>1.6E-2</v>
      </c>
      <c r="E3" s="115">
        <v>0.80669999999999997</v>
      </c>
    </row>
    <row r="4" spans="1:14" x14ac:dyDescent="0.2">
      <c r="A4" s="114" t="s">
        <v>782</v>
      </c>
      <c r="B4" s="115">
        <v>0.18110000000000001</v>
      </c>
      <c r="C4" s="115">
        <v>9.3700000000000006E-2</v>
      </c>
      <c r="D4" s="115">
        <v>3.8199999999999998E-2</v>
      </c>
      <c r="E4" s="115">
        <v>0.76339999999999997</v>
      </c>
    </row>
    <row r="5" spans="1:14" x14ac:dyDescent="0.2">
      <c r="A5" s="114" t="s">
        <v>783</v>
      </c>
      <c r="B5" s="115">
        <v>0.17460000000000001</v>
      </c>
      <c r="C5" s="115">
        <v>0.26479999999999998</v>
      </c>
      <c r="D5" s="115">
        <v>8.2699999999999996E-2</v>
      </c>
      <c r="E5" s="115">
        <v>0.64329999999999998</v>
      </c>
    </row>
    <row r="6" spans="1:14" x14ac:dyDescent="0.2">
      <c r="A6" s="114" t="s">
        <v>786</v>
      </c>
      <c r="B6" s="115">
        <v>0.1061</v>
      </c>
      <c r="C6" s="115">
        <v>7.7999999999999996E-3</v>
      </c>
      <c r="D6" s="115">
        <v>0</v>
      </c>
      <c r="E6" s="115">
        <v>0.88619999999999999</v>
      </c>
    </row>
    <row r="7" spans="1:14" ht="16" thickBot="1" x14ac:dyDescent="0.25">
      <c r="A7" s="114" t="s">
        <v>787</v>
      </c>
      <c r="B7" s="115">
        <v>8.8599999999999998E-2</v>
      </c>
      <c r="C7" s="115">
        <v>8.8900000000000007E-2</v>
      </c>
      <c r="D7" s="115">
        <v>2.29E-2</v>
      </c>
      <c r="E7" s="115">
        <v>0.84540000000000004</v>
      </c>
    </row>
    <row r="8" spans="1:14" ht="16" thickBot="1" x14ac:dyDescent="0.25">
      <c r="A8" s="116" t="s">
        <v>788</v>
      </c>
      <c r="B8" s="117">
        <v>0.1037</v>
      </c>
      <c r="C8" s="117">
        <v>8.5199999999999998E-2</v>
      </c>
      <c r="D8" s="117">
        <v>2.2800000000000001E-2</v>
      </c>
      <c r="E8" s="117">
        <v>0.83389999999999997</v>
      </c>
    </row>
    <row r="9" spans="1:14" x14ac:dyDescent="0.2">
      <c r="A9" s="114" t="s">
        <v>392</v>
      </c>
      <c r="B9" s="115">
        <v>0.14879999999999999</v>
      </c>
      <c r="C9" s="115">
        <v>1.5100000000000001E-2</v>
      </c>
      <c r="D9" s="115">
        <v>1.2E-2</v>
      </c>
      <c r="E9" s="115">
        <v>0.84809999999999997</v>
      </c>
    </row>
    <row r="10" spans="1:14" x14ac:dyDescent="0.2">
      <c r="A10" s="114" t="s">
        <v>453</v>
      </c>
      <c r="B10" s="115">
        <v>0.29620000000000002</v>
      </c>
      <c r="C10" s="115">
        <v>3.4000000000000002E-2</v>
      </c>
      <c r="D10" s="115">
        <v>1.32E-2</v>
      </c>
      <c r="E10" s="115">
        <v>0.68300000000000005</v>
      </c>
    </row>
    <row r="11" spans="1:14" ht="16" x14ac:dyDescent="0.2">
      <c r="A11" s="114" t="s">
        <v>479</v>
      </c>
      <c r="B11" s="115">
        <v>7.0300000000000001E-2</v>
      </c>
      <c r="C11" s="115">
        <v>9.6299999999999997E-2</v>
      </c>
      <c r="D11" s="115">
        <v>2.3300000000000001E-2</v>
      </c>
      <c r="E11" s="115">
        <v>0.85670000000000002</v>
      </c>
      <c r="H11" s="122" t="s">
        <v>1018</v>
      </c>
      <c r="I11" s="123"/>
      <c r="J11" s="123"/>
      <c r="K11" s="123"/>
      <c r="L11" s="123"/>
      <c r="M11" s="123"/>
      <c r="N11" s="123"/>
    </row>
    <row r="12" spans="1:14" x14ac:dyDescent="0.2">
      <c r="A12" s="114" t="s">
        <v>614</v>
      </c>
      <c r="B12" s="115">
        <v>0.14269999999999999</v>
      </c>
      <c r="C12" s="115">
        <v>0.12590000000000001</v>
      </c>
      <c r="D12" s="115">
        <v>4.8500000000000001E-2</v>
      </c>
      <c r="E12" s="115">
        <v>0.78</v>
      </c>
    </row>
    <row r="13" spans="1:14" x14ac:dyDescent="0.2">
      <c r="A13" s="114" t="s">
        <v>616</v>
      </c>
      <c r="B13" s="115">
        <v>0.2185</v>
      </c>
      <c r="C13" s="115">
        <v>2.23E-2</v>
      </c>
      <c r="D13" s="115">
        <v>1.4999999999999999E-2</v>
      </c>
      <c r="E13" s="115">
        <v>0.7742</v>
      </c>
    </row>
    <row r="14" spans="1:14" ht="16" thickBot="1" x14ac:dyDescent="0.25">
      <c r="A14" s="114" t="s">
        <v>618</v>
      </c>
      <c r="B14" s="115">
        <v>0.16309999999999999</v>
      </c>
      <c r="C14" s="115">
        <v>0.1052</v>
      </c>
      <c r="D14" s="115">
        <v>3.3399999999999999E-2</v>
      </c>
      <c r="E14" s="115">
        <v>0.76500000000000001</v>
      </c>
    </row>
    <row r="15" spans="1:14" ht="16" thickBot="1" x14ac:dyDescent="0.25">
      <c r="A15" s="116" t="s">
        <v>789</v>
      </c>
      <c r="B15" s="117">
        <v>0.17660000000000001</v>
      </c>
      <c r="C15" s="117">
        <v>6.2799999999999995E-2</v>
      </c>
      <c r="D15" s="117">
        <v>2.3900000000000001E-2</v>
      </c>
      <c r="E15" s="117">
        <v>0.78449999999999998</v>
      </c>
    </row>
    <row r="16" spans="1:14" x14ac:dyDescent="0.2">
      <c r="A16" s="118" t="s">
        <v>966</v>
      </c>
      <c r="B16" s="119">
        <v>0.11559999999999999</v>
      </c>
      <c r="C16" s="119">
        <v>8.1500000000000003E-2</v>
      </c>
      <c r="D16" s="119">
        <v>2.3E-2</v>
      </c>
      <c r="E16" s="119">
        <v>0.82579999999999998</v>
      </c>
    </row>
    <row r="17" spans="1:11" ht="16" thickBot="1" x14ac:dyDescent="0.25">
      <c r="A17" s="120" t="s">
        <v>302</v>
      </c>
      <c r="B17" s="121">
        <v>0.1552</v>
      </c>
      <c r="C17" s="121">
        <v>0.13850000000000001</v>
      </c>
      <c r="D17" s="121">
        <v>5.8799999999999998E-2</v>
      </c>
      <c r="E17" s="121">
        <v>0.7651</v>
      </c>
    </row>
    <row r="19" spans="1:11" x14ac:dyDescent="0.2">
      <c r="B19" s="44">
        <f>+B16*100</f>
        <v>11.559999999999999</v>
      </c>
      <c r="C19" s="44">
        <f t="shared" ref="C19:D20" si="0">+C16*100</f>
        <v>8.15</v>
      </c>
      <c r="D19" s="44">
        <f t="shared" si="0"/>
        <v>2.2999999999999998</v>
      </c>
    </row>
    <row r="20" spans="1:11" x14ac:dyDescent="0.2">
      <c r="B20" s="44">
        <f>+B17*100</f>
        <v>15.52</v>
      </c>
      <c r="C20" s="44">
        <f t="shared" si="0"/>
        <v>13.850000000000001</v>
      </c>
      <c r="D20" s="44">
        <f t="shared" si="0"/>
        <v>5.88</v>
      </c>
    </row>
    <row r="22" spans="1:11" x14ac:dyDescent="0.2">
      <c r="B22" t="s">
        <v>990</v>
      </c>
    </row>
    <row r="23" spans="1:11" x14ac:dyDescent="0.2">
      <c r="B23" t="s">
        <v>302</v>
      </c>
    </row>
    <row r="28" spans="1:11" x14ac:dyDescent="0.2">
      <c r="H28" s="133" t="s">
        <v>1005</v>
      </c>
      <c r="I28" s="123"/>
      <c r="J28" s="123"/>
      <c r="K28" s="123"/>
    </row>
    <row r="29" spans="1:11" x14ac:dyDescent="0.2">
      <c r="H29" s="125" t="s">
        <v>1019</v>
      </c>
      <c r="I29" s="123"/>
      <c r="J29" s="123"/>
      <c r="K29" s="123"/>
    </row>
  </sheetData>
  <pageMargins left="0.7" right="0.7" top="0.75" bottom="0.75" header="0.3" footer="0.3"/>
  <pageSetup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22"/>
  <sheetViews>
    <sheetView workbookViewId="0">
      <selection activeCell="B2" sqref="B2:I23"/>
    </sheetView>
  </sheetViews>
  <sheetFormatPr baseColWidth="10" defaultColWidth="8.83203125" defaultRowHeight="15" x14ac:dyDescent="0.2"/>
  <sheetData>
    <row r="2" spans="3:8" ht="16" x14ac:dyDescent="0.2">
      <c r="C2" s="122" t="s">
        <v>1020</v>
      </c>
      <c r="D2" s="123"/>
      <c r="E2" s="123"/>
      <c r="F2" s="123"/>
      <c r="G2" s="123"/>
      <c r="H2" s="123"/>
    </row>
    <row r="21" spans="3:6" x14ac:dyDescent="0.2">
      <c r="C21" s="133" t="s">
        <v>1005</v>
      </c>
      <c r="D21" s="123"/>
      <c r="E21" s="123"/>
      <c r="F21" s="123"/>
    </row>
    <row r="22" spans="3:6" x14ac:dyDescent="0.2">
      <c r="C22" s="125" t="s">
        <v>1021</v>
      </c>
      <c r="D22" s="123"/>
      <c r="E22" s="123"/>
      <c r="F22" s="12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0"/>
  <sheetViews>
    <sheetView topLeftCell="A5" workbookViewId="0">
      <selection activeCell="J9" sqref="A9:XFD9"/>
    </sheetView>
  </sheetViews>
  <sheetFormatPr baseColWidth="10" defaultColWidth="8.83203125" defaultRowHeight="15" x14ac:dyDescent="0.2"/>
  <cols>
    <col min="1" max="1" width="20.1640625" customWidth="1"/>
    <col min="2" max="2" width="10.33203125" customWidth="1"/>
    <col min="3" max="3" width="15" customWidth="1"/>
    <col min="4" max="4" width="11.33203125" customWidth="1"/>
    <col min="5" max="5" width="14.6640625" customWidth="1"/>
    <col min="6" max="6" width="11.33203125" customWidth="1"/>
    <col min="7" max="7" width="11.83203125" customWidth="1"/>
    <col min="8" max="8" width="11.5" customWidth="1"/>
  </cols>
  <sheetData>
    <row r="1" spans="1:18" x14ac:dyDescent="0.2">
      <c r="A1" s="6" t="s">
        <v>368</v>
      </c>
      <c r="B1" t="s">
        <v>369</v>
      </c>
      <c r="M1" s="7" t="s">
        <v>969</v>
      </c>
      <c r="N1" s="7" t="s">
        <v>970</v>
      </c>
      <c r="O1" s="7" t="s">
        <v>371</v>
      </c>
      <c r="P1" s="7" t="s">
        <v>372</v>
      </c>
      <c r="Q1" s="7" t="s">
        <v>373</v>
      </c>
      <c r="R1" s="7" t="s">
        <v>374</v>
      </c>
    </row>
    <row r="2" spans="1:18" x14ac:dyDescent="0.2">
      <c r="L2" t="s">
        <v>304</v>
      </c>
      <c r="M2" t="e">
        <f>+AVERAGEIF($I$6:$I$220,1,C6:C220)</f>
        <v>#DIV/0!</v>
      </c>
      <c r="N2" t="e">
        <f>+AVERAGEIF($I$6:$I$220,1,D6:D220)</f>
        <v>#DIV/0!</v>
      </c>
      <c r="O2" t="e">
        <f>+AVERAGEIF($I$6:$I$220,1,E6:E220)</f>
        <v>#DIV/0!</v>
      </c>
      <c r="P2" t="e">
        <f>+AVERAGEIF($I$6:$I$220,1,F6:F220)</f>
        <v>#DIV/0!</v>
      </c>
      <c r="Q2" t="e">
        <f>+AVERAGEIF($I$6:$I$220,1,G6:G220)</f>
        <v>#DIV/0!</v>
      </c>
      <c r="R2" t="e">
        <f>+AVERAGEIF($I$6:$I$220,1,H6:H220)</f>
        <v>#DIV/0!</v>
      </c>
    </row>
    <row r="3" spans="1:18" x14ac:dyDescent="0.2">
      <c r="L3" t="s">
        <v>302</v>
      </c>
      <c r="M3" t="e">
        <f>+AVERAGEIF($I$6:$I$220,3,C6:C220)</f>
        <v>#DIV/0!</v>
      </c>
      <c r="N3" t="e">
        <f>+AVERAGEIF($I$6:$I$220,3,D6:D220)</f>
        <v>#DIV/0!</v>
      </c>
      <c r="O3" t="e">
        <f>+AVERAGEIF($I$6:$I$220,3,E6:E220)</f>
        <v>#DIV/0!</v>
      </c>
      <c r="P3" t="e">
        <f>+AVERAGEIF($I$6:$I$220,3,F6:F220)</f>
        <v>#DIV/0!</v>
      </c>
      <c r="Q3" t="e">
        <f>+AVERAGEIF($I$6:$I$220,3,G6:G220)</f>
        <v>#DIV/0!</v>
      </c>
      <c r="R3" t="e">
        <f>+AVERAGEIF($I$6:$I$220,3,H6:H220)</f>
        <v>#DIV/0!</v>
      </c>
    </row>
    <row r="4" spans="1:18" x14ac:dyDescent="0.2">
      <c r="A4" s="8" t="s">
        <v>375</v>
      </c>
      <c r="L4" t="s">
        <v>990</v>
      </c>
      <c r="M4" t="e">
        <f>+AVERAGEIF($I$6:$I$220,2,C6:C220)</f>
        <v>#DIV/0!</v>
      </c>
      <c r="N4" t="e">
        <f>+AVERAGEIF($I$6:$I$220,2,D6:D220)</f>
        <v>#DIV/0!</v>
      </c>
      <c r="O4" t="e">
        <f>+AVERAGEIF($I$6:$I$220,2,E6:E220)</f>
        <v>#DIV/0!</v>
      </c>
      <c r="P4" t="e">
        <f>+AVERAGEIF($I$6:$I$220,2,F6:F220)</f>
        <v>#DIV/0!</v>
      </c>
      <c r="Q4" t="e">
        <f>+AVERAGEIF($I$6:$I$220,2,G6:G220)</f>
        <v>#DIV/0!</v>
      </c>
      <c r="R4" t="e">
        <f>+AVERAGEIF($I$6:$I$220,2,H6:H220)</f>
        <v>#DIV/0!</v>
      </c>
    </row>
    <row r="5" spans="1:18" ht="45" x14ac:dyDescent="0.2">
      <c r="A5" s="9" t="s">
        <v>376</v>
      </c>
      <c r="B5" s="9" t="s">
        <v>377</v>
      </c>
      <c r="C5" s="9" t="s">
        <v>370</v>
      </c>
      <c r="D5" s="9" t="s">
        <v>968</v>
      </c>
      <c r="E5" s="9" t="s">
        <v>371</v>
      </c>
      <c r="F5" s="9" t="s">
        <v>372</v>
      </c>
      <c r="G5" s="9" t="s">
        <v>378</v>
      </c>
      <c r="H5" s="9" t="s">
        <v>374</v>
      </c>
      <c r="I5" s="9" t="s">
        <v>379</v>
      </c>
    </row>
    <row r="6" spans="1:18" x14ac:dyDescent="0.2">
      <c r="A6" t="s">
        <v>380</v>
      </c>
      <c r="B6" t="s">
        <v>381</v>
      </c>
      <c r="C6" t="str">
        <f>+IFERROR(VLOOKUP(B6,[2]VoiceandAccountability!$B$15:$CB$230,74,FALSE),"")</f>
        <v/>
      </c>
      <c r="D6" t="str">
        <f>+IFERROR(VLOOKUP(B6,'[2]Political StabilityNoViolence'!$B$15:$CB$230,74,FALSE),"")</f>
        <v/>
      </c>
      <c r="E6" t="str">
        <f>+IFERROR(VLOOKUP(B6,[2]GovernmentEffectiveness!$B$15:$CB$230,74,FALSE),"")</f>
        <v/>
      </c>
      <c r="F6" t="str">
        <f>+IFERROR(VLOOKUP(B6,[2]RegulatoryQuality!$B$15:$CB$230,74,FALSE),"")</f>
        <v/>
      </c>
      <c r="G6" t="str">
        <f>+IFERROR(VLOOKUP(B6,[2]RuleofLaw!$B$15:$CB$230,74,FALSE),"")</f>
        <v/>
      </c>
      <c r="H6" t="str">
        <f>+IFERROR(VLOOKUP(B6,[2]ControlofCorruption!$B$15:$CB$230,74,FALSE),"")</f>
        <v/>
      </c>
      <c r="I6">
        <v>1</v>
      </c>
    </row>
    <row r="7" spans="1:18" x14ac:dyDescent="0.2">
      <c r="A7" t="s">
        <v>382</v>
      </c>
      <c r="B7" t="s">
        <v>6</v>
      </c>
      <c r="C7" t="str">
        <f>+IFERROR(VLOOKUP(B7,[2]VoiceandAccountability!$B$15:$CB$230,74,FALSE),"")</f>
        <v/>
      </c>
      <c r="D7" t="str">
        <f>+IFERROR(VLOOKUP(B7,'[2]Political StabilityNoViolence'!$B$15:$CB$230,74,FALSE),"")</f>
        <v/>
      </c>
      <c r="E7" t="str">
        <f>+IFERROR(VLOOKUP(B7,[2]GovernmentEffectiveness!$B$15:$CB$230,74,FALSE),"")</f>
        <v/>
      </c>
      <c r="F7" t="str">
        <f>+IFERROR(VLOOKUP(B7,[2]RegulatoryQuality!$B$15:$CB$230,74,FALSE),"")</f>
        <v/>
      </c>
      <c r="G7" t="str">
        <f>+IFERROR(VLOOKUP(B7,[2]RuleofLaw!$B$15:$CB$230,74,FALSE),"")</f>
        <v/>
      </c>
      <c r="H7" t="str">
        <f>+IFERROR(VLOOKUP(B7,[2]ControlofCorruption!$B$15:$CB$230,74,FALSE),"")</f>
        <v/>
      </c>
      <c r="I7">
        <v>1</v>
      </c>
    </row>
    <row r="8" spans="1:18" x14ac:dyDescent="0.2">
      <c r="A8" t="s">
        <v>383</v>
      </c>
      <c r="B8" t="s">
        <v>8</v>
      </c>
      <c r="C8" t="str">
        <f>+IFERROR(VLOOKUP(B8,[2]VoiceandAccountability!$B$15:$CB$230,74,FALSE),"")</f>
        <v/>
      </c>
      <c r="D8" t="str">
        <f>+IFERROR(VLOOKUP(B8,'[2]Political StabilityNoViolence'!$B$15:$CB$230,74,FALSE),"")</f>
        <v/>
      </c>
      <c r="E8" t="str">
        <f>+IFERROR(VLOOKUP(B8,[2]GovernmentEffectiveness!$B$15:$CB$230,74,FALSE),"")</f>
        <v/>
      </c>
      <c r="F8" t="str">
        <f>+IFERROR(VLOOKUP(B8,[2]RegulatoryQuality!$B$15:$CB$230,74,FALSE),"")</f>
        <v/>
      </c>
      <c r="G8" t="str">
        <f>+IFERROR(VLOOKUP(B8,[2]RuleofLaw!$B$15:$CB$230,74,FALSE),"")</f>
        <v/>
      </c>
      <c r="H8" t="str">
        <f>+IFERROR(VLOOKUP(B8,[2]ControlofCorruption!$B$15:$CB$230,74,FALSE),"")</f>
        <v/>
      </c>
      <c r="I8">
        <v>1</v>
      </c>
    </row>
    <row r="9" spans="1:18" ht="16" x14ac:dyDescent="0.2">
      <c r="A9" t="s">
        <v>384</v>
      </c>
      <c r="B9" t="s">
        <v>385</v>
      </c>
      <c r="C9" t="str">
        <f>+IFERROR(VLOOKUP(B9,[2]VoiceandAccountability!$B$15:$CB$230,74,FALSE),"")</f>
        <v/>
      </c>
      <c r="D9" t="str">
        <f>+IFERROR(VLOOKUP(B9,'[2]Political StabilityNoViolence'!$B$15:$CB$230,74,FALSE),"")</f>
        <v/>
      </c>
      <c r="E9" t="str">
        <f>+IFERROR(VLOOKUP(B9,[2]GovernmentEffectiveness!$B$15:$CB$230,74,FALSE),"")</f>
        <v/>
      </c>
      <c r="F9" t="str">
        <f>+IFERROR(VLOOKUP(B9,[2]RegulatoryQuality!$B$15:$CB$230,74,FALSE),"")</f>
        <v/>
      </c>
      <c r="G9" t="str">
        <f>+IFERROR(VLOOKUP(B9,[2]RuleofLaw!$B$15:$CB$230,74,FALSE),"")</f>
        <v/>
      </c>
      <c r="H9" t="str">
        <f>+IFERROR(VLOOKUP(B9,[2]ControlofCorruption!$B$15:$CB$230,74,FALSE),"")</f>
        <v/>
      </c>
      <c r="I9">
        <v>1</v>
      </c>
      <c r="M9" s="122" t="s">
        <v>996</v>
      </c>
      <c r="N9" s="123"/>
      <c r="O9" s="123"/>
      <c r="P9" s="123"/>
      <c r="Q9" s="123"/>
      <c r="R9" s="123"/>
    </row>
    <row r="10" spans="1:18" x14ac:dyDescent="0.2">
      <c r="A10" t="s">
        <v>386</v>
      </c>
      <c r="B10" t="s">
        <v>387</v>
      </c>
      <c r="C10" t="str">
        <f>+IFERROR(VLOOKUP(B10,[2]VoiceandAccountability!$B$15:$CB$230,74,FALSE),"")</f>
        <v/>
      </c>
      <c r="D10" t="str">
        <f>+IFERROR(VLOOKUP(B10,'[2]Political StabilityNoViolence'!$B$15:$CB$230,74,FALSE),"")</f>
        <v/>
      </c>
      <c r="E10" t="str">
        <f>+IFERROR(VLOOKUP(B10,[2]GovernmentEffectiveness!$B$15:$CB$230,74,FALSE),"")</f>
        <v/>
      </c>
      <c r="F10" t="str">
        <f>+IFERROR(VLOOKUP(B10,[2]RegulatoryQuality!$B$15:$CB$230,74,FALSE),"")</f>
        <v/>
      </c>
      <c r="G10" t="str">
        <f>+IFERROR(VLOOKUP(B10,[2]RuleofLaw!$B$15:$CB$230,74,FALSE),"")</f>
        <v/>
      </c>
      <c r="H10" t="str">
        <f>+IFERROR(VLOOKUP(B10,[2]ControlofCorruption!$B$15:$CB$230,74,FALSE),"")</f>
        <v/>
      </c>
      <c r="I10">
        <v>1</v>
      </c>
    </row>
    <row r="11" spans="1:18" x14ac:dyDescent="0.2">
      <c r="A11" t="s">
        <v>388</v>
      </c>
      <c r="B11" t="s">
        <v>10</v>
      </c>
      <c r="C11" t="str">
        <f>+IFERROR(VLOOKUP(B11,[2]VoiceandAccountability!$B$15:$CB$230,74,FALSE),"")</f>
        <v/>
      </c>
      <c r="D11" t="str">
        <f>+IFERROR(VLOOKUP(B11,'[2]Political StabilityNoViolence'!$B$15:$CB$230,74,FALSE),"")</f>
        <v/>
      </c>
      <c r="E11" t="str">
        <f>+IFERROR(VLOOKUP(B11,[2]GovernmentEffectiveness!$B$15:$CB$230,74,FALSE),"")</f>
        <v/>
      </c>
      <c r="F11" t="str">
        <f>+IFERROR(VLOOKUP(B11,[2]RegulatoryQuality!$B$15:$CB$230,74,FALSE),"")</f>
        <v/>
      </c>
      <c r="G11" t="str">
        <f>+IFERROR(VLOOKUP(B11,[2]RuleofLaw!$B$15:$CB$230,74,FALSE),"")</f>
        <v/>
      </c>
      <c r="H11" t="str">
        <f>+IFERROR(VLOOKUP(B11,[2]ControlofCorruption!$B$15:$CB$230,74,FALSE),"")</f>
        <v/>
      </c>
      <c r="I11">
        <v>1</v>
      </c>
    </row>
    <row r="12" spans="1:18" x14ac:dyDescent="0.2">
      <c r="A12" t="s">
        <v>389</v>
      </c>
      <c r="B12" t="s">
        <v>390</v>
      </c>
      <c r="C12" t="str">
        <f>+IFERROR(VLOOKUP(B12,[2]VoiceandAccountability!$B$15:$CB$230,74,FALSE),"")</f>
        <v/>
      </c>
      <c r="D12" t="str">
        <f>+IFERROR(VLOOKUP(B12,'[2]Political StabilityNoViolence'!$B$15:$CB$230,74,FALSE),"")</f>
        <v/>
      </c>
      <c r="E12" t="str">
        <f>+IFERROR(VLOOKUP(B12,[2]GovernmentEffectiveness!$B$15:$CB$230,74,FALSE),"")</f>
        <v/>
      </c>
      <c r="F12" t="str">
        <f>+IFERROR(VLOOKUP(B12,[2]RegulatoryQuality!$B$15:$CB$230,74,FALSE),"")</f>
        <v/>
      </c>
      <c r="G12" t="str">
        <f>+IFERROR(VLOOKUP(B12,[2]RuleofLaw!$B$15:$CB$230,74,FALSE),"")</f>
        <v/>
      </c>
      <c r="H12" t="str">
        <f>+IFERROR(VLOOKUP(B12,[2]ControlofCorruption!$B$15:$CB$230,74,FALSE),"")</f>
        <v/>
      </c>
      <c r="I12">
        <v>1</v>
      </c>
    </row>
    <row r="13" spans="1:18" x14ac:dyDescent="0.2">
      <c r="A13" t="s">
        <v>391</v>
      </c>
      <c r="B13" t="s">
        <v>392</v>
      </c>
      <c r="C13" t="str">
        <f>+IFERROR(VLOOKUP(B13,[2]VoiceandAccountability!$B$15:$CB$230,74,FALSE),"")</f>
        <v/>
      </c>
      <c r="D13" t="str">
        <f>+IFERROR(VLOOKUP(B13,'[2]Political StabilityNoViolence'!$B$15:$CB$230,74,FALSE),"")</f>
        <v/>
      </c>
      <c r="E13" t="str">
        <f>+IFERROR(VLOOKUP(B13,[2]GovernmentEffectiveness!$B$15:$CB$230,74,FALSE),"")</f>
        <v/>
      </c>
      <c r="F13" t="str">
        <f>+IFERROR(VLOOKUP(B13,[2]RegulatoryQuality!$B$15:$CB$230,74,FALSE),"")</f>
        <v/>
      </c>
      <c r="G13" t="str">
        <f>+IFERROR(VLOOKUP(B13,[2]RuleofLaw!$B$15:$CB$230,74,FALSE),"")</f>
        <v/>
      </c>
      <c r="H13" t="str">
        <f>+IFERROR(VLOOKUP(B13,[2]ControlofCorruption!$B$15:$CB$230,74,FALSE),"")</f>
        <v/>
      </c>
      <c r="I13">
        <v>2</v>
      </c>
    </row>
    <row r="14" spans="1:18" x14ac:dyDescent="0.2">
      <c r="A14" t="s">
        <v>393</v>
      </c>
      <c r="B14" t="s">
        <v>12</v>
      </c>
      <c r="C14" t="str">
        <f>+IFERROR(VLOOKUP(B14,[2]VoiceandAccountability!$B$15:$CB$230,74,FALSE),"")</f>
        <v/>
      </c>
      <c r="D14" t="str">
        <f>+IFERROR(VLOOKUP(B14,'[2]Political StabilityNoViolence'!$B$15:$CB$230,74,FALSE),"")</f>
        <v/>
      </c>
      <c r="E14" t="str">
        <f>+IFERROR(VLOOKUP(B14,[2]GovernmentEffectiveness!$B$15:$CB$230,74,FALSE),"")</f>
        <v/>
      </c>
      <c r="F14" t="str">
        <f>+IFERROR(VLOOKUP(B14,[2]RegulatoryQuality!$B$15:$CB$230,74,FALSE),"")</f>
        <v/>
      </c>
      <c r="G14" t="str">
        <f>+IFERROR(VLOOKUP(B14,[2]RuleofLaw!$B$15:$CB$230,74,FALSE),"")</f>
        <v/>
      </c>
      <c r="H14" t="str">
        <f>+IFERROR(VLOOKUP(B14,[2]ControlofCorruption!$B$15:$CB$230,74,FALSE),"")</f>
        <v/>
      </c>
      <c r="I14">
        <v>1</v>
      </c>
    </row>
    <row r="15" spans="1:18" x14ac:dyDescent="0.2">
      <c r="A15" t="s">
        <v>394</v>
      </c>
      <c r="B15" t="s">
        <v>14</v>
      </c>
      <c r="C15" t="str">
        <f>+IFERROR(VLOOKUP(B15,[2]VoiceandAccountability!$B$15:$CB$230,74,FALSE),"")</f>
        <v/>
      </c>
      <c r="D15" t="str">
        <f>+IFERROR(VLOOKUP(B15,'[2]Political StabilityNoViolence'!$B$15:$CB$230,74,FALSE),"")</f>
        <v/>
      </c>
      <c r="E15" t="str">
        <f>+IFERROR(VLOOKUP(B15,[2]GovernmentEffectiveness!$B$15:$CB$230,74,FALSE),"")</f>
        <v/>
      </c>
      <c r="F15" t="str">
        <f>+IFERROR(VLOOKUP(B15,[2]RegulatoryQuality!$B$15:$CB$230,74,FALSE),"")</f>
        <v/>
      </c>
      <c r="G15" t="str">
        <f>+IFERROR(VLOOKUP(B15,[2]RuleofLaw!$B$15:$CB$230,74,FALSE),"")</f>
        <v/>
      </c>
      <c r="H15" t="str">
        <f>+IFERROR(VLOOKUP(B15,[2]ControlofCorruption!$B$15:$CB$230,74,FALSE),"")</f>
        <v/>
      </c>
      <c r="I15">
        <v>1</v>
      </c>
    </row>
    <row r="16" spans="1:18" x14ac:dyDescent="0.2">
      <c r="A16" t="s">
        <v>395</v>
      </c>
      <c r="B16" t="s">
        <v>396</v>
      </c>
      <c r="C16" t="str">
        <f>+IFERROR(VLOOKUP(B16,[2]VoiceandAccountability!$B$15:$CB$230,74,FALSE),"")</f>
        <v/>
      </c>
      <c r="D16" t="str">
        <f>+IFERROR(VLOOKUP(B16,'[2]Political StabilityNoViolence'!$B$15:$CB$230,74,FALSE),"")</f>
        <v/>
      </c>
      <c r="E16" t="str">
        <f>+IFERROR(VLOOKUP(B16,[2]GovernmentEffectiveness!$B$15:$CB$230,74,FALSE),"")</f>
        <v/>
      </c>
      <c r="F16" t="str">
        <f>+IFERROR(VLOOKUP(B16,[2]RegulatoryQuality!$B$15:$CB$230,74,FALSE),"")</f>
        <v/>
      </c>
      <c r="G16" t="str">
        <f>+IFERROR(VLOOKUP(B16,[2]RuleofLaw!$B$15:$CB$230,74,FALSE),"")</f>
        <v/>
      </c>
      <c r="H16" t="str">
        <f>+IFERROR(VLOOKUP(B16,[2]ControlofCorruption!$B$15:$CB$230,74,FALSE),"")</f>
        <v/>
      </c>
      <c r="I16">
        <v>1</v>
      </c>
    </row>
    <row r="17" spans="1:17" x14ac:dyDescent="0.2">
      <c r="A17" t="s">
        <v>397</v>
      </c>
      <c r="B17" t="s">
        <v>16</v>
      </c>
      <c r="C17" t="str">
        <f>+IFERROR(VLOOKUP(B17,[2]VoiceandAccountability!$B$15:$CB$230,74,FALSE),"")</f>
        <v/>
      </c>
      <c r="D17" t="str">
        <f>+IFERROR(VLOOKUP(B17,'[2]Political StabilityNoViolence'!$B$15:$CB$230,74,FALSE),"")</f>
        <v/>
      </c>
      <c r="E17" t="str">
        <f>+IFERROR(VLOOKUP(B17,[2]GovernmentEffectiveness!$B$15:$CB$230,74,FALSE),"")</f>
        <v/>
      </c>
      <c r="F17" t="str">
        <f>+IFERROR(VLOOKUP(B17,[2]RegulatoryQuality!$B$15:$CB$230,74,FALSE),"")</f>
        <v/>
      </c>
      <c r="G17" t="str">
        <f>+IFERROR(VLOOKUP(B17,[2]RuleofLaw!$B$15:$CB$230,74,FALSE),"")</f>
        <v/>
      </c>
      <c r="H17" t="str">
        <f>+IFERROR(VLOOKUP(B17,[2]ControlofCorruption!$B$15:$CB$230,74,FALSE),"")</f>
        <v/>
      </c>
      <c r="I17">
        <v>1</v>
      </c>
    </row>
    <row r="18" spans="1:17" x14ac:dyDescent="0.2">
      <c r="A18" t="s">
        <v>398</v>
      </c>
      <c r="B18" t="s">
        <v>18</v>
      </c>
      <c r="C18" t="str">
        <f>+IFERROR(VLOOKUP(B18,[2]VoiceandAccountability!$B$15:$CB$230,74,FALSE),"")</f>
        <v/>
      </c>
      <c r="D18" t="str">
        <f>+IFERROR(VLOOKUP(B18,'[2]Political StabilityNoViolence'!$B$15:$CB$230,74,FALSE),"")</f>
        <v/>
      </c>
      <c r="E18" t="str">
        <f>+IFERROR(VLOOKUP(B18,[2]GovernmentEffectiveness!$B$15:$CB$230,74,FALSE),"")</f>
        <v/>
      </c>
      <c r="F18" t="str">
        <f>+IFERROR(VLOOKUP(B18,[2]RegulatoryQuality!$B$15:$CB$230,74,FALSE),"")</f>
        <v/>
      </c>
      <c r="G18" t="str">
        <f>+IFERROR(VLOOKUP(B18,[2]RuleofLaw!$B$15:$CB$230,74,FALSE),"")</f>
        <v/>
      </c>
      <c r="H18" t="str">
        <f>+IFERROR(VLOOKUP(B18,[2]ControlofCorruption!$B$15:$CB$230,74,FALSE),"")</f>
        <v/>
      </c>
      <c r="I18">
        <v>1</v>
      </c>
    </row>
    <row r="19" spans="1:17" x14ac:dyDescent="0.2">
      <c r="A19" t="s">
        <v>399</v>
      </c>
      <c r="B19" t="s">
        <v>20</v>
      </c>
      <c r="C19" t="str">
        <f>+IFERROR(VLOOKUP(B19,[2]VoiceandAccountability!$B$15:$CB$230,74,FALSE),"")</f>
        <v/>
      </c>
      <c r="D19" t="str">
        <f>+IFERROR(VLOOKUP(B19,'[2]Political StabilityNoViolence'!$B$15:$CB$230,74,FALSE),"")</f>
        <v/>
      </c>
      <c r="E19" t="str">
        <f>+IFERROR(VLOOKUP(B19,[2]GovernmentEffectiveness!$B$15:$CB$230,74,FALSE),"")</f>
        <v/>
      </c>
      <c r="F19" t="str">
        <f>+IFERROR(VLOOKUP(B19,[2]RegulatoryQuality!$B$15:$CB$230,74,FALSE),"")</f>
        <v/>
      </c>
      <c r="G19" t="str">
        <f>+IFERROR(VLOOKUP(B19,[2]RuleofLaw!$B$15:$CB$230,74,FALSE),"")</f>
        <v/>
      </c>
      <c r="H19" t="str">
        <f>+IFERROR(VLOOKUP(B19,[2]ControlofCorruption!$B$15:$CB$230,74,FALSE),"")</f>
        <v/>
      </c>
      <c r="I19">
        <v>1</v>
      </c>
    </row>
    <row r="20" spans="1:17" x14ac:dyDescent="0.2">
      <c r="A20" t="s">
        <v>400</v>
      </c>
      <c r="B20" t="s">
        <v>401</v>
      </c>
      <c r="C20" t="str">
        <f>+IFERROR(VLOOKUP(B20,[2]VoiceandAccountability!$B$15:$CB$230,74,FALSE),"")</f>
        <v/>
      </c>
      <c r="D20" t="str">
        <f>+IFERROR(VLOOKUP(B20,'[2]Political StabilityNoViolence'!$B$15:$CB$230,74,FALSE),"")</f>
        <v/>
      </c>
      <c r="E20" t="str">
        <f>+IFERROR(VLOOKUP(B20,[2]GovernmentEffectiveness!$B$15:$CB$230,74,FALSE),"")</f>
        <v/>
      </c>
      <c r="F20" t="str">
        <f>+IFERROR(VLOOKUP(B20,[2]RegulatoryQuality!$B$15:$CB$230,74,FALSE),"")</f>
        <v/>
      </c>
      <c r="G20" t="str">
        <f>+IFERROR(VLOOKUP(B20,[2]RuleofLaw!$B$15:$CB$230,74,FALSE),"")</f>
        <v/>
      </c>
      <c r="H20" t="str">
        <f>+IFERROR(VLOOKUP(B20,[2]ControlofCorruption!$B$15:$CB$230,74,FALSE),"")</f>
        <v/>
      </c>
      <c r="I20">
        <v>2</v>
      </c>
    </row>
    <row r="21" spans="1:17" x14ac:dyDescent="0.2">
      <c r="A21" t="s">
        <v>402</v>
      </c>
      <c r="B21" t="s">
        <v>22</v>
      </c>
      <c r="C21" t="str">
        <f>+IFERROR(VLOOKUP(B21,[2]VoiceandAccountability!$B$15:$CB$230,74,FALSE),"")</f>
        <v/>
      </c>
      <c r="D21" t="str">
        <f>+IFERROR(VLOOKUP(B21,'[2]Political StabilityNoViolence'!$B$15:$CB$230,74,FALSE),"")</f>
        <v/>
      </c>
      <c r="E21" t="str">
        <f>+IFERROR(VLOOKUP(B21,[2]GovernmentEffectiveness!$B$15:$CB$230,74,FALSE),"")</f>
        <v/>
      </c>
      <c r="F21" t="str">
        <f>+IFERROR(VLOOKUP(B21,[2]RegulatoryQuality!$B$15:$CB$230,74,FALSE),"")</f>
        <v/>
      </c>
      <c r="G21" t="str">
        <f>+IFERROR(VLOOKUP(B21,[2]RuleofLaw!$B$15:$CB$230,74,FALSE),"")</f>
        <v/>
      </c>
      <c r="H21" t="str">
        <f>+IFERROR(VLOOKUP(B21,[2]ControlofCorruption!$B$15:$CB$230,74,FALSE),"")</f>
        <v/>
      </c>
      <c r="I21">
        <v>3</v>
      </c>
    </row>
    <row r="22" spans="1:17" x14ac:dyDescent="0.2">
      <c r="A22" t="s">
        <v>403</v>
      </c>
      <c r="B22" t="s">
        <v>24</v>
      </c>
      <c r="C22" t="str">
        <f>+IFERROR(VLOOKUP(B22,[2]VoiceandAccountability!$B$15:$CB$230,74,FALSE),"")</f>
        <v/>
      </c>
      <c r="D22" t="str">
        <f>+IFERROR(VLOOKUP(B22,'[2]Political StabilityNoViolence'!$B$15:$CB$230,74,FALSE),"")</f>
        <v/>
      </c>
      <c r="E22" t="str">
        <f>+IFERROR(VLOOKUP(B22,[2]GovernmentEffectiveness!$B$15:$CB$230,74,FALSE),"")</f>
        <v/>
      </c>
      <c r="F22" t="str">
        <f>+IFERROR(VLOOKUP(B22,[2]RegulatoryQuality!$B$15:$CB$230,74,FALSE),"")</f>
        <v/>
      </c>
      <c r="G22" t="str">
        <f>+IFERROR(VLOOKUP(B22,[2]RuleofLaw!$B$15:$CB$230,74,FALSE),"")</f>
        <v/>
      </c>
      <c r="H22" t="str">
        <f>+IFERROR(VLOOKUP(B22,[2]ControlofCorruption!$B$15:$CB$230,74,FALSE),"")</f>
        <v/>
      </c>
      <c r="I22">
        <v>1</v>
      </c>
    </row>
    <row r="23" spans="1:17" x14ac:dyDescent="0.2">
      <c r="A23" t="s">
        <v>404</v>
      </c>
      <c r="B23" t="s">
        <v>26</v>
      </c>
      <c r="C23" t="str">
        <f>+IFERROR(VLOOKUP(B23,[2]VoiceandAccountability!$B$15:$CB$230,74,FALSE),"")</f>
        <v/>
      </c>
      <c r="D23" t="str">
        <f>+IFERROR(VLOOKUP(B23,'[2]Political StabilityNoViolence'!$B$15:$CB$230,74,FALSE),"")</f>
        <v/>
      </c>
      <c r="E23" t="str">
        <f>+IFERROR(VLOOKUP(B23,[2]GovernmentEffectiveness!$B$15:$CB$230,74,FALSE),"")</f>
        <v/>
      </c>
      <c r="F23" t="str">
        <f>+IFERROR(VLOOKUP(B23,[2]RegulatoryQuality!$B$15:$CB$230,74,FALSE),"")</f>
        <v/>
      </c>
      <c r="G23" t="str">
        <f>+IFERROR(VLOOKUP(B23,[2]RuleofLaw!$B$15:$CB$230,74,FALSE),"")</f>
        <v/>
      </c>
      <c r="H23" t="str">
        <f>+IFERROR(VLOOKUP(B23,[2]ControlofCorruption!$B$15:$CB$230,74,FALSE),"")</f>
        <v/>
      </c>
      <c r="I23">
        <v>2</v>
      </c>
    </row>
    <row r="24" spans="1:17" x14ac:dyDescent="0.2">
      <c r="A24" t="s">
        <v>405</v>
      </c>
      <c r="B24" t="s">
        <v>406</v>
      </c>
      <c r="C24" t="str">
        <f>+IFERROR(VLOOKUP(B24,[2]VoiceandAccountability!$B$15:$CB$230,74,FALSE),"")</f>
        <v/>
      </c>
      <c r="D24" t="str">
        <f>+IFERROR(VLOOKUP(B24,'[2]Political StabilityNoViolence'!$B$15:$CB$230,74,FALSE),"")</f>
        <v/>
      </c>
      <c r="E24" t="str">
        <f>+IFERROR(VLOOKUP(B24,[2]GovernmentEffectiveness!$B$15:$CB$230,74,FALSE),"")</f>
        <v/>
      </c>
      <c r="F24" t="str">
        <f>+IFERROR(VLOOKUP(B24,[2]RegulatoryQuality!$B$15:$CB$230,74,FALSE),"")</f>
        <v/>
      </c>
      <c r="G24" t="str">
        <f>+IFERROR(VLOOKUP(B24,[2]RuleofLaw!$B$15:$CB$230,74,FALSE),"")</f>
        <v/>
      </c>
      <c r="H24" t="str">
        <f>+IFERROR(VLOOKUP(B24,[2]ControlofCorruption!$B$15:$CB$230,74,FALSE),"")</f>
        <v/>
      </c>
      <c r="I24">
        <v>1</v>
      </c>
    </row>
    <row r="25" spans="1:17" x14ac:dyDescent="0.2">
      <c r="A25" t="s">
        <v>407</v>
      </c>
      <c r="B25" t="s">
        <v>28</v>
      </c>
      <c r="C25" t="str">
        <f>+IFERROR(VLOOKUP(B25,[2]VoiceandAccountability!$B$15:$CB$230,74,FALSE),"")</f>
        <v/>
      </c>
      <c r="D25" t="str">
        <f>+IFERROR(VLOOKUP(B25,'[2]Political StabilityNoViolence'!$B$15:$CB$230,74,FALSE),"")</f>
        <v/>
      </c>
      <c r="E25" t="str">
        <f>+IFERROR(VLOOKUP(B25,[2]GovernmentEffectiveness!$B$15:$CB$230,74,FALSE),"")</f>
        <v/>
      </c>
      <c r="F25" t="str">
        <f>+IFERROR(VLOOKUP(B25,[2]RegulatoryQuality!$B$15:$CB$230,74,FALSE),"")</f>
        <v/>
      </c>
      <c r="G25" t="str">
        <f>+IFERROR(VLOOKUP(B25,[2]RuleofLaw!$B$15:$CB$230,74,FALSE),"")</f>
        <v/>
      </c>
      <c r="H25" t="str">
        <f>+IFERROR(VLOOKUP(B25,[2]ControlofCorruption!$B$15:$CB$230,74,FALSE),"")</f>
        <v/>
      </c>
      <c r="I25">
        <v>1</v>
      </c>
    </row>
    <row r="26" spans="1:17" x14ac:dyDescent="0.2">
      <c r="A26" t="s">
        <v>408</v>
      </c>
      <c r="B26" t="s">
        <v>409</v>
      </c>
      <c r="C26" t="str">
        <f>+IFERROR(VLOOKUP(B26,[2]VoiceandAccountability!$B$15:$CB$230,74,FALSE),"")</f>
        <v/>
      </c>
      <c r="D26" t="str">
        <f>+IFERROR(VLOOKUP(B26,'[2]Political StabilityNoViolence'!$B$15:$CB$230,74,FALSE),"")</f>
        <v/>
      </c>
      <c r="E26" t="str">
        <f>+IFERROR(VLOOKUP(B26,[2]GovernmentEffectiveness!$B$15:$CB$230,74,FALSE),"")</f>
        <v/>
      </c>
      <c r="F26" t="str">
        <f>+IFERROR(VLOOKUP(B26,[2]RegulatoryQuality!$B$15:$CB$230,74,FALSE),"")</f>
        <v/>
      </c>
      <c r="G26" t="str">
        <f>+IFERROR(VLOOKUP(B26,[2]RuleofLaw!$B$15:$CB$230,74,FALSE),"")</f>
        <v/>
      </c>
      <c r="H26" t="str">
        <f>+IFERROR(VLOOKUP(B26,[2]ControlofCorruption!$B$15:$CB$230,74,FALSE),"")</f>
        <v/>
      </c>
      <c r="I26">
        <v>3</v>
      </c>
    </row>
    <row r="27" spans="1:17" x14ac:dyDescent="0.2">
      <c r="A27" t="s">
        <v>410</v>
      </c>
      <c r="B27" t="s">
        <v>30</v>
      </c>
      <c r="C27" t="str">
        <f>+IFERROR(VLOOKUP(B27,[2]VoiceandAccountability!$B$15:$CB$230,74,FALSE),"")</f>
        <v/>
      </c>
      <c r="D27" t="str">
        <f>+IFERROR(VLOOKUP(B27,'[2]Political StabilityNoViolence'!$B$15:$CB$230,74,FALSE),"")</f>
        <v/>
      </c>
      <c r="E27" t="str">
        <f>+IFERROR(VLOOKUP(B27,[2]GovernmentEffectiveness!$B$15:$CB$230,74,FALSE),"")</f>
        <v/>
      </c>
      <c r="F27" t="str">
        <f>+IFERROR(VLOOKUP(B27,[2]RegulatoryQuality!$B$15:$CB$230,74,FALSE),"")</f>
        <v/>
      </c>
      <c r="G27" t="str">
        <f>+IFERROR(VLOOKUP(B27,[2]RuleofLaw!$B$15:$CB$230,74,FALSE),"")</f>
        <v/>
      </c>
      <c r="H27" t="str">
        <f>+IFERROR(VLOOKUP(B27,[2]ControlofCorruption!$B$15:$CB$230,74,FALSE),"")</f>
        <v/>
      </c>
      <c r="I27">
        <v>1</v>
      </c>
    </row>
    <row r="28" spans="1:17" x14ac:dyDescent="0.2">
      <c r="A28" t="s">
        <v>411</v>
      </c>
      <c r="B28" t="s">
        <v>412</v>
      </c>
      <c r="C28" t="str">
        <f>+IFERROR(VLOOKUP(B28,[2]VoiceandAccountability!$B$15:$CB$230,74,FALSE),"")</f>
        <v/>
      </c>
      <c r="D28" t="str">
        <f>+IFERROR(VLOOKUP(B28,'[2]Political StabilityNoViolence'!$B$15:$CB$230,74,FALSE),"")</f>
        <v/>
      </c>
      <c r="E28" t="str">
        <f>+IFERROR(VLOOKUP(B28,[2]GovernmentEffectiveness!$B$15:$CB$230,74,FALSE),"")</f>
        <v/>
      </c>
      <c r="F28" t="str">
        <f>+IFERROR(VLOOKUP(B28,[2]RegulatoryQuality!$B$15:$CB$230,74,FALSE),"")</f>
        <v/>
      </c>
      <c r="G28" t="str">
        <f>+IFERROR(VLOOKUP(B28,[2]RuleofLaw!$B$15:$CB$230,74,FALSE),"")</f>
        <v/>
      </c>
      <c r="H28" t="str">
        <f>+IFERROR(VLOOKUP(B28,[2]ControlofCorruption!$B$15:$CB$230,74,FALSE),"")</f>
        <v/>
      </c>
      <c r="I28">
        <v>1</v>
      </c>
      <c r="M28" s="126" t="s">
        <v>997</v>
      </c>
      <c r="N28" s="123"/>
      <c r="O28" s="123"/>
      <c r="P28" s="123"/>
      <c r="Q28" s="123"/>
    </row>
    <row r="29" spans="1:17" x14ac:dyDescent="0.2">
      <c r="A29" t="s">
        <v>413</v>
      </c>
      <c r="B29" t="s">
        <v>32</v>
      </c>
      <c r="C29" t="str">
        <f>+IFERROR(VLOOKUP(B29,[2]VoiceandAccountability!$B$15:$CB$230,74,FALSE),"")</f>
        <v/>
      </c>
      <c r="D29" t="str">
        <f>+IFERROR(VLOOKUP(B29,'[2]Political StabilityNoViolence'!$B$15:$CB$230,74,FALSE),"")</f>
        <v/>
      </c>
      <c r="E29" t="str">
        <f>+IFERROR(VLOOKUP(B29,[2]GovernmentEffectiveness!$B$15:$CB$230,74,FALSE),"")</f>
        <v/>
      </c>
      <c r="F29" t="str">
        <f>+IFERROR(VLOOKUP(B29,[2]RegulatoryQuality!$B$15:$CB$230,74,FALSE),"")</f>
        <v/>
      </c>
      <c r="G29" t="str">
        <f>+IFERROR(VLOOKUP(B29,[2]RuleofLaw!$B$15:$CB$230,74,FALSE),"")</f>
        <v/>
      </c>
      <c r="H29" t="str">
        <f>+IFERROR(VLOOKUP(B29,[2]ControlofCorruption!$B$15:$CB$230,74,FALSE),"")</f>
        <v/>
      </c>
      <c r="I29">
        <v>3</v>
      </c>
    </row>
    <row r="30" spans="1:17" x14ac:dyDescent="0.2">
      <c r="A30" t="s">
        <v>414</v>
      </c>
      <c r="B30" t="s">
        <v>34</v>
      </c>
      <c r="C30" t="str">
        <f>+IFERROR(VLOOKUP(B30,[2]VoiceandAccountability!$B$15:$CB$230,74,FALSE),"")</f>
        <v/>
      </c>
      <c r="D30" t="str">
        <f>+IFERROR(VLOOKUP(B30,'[2]Political StabilityNoViolence'!$B$15:$CB$230,74,FALSE),"")</f>
        <v/>
      </c>
      <c r="E30" t="str">
        <f>+IFERROR(VLOOKUP(B30,[2]GovernmentEffectiveness!$B$15:$CB$230,74,FALSE),"")</f>
        <v/>
      </c>
      <c r="F30" t="str">
        <f>+IFERROR(VLOOKUP(B30,[2]RegulatoryQuality!$B$15:$CB$230,74,FALSE),"")</f>
        <v/>
      </c>
      <c r="G30" t="str">
        <f>+IFERROR(VLOOKUP(B30,[2]RuleofLaw!$B$15:$CB$230,74,FALSE),"")</f>
        <v/>
      </c>
      <c r="H30" t="str">
        <f>+IFERROR(VLOOKUP(B30,[2]ControlofCorruption!$B$15:$CB$230,74,FALSE),"")</f>
        <v/>
      </c>
      <c r="I30">
        <v>1</v>
      </c>
    </row>
    <row r="31" spans="1:17" x14ac:dyDescent="0.2">
      <c r="A31" t="s">
        <v>415</v>
      </c>
      <c r="B31" t="s">
        <v>36</v>
      </c>
      <c r="C31" t="str">
        <f>+IFERROR(VLOOKUP(B31,[2]VoiceandAccountability!$B$15:$CB$230,74,FALSE),"")</f>
        <v/>
      </c>
      <c r="D31" t="str">
        <f>+IFERROR(VLOOKUP(B31,'[2]Political StabilityNoViolence'!$B$15:$CB$230,74,FALSE),"")</f>
        <v/>
      </c>
      <c r="E31" t="str">
        <f>+IFERROR(VLOOKUP(B31,[2]GovernmentEffectiveness!$B$15:$CB$230,74,FALSE),"")</f>
        <v/>
      </c>
      <c r="F31" t="str">
        <f>+IFERROR(VLOOKUP(B31,[2]RegulatoryQuality!$B$15:$CB$230,74,FALSE),"")</f>
        <v/>
      </c>
      <c r="G31" t="str">
        <f>+IFERROR(VLOOKUP(B31,[2]RuleofLaw!$B$15:$CB$230,74,FALSE),"")</f>
        <v/>
      </c>
      <c r="H31" t="str">
        <f>+IFERROR(VLOOKUP(B31,[2]ControlofCorruption!$B$15:$CB$230,74,FALSE),"")</f>
        <v/>
      </c>
      <c r="I31">
        <v>1</v>
      </c>
    </row>
    <row r="32" spans="1:17" x14ac:dyDescent="0.2">
      <c r="A32" t="s">
        <v>416</v>
      </c>
      <c r="B32" t="s">
        <v>38</v>
      </c>
      <c r="C32" t="str">
        <f>+IFERROR(VLOOKUP(B32,[2]VoiceandAccountability!$B$15:$CB$230,74,FALSE),"")</f>
        <v/>
      </c>
      <c r="D32" t="str">
        <f>+IFERROR(VLOOKUP(B32,'[2]Political StabilityNoViolence'!$B$15:$CB$230,74,FALSE),"")</f>
        <v/>
      </c>
      <c r="E32" t="str">
        <f>+IFERROR(VLOOKUP(B32,[2]GovernmentEffectiveness!$B$15:$CB$230,74,FALSE),"")</f>
        <v/>
      </c>
      <c r="F32" t="str">
        <f>+IFERROR(VLOOKUP(B32,[2]RegulatoryQuality!$B$15:$CB$230,74,FALSE),"")</f>
        <v/>
      </c>
      <c r="G32" t="str">
        <f>+IFERROR(VLOOKUP(B32,[2]RuleofLaw!$B$15:$CB$230,74,FALSE),"")</f>
        <v/>
      </c>
      <c r="H32" t="str">
        <f>+IFERROR(VLOOKUP(B32,[2]ControlofCorruption!$B$15:$CB$230,74,FALSE),"")</f>
        <v/>
      </c>
      <c r="I32">
        <v>3</v>
      </c>
    </row>
    <row r="33" spans="1:9" x14ac:dyDescent="0.2">
      <c r="A33" t="s">
        <v>417</v>
      </c>
      <c r="B33" t="s">
        <v>40</v>
      </c>
      <c r="C33" t="str">
        <f>+IFERROR(VLOOKUP(B33,[2]VoiceandAccountability!$B$15:$CB$230,74,FALSE),"")</f>
        <v/>
      </c>
      <c r="D33" t="str">
        <f>+IFERROR(VLOOKUP(B33,'[2]Political StabilityNoViolence'!$B$15:$CB$230,74,FALSE),"")</f>
        <v/>
      </c>
      <c r="E33" t="str">
        <f>+IFERROR(VLOOKUP(B33,[2]GovernmentEffectiveness!$B$15:$CB$230,74,FALSE),"")</f>
        <v/>
      </c>
      <c r="F33" t="str">
        <f>+IFERROR(VLOOKUP(B33,[2]RegulatoryQuality!$B$15:$CB$230,74,FALSE),"")</f>
        <v/>
      </c>
      <c r="G33" t="str">
        <f>+IFERROR(VLOOKUP(B33,[2]RuleofLaw!$B$15:$CB$230,74,FALSE),"")</f>
        <v/>
      </c>
      <c r="H33" t="str">
        <f>+IFERROR(VLOOKUP(B33,[2]ControlofCorruption!$B$15:$CB$230,74,FALSE),"")</f>
        <v/>
      </c>
      <c r="I33">
        <v>1</v>
      </c>
    </row>
    <row r="34" spans="1:9" x14ac:dyDescent="0.2">
      <c r="A34" t="s">
        <v>418</v>
      </c>
      <c r="B34" t="s">
        <v>42</v>
      </c>
      <c r="C34" t="str">
        <f>+IFERROR(VLOOKUP(B34,[2]VoiceandAccountability!$B$15:$CB$230,74,FALSE),"")</f>
        <v/>
      </c>
      <c r="D34" t="str">
        <f>+IFERROR(VLOOKUP(B34,'[2]Political StabilityNoViolence'!$B$15:$CB$230,74,FALSE),"")</f>
        <v/>
      </c>
      <c r="E34" t="str">
        <f>+IFERROR(VLOOKUP(B34,[2]GovernmentEffectiveness!$B$15:$CB$230,74,FALSE),"")</f>
        <v/>
      </c>
      <c r="F34" t="str">
        <f>+IFERROR(VLOOKUP(B34,[2]RegulatoryQuality!$B$15:$CB$230,74,FALSE),"")</f>
        <v/>
      </c>
      <c r="G34" t="str">
        <f>+IFERROR(VLOOKUP(B34,[2]RuleofLaw!$B$15:$CB$230,74,FALSE),"")</f>
        <v/>
      </c>
      <c r="H34" t="str">
        <f>+IFERROR(VLOOKUP(B34,[2]ControlofCorruption!$B$15:$CB$230,74,FALSE),"")</f>
        <v/>
      </c>
      <c r="I34">
        <v>3</v>
      </c>
    </row>
    <row r="35" spans="1:9" x14ac:dyDescent="0.2">
      <c r="A35" t="s">
        <v>419</v>
      </c>
      <c r="B35" t="s">
        <v>44</v>
      </c>
      <c r="C35" t="str">
        <f>+IFERROR(VLOOKUP(B35,[2]VoiceandAccountability!$B$15:$CB$230,74,FALSE),"")</f>
        <v/>
      </c>
      <c r="D35" t="str">
        <f>+IFERROR(VLOOKUP(B35,'[2]Political StabilityNoViolence'!$B$15:$CB$230,74,FALSE),"")</f>
        <v/>
      </c>
      <c r="E35" t="str">
        <f>+IFERROR(VLOOKUP(B35,[2]GovernmentEffectiveness!$B$15:$CB$230,74,FALSE),"")</f>
        <v/>
      </c>
      <c r="F35" t="str">
        <f>+IFERROR(VLOOKUP(B35,[2]RegulatoryQuality!$B$15:$CB$230,74,FALSE),"")</f>
        <v/>
      </c>
      <c r="G35" t="str">
        <f>+IFERROR(VLOOKUP(B35,[2]RuleofLaw!$B$15:$CB$230,74,FALSE),"")</f>
        <v/>
      </c>
      <c r="H35" t="str">
        <f>+IFERROR(VLOOKUP(B35,[2]ControlofCorruption!$B$15:$CB$230,74,FALSE),"")</f>
        <v/>
      </c>
      <c r="I35">
        <v>1</v>
      </c>
    </row>
    <row r="36" spans="1:9" x14ac:dyDescent="0.2">
      <c r="A36" t="s">
        <v>420</v>
      </c>
      <c r="B36" t="s">
        <v>46</v>
      </c>
      <c r="C36" t="str">
        <f>+IFERROR(VLOOKUP(B36,[2]VoiceandAccountability!$B$15:$CB$230,74,FALSE),"")</f>
        <v/>
      </c>
      <c r="D36" t="str">
        <f>+IFERROR(VLOOKUP(B36,'[2]Political StabilityNoViolence'!$B$15:$CB$230,74,FALSE),"")</f>
        <v/>
      </c>
      <c r="E36" t="str">
        <f>+IFERROR(VLOOKUP(B36,[2]GovernmentEffectiveness!$B$15:$CB$230,74,FALSE),"")</f>
        <v/>
      </c>
      <c r="F36" t="str">
        <f>+IFERROR(VLOOKUP(B36,[2]RegulatoryQuality!$B$15:$CB$230,74,FALSE),"")</f>
        <v/>
      </c>
      <c r="G36" t="str">
        <f>+IFERROR(VLOOKUP(B36,[2]RuleofLaw!$B$15:$CB$230,74,FALSE),"")</f>
        <v/>
      </c>
      <c r="H36" t="str">
        <f>+IFERROR(VLOOKUP(B36,[2]ControlofCorruption!$B$15:$CB$230,74,FALSE),"")</f>
        <v/>
      </c>
      <c r="I36">
        <v>1</v>
      </c>
    </row>
    <row r="37" spans="1:9" x14ac:dyDescent="0.2">
      <c r="A37" t="s">
        <v>421</v>
      </c>
      <c r="B37" t="s">
        <v>48</v>
      </c>
      <c r="C37" t="str">
        <f>+IFERROR(VLOOKUP(B37,[2]VoiceandAccountability!$B$15:$CB$230,74,FALSE),"")</f>
        <v/>
      </c>
      <c r="D37" t="str">
        <f>+IFERROR(VLOOKUP(B37,'[2]Political StabilityNoViolence'!$B$15:$CB$230,74,FALSE),"")</f>
        <v/>
      </c>
      <c r="E37" t="str">
        <f>+IFERROR(VLOOKUP(B37,[2]GovernmentEffectiveness!$B$15:$CB$230,74,FALSE),"")</f>
        <v/>
      </c>
      <c r="F37" t="str">
        <f>+IFERROR(VLOOKUP(B37,[2]RegulatoryQuality!$B$15:$CB$230,74,FALSE),"")</f>
        <v/>
      </c>
      <c r="G37" t="str">
        <f>+IFERROR(VLOOKUP(B37,[2]RuleofLaw!$B$15:$CB$230,74,FALSE),"")</f>
        <v/>
      </c>
      <c r="H37" t="str">
        <f>+IFERROR(VLOOKUP(B37,[2]ControlofCorruption!$B$15:$CB$230,74,FALSE),"")</f>
        <v/>
      </c>
      <c r="I37">
        <v>1</v>
      </c>
    </row>
    <row r="38" spans="1:9" x14ac:dyDescent="0.2">
      <c r="A38" t="s">
        <v>422</v>
      </c>
      <c r="B38" t="s">
        <v>50</v>
      </c>
      <c r="C38" t="str">
        <f>+IFERROR(VLOOKUP(B38,[2]VoiceandAccountability!$B$15:$CB$230,74,FALSE),"")</f>
        <v/>
      </c>
      <c r="D38" t="str">
        <f>+IFERROR(VLOOKUP(B38,'[2]Political StabilityNoViolence'!$B$15:$CB$230,74,FALSE),"")</f>
        <v/>
      </c>
      <c r="E38" t="str">
        <f>+IFERROR(VLOOKUP(B38,[2]GovernmentEffectiveness!$B$15:$CB$230,74,FALSE),"")</f>
        <v/>
      </c>
      <c r="F38" t="str">
        <f>+IFERROR(VLOOKUP(B38,[2]RegulatoryQuality!$B$15:$CB$230,74,FALSE),"")</f>
        <v/>
      </c>
      <c r="G38" t="str">
        <f>+IFERROR(VLOOKUP(B38,[2]RuleofLaw!$B$15:$CB$230,74,FALSE),"")</f>
        <v/>
      </c>
      <c r="H38" t="str">
        <f>+IFERROR(VLOOKUP(B38,[2]ControlofCorruption!$B$15:$CB$230,74,FALSE),"")</f>
        <v/>
      </c>
      <c r="I38">
        <v>1</v>
      </c>
    </row>
    <row r="39" spans="1:9" x14ac:dyDescent="0.2">
      <c r="A39" t="s">
        <v>423</v>
      </c>
      <c r="B39" t="s">
        <v>52</v>
      </c>
      <c r="C39" t="str">
        <f>+IFERROR(VLOOKUP(B39,[2]VoiceandAccountability!$B$15:$CB$230,74,FALSE),"")</f>
        <v/>
      </c>
      <c r="D39" t="str">
        <f>+IFERROR(VLOOKUP(B39,'[2]Political StabilityNoViolence'!$B$15:$CB$230,74,FALSE),"")</f>
        <v/>
      </c>
      <c r="E39" t="str">
        <f>+IFERROR(VLOOKUP(B39,[2]GovernmentEffectiveness!$B$15:$CB$230,74,FALSE),"")</f>
        <v/>
      </c>
      <c r="F39" t="str">
        <f>+IFERROR(VLOOKUP(B39,[2]RegulatoryQuality!$B$15:$CB$230,74,FALSE),"")</f>
        <v/>
      </c>
      <c r="G39" t="str">
        <f>+IFERROR(VLOOKUP(B39,[2]RuleofLaw!$B$15:$CB$230,74,FALSE),"")</f>
        <v/>
      </c>
      <c r="H39" t="str">
        <f>+IFERROR(VLOOKUP(B39,[2]ControlofCorruption!$B$15:$CB$230,74,FALSE),"")</f>
        <v/>
      </c>
      <c r="I39">
        <v>1</v>
      </c>
    </row>
    <row r="40" spans="1:9" x14ac:dyDescent="0.2">
      <c r="A40" t="s">
        <v>424</v>
      </c>
      <c r="B40" t="s">
        <v>54</v>
      </c>
      <c r="C40" t="str">
        <f>+IFERROR(VLOOKUP(B40,[2]VoiceandAccountability!$B$15:$CB$230,74,FALSE),"")</f>
        <v/>
      </c>
      <c r="D40" t="str">
        <f>+IFERROR(VLOOKUP(B40,'[2]Political StabilityNoViolence'!$B$15:$CB$230,74,FALSE),"")</f>
        <v/>
      </c>
      <c r="E40" t="str">
        <f>+IFERROR(VLOOKUP(B40,[2]GovernmentEffectiveness!$B$15:$CB$230,74,FALSE),"")</f>
        <v/>
      </c>
      <c r="F40" t="str">
        <f>+IFERROR(VLOOKUP(B40,[2]RegulatoryQuality!$B$15:$CB$230,74,FALSE),"")</f>
        <v/>
      </c>
      <c r="G40" t="str">
        <f>+IFERROR(VLOOKUP(B40,[2]RuleofLaw!$B$15:$CB$230,74,FALSE),"")</f>
        <v/>
      </c>
      <c r="H40" t="str">
        <f>+IFERROR(VLOOKUP(B40,[2]ControlofCorruption!$B$15:$CB$230,74,FALSE),"")</f>
        <v/>
      </c>
      <c r="I40">
        <v>1</v>
      </c>
    </row>
    <row r="41" spans="1:9" x14ac:dyDescent="0.2">
      <c r="A41" t="s">
        <v>425</v>
      </c>
      <c r="B41" t="s">
        <v>56</v>
      </c>
      <c r="C41" t="str">
        <f>+IFERROR(VLOOKUP(B41,[2]VoiceandAccountability!$B$15:$CB$230,74,FALSE),"")</f>
        <v/>
      </c>
      <c r="D41" t="str">
        <f>+IFERROR(VLOOKUP(B41,'[2]Political StabilityNoViolence'!$B$15:$CB$230,74,FALSE),"")</f>
        <v/>
      </c>
      <c r="E41" t="str">
        <f>+IFERROR(VLOOKUP(B41,[2]GovernmentEffectiveness!$B$15:$CB$230,74,FALSE),"")</f>
        <v/>
      </c>
      <c r="F41" t="str">
        <f>+IFERROR(VLOOKUP(B41,[2]RegulatoryQuality!$B$15:$CB$230,74,FALSE),"")</f>
        <v/>
      </c>
      <c r="G41" t="str">
        <f>+IFERROR(VLOOKUP(B41,[2]RuleofLaw!$B$15:$CB$230,74,FALSE),"")</f>
        <v/>
      </c>
      <c r="H41" t="str">
        <f>+IFERROR(VLOOKUP(B41,[2]ControlofCorruption!$B$15:$CB$230,74,FALSE),"")</f>
        <v/>
      </c>
      <c r="I41">
        <v>3</v>
      </c>
    </row>
    <row r="42" spans="1:9" x14ac:dyDescent="0.2">
      <c r="A42" t="s">
        <v>426</v>
      </c>
      <c r="B42" t="s">
        <v>427</v>
      </c>
      <c r="C42" t="str">
        <f>+IFERROR(VLOOKUP(B42,[2]VoiceandAccountability!$B$15:$CB$230,74,FALSE),"")</f>
        <v/>
      </c>
      <c r="D42" t="str">
        <f>+IFERROR(VLOOKUP(B42,'[2]Political StabilityNoViolence'!$B$15:$CB$230,74,FALSE),"")</f>
        <v/>
      </c>
      <c r="E42" t="str">
        <f>+IFERROR(VLOOKUP(B42,[2]GovernmentEffectiveness!$B$15:$CB$230,74,FALSE),"")</f>
        <v/>
      </c>
      <c r="F42" t="str">
        <f>+IFERROR(VLOOKUP(B42,[2]RegulatoryQuality!$B$15:$CB$230,74,FALSE),"")</f>
        <v/>
      </c>
      <c r="G42" t="str">
        <f>+IFERROR(VLOOKUP(B42,[2]RuleofLaw!$B$15:$CB$230,74,FALSE),"")</f>
        <v/>
      </c>
      <c r="H42" t="str">
        <f>+IFERROR(VLOOKUP(B42,[2]ControlofCorruption!$B$15:$CB$230,74,FALSE),"")</f>
        <v/>
      </c>
      <c r="I42">
        <v>1</v>
      </c>
    </row>
    <row r="43" spans="1:9" x14ac:dyDescent="0.2">
      <c r="A43" t="s">
        <v>428</v>
      </c>
      <c r="B43" t="s">
        <v>429</v>
      </c>
      <c r="C43" t="str">
        <f>+IFERROR(VLOOKUP(B43,[2]VoiceandAccountability!$B$15:$CB$230,74,FALSE),"")</f>
        <v/>
      </c>
      <c r="D43" t="str">
        <f>+IFERROR(VLOOKUP(B43,'[2]Political StabilityNoViolence'!$B$15:$CB$230,74,FALSE),"")</f>
        <v/>
      </c>
      <c r="E43" t="str">
        <f>+IFERROR(VLOOKUP(B43,[2]GovernmentEffectiveness!$B$15:$CB$230,74,FALSE),"")</f>
        <v/>
      </c>
      <c r="F43" t="str">
        <f>+IFERROR(VLOOKUP(B43,[2]RegulatoryQuality!$B$15:$CB$230,74,FALSE),"")</f>
        <v/>
      </c>
      <c r="G43" t="str">
        <f>+IFERROR(VLOOKUP(B43,[2]RuleofLaw!$B$15:$CB$230,74,FALSE),"")</f>
        <v/>
      </c>
      <c r="H43" t="str">
        <f>+IFERROR(VLOOKUP(B43,[2]ControlofCorruption!$B$15:$CB$230,74,FALSE),"")</f>
        <v/>
      </c>
      <c r="I43">
        <v>1</v>
      </c>
    </row>
    <row r="44" spans="1:9" x14ac:dyDescent="0.2">
      <c r="A44" t="s">
        <v>430</v>
      </c>
      <c r="B44" t="s">
        <v>58</v>
      </c>
      <c r="C44" t="str">
        <f>+IFERROR(VLOOKUP(B44,[2]VoiceandAccountability!$B$15:$CB$230,74,FALSE),"")</f>
        <v/>
      </c>
      <c r="D44" t="str">
        <f>+IFERROR(VLOOKUP(B44,'[2]Political StabilityNoViolence'!$B$15:$CB$230,74,FALSE),"")</f>
        <v/>
      </c>
      <c r="E44" t="str">
        <f>+IFERROR(VLOOKUP(B44,[2]GovernmentEffectiveness!$B$15:$CB$230,74,FALSE),"")</f>
        <v/>
      </c>
      <c r="F44" t="str">
        <f>+IFERROR(VLOOKUP(B44,[2]RegulatoryQuality!$B$15:$CB$230,74,FALSE),"")</f>
        <v/>
      </c>
      <c r="G44" t="str">
        <f>+IFERROR(VLOOKUP(B44,[2]RuleofLaw!$B$15:$CB$230,74,FALSE),"")</f>
        <v/>
      </c>
      <c r="H44" t="str">
        <f>+IFERROR(VLOOKUP(B44,[2]ControlofCorruption!$B$15:$CB$230,74,FALSE),"")</f>
        <v/>
      </c>
      <c r="I44">
        <v>1</v>
      </c>
    </row>
    <row r="45" spans="1:9" x14ac:dyDescent="0.2">
      <c r="A45" t="s">
        <v>431</v>
      </c>
      <c r="B45" t="s">
        <v>60</v>
      </c>
      <c r="C45" t="str">
        <f>+IFERROR(VLOOKUP(B45,[2]VoiceandAccountability!$B$15:$CB$230,74,FALSE),"")</f>
        <v/>
      </c>
      <c r="D45" t="str">
        <f>+IFERROR(VLOOKUP(B45,'[2]Political StabilityNoViolence'!$B$15:$CB$230,74,FALSE),"")</f>
        <v/>
      </c>
      <c r="E45" t="str">
        <f>+IFERROR(VLOOKUP(B45,[2]GovernmentEffectiveness!$B$15:$CB$230,74,FALSE),"")</f>
        <v/>
      </c>
      <c r="F45" t="str">
        <f>+IFERROR(VLOOKUP(B45,[2]RegulatoryQuality!$B$15:$CB$230,74,FALSE),"")</f>
        <v/>
      </c>
      <c r="G45" t="str">
        <f>+IFERROR(VLOOKUP(B45,[2]RuleofLaw!$B$15:$CB$230,74,FALSE),"")</f>
        <v/>
      </c>
      <c r="H45" t="str">
        <f>+IFERROR(VLOOKUP(B45,[2]ControlofCorruption!$B$15:$CB$230,74,FALSE),"")</f>
        <v/>
      </c>
      <c r="I45">
        <v>1</v>
      </c>
    </row>
    <row r="46" spans="1:9" x14ac:dyDescent="0.2">
      <c r="A46" t="s">
        <v>432</v>
      </c>
      <c r="B46" t="s">
        <v>62</v>
      </c>
      <c r="C46" t="str">
        <f>+IFERROR(VLOOKUP(B46,[2]VoiceandAccountability!$B$15:$CB$230,74,FALSE),"")</f>
        <v/>
      </c>
      <c r="D46" t="str">
        <f>+IFERROR(VLOOKUP(B46,'[2]Political StabilityNoViolence'!$B$15:$CB$230,74,FALSE),"")</f>
        <v/>
      </c>
      <c r="E46" t="str">
        <f>+IFERROR(VLOOKUP(B46,[2]GovernmentEffectiveness!$B$15:$CB$230,74,FALSE),"")</f>
        <v/>
      </c>
      <c r="F46" t="str">
        <f>+IFERROR(VLOOKUP(B46,[2]RegulatoryQuality!$B$15:$CB$230,74,FALSE),"")</f>
        <v/>
      </c>
      <c r="G46" t="str">
        <f>+IFERROR(VLOOKUP(B46,[2]RuleofLaw!$B$15:$CB$230,74,FALSE),"")</f>
        <v/>
      </c>
      <c r="H46" t="str">
        <f>+IFERROR(VLOOKUP(B46,[2]ControlofCorruption!$B$15:$CB$230,74,FALSE),"")</f>
        <v/>
      </c>
      <c r="I46">
        <v>1</v>
      </c>
    </row>
    <row r="47" spans="1:9" x14ac:dyDescent="0.2">
      <c r="A47" t="s">
        <v>433</v>
      </c>
      <c r="B47" t="s">
        <v>64</v>
      </c>
      <c r="C47" t="str">
        <f>+IFERROR(VLOOKUP(B47,[2]VoiceandAccountability!$B$15:$CB$230,74,FALSE),"")</f>
        <v/>
      </c>
      <c r="D47" t="str">
        <f>+IFERROR(VLOOKUP(B47,'[2]Political StabilityNoViolence'!$B$15:$CB$230,74,FALSE),"")</f>
        <v/>
      </c>
      <c r="E47" t="str">
        <f>+IFERROR(VLOOKUP(B47,[2]GovernmentEffectiveness!$B$15:$CB$230,74,FALSE),"")</f>
        <v/>
      </c>
      <c r="F47" t="str">
        <f>+IFERROR(VLOOKUP(B47,[2]RegulatoryQuality!$B$15:$CB$230,74,FALSE),"")</f>
        <v/>
      </c>
      <c r="G47" t="str">
        <f>+IFERROR(VLOOKUP(B47,[2]RuleofLaw!$B$15:$CB$230,74,FALSE),"")</f>
        <v/>
      </c>
      <c r="H47" t="str">
        <f>+IFERROR(VLOOKUP(B47,[2]ControlofCorruption!$B$15:$CB$230,74,FALSE),"")</f>
        <v/>
      </c>
      <c r="I47">
        <v>1</v>
      </c>
    </row>
    <row r="48" spans="1:9" x14ac:dyDescent="0.2">
      <c r="A48" t="s">
        <v>434</v>
      </c>
      <c r="B48" t="s">
        <v>435</v>
      </c>
      <c r="C48" t="str">
        <f>+IFERROR(VLOOKUP(B48,[2]VoiceandAccountability!$B$15:$CB$230,74,FALSE),"")</f>
        <v/>
      </c>
      <c r="D48" t="str">
        <f>+IFERROR(VLOOKUP(B48,'[2]Political StabilityNoViolence'!$B$15:$CB$230,74,FALSE),"")</f>
        <v/>
      </c>
      <c r="E48" t="str">
        <f>+IFERROR(VLOOKUP(B48,[2]GovernmentEffectiveness!$B$15:$CB$230,74,FALSE),"")</f>
        <v/>
      </c>
      <c r="F48" t="str">
        <f>+IFERROR(VLOOKUP(B48,[2]RegulatoryQuality!$B$15:$CB$230,74,FALSE),"")</f>
        <v/>
      </c>
      <c r="G48" t="str">
        <f>+IFERROR(VLOOKUP(B48,[2]RuleofLaw!$B$15:$CB$230,74,FALSE),"")</f>
        <v/>
      </c>
      <c r="H48" t="str">
        <f>+IFERROR(VLOOKUP(B48,[2]ControlofCorruption!$B$15:$CB$230,74,FALSE),"")</f>
        <v/>
      </c>
      <c r="I48">
        <v>3</v>
      </c>
    </row>
    <row r="49" spans="1:9" x14ac:dyDescent="0.2">
      <c r="A49" t="s">
        <v>436</v>
      </c>
      <c r="B49" t="s">
        <v>437</v>
      </c>
      <c r="C49" t="str">
        <f>+IFERROR(VLOOKUP(B49,[2]VoiceandAccountability!$B$15:$CB$230,74,FALSE),"")</f>
        <v/>
      </c>
      <c r="D49" t="str">
        <f>+IFERROR(VLOOKUP(B49,'[2]Political StabilityNoViolence'!$B$15:$CB$230,74,FALSE),"")</f>
        <v/>
      </c>
      <c r="E49" t="str">
        <f>+IFERROR(VLOOKUP(B49,[2]GovernmentEffectiveness!$B$15:$CB$230,74,FALSE),"")</f>
        <v/>
      </c>
      <c r="F49" t="str">
        <f>+IFERROR(VLOOKUP(B49,[2]RegulatoryQuality!$B$15:$CB$230,74,FALSE),"")</f>
        <v/>
      </c>
      <c r="G49" t="str">
        <f>+IFERROR(VLOOKUP(B49,[2]RuleofLaw!$B$15:$CB$230,74,FALSE),"")</f>
        <v/>
      </c>
      <c r="H49" t="str">
        <f>+IFERROR(VLOOKUP(B49,[2]ControlofCorruption!$B$15:$CB$230,74,FALSE),"")</f>
        <v/>
      </c>
      <c r="I49">
        <v>1</v>
      </c>
    </row>
    <row r="50" spans="1:9" x14ac:dyDescent="0.2">
      <c r="A50" t="s">
        <v>438</v>
      </c>
      <c r="B50" t="s">
        <v>439</v>
      </c>
      <c r="C50" t="str">
        <f>+IFERROR(VLOOKUP(B50,[2]VoiceandAccountability!$B$15:$CB$230,74,FALSE),"")</f>
        <v/>
      </c>
      <c r="D50" t="str">
        <f>+IFERROR(VLOOKUP(B50,'[2]Political StabilityNoViolence'!$B$15:$CB$230,74,FALSE),"")</f>
        <v/>
      </c>
      <c r="E50" t="str">
        <f>+IFERROR(VLOOKUP(B50,[2]GovernmentEffectiveness!$B$15:$CB$230,74,FALSE),"")</f>
        <v/>
      </c>
      <c r="F50" t="str">
        <f>+IFERROR(VLOOKUP(B50,[2]RegulatoryQuality!$B$15:$CB$230,74,FALSE),"")</f>
        <v/>
      </c>
      <c r="G50" t="str">
        <f>+IFERROR(VLOOKUP(B50,[2]RuleofLaw!$B$15:$CB$230,74,FALSE),"")</f>
        <v/>
      </c>
      <c r="H50" t="str">
        <f>+IFERROR(VLOOKUP(B50,[2]ControlofCorruption!$B$15:$CB$230,74,FALSE),"")</f>
        <v/>
      </c>
      <c r="I50">
        <v>1</v>
      </c>
    </row>
    <row r="51" spans="1:9" x14ac:dyDescent="0.2">
      <c r="A51" t="s">
        <v>440</v>
      </c>
      <c r="B51" t="s">
        <v>441</v>
      </c>
      <c r="C51" t="str">
        <f>+IFERROR(VLOOKUP(B51,[2]VoiceandAccountability!$B$15:$CB$230,74,FALSE),"")</f>
        <v/>
      </c>
      <c r="D51" t="str">
        <f>+IFERROR(VLOOKUP(B51,'[2]Political StabilityNoViolence'!$B$15:$CB$230,74,FALSE),"")</f>
        <v/>
      </c>
      <c r="E51" t="str">
        <f>+IFERROR(VLOOKUP(B51,[2]GovernmentEffectiveness!$B$15:$CB$230,74,FALSE),"")</f>
        <v/>
      </c>
      <c r="F51" t="str">
        <f>+IFERROR(VLOOKUP(B51,[2]RegulatoryQuality!$B$15:$CB$230,74,FALSE),"")</f>
        <v/>
      </c>
      <c r="G51" t="str">
        <f>+IFERROR(VLOOKUP(B51,[2]RuleofLaw!$B$15:$CB$230,74,FALSE),"")</f>
        <v/>
      </c>
      <c r="H51" t="str">
        <f>+IFERROR(VLOOKUP(B51,[2]ControlofCorruption!$B$15:$CB$230,74,FALSE),"")</f>
        <v/>
      </c>
      <c r="I51">
        <v>1</v>
      </c>
    </row>
    <row r="52" spans="1:9" x14ac:dyDescent="0.2">
      <c r="A52" t="s">
        <v>442</v>
      </c>
      <c r="B52" t="s">
        <v>66</v>
      </c>
      <c r="C52" t="str">
        <f>+IFERROR(VLOOKUP(B52,[2]VoiceandAccountability!$B$15:$CB$230,74,FALSE),"")</f>
        <v/>
      </c>
      <c r="D52" t="str">
        <f>+IFERROR(VLOOKUP(B52,'[2]Political StabilityNoViolence'!$B$15:$CB$230,74,FALSE),"")</f>
        <v/>
      </c>
      <c r="E52" t="str">
        <f>+IFERROR(VLOOKUP(B52,[2]GovernmentEffectiveness!$B$15:$CB$230,74,FALSE),"")</f>
        <v/>
      </c>
      <c r="F52" t="str">
        <f>+IFERROR(VLOOKUP(B52,[2]RegulatoryQuality!$B$15:$CB$230,74,FALSE),"")</f>
        <v/>
      </c>
      <c r="G52" t="str">
        <f>+IFERROR(VLOOKUP(B52,[2]RuleofLaw!$B$15:$CB$230,74,FALSE),"")</f>
        <v/>
      </c>
      <c r="H52" t="str">
        <f>+IFERROR(VLOOKUP(B52,[2]ControlofCorruption!$B$15:$CB$230,74,FALSE),"")</f>
        <v/>
      </c>
      <c r="I52">
        <v>1</v>
      </c>
    </row>
    <row r="53" spans="1:9" x14ac:dyDescent="0.2">
      <c r="A53" t="s">
        <v>443</v>
      </c>
      <c r="B53" t="s">
        <v>68</v>
      </c>
      <c r="C53" t="str">
        <f>+IFERROR(VLOOKUP(B53,[2]VoiceandAccountability!$B$15:$CB$230,74,FALSE),"")</f>
        <v/>
      </c>
      <c r="D53" t="str">
        <f>+IFERROR(VLOOKUP(B53,'[2]Political StabilityNoViolence'!$B$15:$CB$230,74,FALSE),"")</f>
        <v/>
      </c>
      <c r="E53" t="str">
        <f>+IFERROR(VLOOKUP(B53,[2]GovernmentEffectiveness!$B$15:$CB$230,74,FALSE),"")</f>
        <v/>
      </c>
      <c r="F53" t="str">
        <f>+IFERROR(VLOOKUP(B53,[2]RegulatoryQuality!$B$15:$CB$230,74,FALSE),"")</f>
        <v/>
      </c>
      <c r="G53" t="str">
        <f>+IFERROR(VLOOKUP(B53,[2]RuleofLaw!$B$15:$CB$230,74,FALSE),"")</f>
        <v/>
      </c>
      <c r="H53" t="str">
        <f>+IFERROR(VLOOKUP(B53,[2]ControlofCorruption!$B$15:$CB$230,74,FALSE),"")</f>
        <v/>
      </c>
      <c r="I53">
        <v>1</v>
      </c>
    </row>
    <row r="54" spans="1:9" x14ac:dyDescent="0.2">
      <c r="A54" t="s">
        <v>444</v>
      </c>
      <c r="B54" t="s">
        <v>70</v>
      </c>
      <c r="C54" t="str">
        <f>+IFERROR(VLOOKUP(B54,[2]VoiceandAccountability!$B$15:$CB$230,74,FALSE),"")</f>
        <v/>
      </c>
      <c r="D54" t="str">
        <f>+IFERROR(VLOOKUP(B54,'[2]Political StabilityNoViolence'!$B$15:$CB$230,74,FALSE),"")</f>
        <v/>
      </c>
      <c r="E54" t="str">
        <f>+IFERROR(VLOOKUP(B54,[2]GovernmentEffectiveness!$B$15:$CB$230,74,FALSE),"")</f>
        <v/>
      </c>
      <c r="F54" t="str">
        <f>+IFERROR(VLOOKUP(B54,[2]RegulatoryQuality!$B$15:$CB$230,74,FALSE),"")</f>
        <v/>
      </c>
      <c r="G54" t="str">
        <f>+IFERROR(VLOOKUP(B54,[2]RuleofLaw!$B$15:$CB$230,74,FALSE),"")</f>
        <v/>
      </c>
      <c r="H54" t="str">
        <f>+IFERROR(VLOOKUP(B54,[2]ControlofCorruption!$B$15:$CB$230,74,FALSE),"")</f>
        <v/>
      </c>
      <c r="I54">
        <v>1</v>
      </c>
    </row>
    <row r="55" spans="1:9" x14ac:dyDescent="0.2">
      <c r="A55" t="s">
        <v>445</v>
      </c>
      <c r="B55" t="s">
        <v>446</v>
      </c>
      <c r="C55" t="str">
        <f>+IFERROR(VLOOKUP(B55,[2]VoiceandAccountability!$B$15:$CB$230,74,FALSE),"")</f>
        <v/>
      </c>
      <c r="D55" t="str">
        <f>+IFERROR(VLOOKUP(B55,'[2]Political StabilityNoViolence'!$B$15:$CB$230,74,FALSE),"")</f>
        <v/>
      </c>
      <c r="E55" t="str">
        <f>+IFERROR(VLOOKUP(B55,[2]GovernmentEffectiveness!$B$15:$CB$230,74,FALSE),"")</f>
        <v/>
      </c>
      <c r="F55" t="str">
        <f>+IFERROR(VLOOKUP(B55,[2]RegulatoryQuality!$B$15:$CB$230,74,FALSE),"")</f>
        <v/>
      </c>
      <c r="G55" t="str">
        <f>+IFERROR(VLOOKUP(B55,[2]RuleofLaw!$B$15:$CB$230,74,FALSE),"")</f>
        <v/>
      </c>
      <c r="H55" t="str">
        <f>+IFERROR(VLOOKUP(B55,[2]ControlofCorruption!$B$15:$CB$230,74,FALSE),"")</f>
        <v/>
      </c>
      <c r="I55">
        <v>1</v>
      </c>
    </row>
    <row r="56" spans="1:9" x14ac:dyDescent="0.2">
      <c r="A56" t="s">
        <v>447</v>
      </c>
      <c r="B56" t="s">
        <v>72</v>
      </c>
      <c r="C56" t="str">
        <f>+IFERROR(VLOOKUP(B56,[2]VoiceandAccountability!$B$15:$CB$230,74,FALSE),"")</f>
        <v/>
      </c>
      <c r="D56" t="str">
        <f>+IFERROR(VLOOKUP(B56,'[2]Political StabilityNoViolence'!$B$15:$CB$230,74,FALSE),"")</f>
        <v/>
      </c>
      <c r="E56" t="str">
        <f>+IFERROR(VLOOKUP(B56,[2]GovernmentEffectiveness!$B$15:$CB$230,74,FALSE),"")</f>
        <v/>
      </c>
      <c r="F56" t="str">
        <f>+IFERROR(VLOOKUP(B56,[2]RegulatoryQuality!$B$15:$CB$230,74,FALSE),"")</f>
        <v/>
      </c>
      <c r="G56" t="str">
        <f>+IFERROR(VLOOKUP(B56,[2]RuleofLaw!$B$15:$CB$230,74,FALSE),"")</f>
        <v/>
      </c>
      <c r="H56" t="str">
        <f>+IFERROR(VLOOKUP(B56,[2]ControlofCorruption!$B$15:$CB$230,74,FALSE),"")</f>
        <v/>
      </c>
      <c r="I56">
        <v>3</v>
      </c>
    </row>
    <row r="57" spans="1:9" x14ac:dyDescent="0.2">
      <c r="A57" t="s">
        <v>448</v>
      </c>
      <c r="B57" t="s">
        <v>74</v>
      </c>
      <c r="C57" t="str">
        <f>+IFERROR(VLOOKUP(B57,[2]VoiceandAccountability!$B$15:$CB$230,74,FALSE),"")</f>
        <v/>
      </c>
      <c r="D57" t="str">
        <f>+IFERROR(VLOOKUP(B57,'[2]Political StabilityNoViolence'!$B$15:$CB$230,74,FALSE),"")</f>
        <v/>
      </c>
      <c r="E57" t="str">
        <f>+IFERROR(VLOOKUP(B57,[2]GovernmentEffectiveness!$B$15:$CB$230,74,FALSE),"")</f>
        <v/>
      </c>
      <c r="F57" t="str">
        <f>+IFERROR(VLOOKUP(B57,[2]RegulatoryQuality!$B$15:$CB$230,74,FALSE),"")</f>
        <v/>
      </c>
      <c r="G57" t="str">
        <f>+IFERROR(VLOOKUP(B57,[2]RuleofLaw!$B$15:$CB$230,74,FALSE),"")</f>
        <v/>
      </c>
      <c r="H57" t="str">
        <f>+IFERROR(VLOOKUP(B57,[2]ControlofCorruption!$B$15:$CB$230,74,FALSE),"")</f>
        <v/>
      </c>
      <c r="I57">
        <v>1</v>
      </c>
    </row>
    <row r="58" spans="1:9" x14ac:dyDescent="0.2">
      <c r="A58" t="s">
        <v>449</v>
      </c>
      <c r="B58" t="s">
        <v>76</v>
      </c>
      <c r="C58" t="str">
        <f>+IFERROR(VLOOKUP(B58,[2]VoiceandAccountability!$B$15:$CB$230,74,FALSE),"")</f>
        <v/>
      </c>
      <c r="D58" t="str">
        <f>+IFERROR(VLOOKUP(B58,'[2]Political StabilityNoViolence'!$B$15:$CB$230,74,FALSE),"")</f>
        <v/>
      </c>
      <c r="E58" t="str">
        <f>+IFERROR(VLOOKUP(B58,[2]GovernmentEffectiveness!$B$15:$CB$230,74,FALSE),"")</f>
        <v/>
      </c>
      <c r="F58" t="str">
        <f>+IFERROR(VLOOKUP(B58,[2]RegulatoryQuality!$B$15:$CB$230,74,FALSE),"")</f>
        <v/>
      </c>
      <c r="G58" t="str">
        <f>+IFERROR(VLOOKUP(B58,[2]RuleofLaw!$B$15:$CB$230,74,FALSE),"")</f>
        <v/>
      </c>
      <c r="H58" t="str">
        <f>+IFERROR(VLOOKUP(B58,[2]ControlofCorruption!$B$15:$CB$230,74,FALSE),"")</f>
        <v/>
      </c>
      <c r="I58">
        <v>1</v>
      </c>
    </row>
    <row r="59" spans="1:9" x14ac:dyDescent="0.2">
      <c r="A59" t="s">
        <v>450</v>
      </c>
      <c r="B59" t="s">
        <v>451</v>
      </c>
      <c r="C59" t="str">
        <f>+IFERROR(VLOOKUP(B59,[2]VoiceandAccountability!$B$15:$CB$230,74,FALSE),"")</f>
        <v/>
      </c>
      <c r="D59" t="str">
        <f>+IFERROR(VLOOKUP(B59,'[2]Political StabilityNoViolence'!$B$15:$CB$230,74,FALSE),"")</f>
        <v/>
      </c>
      <c r="E59" t="str">
        <f>+IFERROR(VLOOKUP(B59,[2]GovernmentEffectiveness!$B$15:$CB$230,74,FALSE),"")</f>
        <v/>
      </c>
      <c r="F59" t="str">
        <f>+IFERROR(VLOOKUP(B59,[2]RegulatoryQuality!$B$15:$CB$230,74,FALSE),"")</f>
        <v/>
      </c>
      <c r="G59" t="str">
        <f>+IFERROR(VLOOKUP(B59,[2]RuleofLaw!$B$15:$CB$230,74,FALSE),"")</f>
        <v/>
      </c>
      <c r="H59" t="str">
        <f>+IFERROR(VLOOKUP(B59,[2]ControlofCorruption!$B$15:$CB$230,74,FALSE),"")</f>
        <v/>
      </c>
      <c r="I59">
        <v>3</v>
      </c>
    </row>
    <row r="60" spans="1:9" x14ac:dyDescent="0.2">
      <c r="A60" t="s">
        <v>452</v>
      </c>
      <c r="B60" t="s">
        <v>453</v>
      </c>
      <c r="C60" t="str">
        <f>+IFERROR(VLOOKUP(B60,[2]VoiceandAccountability!$B$15:$CB$230,74,FALSE),"")</f>
        <v/>
      </c>
      <c r="D60" t="str">
        <f>+IFERROR(VLOOKUP(B60,'[2]Political StabilityNoViolence'!$B$15:$CB$230,74,FALSE),"")</f>
        <v/>
      </c>
      <c r="E60" t="str">
        <f>+IFERROR(VLOOKUP(B60,[2]GovernmentEffectiveness!$B$15:$CB$230,74,FALSE),"")</f>
        <v/>
      </c>
      <c r="F60" t="str">
        <f>+IFERROR(VLOOKUP(B60,[2]RegulatoryQuality!$B$15:$CB$230,74,FALSE),"")</f>
        <v/>
      </c>
      <c r="G60" t="str">
        <f>+IFERROR(VLOOKUP(B60,[2]RuleofLaw!$B$15:$CB$230,74,FALSE),"")</f>
        <v/>
      </c>
      <c r="H60" t="str">
        <f>+IFERROR(VLOOKUP(B60,[2]ControlofCorruption!$B$15:$CB$230,74,FALSE),"")</f>
        <v/>
      </c>
      <c r="I60">
        <v>2</v>
      </c>
    </row>
    <row r="61" spans="1:9" x14ac:dyDescent="0.2">
      <c r="A61" t="s">
        <v>454</v>
      </c>
      <c r="B61" t="s">
        <v>78</v>
      </c>
      <c r="C61" t="str">
        <f>+IFERROR(VLOOKUP(B61,[2]VoiceandAccountability!$B$15:$CB$230,74,FALSE),"")</f>
        <v/>
      </c>
      <c r="D61" t="str">
        <f>+IFERROR(VLOOKUP(B61,'[2]Political StabilityNoViolence'!$B$15:$CB$230,74,FALSE),"")</f>
        <v/>
      </c>
      <c r="E61" t="str">
        <f>+IFERROR(VLOOKUP(B61,[2]GovernmentEffectiveness!$B$15:$CB$230,74,FALSE),"")</f>
        <v/>
      </c>
      <c r="F61" t="str">
        <f>+IFERROR(VLOOKUP(B61,[2]RegulatoryQuality!$B$15:$CB$230,74,FALSE),"")</f>
        <v/>
      </c>
      <c r="G61" t="str">
        <f>+IFERROR(VLOOKUP(B61,[2]RuleofLaw!$B$15:$CB$230,74,FALSE),"")</f>
        <v/>
      </c>
      <c r="H61" t="str">
        <f>+IFERROR(VLOOKUP(B61,[2]ControlofCorruption!$B$15:$CB$230,74,FALSE),"")</f>
        <v/>
      </c>
      <c r="I61">
        <v>1</v>
      </c>
    </row>
    <row r="62" spans="1:9" x14ac:dyDescent="0.2">
      <c r="A62" t="s">
        <v>455</v>
      </c>
      <c r="B62" t="s">
        <v>80</v>
      </c>
      <c r="C62" t="str">
        <f>+IFERROR(VLOOKUP(B62,[2]VoiceandAccountability!$B$15:$CB$230,74,FALSE),"")</f>
        <v/>
      </c>
      <c r="D62" t="str">
        <f>+IFERROR(VLOOKUP(B62,'[2]Political StabilityNoViolence'!$B$15:$CB$230,74,FALSE),"")</f>
        <v/>
      </c>
      <c r="E62" t="str">
        <f>+IFERROR(VLOOKUP(B62,[2]GovernmentEffectiveness!$B$15:$CB$230,74,FALSE),"")</f>
        <v/>
      </c>
      <c r="F62" t="str">
        <f>+IFERROR(VLOOKUP(B62,[2]RegulatoryQuality!$B$15:$CB$230,74,FALSE),"")</f>
        <v/>
      </c>
      <c r="G62" t="str">
        <f>+IFERROR(VLOOKUP(B62,[2]RuleofLaw!$B$15:$CB$230,74,FALSE),"")</f>
        <v/>
      </c>
      <c r="H62" t="str">
        <f>+IFERROR(VLOOKUP(B62,[2]ControlofCorruption!$B$15:$CB$230,74,FALSE),"")</f>
        <v/>
      </c>
      <c r="I62">
        <v>1</v>
      </c>
    </row>
    <row r="63" spans="1:9" x14ac:dyDescent="0.2">
      <c r="A63" t="s">
        <v>456</v>
      </c>
      <c r="B63" t="s">
        <v>82</v>
      </c>
      <c r="C63" t="str">
        <f>+IFERROR(VLOOKUP(B63,[2]VoiceandAccountability!$B$15:$CB$230,74,FALSE),"")</f>
        <v/>
      </c>
      <c r="D63" t="str">
        <f>+IFERROR(VLOOKUP(B63,'[2]Political StabilityNoViolence'!$B$15:$CB$230,74,FALSE),"")</f>
        <v/>
      </c>
      <c r="E63" t="str">
        <f>+IFERROR(VLOOKUP(B63,[2]GovernmentEffectiveness!$B$15:$CB$230,74,FALSE),"")</f>
        <v/>
      </c>
      <c r="F63" t="str">
        <f>+IFERROR(VLOOKUP(B63,[2]RegulatoryQuality!$B$15:$CB$230,74,FALSE),"")</f>
        <v/>
      </c>
      <c r="G63" t="str">
        <f>+IFERROR(VLOOKUP(B63,[2]RuleofLaw!$B$15:$CB$230,74,FALSE),"")</f>
        <v/>
      </c>
      <c r="H63" t="str">
        <f>+IFERROR(VLOOKUP(B63,[2]ControlofCorruption!$B$15:$CB$230,74,FALSE),"")</f>
        <v/>
      </c>
      <c r="I63">
        <v>1</v>
      </c>
    </row>
    <row r="64" spans="1:9" x14ac:dyDescent="0.2">
      <c r="A64" t="s">
        <v>457</v>
      </c>
      <c r="B64" t="s">
        <v>84</v>
      </c>
      <c r="C64" t="str">
        <f>+IFERROR(VLOOKUP(B64,[2]VoiceandAccountability!$B$15:$CB$230,74,FALSE),"")</f>
        <v/>
      </c>
      <c r="D64" t="str">
        <f>+IFERROR(VLOOKUP(B64,'[2]Political StabilityNoViolence'!$B$15:$CB$230,74,FALSE),"")</f>
        <v/>
      </c>
      <c r="E64" t="str">
        <f>+IFERROR(VLOOKUP(B64,[2]GovernmentEffectiveness!$B$15:$CB$230,74,FALSE),"")</f>
        <v/>
      </c>
      <c r="F64" t="str">
        <f>+IFERROR(VLOOKUP(B64,[2]RegulatoryQuality!$B$15:$CB$230,74,FALSE),"")</f>
        <v/>
      </c>
      <c r="G64" t="str">
        <f>+IFERROR(VLOOKUP(B64,[2]RuleofLaw!$B$15:$CB$230,74,FALSE),"")</f>
        <v/>
      </c>
      <c r="H64" t="str">
        <f>+IFERROR(VLOOKUP(B64,[2]ControlofCorruption!$B$15:$CB$230,74,FALSE),"")</f>
        <v/>
      </c>
      <c r="I64">
        <v>1</v>
      </c>
    </row>
    <row r="65" spans="1:9" x14ac:dyDescent="0.2">
      <c r="A65" t="s">
        <v>458</v>
      </c>
      <c r="B65" t="s">
        <v>459</v>
      </c>
      <c r="C65" t="str">
        <f>+IFERROR(VLOOKUP(B65,[2]VoiceandAccountability!$B$15:$CB$230,74,FALSE),"")</f>
        <v/>
      </c>
      <c r="D65" t="str">
        <f>+IFERROR(VLOOKUP(B65,'[2]Political StabilityNoViolence'!$B$15:$CB$230,74,FALSE),"")</f>
        <v/>
      </c>
      <c r="E65" t="str">
        <f>+IFERROR(VLOOKUP(B65,[2]GovernmentEffectiveness!$B$15:$CB$230,74,FALSE),"")</f>
        <v/>
      </c>
      <c r="F65" t="str">
        <f>+IFERROR(VLOOKUP(B65,[2]RegulatoryQuality!$B$15:$CB$230,74,FALSE),"")</f>
        <v/>
      </c>
      <c r="G65" t="str">
        <f>+IFERROR(VLOOKUP(B65,[2]RuleofLaw!$B$15:$CB$230,74,FALSE),"")</f>
        <v/>
      </c>
      <c r="H65" t="str">
        <f>+IFERROR(VLOOKUP(B65,[2]ControlofCorruption!$B$15:$CB$230,74,FALSE),"")</f>
        <v/>
      </c>
      <c r="I65">
        <v>3</v>
      </c>
    </row>
    <row r="66" spans="1:9" x14ac:dyDescent="0.2">
      <c r="A66" t="s">
        <v>460</v>
      </c>
      <c r="B66" t="s">
        <v>461</v>
      </c>
      <c r="C66" t="str">
        <f>+IFERROR(VLOOKUP(B66,[2]VoiceandAccountability!$B$15:$CB$230,74,FALSE),"")</f>
        <v/>
      </c>
      <c r="D66" t="str">
        <f>+IFERROR(VLOOKUP(B66,'[2]Political StabilityNoViolence'!$B$15:$CB$230,74,FALSE),"")</f>
        <v/>
      </c>
      <c r="E66" t="str">
        <f>+IFERROR(VLOOKUP(B66,[2]GovernmentEffectiveness!$B$15:$CB$230,74,FALSE),"")</f>
        <v/>
      </c>
      <c r="F66" t="str">
        <f>+IFERROR(VLOOKUP(B66,[2]RegulatoryQuality!$B$15:$CB$230,74,FALSE),"")</f>
        <v/>
      </c>
      <c r="G66" t="str">
        <f>+IFERROR(VLOOKUP(B66,[2]RuleofLaw!$B$15:$CB$230,74,FALSE),"")</f>
        <v/>
      </c>
      <c r="H66" t="str">
        <f>+IFERROR(VLOOKUP(B66,[2]ControlofCorruption!$B$15:$CB$230,74,FALSE),"")</f>
        <v/>
      </c>
      <c r="I66">
        <v>1</v>
      </c>
    </row>
    <row r="67" spans="1:9" x14ac:dyDescent="0.2">
      <c r="A67" t="s">
        <v>462</v>
      </c>
      <c r="B67" t="s">
        <v>86</v>
      </c>
      <c r="C67" t="str">
        <f>+IFERROR(VLOOKUP(B67,[2]VoiceandAccountability!$B$15:$CB$230,74,FALSE),"")</f>
        <v/>
      </c>
      <c r="D67" t="str">
        <f>+IFERROR(VLOOKUP(B67,'[2]Political StabilityNoViolence'!$B$15:$CB$230,74,FALSE),"")</f>
        <v/>
      </c>
      <c r="E67" t="str">
        <f>+IFERROR(VLOOKUP(B67,[2]GovernmentEffectiveness!$B$15:$CB$230,74,FALSE),"")</f>
        <v/>
      </c>
      <c r="F67" t="str">
        <f>+IFERROR(VLOOKUP(B67,[2]RegulatoryQuality!$B$15:$CB$230,74,FALSE),"")</f>
        <v/>
      </c>
      <c r="G67" t="str">
        <f>+IFERROR(VLOOKUP(B67,[2]RuleofLaw!$B$15:$CB$230,74,FALSE),"")</f>
        <v/>
      </c>
      <c r="H67" t="str">
        <f>+IFERROR(VLOOKUP(B67,[2]ControlofCorruption!$B$15:$CB$230,74,FALSE),"")</f>
        <v/>
      </c>
      <c r="I67">
        <v>3</v>
      </c>
    </row>
    <row r="68" spans="1:9" x14ac:dyDescent="0.2">
      <c r="A68" t="s">
        <v>463</v>
      </c>
      <c r="B68" t="s">
        <v>88</v>
      </c>
      <c r="C68" t="str">
        <f>+IFERROR(VLOOKUP(B68,[2]VoiceandAccountability!$B$15:$CB$230,74,FALSE),"")</f>
        <v/>
      </c>
      <c r="D68" t="str">
        <f>+IFERROR(VLOOKUP(B68,'[2]Political StabilityNoViolence'!$B$15:$CB$230,74,FALSE),"")</f>
        <v/>
      </c>
      <c r="E68" t="str">
        <f>+IFERROR(VLOOKUP(B68,[2]GovernmentEffectiveness!$B$15:$CB$230,74,FALSE),"")</f>
        <v/>
      </c>
      <c r="F68" t="str">
        <f>+IFERROR(VLOOKUP(B68,[2]RegulatoryQuality!$B$15:$CB$230,74,FALSE),"")</f>
        <v/>
      </c>
      <c r="G68" t="str">
        <f>+IFERROR(VLOOKUP(B68,[2]RuleofLaw!$B$15:$CB$230,74,FALSE),"")</f>
        <v/>
      </c>
      <c r="H68" t="str">
        <f>+IFERROR(VLOOKUP(B68,[2]ControlofCorruption!$B$15:$CB$230,74,FALSE),"")</f>
        <v/>
      </c>
      <c r="I68">
        <v>1</v>
      </c>
    </row>
    <row r="69" spans="1:9" x14ac:dyDescent="0.2">
      <c r="A69" t="s">
        <v>464</v>
      </c>
      <c r="B69" t="s">
        <v>465</v>
      </c>
      <c r="C69" t="str">
        <f>+IFERROR(VLOOKUP(B69,[2]VoiceandAccountability!$B$15:$CB$230,74,FALSE),"")</f>
        <v/>
      </c>
      <c r="D69" t="str">
        <f>+IFERROR(VLOOKUP(B69,'[2]Political StabilityNoViolence'!$B$15:$CB$230,74,FALSE),"")</f>
        <v/>
      </c>
      <c r="E69" t="str">
        <f>+IFERROR(VLOOKUP(B69,[2]GovernmentEffectiveness!$B$15:$CB$230,74,FALSE),"")</f>
        <v/>
      </c>
      <c r="F69" t="str">
        <f>+IFERROR(VLOOKUP(B69,[2]RegulatoryQuality!$B$15:$CB$230,74,FALSE),"")</f>
        <v/>
      </c>
      <c r="G69" t="str">
        <f>+IFERROR(VLOOKUP(B69,[2]RuleofLaw!$B$15:$CB$230,74,FALSE),"")</f>
        <v/>
      </c>
      <c r="H69" t="str">
        <f>+IFERROR(VLOOKUP(B69,[2]ControlofCorruption!$B$15:$CB$230,74,FALSE),"")</f>
        <v/>
      </c>
      <c r="I69">
        <v>3</v>
      </c>
    </row>
    <row r="70" spans="1:9" x14ac:dyDescent="0.2">
      <c r="A70" t="s">
        <v>466</v>
      </c>
      <c r="B70" t="s">
        <v>90</v>
      </c>
      <c r="C70" t="str">
        <f>+IFERROR(VLOOKUP(B70,[2]VoiceandAccountability!$B$15:$CB$230,74,FALSE),"")</f>
        <v/>
      </c>
      <c r="D70" t="str">
        <f>+IFERROR(VLOOKUP(B70,'[2]Political StabilityNoViolence'!$B$15:$CB$230,74,FALSE),"")</f>
        <v/>
      </c>
      <c r="E70" t="str">
        <f>+IFERROR(VLOOKUP(B70,[2]GovernmentEffectiveness!$B$15:$CB$230,74,FALSE),"")</f>
        <v/>
      </c>
      <c r="F70" t="str">
        <f>+IFERROR(VLOOKUP(B70,[2]RegulatoryQuality!$B$15:$CB$230,74,FALSE),"")</f>
        <v/>
      </c>
      <c r="G70" t="str">
        <f>+IFERROR(VLOOKUP(B70,[2]RuleofLaw!$B$15:$CB$230,74,FALSE),"")</f>
        <v/>
      </c>
      <c r="H70" t="str">
        <f>+IFERROR(VLOOKUP(B70,[2]ControlofCorruption!$B$15:$CB$230,74,FALSE),"")</f>
        <v/>
      </c>
      <c r="I70">
        <v>1</v>
      </c>
    </row>
    <row r="71" spans="1:9" x14ac:dyDescent="0.2">
      <c r="A71" t="s">
        <v>467</v>
      </c>
      <c r="B71" t="s">
        <v>92</v>
      </c>
      <c r="C71" t="str">
        <f>+IFERROR(VLOOKUP(B71,[2]VoiceandAccountability!$B$15:$CB$230,74,FALSE),"")</f>
        <v/>
      </c>
      <c r="D71" t="str">
        <f>+IFERROR(VLOOKUP(B71,'[2]Political StabilityNoViolence'!$B$15:$CB$230,74,FALSE),"")</f>
        <v/>
      </c>
      <c r="E71" t="str">
        <f>+IFERROR(VLOOKUP(B71,[2]GovernmentEffectiveness!$B$15:$CB$230,74,FALSE),"")</f>
        <v/>
      </c>
      <c r="F71" t="str">
        <f>+IFERROR(VLOOKUP(B71,[2]RegulatoryQuality!$B$15:$CB$230,74,FALSE),"")</f>
        <v/>
      </c>
      <c r="G71" t="str">
        <f>+IFERROR(VLOOKUP(B71,[2]RuleofLaw!$B$15:$CB$230,74,FALSE),"")</f>
        <v/>
      </c>
      <c r="H71" t="str">
        <f>+IFERROR(VLOOKUP(B71,[2]ControlofCorruption!$B$15:$CB$230,74,FALSE),"")</f>
        <v/>
      </c>
      <c r="I71">
        <v>1</v>
      </c>
    </row>
    <row r="72" spans="1:9" x14ac:dyDescent="0.2">
      <c r="A72" t="s">
        <v>468</v>
      </c>
      <c r="B72" t="s">
        <v>469</v>
      </c>
      <c r="C72" t="str">
        <f>+IFERROR(VLOOKUP(B72,[2]VoiceandAccountability!$B$15:$CB$230,74,FALSE),"")</f>
        <v/>
      </c>
      <c r="D72" t="str">
        <f>+IFERROR(VLOOKUP(B72,'[2]Political StabilityNoViolence'!$B$15:$CB$230,74,FALSE),"")</f>
        <v/>
      </c>
      <c r="E72" t="str">
        <f>+IFERROR(VLOOKUP(B72,[2]GovernmentEffectiveness!$B$15:$CB$230,74,FALSE),"")</f>
        <v/>
      </c>
      <c r="F72" t="str">
        <f>+IFERROR(VLOOKUP(B72,[2]RegulatoryQuality!$B$15:$CB$230,74,FALSE),"")</f>
        <v/>
      </c>
      <c r="G72" t="str">
        <f>+IFERROR(VLOOKUP(B72,[2]RuleofLaw!$B$15:$CB$230,74,FALSE),"")</f>
        <v/>
      </c>
      <c r="H72" t="str">
        <f>+IFERROR(VLOOKUP(B72,[2]ControlofCorruption!$B$15:$CB$230,74,FALSE),"")</f>
        <v/>
      </c>
      <c r="I72">
        <v>1</v>
      </c>
    </row>
    <row r="73" spans="1:9" x14ac:dyDescent="0.2">
      <c r="A73" t="s">
        <v>470</v>
      </c>
      <c r="B73" t="s">
        <v>94</v>
      </c>
      <c r="C73" t="str">
        <f>+IFERROR(VLOOKUP(B73,[2]VoiceandAccountability!$B$15:$CB$230,74,FALSE),"")</f>
        <v/>
      </c>
      <c r="D73" t="str">
        <f>+IFERROR(VLOOKUP(B73,'[2]Political StabilityNoViolence'!$B$15:$CB$230,74,FALSE),"")</f>
        <v/>
      </c>
      <c r="E73" t="str">
        <f>+IFERROR(VLOOKUP(B73,[2]GovernmentEffectiveness!$B$15:$CB$230,74,FALSE),"")</f>
        <v/>
      </c>
      <c r="F73" t="str">
        <f>+IFERROR(VLOOKUP(B73,[2]RegulatoryQuality!$B$15:$CB$230,74,FALSE),"")</f>
        <v/>
      </c>
      <c r="G73" t="str">
        <f>+IFERROR(VLOOKUP(B73,[2]RuleofLaw!$B$15:$CB$230,74,FALSE),"")</f>
        <v/>
      </c>
      <c r="H73" t="str">
        <f>+IFERROR(VLOOKUP(B73,[2]ControlofCorruption!$B$15:$CB$230,74,FALSE),"")</f>
        <v/>
      </c>
      <c r="I73">
        <v>3</v>
      </c>
    </row>
    <row r="74" spans="1:9" x14ac:dyDescent="0.2">
      <c r="A74" t="s">
        <v>471</v>
      </c>
      <c r="B74" t="s">
        <v>96</v>
      </c>
      <c r="C74" t="str">
        <f>+IFERROR(VLOOKUP(B74,[2]VoiceandAccountability!$B$15:$CB$230,74,FALSE),"")</f>
        <v/>
      </c>
      <c r="D74" t="str">
        <f>+IFERROR(VLOOKUP(B74,'[2]Political StabilityNoViolence'!$B$15:$CB$230,74,FALSE),"")</f>
        <v/>
      </c>
      <c r="E74" t="str">
        <f>+IFERROR(VLOOKUP(B74,[2]GovernmentEffectiveness!$B$15:$CB$230,74,FALSE),"")</f>
        <v/>
      </c>
      <c r="F74" t="str">
        <f>+IFERROR(VLOOKUP(B74,[2]RegulatoryQuality!$B$15:$CB$230,74,FALSE),"")</f>
        <v/>
      </c>
      <c r="G74" t="str">
        <f>+IFERROR(VLOOKUP(B74,[2]RuleofLaw!$B$15:$CB$230,74,FALSE),"")</f>
        <v/>
      </c>
      <c r="H74" t="str">
        <f>+IFERROR(VLOOKUP(B74,[2]ControlofCorruption!$B$15:$CB$230,74,FALSE),"")</f>
        <v/>
      </c>
      <c r="I74">
        <v>3</v>
      </c>
    </row>
    <row r="75" spans="1:9" x14ac:dyDescent="0.2">
      <c r="A75" t="s">
        <v>472</v>
      </c>
      <c r="B75" t="s">
        <v>98</v>
      </c>
      <c r="C75" t="str">
        <f>+IFERROR(VLOOKUP(B75,[2]VoiceandAccountability!$B$15:$CB$230,74,FALSE),"")</f>
        <v/>
      </c>
      <c r="D75" t="str">
        <f>+IFERROR(VLOOKUP(B75,'[2]Political StabilityNoViolence'!$B$15:$CB$230,74,FALSE),"")</f>
        <v/>
      </c>
      <c r="E75" t="str">
        <f>+IFERROR(VLOOKUP(B75,[2]GovernmentEffectiveness!$B$15:$CB$230,74,FALSE),"")</f>
        <v/>
      </c>
      <c r="F75" t="str">
        <f>+IFERROR(VLOOKUP(B75,[2]RegulatoryQuality!$B$15:$CB$230,74,FALSE),"")</f>
        <v/>
      </c>
      <c r="G75" t="str">
        <f>+IFERROR(VLOOKUP(B75,[2]RuleofLaw!$B$15:$CB$230,74,FALSE),"")</f>
        <v/>
      </c>
      <c r="H75" t="str">
        <f>+IFERROR(VLOOKUP(B75,[2]ControlofCorruption!$B$15:$CB$230,74,FALSE),"")</f>
        <v/>
      </c>
      <c r="I75">
        <v>1</v>
      </c>
    </row>
    <row r="76" spans="1:9" x14ac:dyDescent="0.2">
      <c r="A76" t="s">
        <v>473</v>
      </c>
      <c r="B76" t="s">
        <v>100</v>
      </c>
      <c r="C76" t="str">
        <f>+IFERROR(VLOOKUP(B76,[2]VoiceandAccountability!$B$15:$CB$230,74,FALSE),"")</f>
        <v/>
      </c>
      <c r="D76" t="str">
        <f>+IFERROR(VLOOKUP(B76,'[2]Political StabilityNoViolence'!$B$15:$CB$230,74,FALSE),"")</f>
        <v/>
      </c>
      <c r="E76" t="str">
        <f>+IFERROR(VLOOKUP(B76,[2]GovernmentEffectiveness!$B$15:$CB$230,74,FALSE),"")</f>
        <v/>
      </c>
      <c r="F76" t="str">
        <f>+IFERROR(VLOOKUP(B76,[2]RegulatoryQuality!$B$15:$CB$230,74,FALSE),"")</f>
        <v/>
      </c>
      <c r="G76" t="str">
        <f>+IFERROR(VLOOKUP(B76,[2]RuleofLaw!$B$15:$CB$230,74,FALSE),"")</f>
        <v/>
      </c>
      <c r="H76" t="str">
        <f>+IFERROR(VLOOKUP(B76,[2]ControlofCorruption!$B$15:$CB$230,74,FALSE),"")</f>
        <v/>
      </c>
      <c r="I76">
        <v>1</v>
      </c>
    </row>
    <row r="77" spans="1:9" x14ac:dyDescent="0.2">
      <c r="A77" t="s">
        <v>474</v>
      </c>
      <c r="B77" t="s">
        <v>102</v>
      </c>
      <c r="C77" t="str">
        <f>+IFERROR(VLOOKUP(B77,[2]VoiceandAccountability!$B$15:$CB$230,74,FALSE),"")</f>
        <v/>
      </c>
      <c r="D77" t="str">
        <f>+IFERROR(VLOOKUP(B77,'[2]Political StabilityNoViolence'!$B$15:$CB$230,74,FALSE),"")</f>
        <v/>
      </c>
      <c r="E77" t="str">
        <f>+IFERROR(VLOOKUP(B77,[2]GovernmentEffectiveness!$B$15:$CB$230,74,FALSE),"")</f>
        <v/>
      </c>
      <c r="F77" t="str">
        <f>+IFERROR(VLOOKUP(B77,[2]RegulatoryQuality!$B$15:$CB$230,74,FALSE),"")</f>
        <v/>
      </c>
      <c r="G77" t="str">
        <f>+IFERROR(VLOOKUP(B77,[2]RuleofLaw!$B$15:$CB$230,74,FALSE),"")</f>
        <v/>
      </c>
      <c r="H77" t="str">
        <f>+IFERROR(VLOOKUP(B77,[2]ControlofCorruption!$B$15:$CB$230,74,FALSE),"")</f>
        <v/>
      </c>
      <c r="I77">
        <v>1</v>
      </c>
    </row>
    <row r="78" spans="1:9" x14ac:dyDescent="0.2">
      <c r="A78" t="s">
        <v>475</v>
      </c>
      <c r="B78" t="s">
        <v>104</v>
      </c>
      <c r="C78" t="str">
        <f>+IFERROR(VLOOKUP(B78,[2]VoiceandAccountability!$B$15:$CB$230,74,FALSE),"")</f>
        <v/>
      </c>
      <c r="D78" t="str">
        <f>+IFERROR(VLOOKUP(B78,'[2]Political StabilityNoViolence'!$B$15:$CB$230,74,FALSE),"")</f>
        <v/>
      </c>
      <c r="E78" t="str">
        <f>+IFERROR(VLOOKUP(B78,[2]GovernmentEffectiveness!$B$15:$CB$230,74,FALSE),"")</f>
        <v/>
      </c>
      <c r="F78" t="str">
        <f>+IFERROR(VLOOKUP(B78,[2]RegulatoryQuality!$B$15:$CB$230,74,FALSE),"")</f>
        <v/>
      </c>
      <c r="G78" t="str">
        <f>+IFERROR(VLOOKUP(B78,[2]RuleofLaw!$B$15:$CB$230,74,FALSE),"")</f>
        <v/>
      </c>
      <c r="H78" t="str">
        <f>+IFERROR(VLOOKUP(B78,[2]ControlofCorruption!$B$15:$CB$230,74,FALSE),"")</f>
        <v/>
      </c>
      <c r="I78">
        <v>1</v>
      </c>
    </row>
    <row r="79" spans="1:9" x14ac:dyDescent="0.2">
      <c r="A79" t="s">
        <v>476</v>
      </c>
      <c r="B79" t="s">
        <v>477</v>
      </c>
      <c r="C79" t="str">
        <f>+IFERROR(VLOOKUP(B79,[2]VoiceandAccountability!$B$15:$CB$230,74,FALSE),"")</f>
        <v/>
      </c>
      <c r="D79" t="str">
        <f>+IFERROR(VLOOKUP(B79,'[2]Political StabilityNoViolence'!$B$15:$CB$230,74,FALSE),"")</f>
        <v/>
      </c>
      <c r="E79" t="str">
        <f>+IFERROR(VLOOKUP(B79,[2]GovernmentEffectiveness!$B$15:$CB$230,74,FALSE),"")</f>
        <v/>
      </c>
      <c r="F79" t="str">
        <f>+IFERROR(VLOOKUP(B79,[2]RegulatoryQuality!$B$15:$CB$230,74,FALSE),"")</f>
        <v/>
      </c>
      <c r="G79" t="str">
        <f>+IFERROR(VLOOKUP(B79,[2]RuleofLaw!$B$15:$CB$230,74,FALSE),"")</f>
        <v/>
      </c>
      <c r="H79" t="str">
        <f>+IFERROR(VLOOKUP(B79,[2]ControlofCorruption!$B$15:$CB$230,74,FALSE),"")</f>
        <v/>
      </c>
      <c r="I79">
        <v>1</v>
      </c>
    </row>
    <row r="80" spans="1:9" x14ac:dyDescent="0.2">
      <c r="A80" t="s">
        <v>478</v>
      </c>
      <c r="B80" t="s">
        <v>479</v>
      </c>
      <c r="C80" t="str">
        <f>+IFERROR(VLOOKUP(B80,[2]VoiceandAccountability!$B$15:$CB$230,74,FALSE),"")</f>
        <v/>
      </c>
      <c r="D80" t="str">
        <f>+IFERROR(VLOOKUP(B80,'[2]Political StabilityNoViolence'!$B$15:$CB$230,74,FALSE),"")</f>
        <v/>
      </c>
      <c r="E80" t="str">
        <f>+IFERROR(VLOOKUP(B80,[2]GovernmentEffectiveness!$B$15:$CB$230,74,FALSE),"")</f>
        <v/>
      </c>
      <c r="F80" t="str">
        <f>+IFERROR(VLOOKUP(B80,[2]RegulatoryQuality!$B$15:$CB$230,74,FALSE),"")</f>
        <v/>
      </c>
      <c r="G80" t="str">
        <f>+IFERROR(VLOOKUP(B80,[2]RuleofLaw!$B$15:$CB$230,74,FALSE),"")</f>
        <v/>
      </c>
      <c r="H80" t="str">
        <f>+IFERROR(VLOOKUP(B80,[2]ControlofCorruption!$B$15:$CB$230,74,FALSE),"")</f>
        <v/>
      </c>
      <c r="I80">
        <v>2</v>
      </c>
    </row>
    <row r="81" spans="1:9" x14ac:dyDescent="0.2">
      <c r="A81" t="s">
        <v>480</v>
      </c>
      <c r="B81" t="s">
        <v>481</v>
      </c>
      <c r="C81" t="str">
        <f>+IFERROR(VLOOKUP(B81,[2]VoiceandAccountability!$B$15:$CB$230,74,FALSE),"")</f>
        <v/>
      </c>
      <c r="D81" t="str">
        <f>+IFERROR(VLOOKUP(B81,'[2]Political StabilityNoViolence'!$B$15:$CB$230,74,FALSE),"")</f>
        <v/>
      </c>
      <c r="E81" t="str">
        <f>+IFERROR(VLOOKUP(B81,[2]GovernmentEffectiveness!$B$15:$CB$230,74,FALSE),"")</f>
        <v/>
      </c>
      <c r="F81" t="str">
        <f>+IFERROR(VLOOKUP(B81,[2]RegulatoryQuality!$B$15:$CB$230,74,FALSE),"")</f>
        <v/>
      </c>
      <c r="G81" t="str">
        <f>+IFERROR(VLOOKUP(B81,[2]RuleofLaw!$B$15:$CB$230,74,FALSE),"")</f>
        <v/>
      </c>
      <c r="H81" t="str">
        <f>+IFERROR(VLOOKUP(B81,[2]ControlofCorruption!$B$15:$CB$230,74,FALSE),"")</f>
        <v/>
      </c>
      <c r="I81">
        <v>1</v>
      </c>
    </row>
    <row r="82" spans="1:9" x14ac:dyDescent="0.2">
      <c r="A82" t="s">
        <v>482</v>
      </c>
      <c r="B82" t="s">
        <v>106</v>
      </c>
      <c r="C82" t="str">
        <f>+IFERROR(VLOOKUP(B82,[2]VoiceandAccountability!$B$15:$CB$230,74,FALSE),"")</f>
        <v/>
      </c>
      <c r="D82" t="str">
        <f>+IFERROR(VLOOKUP(B82,'[2]Political StabilityNoViolence'!$B$15:$CB$230,74,FALSE),"")</f>
        <v/>
      </c>
      <c r="E82" t="str">
        <f>+IFERROR(VLOOKUP(B82,[2]GovernmentEffectiveness!$B$15:$CB$230,74,FALSE),"")</f>
        <v/>
      </c>
      <c r="F82" t="str">
        <f>+IFERROR(VLOOKUP(B82,[2]RegulatoryQuality!$B$15:$CB$230,74,FALSE),"")</f>
        <v/>
      </c>
      <c r="G82" t="str">
        <f>+IFERROR(VLOOKUP(B82,[2]RuleofLaw!$B$15:$CB$230,74,FALSE),"")</f>
        <v/>
      </c>
      <c r="H82" t="str">
        <f>+IFERROR(VLOOKUP(B82,[2]ControlofCorruption!$B$15:$CB$230,74,FALSE),"")</f>
        <v/>
      </c>
      <c r="I82">
        <v>1</v>
      </c>
    </row>
    <row r="83" spans="1:9" x14ac:dyDescent="0.2">
      <c r="A83" t="s">
        <v>483</v>
      </c>
      <c r="B83" t="s">
        <v>108</v>
      </c>
      <c r="C83" t="str">
        <f>+IFERROR(VLOOKUP(B83,[2]VoiceandAccountability!$B$15:$CB$230,74,FALSE),"")</f>
        <v/>
      </c>
      <c r="D83" t="str">
        <f>+IFERROR(VLOOKUP(B83,'[2]Political StabilityNoViolence'!$B$15:$CB$230,74,FALSE),"")</f>
        <v/>
      </c>
      <c r="E83" t="str">
        <f>+IFERROR(VLOOKUP(B83,[2]GovernmentEffectiveness!$B$15:$CB$230,74,FALSE),"")</f>
        <v/>
      </c>
      <c r="F83" t="str">
        <f>+IFERROR(VLOOKUP(B83,[2]RegulatoryQuality!$B$15:$CB$230,74,FALSE),"")</f>
        <v/>
      </c>
      <c r="G83" t="str">
        <f>+IFERROR(VLOOKUP(B83,[2]RuleofLaw!$B$15:$CB$230,74,FALSE),"")</f>
        <v/>
      </c>
      <c r="H83" t="str">
        <f>+IFERROR(VLOOKUP(B83,[2]ControlofCorruption!$B$15:$CB$230,74,FALSE),"")</f>
        <v/>
      </c>
      <c r="I83">
        <v>1</v>
      </c>
    </row>
    <row r="84" spans="1:9" x14ac:dyDescent="0.2">
      <c r="A84" t="s">
        <v>484</v>
      </c>
      <c r="B84" t="s">
        <v>485</v>
      </c>
      <c r="C84" t="str">
        <f>+IFERROR(VLOOKUP(B84,[2]VoiceandAccountability!$B$15:$CB$230,74,FALSE),"")</f>
        <v/>
      </c>
      <c r="D84" t="str">
        <f>+IFERROR(VLOOKUP(B84,'[2]Political StabilityNoViolence'!$B$15:$CB$230,74,FALSE),"")</f>
        <v/>
      </c>
      <c r="E84" t="str">
        <f>+IFERROR(VLOOKUP(B84,[2]GovernmentEffectiveness!$B$15:$CB$230,74,FALSE),"")</f>
        <v/>
      </c>
      <c r="F84" t="str">
        <f>+IFERROR(VLOOKUP(B84,[2]RegulatoryQuality!$B$15:$CB$230,74,FALSE),"")</f>
        <v/>
      </c>
      <c r="G84" t="str">
        <f>+IFERROR(VLOOKUP(B84,[2]RuleofLaw!$B$15:$CB$230,74,FALSE),"")</f>
        <v/>
      </c>
      <c r="H84" t="str">
        <f>+IFERROR(VLOOKUP(B84,[2]ControlofCorruption!$B$15:$CB$230,74,FALSE),"")</f>
        <v/>
      </c>
      <c r="I84">
        <v>3</v>
      </c>
    </row>
    <row r="85" spans="1:9" x14ac:dyDescent="0.2">
      <c r="A85" t="s">
        <v>486</v>
      </c>
      <c r="B85" t="s">
        <v>110</v>
      </c>
      <c r="C85" t="str">
        <f>+IFERROR(VLOOKUP(B85,[2]VoiceandAccountability!$B$15:$CB$230,74,FALSE),"")</f>
        <v/>
      </c>
      <c r="D85" t="str">
        <f>+IFERROR(VLOOKUP(B85,'[2]Political StabilityNoViolence'!$B$15:$CB$230,74,FALSE),"")</f>
        <v/>
      </c>
      <c r="E85" t="str">
        <f>+IFERROR(VLOOKUP(B85,[2]GovernmentEffectiveness!$B$15:$CB$230,74,FALSE),"")</f>
        <v/>
      </c>
      <c r="F85" t="str">
        <f>+IFERROR(VLOOKUP(B85,[2]RegulatoryQuality!$B$15:$CB$230,74,FALSE),"")</f>
        <v/>
      </c>
      <c r="G85" t="str">
        <f>+IFERROR(VLOOKUP(B85,[2]RuleofLaw!$B$15:$CB$230,74,FALSE),"")</f>
        <v/>
      </c>
      <c r="H85" t="str">
        <f>+IFERROR(VLOOKUP(B85,[2]ControlofCorruption!$B$15:$CB$230,74,FALSE),"")</f>
        <v/>
      </c>
      <c r="I85">
        <v>2</v>
      </c>
    </row>
    <row r="86" spans="1:9" x14ac:dyDescent="0.2">
      <c r="A86" t="s">
        <v>487</v>
      </c>
      <c r="B86" t="s">
        <v>112</v>
      </c>
      <c r="C86" t="str">
        <f>+IFERROR(VLOOKUP(B86,[2]VoiceandAccountability!$B$15:$CB$230,74,FALSE),"")</f>
        <v/>
      </c>
      <c r="D86" t="str">
        <f>+IFERROR(VLOOKUP(B86,'[2]Political StabilityNoViolence'!$B$15:$CB$230,74,FALSE),"")</f>
        <v/>
      </c>
      <c r="E86" t="str">
        <f>+IFERROR(VLOOKUP(B86,[2]GovernmentEffectiveness!$B$15:$CB$230,74,FALSE),"")</f>
        <v/>
      </c>
      <c r="F86" t="str">
        <f>+IFERROR(VLOOKUP(B86,[2]RegulatoryQuality!$B$15:$CB$230,74,FALSE),"")</f>
        <v/>
      </c>
      <c r="G86" t="str">
        <f>+IFERROR(VLOOKUP(B86,[2]RuleofLaw!$B$15:$CB$230,74,FALSE),"")</f>
        <v/>
      </c>
      <c r="H86" t="str">
        <f>+IFERROR(VLOOKUP(B86,[2]ControlofCorruption!$B$15:$CB$230,74,FALSE),"")</f>
        <v/>
      </c>
      <c r="I86">
        <v>1</v>
      </c>
    </row>
    <row r="87" spans="1:9" x14ac:dyDescent="0.2">
      <c r="A87" t="s">
        <v>488</v>
      </c>
      <c r="B87" t="s">
        <v>114</v>
      </c>
      <c r="C87" t="str">
        <f>+IFERROR(VLOOKUP(B87,[2]VoiceandAccountability!$B$15:$CB$230,74,FALSE),"")</f>
        <v/>
      </c>
      <c r="D87" t="str">
        <f>+IFERROR(VLOOKUP(B87,'[2]Political StabilityNoViolence'!$B$15:$CB$230,74,FALSE),"")</f>
        <v/>
      </c>
      <c r="E87" t="str">
        <f>+IFERROR(VLOOKUP(B87,[2]GovernmentEffectiveness!$B$15:$CB$230,74,FALSE),"")</f>
        <v/>
      </c>
      <c r="F87" t="str">
        <f>+IFERROR(VLOOKUP(B87,[2]RegulatoryQuality!$B$15:$CB$230,74,FALSE),"")</f>
        <v/>
      </c>
      <c r="G87" t="str">
        <f>+IFERROR(VLOOKUP(B87,[2]RuleofLaw!$B$15:$CB$230,74,FALSE),"")</f>
        <v/>
      </c>
      <c r="H87" t="str">
        <f>+IFERROR(VLOOKUP(B87,[2]ControlofCorruption!$B$15:$CB$230,74,FALSE),"")</f>
        <v/>
      </c>
      <c r="I87">
        <v>1</v>
      </c>
    </row>
    <row r="88" spans="1:9" x14ac:dyDescent="0.2">
      <c r="A88" t="s">
        <v>489</v>
      </c>
      <c r="B88" t="s">
        <v>116</v>
      </c>
      <c r="C88" t="str">
        <f>+IFERROR(VLOOKUP(B88,[2]VoiceandAccountability!$B$15:$CB$230,74,FALSE),"")</f>
        <v/>
      </c>
      <c r="D88" t="str">
        <f>+IFERROR(VLOOKUP(B88,'[2]Political StabilityNoViolence'!$B$15:$CB$230,74,FALSE),"")</f>
        <v/>
      </c>
      <c r="E88" t="str">
        <f>+IFERROR(VLOOKUP(B88,[2]GovernmentEffectiveness!$B$15:$CB$230,74,FALSE),"")</f>
        <v/>
      </c>
      <c r="F88" t="str">
        <f>+IFERROR(VLOOKUP(B88,[2]RegulatoryQuality!$B$15:$CB$230,74,FALSE),"")</f>
        <v/>
      </c>
      <c r="G88" t="str">
        <f>+IFERROR(VLOOKUP(B88,[2]RuleofLaw!$B$15:$CB$230,74,FALSE),"")</f>
        <v/>
      </c>
      <c r="H88" t="str">
        <f>+IFERROR(VLOOKUP(B88,[2]ControlofCorruption!$B$15:$CB$230,74,FALSE),"")</f>
        <v/>
      </c>
      <c r="I88">
        <v>1</v>
      </c>
    </row>
    <row r="89" spans="1:9" x14ac:dyDescent="0.2">
      <c r="A89" t="s">
        <v>490</v>
      </c>
      <c r="B89" t="s">
        <v>118</v>
      </c>
      <c r="C89" t="str">
        <f>+IFERROR(VLOOKUP(B89,[2]VoiceandAccountability!$B$15:$CB$230,74,FALSE),"")</f>
        <v/>
      </c>
      <c r="D89" t="str">
        <f>+IFERROR(VLOOKUP(B89,'[2]Political StabilityNoViolence'!$B$15:$CB$230,74,FALSE),"")</f>
        <v/>
      </c>
      <c r="E89" t="str">
        <f>+IFERROR(VLOOKUP(B89,[2]GovernmentEffectiveness!$B$15:$CB$230,74,FALSE),"")</f>
        <v/>
      </c>
      <c r="F89" t="str">
        <f>+IFERROR(VLOOKUP(B89,[2]RegulatoryQuality!$B$15:$CB$230,74,FALSE),"")</f>
        <v/>
      </c>
      <c r="G89" t="str">
        <f>+IFERROR(VLOOKUP(B89,[2]RuleofLaw!$B$15:$CB$230,74,FALSE),"")</f>
        <v/>
      </c>
      <c r="H89" t="str">
        <f>+IFERROR(VLOOKUP(B89,[2]ControlofCorruption!$B$15:$CB$230,74,FALSE),"")</f>
        <v/>
      </c>
      <c r="I89">
        <v>1</v>
      </c>
    </row>
    <row r="90" spans="1:9" x14ac:dyDescent="0.2">
      <c r="A90" t="s">
        <v>491</v>
      </c>
      <c r="B90" t="s">
        <v>120</v>
      </c>
      <c r="C90" t="str">
        <f>+IFERROR(VLOOKUP(B90,[2]VoiceandAccountability!$B$15:$CB$230,74,FALSE),"")</f>
        <v/>
      </c>
      <c r="D90" t="str">
        <f>+IFERROR(VLOOKUP(B90,'[2]Political StabilityNoViolence'!$B$15:$CB$230,74,FALSE),"")</f>
        <v/>
      </c>
      <c r="E90" t="str">
        <f>+IFERROR(VLOOKUP(B90,[2]GovernmentEffectiveness!$B$15:$CB$230,74,FALSE),"")</f>
        <v/>
      </c>
      <c r="F90" t="str">
        <f>+IFERROR(VLOOKUP(B90,[2]RegulatoryQuality!$B$15:$CB$230,74,FALSE),"")</f>
        <v/>
      </c>
      <c r="G90" t="str">
        <f>+IFERROR(VLOOKUP(B90,[2]RuleofLaw!$B$15:$CB$230,74,FALSE),"")</f>
        <v/>
      </c>
      <c r="H90" t="str">
        <f>+IFERROR(VLOOKUP(B90,[2]ControlofCorruption!$B$15:$CB$230,74,FALSE),"")</f>
        <v/>
      </c>
      <c r="I90">
        <v>3</v>
      </c>
    </row>
    <row r="91" spans="1:9" x14ac:dyDescent="0.2">
      <c r="A91" t="s">
        <v>492</v>
      </c>
      <c r="B91" t="s">
        <v>122</v>
      </c>
      <c r="C91" t="str">
        <f>+IFERROR(VLOOKUP(B91,[2]VoiceandAccountability!$B$15:$CB$230,74,FALSE),"")</f>
        <v/>
      </c>
      <c r="D91" t="str">
        <f>+IFERROR(VLOOKUP(B91,'[2]Political StabilityNoViolence'!$B$15:$CB$230,74,FALSE),"")</f>
        <v/>
      </c>
      <c r="E91" t="str">
        <f>+IFERROR(VLOOKUP(B91,[2]GovernmentEffectiveness!$B$15:$CB$230,74,FALSE),"")</f>
        <v/>
      </c>
      <c r="F91" t="str">
        <f>+IFERROR(VLOOKUP(B91,[2]RegulatoryQuality!$B$15:$CB$230,74,FALSE),"")</f>
        <v/>
      </c>
      <c r="G91" t="str">
        <f>+IFERROR(VLOOKUP(B91,[2]RuleofLaw!$B$15:$CB$230,74,FALSE),"")</f>
        <v/>
      </c>
      <c r="H91" t="str">
        <f>+IFERROR(VLOOKUP(B91,[2]ControlofCorruption!$B$15:$CB$230,74,FALSE),"")</f>
        <v/>
      </c>
      <c r="I91">
        <v>1</v>
      </c>
    </row>
    <row r="92" spans="1:9" x14ac:dyDescent="0.2">
      <c r="A92" t="s">
        <v>493</v>
      </c>
      <c r="B92" t="s">
        <v>124</v>
      </c>
      <c r="C92" t="str">
        <f>+IFERROR(VLOOKUP(B92,[2]VoiceandAccountability!$B$15:$CB$230,74,FALSE),"")</f>
        <v/>
      </c>
      <c r="D92" t="str">
        <f>+IFERROR(VLOOKUP(B92,'[2]Political StabilityNoViolence'!$B$15:$CB$230,74,FALSE),"")</f>
        <v/>
      </c>
      <c r="E92" t="str">
        <f>+IFERROR(VLOOKUP(B92,[2]GovernmentEffectiveness!$B$15:$CB$230,74,FALSE),"")</f>
        <v/>
      </c>
      <c r="F92" t="str">
        <f>+IFERROR(VLOOKUP(B92,[2]RegulatoryQuality!$B$15:$CB$230,74,FALSE),"")</f>
        <v/>
      </c>
      <c r="G92" t="str">
        <f>+IFERROR(VLOOKUP(B92,[2]RuleofLaw!$B$15:$CB$230,74,FALSE),"")</f>
        <v/>
      </c>
      <c r="H92" t="str">
        <f>+IFERROR(VLOOKUP(B92,[2]ControlofCorruption!$B$15:$CB$230,74,FALSE),"")</f>
        <v/>
      </c>
      <c r="I92">
        <v>1</v>
      </c>
    </row>
    <row r="93" spans="1:9" x14ac:dyDescent="0.2">
      <c r="A93" t="s">
        <v>494</v>
      </c>
      <c r="B93" t="s">
        <v>126</v>
      </c>
      <c r="C93" t="str">
        <f>+IFERROR(VLOOKUP(B93,[2]VoiceandAccountability!$B$15:$CB$230,74,FALSE),"")</f>
        <v/>
      </c>
      <c r="D93" t="str">
        <f>+IFERROR(VLOOKUP(B93,'[2]Political StabilityNoViolence'!$B$15:$CB$230,74,FALSE),"")</f>
        <v/>
      </c>
      <c r="E93" t="str">
        <f>+IFERROR(VLOOKUP(B93,[2]GovernmentEffectiveness!$B$15:$CB$230,74,FALSE),"")</f>
        <v/>
      </c>
      <c r="F93" t="str">
        <f>+IFERROR(VLOOKUP(B93,[2]RegulatoryQuality!$B$15:$CB$230,74,FALSE),"")</f>
        <v/>
      </c>
      <c r="G93" t="str">
        <f>+IFERROR(VLOOKUP(B93,[2]RuleofLaw!$B$15:$CB$230,74,FALSE),"")</f>
        <v/>
      </c>
      <c r="H93" t="str">
        <f>+IFERROR(VLOOKUP(B93,[2]ControlofCorruption!$B$15:$CB$230,74,FALSE),"")</f>
        <v/>
      </c>
      <c r="I93">
        <v>1</v>
      </c>
    </row>
    <row r="94" spans="1:9" x14ac:dyDescent="0.2">
      <c r="A94" t="s">
        <v>495</v>
      </c>
      <c r="B94" t="s">
        <v>496</v>
      </c>
      <c r="C94" t="str">
        <f>+IFERROR(VLOOKUP(B94,[2]VoiceandAccountability!$B$15:$CB$230,74,FALSE),"")</f>
        <v/>
      </c>
      <c r="D94" t="str">
        <f>+IFERROR(VLOOKUP(B94,'[2]Political StabilityNoViolence'!$B$15:$CB$230,74,FALSE),"")</f>
        <v/>
      </c>
      <c r="E94" t="str">
        <f>+IFERROR(VLOOKUP(B94,[2]GovernmentEffectiveness!$B$15:$CB$230,74,FALSE),"")</f>
        <v/>
      </c>
      <c r="F94" t="str">
        <f>+IFERROR(VLOOKUP(B94,[2]RegulatoryQuality!$B$15:$CB$230,74,FALSE),"")</f>
        <v/>
      </c>
      <c r="G94" t="str">
        <f>+IFERROR(VLOOKUP(B94,[2]RuleofLaw!$B$15:$CB$230,74,FALSE),"")</f>
        <v/>
      </c>
      <c r="H94" t="str">
        <f>+IFERROR(VLOOKUP(B94,[2]ControlofCorruption!$B$15:$CB$230,74,FALSE),"")</f>
        <v/>
      </c>
      <c r="I94">
        <v>1</v>
      </c>
    </row>
    <row r="95" spans="1:9" x14ac:dyDescent="0.2">
      <c r="A95" t="s">
        <v>497</v>
      </c>
      <c r="B95" t="s">
        <v>128</v>
      </c>
      <c r="C95" t="str">
        <f>+IFERROR(VLOOKUP(B95,[2]VoiceandAccountability!$B$15:$CB$230,74,FALSE),"")</f>
        <v/>
      </c>
      <c r="D95" t="str">
        <f>+IFERROR(VLOOKUP(B95,'[2]Political StabilityNoViolence'!$B$15:$CB$230,74,FALSE),"")</f>
        <v/>
      </c>
      <c r="E95" t="str">
        <f>+IFERROR(VLOOKUP(B95,[2]GovernmentEffectiveness!$B$15:$CB$230,74,FALSE),"")</f>
        <v/>
      </c>
      <c r="F95" t="str">
        <f>+IFERROR(VLOOKUP(B95,[2]RegulatoryQuality!$B$15:$CB$230,74,FALSE),"")</f>
        <v/>
      </c>
      <c r="G95" t="str">
        <f>+IFERROR(VLOOKUP(B95,[2]RuleofLaw!$B$15:$CB$230,74,FALSE),"")</f>
        <v/>
      </c>
      <c r="H95" t="str">
        <f>+IFERROR(VLOOKUP(B95,[2]ControlofCorruption!$B$15:$CB$230,74,FALSE),"")</f>
        <v/>
      </c>
      <c r="I95">
        <v>1</v>
      </c>
    </row>
    <row r="96" spans="1:9" x14ac:dyDescent="0.2">
      <c r="A96" t="s">
        <v>498</v>
      </c>
      <c r="B96" t="s">
        <v>130</v>
      </c>
      <c r="C96" t="str">
        <f>+IFERROR(VLOOKUP(B96,[2]VoiceandAccountability!$B$15:$CB$230,74,FALSE),"")</f>
        <v/>
      </c>
      <c r="D96" t="str">
        <f>+IFERROR(VLOOKUP(B96,'[2]Political StabilityNoViolence'!$B$15:$CB$230,74,FALSE),"")</f>
        <v/>
      </c>
      <c r="E96" t="str">
        <f>+IFERROR(VLOOKUP(B96,[2]GovernmentEffectiveness!$B$15:$CB$230,74,FALSE),"")</f>
        <v/>
      </c>
      <c r="F96" t="str">
        <f>+IFERROR(VLOOKUP(B96,[2]RegulatoryQuality!$B$15:$CB$230,74,FALSE),"")</f>
        <v/>
      </c>
      <c r="G96" t="str">
        <f>+IFERROR(VLOOKUP(B96,[2]RuleofLaw!$B$15:$CB$230,74,FALSE),"")</f>
        <v/>
      </c>
      <c r="H96" t="str">
        <f>+IFERROR(VLOOKUP(B96,[2]ControlofCorruption!$B$15:$CB$230,74,FALSE),"")</f>
        <v/>
      </c>
      <c r="I96">
        <v>1</v>
      </c>
    </row>
    <row r="97" spans="1:9" x14ac:dyDescent="0.2">
      <c r="A97" t="s">
        <v>499</v>
      </c>
      <c r="B97" t="s">
        <v>132</v>
      </c>
      <c r="C97" t="str">
        <f>+IFERROR(VLOOKUP(B97,[2]VoiceandAccountability!$B$15:$CB$230,74,FALSE),"")</f>
        <v/>
      </c>
      <c r="D97" t="str">
        <f>+IFERROR(VLOOKUP(B97,'[2]Political StabilityNoViolence'!$B$15:$CB$230,74,FALSE),"")</f>
        <v/>
      </c>
      <c r="E97" t="str">
        <f>+IFERROR(VLOOKUP(B97,[2]GovernmentEffectiveness!$B$15:$CB$230,74,FALSE),"")</f>
        <v/>
      </c>
      <c r="F97" t="str">
        <f>+IFERROR(VLOOKUP(B97,[2]RegulatoryQuality!$B$15:$CB$230,74,FALSE),"")</f>
        <v/>
      </c>
      <c r="G97" t="str">
        <f>+IFERROR(VLOOKUP(B97,[2]RuleofLaw!$B$15:$CB$230,74,FALSE),"")</f>
        <v/>
      </c>
      <c r="H97" t="str">
        <f>+IFERROR(VLOOKUP(B97,[2]ControlofCorruption!$B$15:$CB$230,74,FALSE),"")</f>
        <v/>
      </c>
      <c r="I97">
        <v>1</v>
      </c>
    </row>
    <row r="98" spans="1:9" x14ac:dyDescent="0.2">
      <c r="A98" t="s">
        <v>500</v>
      </c>
      <c r="B98" t="s">
        <v>134</v>
      </c>
      <c r="C98" t="str">
        <f>+IFERROR(VLOOKUP(B98,[2]VoiceandAccountability!$B$15:$CB$230,74,FALSE),"")</f>
        <v/>
      </c>
      <c r="D98" t="str">
        <f>+IFERROR(VLOOKUP(B98,'[2]Political StabilityNoViolence'!$B$15:$CB$230,74,FALSE),"")</f>
        <v/>
      </c>
      <c r="E98" t="str">
        <f>+IFERROR(VLOOKUP(B98,[2]GovernmentEffectiveness!$B$15:$CB$230,74,FALSE),"")</f>
        <v/>
      </c>
      <c r="F98" t="str">
        <f>+IFERROR(VLOOKUP(B98,[2]RegulatoryQuality!$B$15:$CB$230,74,FALSE),"")</f>
        <v/>
      </c>
      <c r="G98" t="str">
        <f>+IFERROR(VLOOKUP(B98,[2]RuleofLaw!$B$15:$CB$230,74,FALSE),"")</f>
        <v/>
      </c>
      <c r="H98" t="str">
        <f>+IFERROR(VLOOKUP(B98,[2]ControlofCorruption!$B$15:$CB$230,74,FALSE),"")</f>
        <v/>
      </c>
      <c r="I98">
        <v>2</v>
      </c>
    </row>
    <row r="99" spans="1:9" x14ac:dyDescent="0.2">
      <c r="A99" t="s">
        <v>501</v>
      </c>
      <c r="B99" t="s">
        <v>136</v>
      </c>
      <c r="C99" t="str">
        <f>+IFERROR(VLOOKUP(B99,[2]VoiceandAccountability!$B$15:$CB$230,74,FALSE),"")</f>
        <v/>
      </c>
      <c r="D99" t="str">
        <f>+IFERROR(VLOOKUP(B99,'[2]Political StabilityNoViolence'!$B$15:$CB$230,74,FALSE),"")</f>
        <v/>
      </c>
      <c r="E99" t="str">
        <f>+IFERROR(VLOOKUP(B99,[2]GovernmentEffectiveness!$B$15:$CB$230,74,FALSE),"")</f>
        <v/>
      </c>
      <c r="F99" t="str">
        <f>+IFERROR(VLOOKUP(B99,[2]RegulatoryQuality!$B$15:$CB$230,74,FALSE),"")</f>
        <v/>
      </c>
      <c r="G99" t="str">
        <f>+IFERROR(VLOOKUP(B99,[2]RuleofLaw!$B$15:$CB$230,74,FALSE),"")</f>
        <v/>
      </c>
      <c r="H99" t="str">
        <f>+IFERROR(VLOOKUP(B99,[2]ControlofCorruption!$B$15:$CB$230,74,FALSE),"")</f>
        <v/>
      </c>
      <c r="I99">
        <v>1</v>
      </c>
    </row>
    <row r="100" spans="1:9" x14ac:dyDescent="0.2">
      <c r="A100" t="s">
        <v>502</v>
      </c>
      <c r="B100" t="s">
        <v>503</v>
      </c>
      <c r="C100" t="str">
        <f>+IFERROR(VLOOKUP(B100,[2]VoiceandAccountability!$B$15:$CB$230,74,FALSE),"")</f>
        <v/>
      </c>
      <c r="D100" t="str">
        <f>+IFERROR(VLOOKUP(B100,'[2]Political StabilityNoViolence'!$B$15:$CB$230,74,FALSE),"")</f>
        <v/>
      </c>
      <c r="E100" t="str">
        <f>+IFERROR(VLOOKUP(B100,[2]GovernmentEffectiveness!$B$15:$CB$230,74,FALSE),"")</f>
        <v/>
      </c>
      <c r="F100" t="str">
        <f>+IFERROR(VLOOKUP(B100,[2]RegulatoryQuality!$B$15:$CB$230,74,FALSE),"")</f>
        <v/>
      </c>
      <c r="G100" t="str">
        <f>+IFERROR(VLOOKUP(B100,[2]RuleofLaw!$B$15:$CB$230,74,FALSE),"")</f>
        <v/>
      </c>
      <c r="H100" t="str">
        <f>+IFERROR(VLOOKUP(B100,[2]ControlofCorruption!$B$15:$CB$230,74,FALSE),"")</f>
        <v/>
      </c>
      <c r="I100">
        <v>1</v>
      </c>
    </row>
    <row r="101" spans="1:9" x14ac:dyDescent="0.2">
      <c r="A101" t="s">
        <v>504</v>
      </c>
      <c r="B101" t="s">
        <v>138</v>
      </c>
      <c r="C101" t="str">
        <f>+IFERROR(VLOOKUP(B101,[2]VoiceandAccountability!$B$15:$CB$230,74,FALSE),"")</f>
        <v/>
      </c>
      <c r="D101" t="str">
        <f>+IFERROR(VLOOKUP(B101,'[2]Political StabilityNoViolence'!$B$15:$CB$230,74,FALSE),"")</f>
        <v/>
      </c>
      <c r="E101" t="str">
        <f>+IFERROR(VLOOKUP(B101,[2]GovernmentEffectiveness!$B$15:$CB$230,74,FALSE),"")</f>
        <v/>
      </c>
      <c r="F101" t="str">
        <f>+IFERROR(VLOOKUP(B101,[2]RegulatoryQuality!$B$15:$CB$230,74,FALSE),"")</f>
        <v/>
      </c>
      <c r="G101" t="str">
        <f>+IFERROR(VLOOKUP(B101,[2]RuleofLaw!$B$15:$CB$230,74,FALSE),"")</f>
        <v/>
      </c>
      <c r="H101" t="str">
        <f>+IFERROR(VLOOKUP(B101,[2]ControlofCorruption!$B$15:$CB$230,74,FALSE),"")</f>
        <v/>
      </c>
      <c r="I101">
        <v>1</v>
      </c>
    </row>
    <row r="102" spans="1:9" x14ac:dyDescent="0.2">
      <c r="A102" t="s">
        <v>505</v>
      </c>
      <c r="B102" t="s">
        <v>140</v>
      </c>
      <c r="C102" t="str">
        <f>+IFERROR(VLOOKUP(B102,[2]VoiceandAccountability!$B$15:$CB$230,74,FALSE),"")</f>
        <v/>
      </c>
      <c r="D102" t="str">
        <f>+IFERROR(VLOOKUP(B102,'[2]Political StabilityNoViolence'!$B$15:$CB$230,74,FALSE),"")</f>
        <v/>
      </c>
      <c r="E102" t="str">
        <f>+IFERROR(VLOOKUP(B102,[2]GovernmentEffectiveness!$B$15:$CB$230,74,FALSE),"")</f>
        <v/>
      </c>
      <c r="F102" t="str">
        <f>+IFERROR(VLOOKUP(B102,[2]RegulatoryQuality!$B$15:$CB$230,74,FALSE),"")</f>
        <v/>
      </c>
      <c r="G102" t="str">
        <f>+IFERROR(VLOOKUP(B102,[2]RuleofLaw!$B$15:$CB$230,74,FALSE),"")</f>
        <v/>
      </c>
      <c r="H102" t="str">
        <f>+IFERROR(VLOOKUP(B102,[2]ControlofCorruption!$B$15:$CB$230,74,FALSE),"")</f>
        <v/>
      </c>
      <c r="I102">
        <v>1</v>
      </c>
    </row>
    <row r="103" spans="1:9" x14ac:dyDescent="0.2">
      <c r="A103" t="s">
        <v>506</v>
      </c>
      <c r="B103" t="s">
        <v>142</v>
      </c>
      <c r="C103" t="str">
        <f>+IFERROR(VLOOKUP(B103,[2]VoiceandAccountability!$B$15:$CB$230,74,FALSE),"")</f>
        <v/>
      </c>
      <c r="D103" t="str">
        <f>+IFERROR(VLOOKUP(B103,'[2]Political StabilityNoViolence'!$B$15:$CB$230,74,FALSE),"")</f>
        <v/>
      </c>
      <c r="E103" t="str">
        <f>+IFERROR(VLOOKUP(B103,[2]GovernmentEffectiveness!$B$15:$CB$230,74,FALSE),"")</f>
        <v/>
      </c>
      <c r="F103" t="str">
        <f>+IFERROR(VLOOKUP(B103,[2]RegulatoryQuality!$B$15:$CB$230,74,FALSE),"")</f>
        <v/>
      </c>
      <c r="G103" t="str">
        <f>+IFERROR(VLOOKUP(B103,[2]RuleofLaw!$B$15:$CB$230,74,FALSE),"")</f>
        <v/>
      </c>
      <c r="H103" t="str">
        <f>+IFERROR(VLOOKUP(B103,[2]ControlofCorruption!$B$15:$CB$230,74,FALSE),"")</f>
        <v/>
      </c>
      <c r="I103">
        <v>1</v>
      </c>
    </row>
    <row r="104" spans="1:9" x14ac:dyDescent="0.2">
      <c r="A104" t="s">
        <v>507</v>
      </c>
      <c r="B104" t="s">
        <v>508</v>
      </c>
      <c r="C104" t="str">
        <f>+IFERROR(VLOOKUP(B104,[2]VoiceandAccountability!$B$15:$CB$230,74,FALSE),"")</f>
        <v/>
      </c>
      <c r="D104" t="str">
        <f>+IFERROR(VLOOKUP(B104,'[2]Political StabilityNoViolence'!$B$15:$CB$230,74,FALSE),"")</f>
        <v/>
      </c>
      <c r="E104" t="str">
        <f>+IFERROR(VLOOKUP(B104,[2]GovernmentEffectiveness!$B$15:$CB$230,74,FALSE),"")</f>
        <v/>
      </c>
      <c r="F104" t="str">
        <f>+IFERROR(VLOOKUP(B104,[2]RegulatoryQuality!$B$15:$CB$230,74,FALSE),"")</f>
        <v/>
      </c>
      <c r="G104" t="str">
        <f>+IFERROR(VLOOKUP(B104,[2]RuleofLaw!$B$15:$CB$230,74,FALSE),"")</f>
        <v/>
      </c>
      <c r="H104" t="str">
        <f>+IFERROR(VLOOKUP(B104,[2]ControlofCorruption!$B$15:$CB$230,74,FALSE),"")</f>
        <v/>
      </c>
      <c r="I104">
        <v>3</v>
      </c>
    </row>
    <row r="105" spans="1:9" x14ac:dyDescent="0.2">
      <c r="A105" t="s">
        <v>509</v>
      </c>
      <c r="B105" t="s">
        <v>510</v>
      </c>
      <c r="C105" t="str">
        <f>+IFERROR(VLOOKUP(B105,[2]VoiceandAccountability!$B$15:$CB$230,74,FALSE),"")</f>
        <v/>
      </c>
      <c r="D105" t="str">
        <f>+IFERROR(VLOOKUP(B105,'[2]Political StabilityNoViolence'!$B$15:$CB$230,74,FALSE),"")</f>
        <v/>
      </c>
      <c r="E105" t="str">
        <f>+IFERROR(VLOOKUP(B105,[2]GovernmentEffectiveness!$B$15:$CB$230,74,FALSE),"")</f>
        <v/>
      </c>
      <c r="F105" t="str">
        <f>+IFERROR(VLOOKUP(B105,[2]RegulatoryQuality!$B$15:$CB$230,74,FALSE),"")</f>
        <v/>
      </c>
      <c r="G105" t="str">
        <f>+IFERROR(VLOOKUP(B105,[2]RuleofLaw!$B$15:$CB$230,74,FALSE),"")</f>
        <v/>
      </c>
      <c r="H105" t="str">
        <f>+IFERROR(VLOOKUP(B105,[2]ControlofCorruption!$B$15:$CB$230,74,FALSE),"")</f>
        <v/>
      </c>
      <c r="I105">
        <v>1</v>
      </c>
    </row>
    <row r="106" spans="1:9" x14ac:dyDescent="0.2">
      <c r="A106" t="s">
        <v>511</v>
      </c>
      <c r="B106" t="s">
        <v>144</v>
      </c>
      <c r="C106" t="str">
        <f>+IFERROR(VLOOKUP(B106,[2]VoiceandAccountability!$B$15:$CB$230,74,FALSE),"")</f>
        <v/>
      </c>
      <c r="D106" t="str">
        <f>+IFERROR(VLOOKUP(B106,'[2]Political StabilityNoViolence'!$B$15:$CB$230,74,FALSE),"")</f>
        <v/>
      </c>
      <c r="E106" t="str">
        <f>+IFERROR(VLOOKUP(B106,[2]GovernmentEffectiveness!$B$15:$CB$230,74,FALSE),"")</f>
        <v/>
      </c>
      <c r="F106" t="str">
        <f>+IFERROR(VLOOKUP(B106,[2]RegulatoryQuality!$B$15:$CB$230,74,FALSE),"")</f>
        <v/>
      </c>
      <c r="G106" t="str">
        <f>+IFERROR(VLOOKUP(B106,[2]RuleofLaw!$B$15:$CB$230,74,FALSE),"")</f>
        <v/>
      </c>
      <c r="H106" t="str">
        <f>+IFERROR(VLOOKUP(B106,[2]ControlofCorruption!$B$15:$CB$230,74,FALSE),"")</f>
        <v/>
      </c>
      <c r="I106">
        <v>1</v>
      </c>
    </row>
    <row r="107" spans="1:9" x14ac:dyDescent="0.2">
      <c r="A107" t="s">
        <v>512</v>
      </c>
      <c r="B107" t="s">
        <v>513</v>
      </c>
      <c r="C107" t="str">
        <f>+IFERROR(VLOOKUP(B107,[2]VoiceandAccountability!$B$15:$CB$230,74,FALSE),"")</f>
        <v/>
      </c>
      <c r="D107" t="str">
        <f>+IFERROR(VLOOKUP(B107,'[2]Political StabilityNoViolence'!$B$15:$CB$230,74,FALSE),"")</f>
        <v/>
      </c>
      <c r="E107" t="str">
        <f>+IFERROR(VLOOKUP(B107,[2]GovernmentEffectiveness!$B$15:$CB$230,74,FALSE),"")</f>
        <v/>
      </c>
      <c r="F107" t="str">
        <f>+IFERROR(VLOOKUP(B107,[2]RegulatoryQuality!$B$15:$CB$230,74,FALSE),"")</f>
        <v/>
      </c>
      <c r="G107" t="str">
        <f>+IFERROR(VLOOKUP(B107,[2]RuleofLaw!$B$15:$CB$230,74,FALSE),"")</f>
        <v/>
      </c>
      <c r="H107" t="str">
        <f>+IFERROR(VLOOKUP(B107,[2]ControlofCorruption!$B$15:$CB$230,74,FALSE),"")</f>
        <v/>
      </c>
      <c r="I107">
        <v>1</v>
      </c>
    </row>
    <row r="108" spans="1:9" x14ac:dyDescent="0.2">
      <c r="A108" t="s">
        <v>514</v>
      </c>
      <c r="B108" t="s">
        <v>146</v>
      </c>
      <c r="C108" t="str">
        <f>+IFERROR(VLOOKUP(B108,[2]VoiceandAccountability!$B$15:$CB$230,74,FALSE),"")</f>
        <v/>
      </c>
      <c r="D108" t="str">
        <f>+IFERROR(VLOOKUP(B108,'[2]Political StabilityNoViolence'!$B$15:$CB$230,74,FALSE),"")</f>
        <v/>
      </c>
      <c r="E108" t="str">
        <f>+IFERROR(VLOOKUP(B108,[2]GovernmentEffectiveness!$B$15:$CB$230,74,FALSE),"")</f>
        <v/>
      </c>
      <c r="F108" t="str">
        <f>+IFERROR(VLOOKUP(B108,[2]RegulatoryQuality!$B$15:$CB$230,74,FALSE),"")</f>
        <v/>
      </c>
      <c r="G108" t="str">
        <f>+IFERROR(VLOOKUP(B108,[2]RuleofLaw!$B$15:$CB$230,74,FALSE),"")</f>
        <v/>
      </c>
      <c r="H108" t="str">
        <f>+IFERROR(VLOOKUP(B108,[2]ControlofCorruption!$B$15:$CB$230,74,FALSE),"")</f>
        <v/>
      </c>
      <c r="I108">
        <v>1</v>
      </c>
    </row>
    <row r="109" spans="1:9" x14ac:dyDescent="0.2">
      <c r="A109" t="s">
        <v>515</v>
      </c>
      <c r="B109" t="s">
        <v>148</v>
      </c>
      <c r="C109" t="str">
        <f>+IFERROR(VLOOKUP(B109,[2]VoiceandAccountability!$B$15:$CB$230,74,FALSE),"")</f>
        <v/>
      </c>
      <c r="D109" t="str">
        <f>+IFERROR(VLOOKUP(B109,'[2]Political StabilityNoViolence'!$B$15:$CB$230,74,FALSE),"")</f>
        <v/>
      </c>
      <c r="E109" t="str">
        <f>+IFERROR(VLOOKUP(B109,[2]GovernmentEffectiveness!$B$15:$CB$230,74,FALSE),"")</f>
        <v/>
      </c>
      <c r="F109" t="str">
        <f>+IFERROR(VLOOKUP(B109,[2]RegulatoryQuality!$B$15:$CB$230,74,FALSE),"")</f>
        <v/>
      </c>
      <c r="G109" t="str">
        <f>+IFERROR(VLOOKUP(B109,[2]RuleofLaw!$B$15:$CB$230,74,FALSE),"")</f>
        <v/>
      </c>
      <c r="H109" t="str">
        <f>+IFERROR(VLOOKUP(B109,[2]ControlofCorruption!$B$15:$CB$230,74,FALSE),"")</f>
        <v/>
      </c>
      <c r="I109">
        <v>1</v>
      </c>
    </row>
    <row r="110" spans="1:9" x14ac:dyDescent="0.2">
      <c r="A110" t="s">
        <v>516</v>
      </c>
      <c r="B110" t="s">
        <v>150</v>
      </c>
      <c r="C110" t="str">
        <f>+IFERROR(VLOOKUP(B110,[2]VoiceandAccountability!$B$15:$CB$230,74,FALSE),"")</f>
        <v/>
      </c>
      <c r="D110" t="str">
        <f>+IFERROR(VLOOKUP(B110,'[2]Political StabilityNoViolence'!$B$15:$CB$230,74,FALSE),"")</f>
        <v/>
      </c>
      <c r="E110" t="str">
        <f>+IFERROR(VLOOKUP(B110,[2]GovernmentEffectiveness!$B$15:$CB$230,74,FALSE),"")</f>
        <v/>
      </c>
      <c r="F110" t="str">
        <f>+IFERROR(VLOOKUP(B110,[2]RegulatoryQuality!$B$15:$CB$230,74,FALSE),"")</f>
        <v/>
      </c>
      <c r="G110" t="str">
        <f>+IFERROR(VLOOKUP(B110,[2]RuleofLaw!$B$15:$CB$230,74,FALSE),"")</f>
        <v/>
      </c>
      <c r="H110" t="str">
        <f>+IFERROR(VLOOKUP(B110,[2]ControlofCorruption!$B$15:$CB$230,74,FALSE),"")</f>
        <v/>
      </c>
      <c r="I110">
        <v>1</v>
      </c>
    </row>
    <row r="111" spans="1:9" x14ac:dyDescent="0.2">
      <c r="A111" t="s">
        <v>517</v>
      </c>
      <c r="B111" t="s">
        <v>152</v>
      </c>
      <c r="C111" t="str">
        <f>+IFERROR(VLOOKUP(B111,[2]VoiceandAccountability!$B$15:$CB$230,74,FALSE),"")</f>
        <v/>
      </c>
      <c r="D111" t="str">
        <f>+IFERROR(VLOOKUP(B111,'[2]Political StabilityNoViolence'!$B$15:$CB$230,74,FALSE),"")</f>
        <v/>
      </c>
      <c r="E111" t="str">
        <f>+IFERROR(VLOOKUP(B111,[2]GovernmentEffectiveness!$B$15:$CB$230,74,FALSE),"")</f>
        <v/>
      </c>
      <c r="F111" t="str">
        <f>+IFERROR(VLOOKUP(B111,[2]RegulatoryQuality!$B$15:$CB$230,74,FALSE),"")</f>
        <v/>
      </c>
      <c r="G111" t="str">
        <f>+IFERROR(VLOOKUP(B111,[2]RuleofLaw!$B$15:$CB$230,74,FALSE),"")</f>
        <v/>
      </c>
      <c r="H111" t="str">
        <f>+IFERROR(VLOOKUP(B111,[2]ControlofCorruption!$B$15:$CB$230,74,FALSE),"")</f>
        <v/>
      </c>
      <c r="I111">
        <v>3</v>
      </c>
    </row>
    <row r="112" spans="1:9" x14ac:dyDescent="0.2">
      <c r="A112" t="s">
        <v>518</v>
      </c>
      <c r="B112" t="s">
        <v>154</v>
      </c>
      <c r="C112" t="str">
        <f>+IFERROR(VLOOKUP(B112,[2]VoiceandAccountability!$B$15:$CB$230,74,FALSE),"")</f>
        <v/>
      </c>
      <c r="D112" t="str">
        <f>+IFERROR(VLOOKUP(B112,'[2]Political StabilityNoViolence'!$B$15:$CB$230,74,FALSE),"")</f>
        <v/>
      </c>
      <c r="E112" t="str">
        <f>+IFERROR(VLOOKUP(B112,[2]GovernmentEffectiveness!$B$15:$CB$230,74,FALSE),"")</f>
        <v/>
      </c>
      <c r="F112" t="str">
        <f>+IFERROR(VLOOKUP(B112,[2]RegulatoryQuality!$B$15:$CB$230,74,FALSE),"")</f>
        <v/>
      </c>
      <c r="G112" t="str">
        <f>+IFERROR(VLOOKUP(B112,[2]RuleofLaw!$B$15:$CB$230,74,FALSE),"")</f>
        <v/>
      </c>
      <c r="H112" t="str">
        <f>+IFERROR(VLOOKUP(B112,[2]ControlofCorruption!$B$15:$CB$230,74,FALSE),"")</f>
        <v/>
      </c>
      <c r="I112">
        <v>1</v>
      </c>
    </row>
    <row r="113" spans="1:9" x14ac:dyDescent="0.2">
      <c r="A113" t="s">
        <v>519</v>
      </c>
      <c r="B113" t="s">
        <v>156</v>
      </c>
      <c r="C113" t="str">
        <f>+IFERROR(VLOOKUP(B113,[2]VoiceandAccountability!$B$15:$CB$230,74,FALSE),"")</f>
        <v/>
      </c>
      <c r="D113" t="str">
        <f>+IFERROR(VLOOKUP(B113,'[2]Political StabilityNoViolence'!$B$15:$CB$230,74,FALSE),"")</f>
        <v/>
      </c>
      <c r="E113" t="str">
        <f>+IFERROR(VLOOKUP(B113,[2]GovernmentEffectiveness!$B$15:$CB$230,74,FALSE),"")</f>
        <v/>
      </c>
      <c r="F113" t="str">
        <f>+IFERROR(VLOOKUP(B113,[2]RegulatoryQuality!$B$15:$CB$230,74,FALSE),"")</f>
        <v/>
      </c>
      <c r="G113" t="str">
        <f>+IFERROR(VLOOKUP(B113,[2]RuleofLaw!$B$15:$CB$230,74,FALSE),"")</f>
        <v/>
      </c>
      <c r="H113" t="str">
        <f>+IFERROR(VLOOKUP(B113,[2]ControlofCorruption!$B$15:$CB$230,74,FALSE),"")</f>
        <v/>
      </c>
      <c r="I113">
        <v>3</v>
      </c>
    </row>
    <row r="114" spans="1:9" x14ac:dyDescent="0.2">
      <c r="A114" t="s">
        <v>520</v>
      </c>
      <c r="B114" t="s">
        <v>158</v>
      </c>
      <c r="C114" t="str">
        <f>+IFERROR(VLOOKUP(B114,[2]VoiceandAccountability!$B$15:$CB$230,74,FALSE),"")</f>
        <v/>
      </c>
      <c r="D114" t="str">
        <f>+IFERROR(VLOOKUP(B114,'[2]Political StabilityNoViolence'!$B$15:$CB$230,74,FALSE),"")</f>
        <v/>
      </c>
      <c r="E114" t="str">
        <f>+IFERROR(VLOOKUP(B114,[2]GovernmentEffectiveness!$B$15:$CB$230,74,FALSE),"")</f>
        <v/>
      </c>
      <c r="F114" t="str">
        <f>+IFERROR(VLOOKUP(B114,[2]RegulatoryQuality!$B$15:$CB$230,74,FALSE),"")</f>
        <v/>
      </c>
      <c r="G114" t="str">
        <f>+IFERROR(VLOOKUP(B114,[2]RuleofLaw!$B$15:$CB$230,74,FALSE),"")</f>
        <v/>
      </c>
      <c r="H114" t="str">
        <f>+IFERROR(VLOOKUP(B114,[2]ControlofCorruption!$B$15:$CB$230,74,FALSE),"")</f>
        <v/>
      </c>
      <c r="I114">
        <v>1</v>
      </c>
    </row>
    <row r="115" spans="1:9" x14ac:dyDescent="0.2">
      <c r="A115" t="s">
        <v>521</v>
      </c>
      <c r="B115" t="s">
        <v>160</v>
      </c>
      <c r="C115" t="str">
        <f>+IFERROR(VLOOKUP(B115,[2]VoiceandAccountability!$B$15:$CB$230,74,FALSE),"")</f>
        <v/>
      </c>
      <c r="D115" t="str">
        <f>+IFERROR(VLOOKUP(B115,'[2]Political StabilityNoViolence'!$B$15:$CB$230,74,FALSE),"")</f>
        <v/>
      </c>
      <c r="E115" t="str">
        <f>+IFERROR(VLOOKUP(B115,[2]GovernmentEffectiveness!$B$15:$CB$230,74,FALSE),"")</f>
        <v/>
      </c>
      <c r="F115" t="str">
        <f>+IFERROR(VLOOKUP(B115,[2]RegulatoryQuality!$B$15:$CB$230,74,FALSE),"")</f>
        <v/>
      </c>
      <c r="G115" t="str">
        <f>+IFERROR(VLOOKUP(B115,[2]RuleofLaw!$B$15:$CB$230,74,FALSE),"")</f>
        <v/>
      </c>
      <c r="H115" t="str">
        <f>+IFERROR(VLOOKUP(B115,[2]ControlofCorruption!$B$15:$CB$230,74,FALSE),"")</f>
        <v/>
      </c>
      <c r="I115">
        <v>1</v>
      </c>
    </row>
    <row r="116" spans="1:9" x14ac:dyDescent="0.2">
      <c r="A116" t="s">
        <v>522</v>
      </c>
      <c r="B116" t="s">
        <v>523</v>
      </c>
      <c r="C116" t="str">
        <f>+IFERROR(VLOOKUP(B116,[2]VoiceandAccountability!$B$15:$CB$230,74,FALSE),"")</f>
        <v/>
      </c>
      <c r="D116" t="str">
        <f>+IFERROR(VLOOKUP(B116,'[2]Political StabilityNoViolence'!$B$15:$CB$230,74,FALSE),"")</f>
        <v/>
      </c>
      <c r="E116" t="str">
        <f>+IFERROR(VLOOKUP(B116,[2]GovernmentEffectiveness!$B$15:$CB$230,74,FALSE),"")</f>
        <v/>
      </c>
      <c r="F116" t="str">
        <f>+IFERROR(VLOOKUP(B116,[2]RegulatoryQuality!$B$15:$CB$230,74,FALSE),"")</f>
        <v/>
      </c>
      <c r="G116" t="str">
        <f>+IFERROR(VLOOKUP(B116,[2]RuleofLaw!$B$15:$CB$230,74,FALSE),"")</f>
        <v/>
      </c>
      <c r="H116" t="str">
        <f>+IFERROR(VLOOKUP(B116,[2]ControlofCorruption!$B$15:$CB$230,74,FALSE),"")</f>
        <v/>
      </c>
      <c r="I116">
        <v>1</v>
      </c>
    </row>
    <row r="117" spans="1:9" x14ac:dyDescent="0.2">
      <c r="A117" t="s">
        <v>524</v>
      </c>
      <c r="B117" t="s">
        <v>162</v>
      </c>
      <c r="C117" t="str">
        <f>+IFERROR(VLOOKUP(B117,[2]VoiceandAccountability!$B$15:$CB$230,74,FALSE),"")</f>
        <v/>
      </c>
      <c r="D117" t="str">
        <f>+IFERROR(VLOOKUP(B117,'[2]Political StabilityNoViolence'!$B$15:$CB$230,74,FALSE),"")</f>
        <v/>
      </c>
      <c r="E117" t="str">
        <f>+IFERROR(VLOOKUP(B117,[2]GovernmentEffectiveness!$B$15:$CB$230,74,FALSE),"")</f>
        <v/>
      </c>
      <c r="F117" t="str">
        <f>+IFERROR(VLOOKUP(B117,[2]RegulatoryQuality!$B$15:$CB$230,74,FALSE),"")</f>
        <v/>
      </c>
      <c r="G117" t="str">
        <f>+IFERROR(VLOOKUP(B117,[2]RuleofLaw!$B$15:$CB$230,74,FALSE),"")</f>
        <v/>
      </c>
      <c r="H117" t="str">
        <f>+IFERROR(VLOOKUP(B117,[2]ControlofCorruption!$B$15:$CB$230,74,FALSE),"")</f>
        <v/>
      </c>
      <c r="I117">
        <v>1</v>
      </c>
    </row>
    <row r="118" spans="1:9" x14ac:dyDescent="0.2">
      <c r="A118" t="s">
        <v>525</v>
      </c>
      <c r="B118" t="s">
        <v>164</v>
      </c>
      <c r="C118" t="str">
        <f>+IFERROR(VLOOKUP(B118,[2]VoiceandAccountability!$B$15:$CB$230,74,FALSE),"")</f>
        <v/>
      </c>
      <c r="D118" t="str">
        <f>+IFERROR(VLOOKUP(B118,'[2]Political StabilityNoViolence'!$B$15:$CB$230,74,FALSE),"")</f>
        <v/>
      </c>
      <c r="E118" t="str">
        <f>+IFERROR(VLOOKUP(B118,[2]GovernmentEffectiveness!$B$15:$CB$230,74,FALSE),"")</f>
        <v/>
      </c>
      <c r="F118" t="str">
        <f>+IFERROR(VLOOKUP(B118,[2]RegulatoryQuality!$B$15:$CB$230,74,FALSE),"")</f>
        <v/>
      </c>
      <c r="G118" t="str">
        <f>+IFERROR(VLOOKUP(B118,[2]RuleofLaw!$B$15:$CB$230,74,FALSE),"")</f>
        <v/>
      </c>
      <c r="H118" t="str">
        <f>+IFERROR(VLOOKUP(B118,[2]ControlofCorruption!$B$15:$CB$230,74,FALSE),"")</f>
        <v/>
      </c>
      <c r="I118">
        <v>3</v>
      </c>
    </row>
    <row r="119" spans="1:9" x14ac:dyDescent="0.2">
      <c r="A119" t="s">
        <v>526</v>
      </c>
      <c r="B119" t="s">
        <v>527</v>
      </c>
      <c r="C119" t="str">
        <f>+IFERROR(VLOOKUP(B119,[2]VoiceandAccountability!$B$15:$CB$230,74,FALSE),"")</f>
        <v/>
      </c>
      <c r="D119" t="str">
        <f>+IFERROR(VLOOKUP(B119,'[2]Political StabilityNoViolence'!$B$15:$CB$230,74,FALSE),"")</f>
        <v/>
      </c>
      <c r="E119" t="str">
        <f>+IFERROR(VLOOKUP(B119,[2]GovernmentEffectiveness!$B$15:$CB$230,74,FALSE),"")</f>
        <v/>
      </c>
      <c r="F119" t="str">
        <f>+IFERROR(VLOOKUP(B119,[2]RegulatoryQuality!$B$15:$CB$230,74,FALSE),"")</f>
        <v/>
      </c>
      <c r="G119" t="str">
        <f>+IFERROR(VLOOKUP(B119,[2]RuleofLaw!$B$15:$CB$230,74,FALSE),"")</f>
        <v/>
      </c>
      <c r="H119" t="str">
        <f>+IFERROR(VLOOKUP(B119,[2]ControlofCorruption!$B$15:$CB$230,74,FALSE),"")</f>
        <v/>
      </c>
      <c r="I119">
        <v>1</v>
      </c>
    </row>
    <row r="120" spans="1:9" x14ac:dyDescent="0.2">
      <c r="A120" t="s">
        <v>528</v>
      </c>
      <c r="B120" t="s">
        <v>166</v>
      </c>
      <c r="C120" t="str">
        <f>+IFERROR(VLOOKUP(B120,[2]VoiceandAccountability!$B$15:$CB$230,74,FALSE),"")</f>
        <v/>
      </c>
      <c r="D120" t="str">
        <f>+IFERROR(VLOOKUP(B120,'[2]Political StabilityNoViolence'!$B$15:$CB$230,74,FALSE),"")</f>
        <v/>
      </c>
      <c r="E120" t="str">
        <f>+IFERROR(VLOOKUP(B120,[2]GovernmentEffectiveness!$B$15:$CB$230,74,FALSE),"")</f>
        <v/>
      </c>
      <c r="F120" t="str">
        <f>+IFERROR(VLOOKUP(B120,[2]RegulatoryQuality!$B$15:$CB$230,74,FALSE),"")</f>
        <v/>
      </c>
      <c r="G120" t="str">
        <f>+IFERROR(VLOOKUP(B120,[2]RuleofLaw!$B$15:$CB$230,74,FALSE),"")</f>
        <v/>
      </c>
      <c r="H120" t="str">
        <f>+IFERROR(VLOOKUP(B120,[2]ControlofCorruption!$B$15:$CB$230,74,FALSE),"")</f>
        <v/>
      </c>
      <c r="I120">
        <v>3</v>
      </c>
    </row>
    <row r="121" spans="1:9" x14ac:dyDescent="0.2">
      <c r="A121" t="s">
        <v>529</v>
      </c>
      <c r="B121" t="s">
        <v>168</v>
      </c>
      <c r="C121" t="str">
        <f>+IFERROR(VLOOKUP(B121,[2]VoiceandAccountability!$B$15:$CB$230,74,FALSE),"")</f>
        <v/>
      </c>
      <c r="D121" t="str">
        <f>+IFERROR(VLOOKUP(B121,'[2]Political StabilityNoViolence'!$B$15:$CB$230,74,FALSE),"")</f>
        <v/>
      </c>
      <c r="E121" t="str">
        <f>+IFERROR(VLOOKUP(B121,[2]GovernmentEffectiveness!$B$15:$CB$230,74,FALSE),"")</f>
        <v/>
      </c>
      <c r="F121" t="str">
        <f>+IFERROR(VLOOKUP(B121,[2]RegulatoryQuality!$B$15:$CB$230,74,FALSE),"")</f>
        <v/>
      </c>
      <c r="G121" t="str">
        <f>+IFERROR(VLOOKUP(B121,[2]RuleofLaw!$B$15:$CB$230,74,FALSE),"")</f>
        <v/>
      </c>
      <c r="H121" t="str">
        <f>+IFERROR(VLOOKUP(B121,[2]ControlofCorruption!$B$15:$CB$230,74,FALSE),"")</f>
        <v/>
      </c>
      <c r="I121">
        <v>1</v>
      </c>
    </row>
    <row r="122" spans="1:9" x14ac:dyDescent="0.2">
      <c r="A122" t="s">
        <v>530</v>
      </c>
      <c r="B122" t="s">
        <v>170</v>
      </c>
      <c r="C122" t="str">
        <f>+IFERROR(VLOOKUP(B122,[2]VoiceandAccountability!$B$15:$CB$230,74,FALSE),"")</f>
        <v/>
      </c>
      <c r="D122" t="str">
        <f>+IFERROR(VLOOKUP(B122,'[2]Political StabilityNoViolence'!$B$15:$CB$230,74,FALSE),"")</f>
        <v/>
      </c>
      <c r="E122" t="str">
        <f>+IFERROR(VLOOKUP(B122,[2]GovernmentEffectiveness!$B$15:$CB$230,74,FALSE),"")</f>
        <v/>
      </c>
      <c r="F122" t="str">
        <f>+IFERROR(VLOOKUP(B122,[2]RegulatoryQuality!$B$15:$CB$230,74,FALSE),"")</f>
        <v/>
      </c>
      <c r="G122" t="str">
        <f>+IFERROR(VLOOKUP(B122,[2]RuleofLaw!$B$15:$CB$230,74,FALSE),"")</f>
        <v/>
      </c>
      <c r="H122" t="str">
        <f>+IFERROR(VLOOKUP(B122,[2]ControlofCorruption!$B$15:$CB$230,74,FALSE),"")</f>
        <v/>
      </c>
      <c r="I122">
        <v>1</v>
      </c>
    </row>
    <row r="123" spans="1:9" x14ac:dyDescent="0.2">
      <c r="A123" t="s">
        <v>531</v>
      </c>
      <c r="B123" t="s">
        <v>172</v>
      </c>
      <c r="C123" t="str">
        <f>+IFERROR(VLOOKUP(B123,[2]VoiceandAccountability!$B$15:$CB$230,74,FALSE),"")</f>
        <v/>
      </c>
      <c r="D123" t="str">
        <f>+IFERROR(VLOOKUP(B123,'[2]Political StabilityNoViolence'!$B$15:$CB$230,74,FALSE),"")</f>
        <v/>
      </c>
      <c r="E123" t="str">
        <f>+IFERROR(VLOOKUP(B123,[2]GovernmentEffectiveness!$B$15:$CB$230,74,FALSE),"")</f>
        <v/>
      </c>
      <c r="F123" t="str">
        <f>+IFERROR(VLOOKUP(B123,[2]RegulatoryQuality!$B$15:$CB$230,74,FALSE),"")</f>
        <v/>
      </c>
      <c r="G123" t="str">
        <f>+IFERROR(VLOOKUP(B123,[2]RuleofLaw!$B$15:$CB$230,74,FALSE),"")</f>
        <v/>
      </c>
      <c r="H123" t="str">
        <f>+IFERROR(VLOOKUP(B123,[2]ControlofCorruption!$B$15:$CB$230,74,FALSE),"")</f>
        <v/>
      </c>
      <c r="I123">
        <v>1</v>
      </c>
    </row>
    <row r="124" spans="1:9" x14ac:dyDescent="0.2">
      <c r="A124" t="s">
        <v>532</v>
      </c>
      <c r="B124" t="s">
        <v>533</v>
      </c>
      <c r="C124" t="str">
        <f>+IFERROR(VLOOKUP(B124,[2]VoiceandAccountability!$B$15:$CB$230,74,FALSE),"")</f>
        <v/>
      </c>
      <c r="D124" t="str">
        <f>+IFERROR(VLOOKUP(B124,'[2]Political StabilityNoViolence'!$B$15:$CB$230,74,FALSE),"")</f>
        <v/>
      </c>
      <c r="E124" t="str">
        <f>+IFERROR(VLOOKUP(B124,[2]GovernmentEffectiveness!$B$15:$CB$230,74,FALSE),"")</f>
        <v/>
      </c>
      <c r="F124" t="str">
        <f>+IFERROR(VLOOKUP(B124,[2]RegulatoryQuality!$B$15:$CB$230,74,FALSE),"")</f>
        <v/>
      </c>
      <c r="G124" t="str">
        <f>+IFERROR(VLOOKUP(B124,[2]RuleofLaw!$B$15:$CB$230,74,FALSE),"")</f>
        <v/>
      </c>
      <c r="H124" t="str">
        <f>+IFERROR(VLOOKUP(B124,[2]ControlofCorruption!$B$15:$CB$230,74,FALSE),"")</f>
        <v/>
      </c>
      <c r="I124">
        <v>3</v>
      </c>
    </row>
    <row r="125" spans="1:9" x14ac:dyDescent="0.2">
      <c r="A125" t="s">
        <v>534</v>
      </c>
      <c r="B125" t="s">
        <v>174</v>
      </c>
      <c r="C125" t="str">
        <f>+IFERROR(VLOOKUP(B125,[2]VoiceandAccountability!$B$15:$CB$230,74,FALSE),"")</f>
        <v/>
      </c>
      <c r="D125" t="str">
        <f>+IFERROR(VLOOKUP(B125,'[2]Political StabilityNoViolence'!$B$15:$CB$230,74,FALSE),"")</f>
        <v/>
      </c>
      <c r="E125" t="str">
        <f>+IFERROR(VLOOKUP(B125,[2]GovernmentEffectiveness!$B$15:$CB$230,74,FALSE),"")</f>
        <v/>
      </c>
      <c r="F125" t="str">
        <f>+IFERROR(VLOOKUP(B125,[2]RegulatoryQuality!$B$15:$CB$230,74,FALSE),"")</f>
        <v/>
      </c>
      <c r="G125" t="str">
        <f>+IFERROR(VLOOKUP(B125,[2]RuleofLaw!$B$15:$CB$230,74,FALSE),"")</f>
        <v/>
      </c>
      <c r="H125" t="str">
        <f>+IFERROR(VLOOKUP(B125,[2]ControlofCorruption!$B$15:$CB$230,74,FALSE),"")</f>
        <v/>
      </c>
      <c r="I125">
        <v>1</v>
      </c>
    </row>
    <row r="126" spans="1:9" x14ac:dyDescent="0.2">
      <c r="A126" t="s">
        <v>535</v>
      </c>
      <c r="B126" t="s">
        <v>176</v>
      </c>
      <c r="C126" t="str">
        <f>+IFERROR(VLOOKUP(B126,[2]VoiceandAccountability!$B$15:$CB$230,74,FALSE),"")</f>
        <v/>
      </c>
      <c r="D126" t="str">
        <f>+IFERROR(VLOOKUP(B126,'[2]Political StabilityNoViolence'!$B$15:$CB$230,74,FALSE),"")</f>
        <v/>
      </c>
      <c r="E126" t="str">
        <f>+IFERROR(VLOOKUP(B126,[2]GovernmentEffectiveness!$B$15:$CB$230,74,FALSE),"")</f>
        <v/>
      </c>
      <c r="F126" t="str">
        <f>+IFERROR(VLOOKUP(B126,[2]RegulatoryQuality!$B$15:$CB$230,74,FALSE),"")</f>
        <v/>
      </c>
      <c r="G126" t="str">
        <f>+IFERROR(VLOOKUP(B126,[2]RuleofLaw!$B$15:$CB$230,74,FALSE),"")</f>
        <v/>
      </c>
      <c r="H126" t="str">
        <f>+IFERROR(VLOOKUP(B126,[2]ControlofCorruption!$B$15:$CB$230,74,FALSE),"")</f>
        <v/>
      </c>
      <c r="I126">
        <v>3</v>
      </c>
    </row>
    <row r="127" spans="1:9" x14ac:dyDescent="0.2">
      <c r="A127" t="s">
        <v>536</v>
      </c>
      <c r="B127" t="s">
        <v>537</v>
      </c>
      <c r="C127" t="str">
        <f>+IFERROR(VLOOKUP(B127,[2]VoiceandAccountability!$B$15:$CB$230,74,FALSE),"")</f>
        <v/>
      </c>
      <c r="D127" t="str">
        <f>+IFERROR(VLOOKUP(B127,'[2]Political StabilityNoViolence'!$B$15:$CB$230,74,FALSE),"")</f>
        <v/>
      </c>
      <c r="E127" t="str">
        <f>+IFERROR(VLOOKUP(B127,[2]GovernmentEffectiveness!$B$15:$CB$230,74,FALSE),"")</f>
        <v/>
      </c>
      <c r="F127" t="str">
        <f>+IFERROR(VLOOKUP(B127,[2]RegulatoryQuality!$B$15:$CB$230,74,FALSE),"")</f>
        <v/>
      </c>
      <c r="G127" t="str">
        <f>+IFERROR(VLOOKUP(B127,[2]RuleofLaw!$B$15:$CB$230,74,FALSE),"")</f>
        <v/>
      </c>
      <c r="H127" t="str">
        <f>+IFERROR(VLOOKUP(B127,[2]ControlofCorruption!$B$15:$CB$230,74,FALSE),"")</f>
        <v/>
      </c>
      <c r="I127">
        <v>1</v>
      </c>
    </row>
    <row r="128" spans="1:9" x14ac:dyDescent="0.2">
      <c r="A128" t="s">
        <v>538</v>
      </c>
      <c r="B128" t="s">
        <v>539</v>
      </c>
      <c r="C128" t="str">
        <f>+IFERROR(VLOOKUP(B128,[2]VoiceandAccountability!$B$15:$CB$230,74,FALSE),"")</f>
        <v/>
      </c>
      <c r="D128" t="str">
        <f>+IFERROR(VLOOKUP(B128,'[2]Political StabilityNoViolence'!$B$15:$CB$230,74,FALSE),"")</f>
        <v/>
      </c>
      <c r="E128" t="str">
        <f>+IFERROR(VLOOKUP(B128,[2]GovernmentEffectiveness!$B$15:$CB$230,74,FALSE),"")</f>
        <v/>
      </c>
      <c r="F128" t="str">
        <f>+IFERROR(VLOOKUP(B128,[2]RegulatoryQuality!$B$15:$CB$230,74,FALSE),"")</f>
        <v/>
      </c>
      <c r="G128" t="str">
        <f>+IFERROR(VLOOKUP(B128,[2]RuleofLaw!$B$15:$CB$230,74,FALSE),"")</f>
        <v/>
      </c>
      <c r="H128" t="str">
        <f>+IFERROR(VLOOKUP(B128,[2]ControlofCorruption!$B$15:$CB$230,74,FALSE),"")</f>
        <v/>
      </c>
      <c r="I128">
        <v>1</v>
      </c>
    </row>
    <row r="129" spans="1:9" x14ac:dyDescent="0.2">
      <c r="A129" t="s">
        <v>540</v>
      </c>
      <c r="B129" t="s">
        <v>178</v>
      </c>
      <c r="C129" t="str">
        <f>+IFERROR(VLOOKUP(B129,[2]VoiceandAccountability!$B$15:$CB$230,74,FALSE),"")</f>
        <v/>
      </c>
      <c r="D129" t="str">
        <f>+IFERROR(VLOOKUP(B129,'[2]Political StabilityNoViolence'!$B$15:$CB$230,74,FALSE),"")</f>
        <v/>
      </c>
      <c r="E129" t="str">
        <f>+IFERROR(VLOOKUP(B129,[2]GovernmentEffectiveness!$B$15:$CB$230,74,FALSE),"")</f>
        <v/>
      </c>
      <c r="F129" t="str">
        <f>+IFERROR(VLOOKUP(B129,[2]RegulatoryQuality!$B$15:$CB$230,74,FALSE),"")</f>
        <v/>
      </c>
      <c r="G129" t="str">
        <f>+IFERROR(VLOOKUP(B129,[2]RuleofLaw!$B$15:$CB$230,74,FALSE),"")</f>
        <v/>
      </c>
      <c r="H129" t="str">
        <f>+IFERROR(VLOOKUP(B129,[2]ControlofCorruption!$B$15:$CB$230,74,FALSE),"")</f>
        <v/>
      </c>
      <c r="I129">
        <v>1</v>
      </c>
    </row>
    <row r="130" spans="1:9" x14ac:dyDescent="0.2">
      <c r="A130" t="s">
        <v>541</v>
      </c>
      <c r="B130" t="s">
        <v>180</v>
      </c>
      <c r="C130" t="str">
        <f>+IFERROR(VLOOKUP(B130,[2]VoiceandAccountability!$B$15:$CB$230,74,FALSE),"")</f>
        <v/>
      </c>
      <c r="D130" t="str">
        <f>+IFERROR(VLOOKUP(B130,'[2]Political StabilityNoViolence'!$B$15:$CB$230,74,FALSE),"")</f>
        <v/>
      </c>
      <c r="E130" t="str">
        <f>+IFERROR(VLOOKUP(B130,[2]GovernmentEffectiveness!$B$15:$CB$230,74,FALSE),"")</f>
        <v/>
      </c>
      <c r="F130" t="str">
        <f>+IFERROR(VLOOKUP(B130,[2]RegulatoryQuality!$B$15:$CB$230,74,FALSE),"")</f>
        <v/>
      </c>
      <c r="G130" t="str">
        <f>+IFERROR(VLOOKUP(B130,[2]RuleofLaw!$B$15:$CB$230,74,FALSE),"")</f>
        <v/>
      </c>
      <c r="H130" t="str">
        <f>+IFERROR(VLOOKUP(B130,[2]ControlofCorruption!$B$15:$CB$230,74,FALSE),"")</f>
        <v/>
      </c>
      <c r="I130">
        <v>3</v>
      </c>
    </row>
    <row r="131" spans="1:9" x14ac:dyDescent="0.2">
      <c r="A131" t="s">
        <v>542</v>
      </c>
      <c r="B131" t="s">
        <v>182</v>
      </c>
      <c r="C131" t="str">
        <f>+IFERROR(VLOOKUP(B131,[2]VoiceandAccountability!$B$15:$CB$230,74,FALSE),"")</f>
        <v/>
      </c>
      <c r="D131" t="str">
        <f>+IFERROR(VLOOKUP(B131,'[2]Political StabilityNoViolence'!$B$15:$CB$230,74,FALSE),"")</f>
        <v/>
      </c>
      <c r="E131" t="str">
        <f>+IFERROR(VLOOKUP(B131,[2]GovernmentEffectiveness!$B$15:$CB$230,74,FALSE),"")</f>
        <v/>
      </c>
      <c r="F131" t="str">
        <f>+IFERROR(VLOOKUP(B131,[2]RegulatoryQuality!$B$15:$CB$230,74,FALSE),"")</f>
        <v/>
      </c>
      <c r="G131" t="str">
        <f>+IFERROR(VLOOKUP(B131,[2]RuleofLaw!$B$15:$CB$230,74,FALSE),"")</f>
        <v/>
      </c>
      <c r="H131" t="str">
        <f>+IFERROR(VLOOKUP(B131,[2]ControlofCorruption!$B$15:$CB$230,74,FALSE),"")</f>
        <v/>
      </c>
      <c r="I131">
        <v>1</v>
      </c>
    </row>
    <row r="132" spans="1:9" x14ac:dyDescent="0.2">
      <c r="A132" t="s">
        <v>543</v>
      </c>
      <c r="B132" t="s">
        <v>544</v>
      </c>
      <c r="C132" t="str">
        <f>+IFERROR(VLOOKUP(B132,[2]VoiceandAccountability!$B$15:$CB$230,74,FALSE),"")</f>
        <v/>
      </c>
      <c r="D132" t="str">
        <f>+IFERROR(VLOOKUP(B132,'[2]Political StabilityNoViolence'!$B$15:$CB$230,74,FALSE),"")</f>
        <v/>
      </c>
      <c r="E132" t="str">
        <f>+IFERROR(VLOOKUP(B132,[2]GovernmentEffectiveness!$B$15:$CB$230,74,FALSE),"")</f>
        <v/>
      </c>
      <c r="F132" t="str">
        <f>+IFERROR(VLOOKUP(B132,[2]RegulatoryQuality!$B$15:$CB$230,74,FALSE),"")</f>
        <v/>
      </c>
      <c r="G132" t="str">
        <f>+IFERROR(VLOOKUP(B132,[2]RuleofLaw!$B$15:$CB$230,74,FALSE),"")</f>
        <v/>
      </c>
      <c r="H132" t="str">
        <f>+IFERROR(VLOOKUP(B132,[2]ControlofCorruption!$B$15:$CB$230,74,FALSE),"")</f>
        <v/>
      </c>
      <c r="I132">
        <v>1</v>
      </c>
    </row>
    <row r="133" spans="1:9" x14ac:dyDescent="0.2">
      <c r="A133" t="s">
        <v>545</v>
      </c>
      <c r="B133" t="s">
        <v>184</v>
      </c>
      <c r="C133" t="str">
        <f>+IFERROR(VLOOKUP(B133,[2]VoiceandAccountability!$B$15:$CB$230,74,FALSE),"")</f>
        <v/>
      </c>
      <c r="D133" t="str">
        <f>+IFERROR(VLOOKUP(B133,'[2]Political StabilityNoViolence'!$B$15:$CB$230,74,FALSE),"")</f>
        <v/>
      </c>
      <c r="E133" t="str">
        <f>+IFERROR(VLOOKUP(B133,[2]GovernmentEffectiveness!$B$15:$CB$230,74,FALSE),"")</f>
        <v/>
      </c>
      <c r="F133" t="str">
        <f>+IFERROR(VLOOKUP(B133,[2]RegulatoryQuality!$B$15:$CB$230,74,FALSE),"")</f>
        <v/>
      </c>
      <c r="G133" t="str">
        <f>+IFERROR(VLOOKUP(B133,[2]RuleofLaw!$B$15:$CB$230,74,FALSE),"")</f>
        <v/>
      </c>
      <c r="H133" t="str">
        <f>+IFERROR(VLOOKUP(B133,[2]ControlofCorruption!$B$15:$CB$230,74,FALSE),"")</f>
        <v/>
      </c>
      <c r="I133">
        <v>1</v>
      </c>
    </row>
    <row r="134" spans="1:9" x14ac:dyDescent="0.2">
      <c r="A134" t="s">
        <v>546</v>
      </c>
      <c r="B134" t="s">
        <v>547</v>
      </c>
      <c r="C134" t="str">
        <f>+IFERROR(VLOOKUP(B134,[2]VoiceandAccountability!$B$15:$CB$230,74,FALSE),"")</f>
        <v/>
      </c>
      <c r="D134" t="str">
        <f>+IFERROR(VLOOKUP(B134,'[2]Political StabilityNoViolence'!$B$15:$CB$230,74,FALSE),"")</f>
        <v/>
      </c>
      <c r="E134" t="str">
        <f>+IFERROR(VLOOKUP(B134,[2]GovernmentEffectiveness!$B$15:$CB$230,74,FALSE),"")</f>
        <v/>
      </c>
      <c r="F134" t="str">
        <f>+IFERROR(VLOOKUP(B134,[2]RegulatoryQuality!$B$15:$CB$230,74,FALSE),"")</f>
        <v/>
      </c>
      <c r="G134" t="str">
        <f>+IFERROR(VLOOKUP(B134,[2]RuleofLaw!$B$15:$CB$230,74,FALSE),"")</f>
        <v/>
      </c>
      <c r="H134" t="str">
        <f>+IFERROR(VLOOKUP(B134,[2]ControlofCorruption!$B$15:$CB$230,74,FALSE),"")</f>
        <v/>
      </c>
      <c r="I134">
        <v>1</v>
      </c>
    </row>
    <row r="135" spans="1:9" x14ac:dyDescent="0.2">
      <c r="A135" t="s">
        <v>548</v>
      </c>
      <c r="B135" t="s">
        <v>186</v>
      </c>
      <c r="C135" t="str">
        <f>+IFERROR(VLOOKUP(B135,[2]VoiceandAccountability!$B$15:$CB$230,74,FALSE),"")</f>
        <v/>
      </c>
      <c r="D135" t="str">
        <f>+IFERROR(VLOOKUP(B135,'[2]Political StabilityNoViolence'!$B$15:$CB$230,74,FALSE),"")</f>
        <v/>
      </c>
      <c r="E135" t="str">
        <f>+IFERROR(VLOOKUP(B135,[2]GovernmentEffectiveness!$B$15:$CB$230,74,FALSE),"")</f>
        <v/>
      </c>
      <c r="F135" t="str">
        <f>+IFERROR(VLOOKUP(B135,[2]RegulatoryQuality!$B$15:$CB$230,74,FALSE),"")</f>
        <v/>
      </c>
      <c r="G135" t="str">
        <f>+IFERROR(VLOOKUP(B135,[2]RuleofLaw!$B$15:$CB$230,74,FALSE),"")</f>
        <v/>
      </c>
      <c r="H135" t="str">
        <f>+IFERROR(VLOOKUP(B135,[2]ControlofCorruption!$B$15:$CB$230,74,FALSE),"")</f>
        <v/>
      </c>
      <c r="I135">
        <v>3</v>
      </c>
    </row>
    <row r="136" spans="1:9" x14ac:dyDescent="0.2">
      <c r="A136" t="s">
        <v>549</v>
      </c>
      <c r="B136" t="s">
        <v>188</v>
      </c>
      <c r="C136" t="str">
        <f>+IFERROR(VLOOKUP(B136,[2]VoiceandAccountability!$B$15:$CB$230,74,FALSE),"")</f>
        <v/>
      </c>
      <c r="D136" t="str">
        <f>+IFERROR(VLOOKUP(B136,'[2]Political StabilityNoViolence'!$B$15:$CB$230,74,FALSE),"")</f>
        <v/>
      </c>
      <c r="E136" t="str">
        <f>+IFERROR(VLOOKUP(B136,[2]GovernmentEffectiveness!$B$15:$CB$230,74,FALSE),"")</f>
        <v/>
      </c>
      <c r="F136" t="str">
        <f>+IFERROR(VLOOKUP(B136,[2]RegulatoryQuality!$B$15:$CB$230,74,FALSE),"")</f>
        <v/>
      </c>
      <c r="G136" t="str">
        <f>+IFERROR(VLOOKUP(B136,[2]RuleofLaw!$B$15:$CB$230,74,FALSE),"")</f>
        <v/>
      </c>
      <c r="H136" t="str">
        <f>+IFERROR(VLOOKUP(B136,[2]ControlofCorruption!$B$15:$CB$230,74,FALSE),"")</f>
        <v/>
      </c>
      <c r="I136">
        <v>3</v>
      </c>
    </row>
    <row r="137" spans="1:9" x14ac:dyDescent="0.2">
      <c r="A137" t="s">
        <v>550</v>
      </c>
      <c r="B137" t="s">
        <v>190</v>
      </c>
      <c r="C137" t="str">
        <f>+IFERROR(VLOOKUP(B137,[2]VoiceandAccountability!$B$15:$CB$230,74,FALSE),"")</f>
        <v/>
      </c>
      <c r="D137" t="str">
        <f>+IFERROR(VLOOKUP(B137,'[2]Political StabilityNoViolence'!$B$15:$CB$230,74,FALSE),"")</f>
        <v/>
      </c>
      <c r="E137" t="str">
        <f>+IFERROR(VLOOKUP(B137,[2]GovernmentEffectiveness!$B$15:$CB$230,74,FALSE),"")</f>
        <v/>
      </c>
      <c r="F137" t="str">
        <f>+IFERROR(VLOOKUP(B137,[2]RegulatoryQuality!$B$15:$CB$230,74,FALSE),"")</f>
        <v/>
      </c>
      <c r="G137" t="str">
        <f>+IFERROR(VLOOKUP(B137,[2]RuleofLaw!$B$15:$CB$230,74,FALSE),"")</f>
        <v/>
      </c>
      <c r="H137" t="str">
        <f>+IFERROR(VLOOKUP(B137,[2]ControlofCorruption!$B$15:$CB$230,74,FALSE),"")</f>
        <v/>
      </c>
      <c r="I137">
        <v>1</v>
      </c>
    </row>
    <row r="138" spans="1:9" x14ac:dyDescent="0.2">
      <c r="A138" t="s">
        <v>551</v>
      </c>
      <c r="B138" t="s">
        <v>192</v>
      </c>
      <c r="C138" t="str">
        <f>+IFERROR(VLOOKUP(B138,[2]VoiceandAccountability!$B$15:$CB$230,74,FALSE),"")</f>
        <v/>
      </c>
      <c r="D138" t="str">
        <f>+IFERROR(VLOOKUP(B138,'[2]Political StabilityNoViolence'!$B$15:$CB$230,74,FALSE),"")</f>
        <v/>
      </c>
      <c r="E138" t="str">
        <f>+IFERROR(VLOOKUP(B138,[2]GovernmentEffectiveness!$B$15:$CB$230,74,FALSE),"")</f>
        <v/>
      </c>
      <c r="F138" t="str">
        <f>+IFERROR(VLOOKUP(B138,[2]RegulatoryQuality!$B$15:$CB$230,74,FALSE),"")</f>
        <v/>
      </c>
      <c r="G138" t="str">
        <f>+IFERROR(VLOOKUP(B138,[2]RuleofLaw!$B$15:$CB$230,74,FALSE),"")</f>
        <v/>
      </c>
      <c r="H138" t="str">
        <f>+IFERROR(VLOOKUP(B138,[2]ControlofCorruption!$B$15:$CB$230,74,FALSE),"")</f>
        <v/>
      </c>
      <c r="I138">
        <v>1</v>
      </c>
    </row>
    <row r="139" spans="1:9" x14ac:dyDescent="0.2">
      <c r="A139" t="s">
        <v>552</v>
      </c>
      <c r="B139" t="s">
        <v>194</v>
      </c>
      <c r="C139" t="str">
        <f>+IFERROR(VLOOKUP(B139,[2]VoiceandAccountability!$B$15:$CB$230,74,FALSE),"")</f>
        <v/>
      </c>
      <c r="D139" t="str">
        <f>+IFERROR(VLOOKUP(B139,'[2]Political StabilityNoViolence'!$B$15:$CB$230,74,FALSE),"")</f>
        <v/>
      </c>
      <c r="E139" t="str">
        <f>+IFERROR(VLOOKUP(B139,[2]GovernmentEffectiveness!$B$15:$CB$230,74,FALSE),"")</f>
        <v/>
      </c>
      <c r="F139" t="str">
        <f>+IFERROR(VLOOKUP(B139,[2]RegulatoryQuality!$B$15:$CB$230,74,FALSE),"")</f>
        <v/>
      </c>
      <c r="G139" t="str">
        <f>+IFERROR(VLOOKUP(B139,[2]RuleofLaw!$B$15:$CB$230,74,FALSE),"")</f>
        <v/>
      </c>
      <c r="H139" t="str">
        <f>+IFERROR(VLOOKUP(B139,[2]ControlofCorruption!$B$15:$CB$230,74,FALSE),"")</f>
        <v/>
      </c>
      <c r="I139">
        <v>1</v>
      </c>
    </row>
    <row r="140" spans="1:9" x14ac:dyDescent="0.2">
      <c r="A140" t="s">
        <v>553</v>
      </c>
      <c r="B140" t="s">
        <v>196</v>
      </c>
      <c r="C140" t="str">
        <f>+IFERROR(VLOOKUP(B140,[2]VoiceandAccountability!$B$15:$CB$230,74,FALSE),"")</f>
        <v/>
      </c>
      <c r="D140" t="str">
        <f>+IFERROR(VLOOKUP(B140,'[2]Political StabilityNoViolence'!$B$15:$CB$230,74,FALSE),"")</f>
        <v/>
      </c>
      <c r="E140" t="str">
        <f>+IFERROR(VLOOKUP(B140,[2]GovernmentEffectiveness!$B$15:$CB$230,74,FALSE),"")</f>
        <v/>
      </c>
      <c r="F140" t="str">
        <f>+IFERROR(VLOOKUP(B140,[2]RegulatoryQuality!$B$15:$CB$230,74,FALSE),"")</f>
        <v/>
      </c>
      <c r="G140" t="str">
        <f>+IFERROR(VLOOKUP(B140,[2]RuleofLaw!$B$15:$CB$230,74,FALSE),"")</f>
        <v/>
      </c>
      <c r="H140" t="str">
        <f>+IFERROR(VLOOKUP(B140,[2]ControlofCorruption!$B$15:$CB$230,74,FALSE),"")</f>
        <v/>
      </c>
      <c r="I140">
        <v>3</v>
      </c>
    </row>
    <row r="141" spans="1:9" x14ac:dyDescent="0.2">
      <c r="A141" t="s">
        <v>554</v>
      </c>
      <c r="B141" t="s">
        <v>555</v>
      </c>
      <c r="C141" t="str">
        <f>+IFERROR(VLOOKUP(B141,[2]VoiceandAccountability!$B$15:$CB$230,74,FALSE),"")</f>
        <v/>
      </c>
      <c r="D141" t="str">
        <f>+IFERROR(VLOOKUP(B141,'[2]Political StabilityNoViolence'!$B$15:$CB$230,74,FALSE),"")</f>
        <v/>
      </c>
      <c r="E141" t="str">
        <f>+IFERROR(VLOOKUP(B141,[2]GovernmentEffectiveness!$B$15:$CB$230,74,FALSE),"")</f>
        <v/>
      </c>
      <c r="F141" t="str">
        <f>+IFERROR(VLOOKUP(B141,[2]RegulatoryQuality!$B$15:$CB$230,74,FALSE),"")</f>
        <v/>
      </c>
      <c r="G141" t="str">
        <f>+IFERROR(VLOOKUP(B141,[2]RuleofLaw!$B$15:$CB$230,74,FALSE),"")</f>
        <v/>
      </c>
      <c r="H141" t="str">
        <f>+IFERROR(VLOOKUP(B141,[2]ControlofCorruption!$B$15:$CB$230,74,FALSE),"")</f>
        <v/>
      </c>
      <c r="I141">
        <v>1</v>
      </c>
    </row>
    <row r="142" spans="1:9" x14ac:dyDescent="0.2">
      <c r="A142" t="s">
        <v>556</v>
      </c>
      <c r="B142" t="s">
        <v>198</v>
      </c>
      <c r="C142" t="str">
        <f>+IFERROR(VLOOKUP(B142,[2]VoiceandAccountability!$B$15:$CB$230,74,FALSE),"")</f>
        <v/>
      </c>
      <c r="D142" t="str">
        <f>+IFERROR(VLOOKUP(B142,'[2]Political StabilityNoViolence'!$B$15:$CB$230,74,FALSE),"")</f>
        <v/>
      </c>
      <c r="E142" t="str">
        <f>+IFERROR(VLOOKUP(B142,[2]GovernmentEffectiveness!$B$15:$CB$230,74,FALSE),"")</f>
        <v/>
      </c>
      <c r="F142" t="str">
        <f>+IFERROR(VLOOKUP(B142,[2]RegulatoryQuality!$B$15:$CB$230,74,FALSE),"")</f>
        <v/>
      </c>
      <c r="G142" t="str">
        <f>+IFERROR(VLOOKUP(B142,[2]RuleofLaw!$B$15:$CB$230,74,FALSE),"")</f>
        <v/>
      </c>
      <c r="H142" t="str">
        <f>+IFERROR(VLOOKUP(B142,[2]ControlofCorruption!$B$15:$CB$230,74,FALSE),"")</f>
        <v/>
      </c>
      <c r="I142">
        <v>1</v>
      </c>
    </row>
    <row r="143" spans="1:9" x14ac:dyDescent="0.2">
      <c r="A143" t="s">
        <v>557</v>
      </c>
      <c r="B143" t="s">
        <v>200</v>
      </c>
      <c r="C143" t="str">
        <f>+IFERROR(VLOOKUP(B143,[2]VoiceandAccountability!$B$15:$CB$230,74,FALSE),"")</f>
        <v/>
      </c>
      <c r="D143" t="str">
        <f>+IFERROR(VLOOKUP(B143,'[2]Political StabilityNoViolence'!$B$15:$CB$230,74,FALSE),"")</f>
        <v/>
      </c>
      <c r="E143" t="str">
        <f>+IFERROR(VLOOKUP(B143,[2]GovernmentEffectiveness!$B$15:$CB$230,74,FALSE),"")</f>
        <v/>
      </c>
      <c r="F143" t="str">
        <f>+IFERROR(VLOOKUP(B143,[2]RegulatoryQuality!$B$15:$CB$230,74,FALSE),"")</f>
        <v/>
      </c>
      <c r="G143" t="str">
        <f>+IFERROR(VLOOKUP(B143,[2]RuleofLaw!$B$15:$CB$230,74,FALSE),"")</f>
        <v/>
      </c>
      <c r="H143" t="str">
        <f>+IFERROR(VLOOKUP(B143,[2]ControlofCorruption!$B$15:$CB$230,74,FALSE),"")</f>
        <v/>
      </c>
      <c r="I143">
        <v>1</v>
      </c>
    </row>
    <row r="144" spans="1:9" x14ac:dyDescent="0.2">
      <c r="A144" t="s">
        <v>558</v>
      </c>
      <c r="B144" t="s">
        <v>559</v>
      </c>
      <c r="C144" t="str">
        <f>+IFERROR(VLOOKUP(B144,[2]VoiceandAccountability!$B$15:$CB$230,74,FALSE),"")</f>
        <v/>
      </c>
      <c r="D144" t="str">
        <f>+IFERROR(VLOOKUP(B144,'[2]Political StabilityNoViolence'!$B$15:$CB$230,74,FALSE),"")</f>
        <v/>
      </c>
      <c r="E144" t="str">
        <f>+IFERROR(VLOOKUP(B144,[2]GovernmentEffectiveness!$B$15:$CB$230,74,FALSE),"")</f>
        <v/>
      </c>
      <c r="F144" t="str">
        <f>+IFERROR(VLOOKUP(B144,[2]RegulatoryQuality!$B$15:$CB$230,74,FALSE),"")</f>
        <v/>
      </c>
      <c r="G144" t="str">
        <f>+IFERROR(VLOOKUP(B144,[2]RuleofLaw!$B$15:$CB$230,74,FALSE),"")</f>
        <v/>
      </c>
      <c r="H144" t="str">
        <f>+IFERROR(VLOOKUP(B144,[2]ControlofCorruption!$B$15:$CB$230,74,FALSE),"")</f>
        <v/>
      </c>
      <c r="I144">
        <v>1</v>
      </c>
    </row>
    <row r="145" spans="1:9" x14ac:dyDescent="0.2">
      <c r="A145" t="s">
        <v>560</v>
      </c>
      <c r="B145" t="s">
        <v>561</v>
      </c>
      <c r="C145" t="str">
        <f>+IFERROR(VLOOKUP(B145,[2]VoiceandAccountability!$B$15:$CB$230,74,FALSE),"")</f>
        <v/>
      </c>
      <c r="D145" t="str">
        <f>+IFERROR(VLOOKUP(B145,'[2]Political StabilityNoViolence'!$B$15:$CB$230,74,FALSE),"")</f>
        <v/>
      </c>
      <c r="E145" t="str">
        <f>+IFERROR(VLOOKUP(B145,[2]GovernmentEffectiveness!$B$15:$CB$230,74,FALSE),"")</f>
        <v/>
      </c>
      <c r="F145" t="str">
        <f>+IFERROR(VLOOKUP(B145,[2]RegulatoryQuality!$B$15:$CB$230,74,FALSE),"")</f>
        <v/>
      </c>
      <c r="G145" t="str">
        <f>+IFERROR(VLOOKUP(B145,[2]RuleofLaw!$B$15:$CB$230,74,FALSE),"")</f>
        <v/>
      </c>
      <c r="H145" t="str">
        <f>+IFERROR(VLOOKUP(B145,[2]ControlofCorruption!$B$15:$CB$230,74,FALSE),"")</f>
        <v/>
      </c>
      <c r="I145">
        <v>1</v>
      </c>
    </row>
    <row r="146" spans="1:9" x14ac:dyDescent="0.2">
      <c r="A146" t="s">
        <v>562</v>
      </c>
      <c r="B146" t="s">
        <v>202</v>
      </c>
      <c r="C146" t="str">
        <f>+IFERROR(VLOOKUP(B146,[2]VoiceandAccountability!$B$15:$CB$230,74,FALSE),"")</f>
        <v/>
      </c>
      <c r="D146" t="str">
        <f>+IFERROR(VLOOKUP(B146,'[2]Political StabilityNoViolence'!$B$15:$CB$230,74,FALSE),"")</f>
        <v/>
      </c>
      <c r="E146" t="str">
        <f>+IFERROR(VLOOKUP(B146,[2]GovernmentEffectiveness!$B$15:$CB$230,74,FALSE),"")</f>
        <v/>
      </c>
      <c r="F146" t="str">
        <f>+IFERROR(VLOOKUP(B146,[2]RegulatoryQuality!$B$15:$CB$230,74,FALSE),"")</f>
        <v/>
      </c>
      <c r="G146" t="str">
        <f>+IFERROR(VLOOKUP(B146,[2]RuleofLaw!$B$15:$CB$230,74,FALSE),"")</f>
        <v/>
      </c>
      <c r="H146" t="str">
        <f>+IFERROR(VLOOKUP(B146,[2]ControlofCorruption!$B$15:$CB$230,74,FALSE),"")</f>
        <v/>
      </c>
      <c r="I146">
        <v>1</v>
      </c>
    </row>
    <row r="147" spans="1:9" x14ac:dyDescent="0.2">
      <c r="A147" t="s">
        <v>563</v>
      </c>
      <c r="B147" t="s">
        <v>204</v>
      </c>
      <c r="C147" t="str">
        <f>+IFERROR(VLOOKUP(B147,[2]VoiceandAccountability!$B$15:$CB$230,74,FALSE),"")</f>
        <v/>
      </c>
      <c r="D147" t="str">
        <f>+IFERROR(VLOOKUP(B147,'[2]Political StabilityNoViolence'!$B$15:$CB$230,74,FALSE),"")</f>
        <v/>
      </c>
      <c r="E147" t="str">
        <f>+IFERROR(VLOOKUP(B147,[2]GovernmentEffectiveness!$B$15:$CB$230,74,FALSE),"")</f>
        <v/>
      </c>
      <c r="F147" t="str">
        <f>+IFERROR(VLOOKUP(B147,[2]RegulatoryQuality!$B$15:$CB$230,74,FALSE),"")</f>
        <v/>
      </c>
      <c r="G147" t="str">
        <f>+IFERROR(VLOOKUP(B147,[2]RuleofLaw!$B$15:$CB$230,74,FALSE),"")</f>
        <v/>
      </c>
      <c r="H147" t="str">
        <f>+IFERROR(VLOOKUP(B147,[2]ControlofCorruption!$B$15:$CB$230,74,FALSE),"")</f>
        <v/>
      </c>
      <c r="I147">
        <v>1</v>
      </c>
    </row>
    <row r="148" spans="1:9" x14ac:dyDescent="0.2">
      <c r="A148" t="s">
        <v>564</v>
      </c>
      <c r="B148" t="s">
        <v>565</v>
      </c>
      <c r="C148" t="str">
        <f>+IFERROR(VLOOKUP(B148,[2]VoiceandAccountability!$B$15:$CB$230,74,FALSE),"")</f>
        <v/>
      </c>
      <c r="D148" t="str">
        <f>+IFERROR(VLOOKUP(B148,'[2]Political StabilityNoViolence'!$B$15:$CB$230,74,FALSE),"")</f>
        <v/>
      </c>
      <c r="E148" t="str">
        <f>+IFERROR(VLOOKUP(B148,[2]GovernmentEffectiveness!$B$15:$CB$230,74,FALSE),"")</f>
        <v/>
      </c>
      <c r="F148" t="str">
        <f>+IFERROR(VLOOKUP(B148,[2]RegulatoryQuality!$B$15:$CB$230,74,FALSE),"")</f>
        <v/>
      </c>
      <c r="G148" t="str">
        <f>+IFERROR(VLOOKUP(B148,[2]RuleofLaw!$B$15:$CB$230,74,FALSE),"")</f>
        <v/>
      </c>
      <c r="H148" t="str">
        <f>+IFERROR(VLOOKUP(B148,[2]ControlofCorruption!$B$15:$CB$230,74,FALSE),"")</f>
        <v/>
      </c>
      <c r="I148">
        <v>1</v>
      </c>
    </row>
    <row r="149" spans="1:9" x14ac:dyDescent="0.2">
      <c r="A149" t="s">
        <v>566</v>
      </c>
      <c r="B149" t="s">
        <v>206</v>
      </c>
      <c r="C149" t="str">
        <f>+IFERROR(VLOOKUP(B149,[2]VoiceandAccountability!$B$15:$CB$230,74,FALSE),"")</f>
        <v/>
      </c>
      <c r="D149" t="str">
        <f>+IFERROR(VLOOKUP(B149,'[2]Political StabilityNoViolence'!$B$15:$CB$230,74,FALSE),"")</f>
        <v/>
      </c>
      <c r="E149" t="str">
        <f>+IFERROR(VLOOKUP(B149,[2]GovernmentEffectiveness!$B$15:$CB$230,74,FALSE),"")</f>
        <v/>
      </c>
      <c r="F149" t="str">
        <f>+IFERROR(VLOOKUP(B149,[2]RegulatoryQuality!$B$15:$CB$230,74,FALSE),"")</f>
        <v/>
      </c>
      <c r="G149" t="str">
        <f>+IFERROR(VLOOKUP(B149,[2]RuleofLaw!$B$15:$CB$230,74,FALSE),"")</f>
        <v/>
      </c>
      <c r="H149" t="str">
        <f>+IFERROR(VLOOKUP(B149,[2]ControlofCorruption!$B$15:$CB$230,74,FALSE),"")</f>
        <v/>
      </c>
      <c r="I149">
        <v>1</v>
      </c>
    </row>
    <row r="150" spans="1:9" x14ac:dyDescent="0.2">
      <c r="A150" t="s">
        <v>567</v>
      </c>
      <c r="B150" t="s">
        <v>568</v>
      </c>
      <c r="C150" t="str">
        <f>+IFERROR(VLOOKUP(B150,[2]VoiceandAccountability!$B$15:$CB$230,74,FALSE),"")</f>
        <v/>
      </c>
      <c r="D150" t="str">
        <f>+IFERROR(VLOOKUP(B150,'[2]Political StabilityNoViolence'!$B$15:$CB$230,74,FALSE),"")</f>
        <v/>
      </c>
      <c r="E150" t="str">
        <f>+IFERROR(VLOOKUP(B150,[2]GovernmentEffectiveness!$B$15:$CB$230,74,FALSE),"")</f>
        <v/>
      </c>
      <c r="F150" t="str">
        <f>+IFERROR(VLOOKUP(B150,[2]RegulatoryQuality!$B$15:$CB$230,74,FALSE),"")</f>
        <v/>
      </c>
      <c r="G150" t="str">
        <f>+IFERROR(VLOOKUP(B150,[2]RuleofLaw!$B$15:$CB$230,74,FALSE),"")</f>
        <v/>
      </c>
      <c r="H150" t="str">
        <f>+IFERROR(VLOOKUP(B150,[2]ControlofCorruption!$B$15:$CB$230,74,FALSE),"")</f>
        <v/>
      </c>
      <c r="I150">
        <v>1</v>
      </c>
    </row>
    <row r="151" spans="1:9" x14ac:dyDescent="0.2">
      <c r="A151" t="s">
        <v>569</v>
      </c>
      <c r="B151" t="s">
        <v>208</v>
      </c>
      <c r="C151" t="str">
        <f>+IFERROR(VLOOKUP(B151,[2]VoiceandAccountability!$B$15:$CB$230,74,FALSE),"")</f>
        <v/>
      </c>
      <c r="D151" t="str">
        <f>+IFERROR(VLOOKUP(B151,'[2]Political StabilityNoViolence'!$B$15:$CB$230,74,FALSE),"")</f>
        <v/>
      </c>
      <c r="E151" t="str">
        <f>+IFERROR(VLOOKUP(B151,[2]GovernmentEffectiveness!$B$15:$CB$230,74,FALSE),"")</f>
        <v/>
      </c>
      <c r="F151" t="str">
        <f>+IFERROR(VLOOKUP(B151,[2]RegulatoryQuality!$B$15:$CB$230,74,FALSE),"")</f>
        <v/>
      </c>
      <c r="G151" t="str">
        <f>+IFERROR(VLOOKUP(B151,[2]RuleofLaw!$B$15:$CB$230,74,FALSE),"")</f>
        <v/>
      </c>
      <c r="H151" t="str">
        <f>+IFERROR(VLOOKUP(B151,[2]ControlofCorruption!$B$15:$CB$230,74,FALSE),"")</f>
        <v/>
      </c>
      <c r="I151">
        <v>1</v>
      </c>
    </row>
    <row r="152" spans="1:9" x14ac:dyDescent="0.2">
      <c r="A152" t="s">
        <v>570</v>
      </c>
      <c r="B152" t="s">
        <v>210</v>
      </c>
      <c r="C152" t="str">
        <f>+IFERROR(VLOOKUP(B152,[2]VoiceandAccountability!$B$15:$CB$230,74,FALSE),"")</f>
        <v/>
      </c>
      <c r="D152" t="str">
        <f>+IFERROR(VLOOKUP(B152,'[2]Political StabilityNoViolence'!$B$15:$CB$230,74,FALSE),"")</f>
        <v/>
      </c>
      <c r="E152" t="str">
        <f>+IFERROR(VLOOKUP(B152,[2]GovernmentEffectiveness!$B$15:$CB$230,74,FALSE),"")</f>
        <v/>
      </c>
      <c r="F152" t="str">
        <f>+IFERROR(VLOOKUP(B152,[2]RegulatoryQuality!$B$15:$CB$230,74,FALSE),"")</f>
        <v/>
      </c>
      <c r="G152" t="str">
        <f>+IFERROR(VLOOKUP(B152,[2]RuleofLaw!$B$15:$CB$230,74,FALSE),"")</f>
        <v/>
      </c>
      <c r="H152" t="str">
        <f>+IFERROR(VLOOKUP(B152,[2]ControlofCorruption!$B$15:$CB$230,74,FALSE),"")</f>
        <v/>
      </c>
      <c r="I152">
        <v>1</v>
      </c>
    </row>
    <row r="153" spans="1:9" x14ac:dyDescent="0.2">
      <c r="A153" t="s">
        <v>571</v>
      </c>
      <c r="B153" t="s">
        <v>212</v>
      </c>
      <c r="C153" t="str">
        <f>+IFERROR(VLOOKUP(B153,[2]VoiceandAccountability!$B$15:$CB$230,74,FALSE),"")</f>
        <v/>
      </c>
      <c r="D153" t="str">
        <f>+IFERROR(VLOOKUP(B153,'[2]Political StabilityNoViolence'!$B$15:$CB$230,74,FALSE),"")</f>
        <v/>
      </c>
      <c r="E153" t="str">
        <f>+IFERROR(VLOOKUP(B153,[2]GovernmentEffectiveness!$B$15:$CB$230,74,FALSE),"")</f>
        <v/>
      </c>
      <c r="F153" t="str">
        <f>+IFERROR(VLOOKUP(B153,[2]RegulatoryQuality!$B$15:$CB$230,74,FALSE),"")</f>
        <v/>
      </c>
      <c r="G153" t="str">
        <f>+IFERROR(VLOOKUP(B153,[2]RuleofLaw!$B$15:$CB$230,74,FALSE),"")</f>
        <v/>
      </c>
      <c r="H153" t="str">
        <f>+IFERROR(VLOOKUP(B153,[2]ControlofCorruption!$B$15:$CB$230,74,FALSE),"")</f>
        <v/>
      </c>
      <c r="I153">
        <v>1</v>
      </c>
    </row>
    <row r="154" spans="1:9" x14ac:dyDescent="0.2">
      <c r="A154" t="s">
        <v>572</v>
      </c>
      <c r="B154" t="s">
        <v>573</v>
      </c>
      <c r="C154" t="str">
        <f>+IFERROR(VLOOKUP(B154,[2]VoiceandAccountability!$B$15:$CB$230,74,FALSE),"")</f>
        <v/>
      </c>
      <c r="D154" t="str">
        <f>+IFERROR(VLOOKUP(B154,'[2]Political StabilityNoViolence'!$B$15:$CB$230,74,FALSE),"")</f>
        <v/>
      </c>
      <c r="E154" t="str">
        <f>+IFERROR(VLOOKUP(B154,[2]GovernmentEffectiveness!$B$15:$CB$230,74,FALSE),"")</f>
        <v/>
      </c>
      <c r="F154" t="str">
        <f>+IFERROR(VLOOKUP(B154,[2]RegulatoryQuality!$B$15:$CB$230,74,FALSE),"")</f>
        <v/>
      </c>
      <c r="G154" t="str">
        <f>+IFERROR(VLOOKUP(B154,[2]RuleofLaw!$B$15:$CB$230,74,FALSE),"")</f>
        <v/>
      </c>
      <c r="H154" t="str">
        <f>+IFERROR(VLOOKUP(B154,[2]ControlofCorruption!$B$15:$CB$230,74,FALSE),"")</f>
        <v/>
      </c>
      <c r="I154">
        <v>1</v>
      </c>
    </row>
    <row r="155" spans="1:9" x14ac:dyDescent="0.2">
      <c r="A155" t="s">
        <v>574</v>
      </c>
      <c r="B155" t="s">
        <v>214</v>
      </c>
      <c r="C155" t="str">
        <f>+IFERROR(VLOOKUP(B155,[2]VoiceandAccountability!$B$15:$CB$230,74,FALSE),"")</f>
        <v/>
      </c>
      <c r="D155" t="str">
        <f>+IFERROR(VLOOKUP(B155,'[2]Political StabilityNoViolence'!$B$15:$CB$230,74,FALSE),"")</f>
        <v/>
      </c>
      <c r="E155" t="str">
        <f>+IFERROR(VLOOKUP(B155,[2]GovernmentEffectiveness!$B$15:$CB$230,74,FALSE),"")</f>
        <v/>
      </c>
      <c r="F155" t="str">
        <f>+IFERROR(VLOOKUP(B155,[2]RegulatoryQuality!$B$15:$CB$230,74,FALSE),"")</f>
        <v/>
      </c>
      <c r="G155" t="str">
        <f>+IFERROR(VLOOKUP(B155,[2]RuleofLaw!$B$15:$CB$230,74,FALSE),"")</f>
        <v/>
      </c>
      <c r="H155" t="str">
        <f>+IFERROR(VLOOKUP(B155,[2]ControlofCorruption!$B$15:$CB$230,74,FALSE),"")</f>
        <v/>
      </c>
      <c r="I155">
        <v>1</v>
      </c>
    </row>
    <row r="156" spans="1:9" x14ac:dyDescent="0.2">
      <c r="A156" t="s">
        <v>575</v>
      </c>
      <c r="B156" t="s">
        <v>576</v>
      </c>
      <c r="C156" t="str">
        <f>+IFERROR(VLOOKUP(B156,[2]VoiceandAccountability!$B$15:$CB$230,74,FALSE),"")</f>
        <v/>
      </c>
      <c r="D156" t="str">
        <f>+IFERROR(VLOOKUP(B156,'[2]Political StabilityNoViolence'!$B$15:$CB$230,74,FALSE),"")</f>
        <v/>
      </c>
      <c r="E156" t="str">
        <f>+IFERROR(VLOOKUP(B156,[2]GovernmentEffectiveness!$B$15:$CB$230,74,FALSE),"")</f>
        <v/>
      </c>
      <c r="F156" t="str">
        <f>+IFERROR(VLOOKUP(B156,[2]RegulatoryQuality!$B$15:$CB$230,74,FALSE),"")</f>
        <v/>
      </c>
      <c r="G156" t="str">
        <f>+IFERROR(VLOOKUP(B156,[2]RuleofLaw!$B$15:$CB$230,74,FALSE),"")</f>
        <v/>
      </c>
      <c r="H156" t="str">
        <f>+IFERROR(VLOOKUP(B156,[2]ControlofCorruption!$B$15:$CB$230,74,FALSE),"")</f>
        <v/>
      </c>
      <c r="I156">
        <v>1</v>
      </c>
    </row>
    <row r="157" spans="1:9" x14ac:dyDescent="0.2">
      <c r="A157" t="s">
        <v>577</v>
      </c>
      <c r="B157" t="s">
        <v>216</v>
      </c>
      <c r="C157" t="str">
        <f>+IFERROR(VLOOKUP(B157,[2]VoiceandAccountability!$B$15:$CB$230,74,FALSE),"")</f>
        <v/>
      </c>
      <c r="D157" t="str">
        <f>+IFERROR(VLOOKUP(B157,'[2]Political StabilityNoViolence'!$B$15:$CB$230,74,FALSE),"")</f>
        <v/>
      </c>
      <c r="E157" t="str">
        <f>+IFERROR(VLOOKUP(B157,[2]GovernmentEffectiveness!$B$15:$CB$230,74,FALSE),"")</f>
        <v/>
      </c>
      <c r="F157" t="str">
        <f>+IFERROR(VLOOKUP(B157,[2]RegulatoryQuality!$B$15:$CB$230,74,FALSE),"")</f>
        <v/>
      </c>
      <c r="G157" t="str">
        <f>+IFERROR(VLOOKUP(B157,[2]RuleofLaw!$B$15:$CB$230,74,FALSE),"")</f>
        <v/>
      </c>
      <c r="H157" t="str">
        <f>+IFERROR(VLOOKUP(B157,[2]ControlofCorruption!$B$15:$CB$230,74,FALSE),"")</f>
        <v/>
      </c>
      <c r="I157">
        <v>1</v>
      </c>
    </row>
    <row r="158" spans="1:9" x14ac:dyDescent="0.2">
      <c r="A158" t="s">
        <v>578</v>
      </c>
      <c r="B158" t="s">
        <v>218</v>
      </c>
      <c r="C158" t="str">
        <f>+IFERROR(VLOOKUP(B158,[2]VoiceandAccountability!$B$15:$CB$230,74,FALSE),"")</f>
        <v/>
      </c>
      <c r="D158" t="str">
        <f>+IFERROR(VLOOKUP(B158,'[2]Political StabilityNoViolence'!$B$15:$CB$230,74,FALSE),"")</f>
        <v/>
      </c>
      <c r="E158" t="str">
        <f>+IFERROR(VLOOKUP(B158,[2]GovernmentEffectiveness!$B$15:$CB$230,74,FALSE),"")</f>
        <v/>
      </c>
      <c r="F158" t="str">
        <f>+IFERROR(VLOOKUP(B158,[2]RegulatoryQuality!$B$15:$CB$230,74,FALSE),"")</f>
        <v/>
      </c>
      <c r="G158" t="str">
        <f>+IFERROR(VLOOKUP(B158,[2]RuleofLaw!$B$15:$CB$230,74,FALSE),"")</f>
        <v/>
      </c>
      <c r="H158" t="str">
        <f>+IFERROR(VLOOKUP(B158,[2]ControlofCorruption!$B$15:$CB$230,74,FALSE),"")</f>
        <v/>
      </c>
      <c r="I158">
        <v>1</v>
      </c>
    </row>
    <row r="159" spans="1:9" x14ac:dyDescent="0.2">
      <c r="A159" t="s">
        <v>579</v>
      </c>
      <c r="B159" t="s">
        <v>220</v>
      </c>
      <c r="C159" t="str">
        <f>+IFERROR(VLOOKUP(B159,[2]VoiceandAccountability!$B$15:$CB$230,74,FALSE),"")</f>
        <v/>
      </c>
      <c r="D159" t="str">
        <f>+IFERROR(VLOOKUP(B159,'[2]Political StabilityNoViolence'!$B$15:$CB$230,74,FALSE),"")</f>
        <v/>
      </c>
      <c r="E159" t="str">
        <f>+IFERROR(VLOOKUP(B159,[2]GovernmentEffectiveness!$B$15:$CB$230,74,FALSE),"")</f>
        <v/>
      </c>
      <c r="F159" t="str">
        <f>+IFERROR(VLOOKUP(B159,[2]RegulatoryQuality!$B$15:$CB$230,74,FALSE),"")</f>
        <v/>
      </c>
      <c r="G159" t="str">
        <f>+IFERROR(VLOOKUP(B159,[2]RuleofLaw!$B$15:$CB$230,74,FALSE),"")</f>
        <v/>
      </c>
      <c r="H159" t="str">
        <f>+IFERROR(VLOOKUP(B159,[2]ControlofCorruption!$B$15:$CB$230,74,FALSE),"")</f>
        <v/>
      </c>
      <c r="I159">
        <v>1</v>
      </c>
    </row>
    <row r="160" spans="1:9" x14ac:dyDescent="0.2">
      <c r="A160" t="s">
        <v>580</v>
      </c>
      <c r="B160" t="s">
        <v>222</v>
      </c>
      <c r="C160" t="str">
        <f>+IFERROR(VLOOKUP(B160,[2]VoiceandAccountability!$B$15:$CB$230,74,FALSE),"")</f>
        <v/>
      </c>
      <c r="D160" t="str">
        <f>+IFERROR(VLOOKUP(B160,'[2]Political StabilityNoViolence'!$B$15:$CB$230,74,FALSE),"")</f>
        <v/>
      </c>
      <c r="E160" t="str">
        <f>+IFERROR(VLOOKUP(B160,[2]GovernmentEffectiveness!$B$15:$CB$230,74,FALSE),"")</f>
        <v/>
      </c>
      <c r="F160" t="str">
        <f>+IFERROR(VLOOKUP(B160,[2]RegulatoryQuality!$B$15:$CB$230,74,FALSE),"")</f>
        <v/>
      </c>
      <c r="G160" t="str">
        <f>+IFERROR(VLOOKUP(B160,[2]RuleofLaw!$B$15:$CB$230,74,FALSE),"")</f>
        <v/>
      </c>
      <c r="H160" t="str">
        <f>+IFERROR(VLOOKUP(B160,[2]ControlofCorruption!$B$15:$CB$230,74,FALSE),"")</f>
        <v/>
      </c>
      <c r="I160">
        <v>1</v>
      </c>
    </row>
    <row r="161" spans="1:9" x14ac:dyDescent="0.2">
      <c r="A161" t="s">
        <v>581</v>
      </c>
      <c r="B161" t="s">
        <v>224</v>
      </c>
      <c r="C161" t="str">
        <f>+IFERROR(VLOOKUP(B161,[2]VoiceandAccountability!$B$15:$CB$230,74,FALSE),"")</f>
        <v/>
      </c>
      <c r="D161" t="str">
        <f>+IFERROR(VLOOKUP(B161,'[2]Political StabilityNoViolence'!$B$15:$CB$230,74,FALSE),"")</f>
        <v/>
      </c>
      <c r="E161" t="str">
        <f>+IFERROR(VLOOKUP(B161,[2]GovernmentEffectiveness!$B$15:$CB$230,74,FALSE),"")</f>
        <v/>
      </c>
      <c r="F161" t="str">
        <f>+IFERROR(VLOOKUP(B161,[2]RegulatoryQuality!$B$15:$CB$230,74,FALSE),"")</f>
        <v/>
      </c>
      <c r="G161" t="str">
        <f>+IFERROR(VLOOKUP(B161,[2]RuleofLaw!$B$15:$CB$230,74,FALSE),"")</f>
        <v/>
      </c>
      <c r="H161" t="str">
        <f>+IFERROR(VLOOKUP(B161,[2]ControlofCorruption!$B$15:$CB$230,74,FALSE),"")</f>
        <v/>
      </c>
      <c r="I161">
        <v>1</v>
      </c>
    </row>
    <row r="162" spans="1:9" x14ac:dyDescent="0.2">
      <c r="A162" t="s">
        <v>582</v>
      </c>
      <c r="B162" t="s">
        <v>226</v>
      </c>
      <c r="C162" t="str">
        <f>+IFERROR(VLOOKUP(B162,[2]VoiceandAccountability!$B$15:$CB$230,74,FALSE),"")</f>
        <v/>
      </c>
      <c r="D162" t="str">
        <f>+IFERROR(VLOOKUP(B162,'[2]Political StabilityNoViolence'!$B$15:$CB$230,74,FALSE),"")</f>
        <v/>
      </c>
      <c r="E162" t="str">
        <f>+IFERROR(VLOOKUP(B162,[2]GovernmentEffectiveness!$B$15:$CB$230,74,FALSE),"")</f>
        <v/>
      </c>
      <c r="F162" t="str">
        <f>+IFERROR(VLOOKUP(B162,[2]RegulatoryQuality!$B$15:$CB$230,74,FALSE),"")</f>
        <v/>
      </c>
      <c r="G162" t="str">
        <f>+IFERROR(VLOOKUP(B162,[2]RuleofLaw!$B$15:$CB$230,74,FALSE),"")</f>
        <v/>
      </c>
      <c r="H162" t="str">
        <f>+IFERROR(VLOOKUP(B162,[2]ControlofCorruption!$B$15:$CB$230,74,FALSE),"")</f>
        <v/>
      </c>
      <c r="I162">
        <v>1</v>
      </c>
    </row>
    <row r="163" spans="1:9" x14ac:dyDescent="0.2">
      <c r="A163" t="s">
        <v>583</v>
      </c>
      <c r="B163" t="s">
        <v>228</v>
      </c>
      <c r="C163" t="str">
        <f>+IFERROR(VLOOKUP(B163,[2]VoiceandAccountability!$B$15:$CB$230,74,FALSE),"")</f>
        <v/>
      </c>
      <c r="D163" t="str">
        <f>+IFERROR(VLOOKUP(B163,'[2]Political StabilityNoViolence'!$B$15:$CB$230,74,FALSE),"")</f>
        <v/>
      </c>
      <c r="E163" t="str">
        <f>+IFERROR(VLOOKUP(B163,[2]GovernmentEffectiveness!$B$15:$CB$230,74,FALSE),"")</f>
        <v/>
      </c>
      <c r="F163" t="str">
        <f>+IFERROR(VLOOKUP(B163,[2]RegulatoryQuality!$B$15:$CB$230,74,FALSE),"")</f>
        <v/>
      </c>
      <c r="G163" t="str">
        <f>+IFERROR(VLOOKUP(B163,[2]RuleofLaw!$B$15:$CB$230,74,FALSE),"")</f>
        <v/>
      </c>
      <c r="H163" t="str">
        <f>+IFERROR(VLOOKUP(B163,[2]ControlofCorruption!$B$15:$CB$230,74,FALSE),"")</f>
        <v/>
      </c>
      <c r="I163">
        <v>3</v>
      </c>
    </row>
    <row r="164" spans="1:9" x14ac:dyDescent="0.2">
      <c r="A164" t="s">
        <v>584</v>
      </c>
      <c r="B164" t="s">
        <v>585</v>
      </c>
      <c r="C164" t="str">
        <f>+IFERROR(VLOOKUP(B164,[2]VoiceandAccountability!$B$15:$CB$230,74,FALSE),"")</f>
        <v/>
      </c>
      <c r="D164" t="str">
        <f>+IFERROR(VLOOKUP(B164,'[2]Political StabilityNoViolence'!$B$15:$CB$230,74,FALSE),"")</f>
        <v/>
      </c>
      <c r="E164" t="str">
        <f>+IFERROR(VLOOKUP(B164,[2]GovernmentEffectiveness!$B$15:$CB$230,74,FALSE),"")</f>
        <v/>
      </c>
      <c r="F164" t="str">
        <f>+IFERROR(VLOOKUP(B164,[2]RegulatoryQuality!$B$15:$CB$230,74,FALSE),"")</f>
        <v/>
      </c>
      <c r="G164" t="str">
        <f>+IFERROR(VLOOKUP(B164,[2]RuleofLaw!$B$15:$CB$230,74,FALSE),"")</f>
        <v/>
      </c>
      <c r="H164" t="str">
        <f>+IFERROR(VLOOKUP(B164,[2]ControlofCorruption!$B$15:$CB$230,74,FALSE),"")</f>
        <v/>
      </c>
      <c r="I164">
        <v>1</v>
      </c>
    </row>
    <row r="165" spans="1:9" x14ac:dyDescent="0.2">
      <c r="A165" t="s">
        <v>586</v>
      </c>
      <c r="B165" t="s">
        <v>587</v>
      </c>
      <c r="C165" t="str">
        <f>+IFERROR(VLOOKUP(B165,[2]VoiceandAccountability!$B$15:$CB$230,74,FALSE),"")</f>
        <v/>
      </c>
      <c r="D165" t="str">
        <f>+IFERROR(VLOOKUP(B165,'[2]Political StabilityNoViolence'!$B$15:$CB$230,74,FALSE),"")</f>
        <v/>
      </c>
      <c r="E165" t="str">
        <f>+IFERROR(VLOOKUP(B165,[2]GovernmentEffectiveness!$B$15:$CB$230,74,FALSE),"")</f>
        <v/>
      </c>
      <c r="F165" t="str">
        <f>+IFERROR(VLOOKUP(B165,[2]RegulatoryQuality!$B$15:$CB$230,74,FALSE),"")</f>
        <v/>
      </c>
      <c r="G165" t="str">
        <f>+IFERROR(VLOOKUP(B165,[2]RuleofLaw!$B$15:$CB$230,74,FALSE),"")</f>
        <v/>
      </c>
      <c r="H165" t="str">
        <f>+IFERROR(VLOOKUP(B165,[2]ControlofCorruption!$B$15:$CB$230,74,FALSE),"")</f>
        <v/>
      </c>
      <c r="I165">
        <v>1</v>
      </c>
    </row>
    <row r="166" spans="1:9" x14ac:dyDescent="0.2">
      <c r="A166" t="s">
        <v>588</v>
      </c>
      <c r="B166" t="s">
        <v>232</v>
      </c>
      <c r="C166" t="str">
        <f>+IFERROR(VLOOKUP(B166,[2]VoiceandAccountability!$B$15:$CB$230,74,FALSE),"")</f>
        <v/>
      </c>
      <c r="D166" t="str">
        <f>+IFERROR(VLOOKUP(B166,'[2]Political StabilityNoViolence'!$B$15:$CB$230,74,FALSE),"")</f>
        <v/>
      </c>
      <c r="E166" t="str">
        <f>+IFERROR(VLOOKUP(B166,[2]GovernmentEffectiveness!$B$15:$CB$230,74,FALSE),"")</f>
        <v/>
      </c>
      <c r="F166" t="str">
        <f>+IFERROR(VLOOKUP(B166,[2]RegulatoryQuality!$B$15:$CB$230,74,FALSE),"")</f>
        <v/>
      </c>
      <c r="G166" t="str">
        <f>+IFERROR(VLOOKUP(B166,[2]RuleofLaw!$B$15:$CB$230,74,FALSE),"")</f>
        <v/>
      </c>
      <c r="H166" t="str">
        <f>+IFERROR(VLOOKUP(B166,[2]ControlofCorruption!$B$15:$CB$230,74,FALSE),"")</f>
        <v/>
      </c>
      <c r="I166">
        <v>1</v>
      </c>
    </row>
    <row r="167" spans="1:9" x14ac:dyDescent="0.2">
      <c r="A167" t="s">
        <v>589</v>
      </c>
      <c r="B167" t="s">
        <v>234</v>
      </c>
      <c r="C167" t="str">
        <f>+IFERROR(VLOOKUP(B167,[2]VoiceandAccountability!$B$15:$CB$230,74,FALSE),"")</f>
        <v/>
      </c>
      <c r="D167" t="str">
        <f>+IFERROR(VLOOKUP(B167,'[2]Political StabilityNoViolence'!$B$15:$CB$230,74,FALSE),"")</f>
        <v/>
      </c>
      <c r="E167" t="str">
        <f>+IFERROR(VLOOKUP(B167,[2]GovernmentEffectiveness!$B$15:$CB$230,74,FALSE),"")</f>
        <v/>
      </c>
      <c r="F167" t="str">
        <f>+IFERROR(VLOOKUP(B167,[2]RegulatoryQuality!$B$15:$CB$230,74,FALSE),"")</f>
        <v/>
      </c>
      <c r="G167" t="str">
        <f>+IFERROR(VLOOKUP(B167,[2]RuleofLaw!$B$15:$CB$230,74,FALSE),"")</f>
        <v/>
      </c>
      <c r="H167" t="str">
        <f>+IFERROR(VLOOKUP(B167,[2]ControlofCorruption!$B$15:$CB$230,74,FALSE),"")</f>
        <v/>
      </c>
      <c r="I167">
        <v>1</v>
      </c>
    </row>
    <row r="168" spans="1:9" x14ac:dyDescent="0.2">
      <c r="A168" t="s">
        <v>590</v>
      </c>
      <c r="B168" t="s">
        <v>591</v>
      </c>
      <c r="C168" t="str">
        <f>+IFERROR(VLOOKUP(B168,[2]VoiceandAccountability!$B$15:$CB$230,74,FALSE),"")</f>
        <v/>
      </c>
      <c r="D168" t="str">
        <f>+IFERROR(VLOOKUP(B168,'[2]Political StabilityNoViolence'!$B$15:$CB$230,74,FALSE),"")</f>
        <v/>
      </c>
      <c r="E168" t="str">
        <f>+IFERROR(VLOOKUP(B168,[2]GovernmentEffectiveness!$B$15:$CB$230,74,FALSE),"")</f>
        <v/>
      </c>
      <c r="F168" t="str">
        <f>+IFERROR(VLOOKUP(B168,[2]RegulatoryQuality!$B$15:$CB$230,74,FALSE),"")</f>
        <v/>
      </c>
      <c r="G168" t="str">
        <f>+IFERROR(VLOOKUP(B168,[2]RuleofLaw!$B$15:$CB$230,74,FALSE),"")</f>
        <v/>
      </c>
      <c r="H168" t="str">
        <f>+IFERROR(VLOOKUP(B168,[2]ControlofCorruption!$B$15:$CB$230,74,FALSE),"")</f>
        <v/>
      </c>
      <c r="I168">
        <v>3</v>
      </c>
    </row>
    <row r="169" spans="1:9" x14ac:dyDescent="0.2">
      <c r="A169" t="s">
        <v>592</v>
      </c>
      <c r="B169" t="s">
        <v>593</v>
      </c>
      <c r="C169" t="str">
        <f>+IFERROR(VLOOKUP(B169,[2]VoiceandAccountability!$B$15:$CB$230,74,FALSE),"")</f>
        <v/>
      </c>
      <c r="D169" t="str">
        <f>+IFERROR(VLOOKUP(B169,'[2]Political StabilityNoViolence'!$B$15:$CB$230,74,FALSE),"")</f>
        <v/>
      </c>
      <c r="E169" t="str">
        <f>+IFERROR(VLOOKUP(B169,[2]GovernmentEffectiveness!$B$15:$CB$230,74,FALSE),"")</f>
        <v/>
      </c>
      <c r="F169" t="str">
        <f>+IFERROR(VLOOKUP(B169,[2]RegulatoryQuality!$B$15:$CB$230,74,FALSE),"")</f>
        <v/>
      </c>
      <c r="G169" t="str">
        <f>+IFERROR(VLOOKUP(B169,[2]RuleofLaw!$B$15:$CB$230,74,FALSE),"")</f>
        <v/>
      </c>
      <c r="H169" t="str">
        <f>+IFERROR(VLOOKUP(B169,[2]ControlofCorruption!$B$15:$CB$230,74,FALSE),"")</f>
        <v/>
      </c>
      <c r="I169">
        <v>1</v>
      </c>
    </row>
    <row r="170" spans="1:9" x14ac:dyDescent="0.2">
      <c r="A170" t="s">
        <v>594</v>
      </c>
      <c r="B170" t="s">
        <v>595</v>
      </c>
      <c r="C170" t="str">
        <f>+IFERROR(VLOOKUP(B170,[2]VoiceandAccountability!$B$15:$CB$230,74,FALSE),"")</f>
        <v/>
      </c>
      <c r="D170" t="str">
        <f>+IFERROR(VLOOKUP(B170,'[2]Political StabilityNoViolence'!$B$15:$CB$230,74,FALSE),"")</f>
        <v/>
      </c>
      <c r="E170" t="str">
        <f>+IFERROR(VLOOKUP(B170,[2]GovernmentEffectiveness!$B$15:$CB$230,74,FALSE),"")</f>
        <v/>
      </c>
      <c r="F170" t="str">
        <f>+IFERROR(VLOOKUP(B170,[2]RegulatoryQuality!$B$15:$CB$230,74,FALSE),"")</f>
        <v/>
      </c>
      <c r="G170" t="str">
        <f>+IFERROR(VLOOKUP(B170,[2]RuleofLaw!$B$15:$CB$230,74,FALSE),"")</f>
        <v/>
      </c>
      <c r="H170" t="str">
        <f>+IFERROR(VLOOKUP(B170,[2]ControlofCorruption!$B$15:$CB$230,74,FALSE),"")</f>
        <v/>
      </c>
      <c r="I170">
        <v>3</v>
      </c>
    </row>
    <row r="171" spans="1:9" x14ac:dyDescent="0.2">
      <c r="A171" t="s">
        <v>596</v>
      </c>
      <c r="B171" t="s">
        <v>236</v>
      </c>
      <c r="C171" t="str">
        <f>+IFERROR(VLOOKUP(B171,[2]VoiceandAccountability!$B$15:$CB$230,74,FALSE),"")</f>
        <v/>
      </c>
      <c r="D171" t="str">
        <f>+IFERROR(VLOOKUP(B171,'[2]Political StabilityNoViolence'!$B$15:$CB$230,74,FALSE),"")</f>
        <v/>
      </c>
      <c r="E171" t="str">
        <f>+IFERROR(VLOOKUP(B171,[2]GovernmentEffectiveness!$B$15:$CB$230,74,FALSE),"")</f>
        <v/>
      </c>
      <c r="F171" t="str">
        <f>+IFERROR(VLOOKUP(B171,[2]RegulatoryQuality!$B$15:$CB$230,74,FALSE),"")</f>
        <v/>
      </c>
      <c r="G171" t="str">
        <f>+IFERROR(VLOOKUP(B171,[2]RuleofLaw!$B$15:$CB$230,74,FALSE),"")</f>
        <v/>
      </c>
      <c r="H171" t="str">
        <f>+IFERROR(VLOOKUP(B171,[2]ControlofCorruption!$B$15:$CB$230,74,FALSE),"")</f>
        <v/>
      </c>
      <c r="I171">
        <v>1</v>
      </c>
    </row>
    <row r="172" spans="1:9" x14ac:dyDescent="0.2">
      <c r="A172" t="s">
        <v>597</v>
      </c>
      <c r="B172" t="s">
        <v>238</v>
      </c>
      <c r="C172" t="str">
        <f>+IFERROR(VLOOKUP(B172,[2]VoiceandAccountability!$B$15:$CB$230,74,FALSE),"")</f>
        <v/>
      </c>
      <c r="D172" t="str">
        <f>+IFERROR(VLOOKUP(B172,'[2]Political StabilityNoViolence'!$B$15:$CB$230,74,FALSE),"")</f>
        <v/>
      </c>
      <c r="E172" t="str">
        <f>+IFERROR(VLOOKUP(B172,[2]GovernmentEffectiveness!$B$15:$CB$230,74,FALSE),"")</f>
        <v/>
      </c>
      <c r="F172" t="str">
        <f>+IFERROR(VLOOKUP(B172,[2]RegulatoryQuality!$B$15:$CB$230,74,FALSE),"")</f>
        <v/>
      </c>
      <c r="G172" t="str">
        <f>+IFERROR(VLOOKUP(B172,[2]RuleofLaw!$B$15:$CB$230,74,FALSE),"")</f>
        <v/>
      </c>
      <c r="H172" t="str">
        <f>+IFERROR(VLOOKUP(B172,[2]ControlofCorruption!$B$15:$CB$230,74,FALSE),"")</f>
        <v/>
      </c>
      <c r="I172">
        <v>1</v>
      </c>
    </row>
    <row r="173" spans="1:9" x14ac:dyDescent="0.2">
      <c r="A173" t="s">
        <v>598</v>
      </c>
      <c r="B173" t="s">
        <v>240</v>
      </c>
      <c r="C173" t="str">
        <f>+IFERROR(VLOOKUP(B173,[2]VoiceandAccountability!$B$15:$CB$230,74,FALSE),"")</f>
        <v/>
      </c>
      <c r="D173" t="str">
        <f>+IFERROR(VLOOKUP(B173,'[2]Political StabilityNoViolence'!$B$15:$CB$230,74,FALSE),"")</f>
        <v/>
      </c>
      <c r="E173" t="str">
        <f>+IFERROR(VLOOKUP(B173,[2]GovernmentEffectiveness!$B$15:$CB$230,74,FALSE),"")</f>
        <v/>
      </c>
      <c r="F173" t="str">
        <f>+IFERROR(VLOOKUP(B173,[2]RegulatoryQuality!$B$15:$CB$230,74,FALSE),"")</f>
        <v/>
      </c>
      <c r="G173" t="str">
        <f>+IFERROR(VLOOKUP(B173,[2]RuleofLaw!$B$15:$CB$230,74,FALSE),"")</f>
        <v/>
      </c>
      <c r="H173" t="str">
        <f>+IFERROR(VLOOKUP(B173,[2]ControlofCorruption!$B$15:$CB$230,74,FALSE),"")</f>
        <v/>
      </c>
      <c r="I173">
        <v>1</v>
      </c>
    </row>
    <row r="174" spans="1:9" x14ac:dyDescent="0.2">
      <c r="A174" t="s">
        <v>599</v>
      </c>
      <c r="B174" t="s">
        <v>242</v>
      </c>
      <c r="C174" t="str">
        <f>+IFERROR(VLOOKUP(B174,[2]VoiceandAccountability!$B$15:$CB$230,74,FALSE),"")</f>
        <v/>
      </c>
      <c r="D174" t="str">
        <f>+IFERROR(VLOOKUP(B174,'[2]Political StabilityNoViolence'!$B$15:$CB$230,74,FALSE),"")</f>
        <v/>
      </c>
      <c r="E174" t="str">
        <f>+IFERROR(VLOOKUP(B174,[2]GovernmentEffectiveness!$B$15:$CB$230,74,FALSE),"")</f>
        <v/>
      </c>
      <c r="F174" t="str">
        <f>+IFERROR(VLOOKUP(B174,[2]RegulatoryQuality!$B$15:$CB$230,74,FALSE),"")</f>
        <v/>
      </c>
      <c r="G174" t="str">
        <f>+IFERROR(VLOOKUP(B174,[2]RuleofLaw!$B$15:$CB$230,74,FALSE),"")</f>
        <v/>
      </c>
      <c r="H174" t="str">
        <f>+IFERROR(VLOOKUP(B174,[2]ControlofCorruption!$B$15:$CB$230,74,FALSE),"")</f>
        <v/>
      </c>
      <c r="I174">
        <v>3</v>
      </c>
    </row>
    <row r="175" spans="1:9" x14ac:dyDescent="0.2">
      <c r="A175" t="s">
        <v>600</v>
      </c>
      <c r="B175" t="s">
        <v>244</v>
      </c>
      <c r="C175" t="str">
        <f>+IFERROR(VLOOKUP(B175,[2]VoiceandAccountability!$B$15:$CB$230,74,FALSE),"")</f>
        <v/>
      </c>
      <c r="D175" t="str">
        <f>+IFERROR(VLOOKUP(B175,'[2]Political StabilityNoViolence'!$B$15:$CB$230,74,FALSE),"")</f>
        <v/>
      </c>
      <c r="E175" t="str">
        <f>+IFERROR(VLOOKUP(B175,[2]GovernmentEffectiveness!$B$15:$CB$230,74,FALSE),"")</f>
        <v/>
      </c>
      <c r="F175" t="str">
        <f>+IFERROR(VLOOKUP(B175,[2]RegulatoryQuality!$B$15:$CB$230,74,FALSE),"")</f>
        <v/>
      </c>
      <c r="G175" t="str">
        <f>+IFERROR(VLOOKUP(B175,[2]RuleofLaw!$B$15:$CB$230,74,FALSE),"")</f>
        <v/>
      </c>
      <c r="H175" t="str">
        <f>+IFERROR(VLOOKUP(B175,[2]ControlofCorruption!$B$15:$CB$230,74,FALSE),"")</f>
        <v/>
      </c>
      <c r="I175">
        <v>1</v>
      </c>
    </row>
    <row r="176" spans="1:9" x14ac:dyDescent="0.2">
      <c r="A176" t="s">
        <v>601</v>
      </c>
      <c r="B176" t="s">
        <v>246</v>
      </c>
      <c r="C176" t="str">
        <f>+IFERROR(VLOOKUP(B176,[2]VoiceandAccountability!$B$15:$CB$230,74,FALSE),"")</f>
        <v/>
      </c>
      <c r="D176" t="str">
        <f>+IFERROR(VLOOKUP(B176,'[2]Political StabilityNoViolence'!$B$15:$CB$230,74,FALSE),"")</f>
        <v/>
      </c>
      <c r="E176" t="str">
        <f>+IFERROR(VLOOKUP(B176,[2]GovernmentEffectiveness!$B$15:$CB$230,74,FALSE),"")</f>
        <v/>
      </c>
      <c r="F176" t="str">
        <f>+IFERROR(VLOOKUP(B176,[2]RegulatoryQuality!$B$15:$CB$230,74,FALSE),"")</f>
        <v/>
      </c>
      <c r="G176" t="str">
        <f>+IFERROR(VLOOKUP(B176,[2]RuleofLaw!$B$15:$CB$230,74,FALSE),"")</f>
        <v/>
      </c>
      <c r="H176" t="str">
        <f>+IFERROR(VLOOKUP(B176,[2]ControlofCorruption!$B$15:$CB$230,74,FALSE),"")</f>
        <v/>
      </c>
      <c r="I176">
        <v>1</v>
      </c>
    </row>
    <row r="177" spans="1:9" x14ac:dyDescent="0.2">
      <c r="A177" t="s">
        <v>602</v>
      </c>
      <c r="B177" t="s">
        <v>248</v>
      </c>
      <c r="C177" t="str">
        <f>+IFERROR(VLOOKUP(B177,[2]VoiceandAccountability!$B$15:$CB$230,74,FALSE),"")</f>
        <v/>
      </c>
      <c r="D177" t="str">
        <f>+IFERROR(VLOOKUP(B177,'[2]Political StabilityNoViolence'!$B$15:$CB$230,74,FALSE),"")</f>
        <v/>
      </c>
      <c r="E177" t="str">
        <f>+IFERROR(VLOOKUP(B177,[2]GovernmentEffectiveness!$B$15:$CB$230,74,FALSE),"")</f>
        <v/>
      </c>
      <c r="F177" t="str">
        <f>+IFERROR(VLOOKUP(B177,[2]RegulatoryQuality!$B$15:$CB$230,74,FALSE),"")</f>
        <v/>
      </c>
      <c r="G177" t="str">
        <f>+IFERROR(VLOOKUP(B177,[2]RuleofLaw!$B$15:$CB$230,74,FALSE),"")</f>
        <v/>
      </c>
      <c r="H177" t="str">
        <f>+IFERROR(VLOOKUP(B177,[2]ControlofCorruption!$B$15:$CB$230,74,FALSE),"")</f>
        <v/>
      </c>
      <c r="I177">
        <v>1</v>
      </c>
    </row>
    <row r="178" spans="1:9" x14ac:dyDescent="0.2">
      <c r="A178" t="s">
        <v>603</v>
      </c>
      <c r="B178" t="s">
        <v>250</v>
      </c>
      <c r="C178" t="str">
        <f>+IFERROR(VLOOKUP(B178,[2]VoiceandAccountability!$B$15:$CB$230,74,FALSE),"")</f>
        <v/>
      </c>
      <c r="D178" t="str">
        <f>+IFERROR(VLOOKUP(B178,'[2]Political StabilityNoViolence'!$B$15:$CB$230,74,FALSE),"")</f>
        <v/>
      </c>
      <c r="E178" t="str">
        <f>+IFERROR(VLOOKUP(B178,[2]GovernmentEffectiveness!$B$15:$CB$230,74,FALSE),"")</f>
        <v/>
      </c>
      <c r="F178" t="str">
        <f>+IFERROR(VLOOKUP(B178,[2]RegulatoryQuality!$B$15:$CB$230,74,FALSE),"")</f>
        <v/>
      </c>
      <c r="G178" t="str">
        <f>+IFERROR(VLOOKUP(B178,[2]RuleofLaw!$B$15:$CB$230,74,FALSE),"")</f>
        <v/>
      </c>
      <c r="H178" t="str">
        <f>+IFERROR(VLOOKUP(B178,[2]ControlofCorruption!$B$15:$CB$230,74,FALSE),"")</f>
        <v/>
      </c>
      <c r="I178">
        <v>3</v>
      </c>
    </row>
    <row r="179" spans="1:9" x14ac:dyDescent="0.2">
      <c r="A179" t="s">
        <v>604</v>
      </c>
      <c r="B179" t="s">
        <v>605</v>
      </c>
      <c r="C179" t="str">
        <f>+IFERROR(VLOOKUP(B179,[2]VoiceandAccountability!$B$15:$CB$230,74,FALSE),"")</f>
        <v/>
      </c>
      <c r="D179" t="str">
        <f>+IFERROR(VLOOKUP(B179,'[2]Political StabilityNoViolence'!$B$15:$CB$230,74,FALSE),"")</f>
        <v/>
      </c>
      <c r="E179" t="str">
        <f>+IFERROR(VLOOKUP(B179,[2]GovernmentEffectiveness!$B$15:$CB$230,74,FALSE),"")</f>
        <v/>
      </c>
      <c r="F179" t="str">
        <f>+IFERROR(VLOOKUP(B179,[2]RegulatoryQuality!$B$15:$CB$230,74,FALSE),"")</f>
        <v/>
      </c>
      <c r="G179" t="str">
        <f>+IFERROR(VLOOKUP(B179,[2]RuleofLaw!$B$15:$CB$230,74,FALSE),"")</f>
        <v/>
      </c>
      <c r="H179" t="str">
        <f>+IFERROR(VLOOKUP(B179,[2]ControlofCorruption!$B$15:$CB$230,74,FALSE),"")</f>
        <v/>
      </c>
      <c r="I179">
        <v>3</v>
      </c>
    </row>
    <row r="180" spans="1:9" x14ac:dyDescent="0.2">
      <c r="A180" t="s">
        <v>606</v>
      </c>
      <c r="B180" t="s">
        <v>607</v>
      </c>
      <c r="C180" t="str">
        <f>+IFERROR(VLOOKUP(B180,[2]VoiceandAccountability!$B$15:$CB$230,74,FALSE),"")</f>
        <v/>
      </c>
      <c r="D180" t="str">
        <f>+IFERROR(VLOOKUP(B180,'[2]Political StabilityNoViolence'!$B$15:$CB$230,74,FALSE),"")</f>
        <v/>
      </c>
      <c r="E180" t="str">
        <f>+IFERROR(VLOOKUP(B180,[2]GovernmentEffectiveness!$B$15:$CB$230,74,FALSE),"")</f>
        <v/>
      </c>
      <c r="F180" t="str">
        <f>+IFERROR(VLOOKUP(B180,[2]RegulatoryQuality!$B$15:$CB$230,74,FALSE),"")</f>
        <v/>
      </c>
      <c r="G180" t="str">
        <f>+IFERROR(VLOOKUP(B180,[2]RuleofLaw!$B$15:$CB$230,74,FALSE),"")</f>
        <v/>
      </c>
      <c r="H180" t="str">
        <f>+IFERROR(VLOOKUP(B180,[2]ControlofCorruption!$B$15:$CB$230,74,FALSE),"")</f>
        <v/>
      </c>
      <c r="I180">
        <v>1</v>
      </c>
    </row>
    <row r="181" spans="1:9" x14ac:dyDescent="0.2">
      <c r="A181" t="s">
        <v>608</v>
      </c>
      <c r="B181" t="s">
        <v>252</v>
      </c>
      <c r="C181" t="str">
        <f>+IFERROR(VLOOKUP(B181,[2]VoiceandAccountability!$B$15:$CB$230,74,FALSE),"")</f>
        <v/>
      </c>
      <c r="D181" t="str">
        <f>+IFERROR(VLOOKUP(B181,'[2]Political StabilityNoViolence'!$B$15:$CB$230,74,FALSE),"")</f>
        <v/>
      </c>
      <c r="E181" t="str">
        <f>+IFERROR(VLOOKUP(B181,[2]GovernmentEffectiveness!$B$15:$CB$230,74,FALSE),"")</f>
        <v/>
      </c>
      <c r="F181" t="str">
        <f>+IFERROR(VLOOKUP(B181,[2]RegulatoryQuality!$B$15:$CB$230,74,FALSE),"")</f>
        <v/>
      </c>
      <c r="G181" t="str">
        <f>+IFERROR(VLOOKUP(B181,[2]RuleofLaw!$B$15:$CB$230,74,FALSE),"")</f>
        <v/>
      </c>
      <c r="H181" t="str">
        <f>+IFERROR(VLOOKUP(B181,[2]ControlofCorruption!$B$15:$CB$230,74,FALSE),"")</f>
        <v/>
      </c>
      <c r="I181">
        <v>1</v>
      </c>
    </row>
    <row r="182" spans="1:9" x14ac:dyDescent="0.2">
      <c r="A182" t="s">
        <v>609</v>
      </c>
      <c r="B182" t="s">
        <v>610</v>
      </c>
      <c r="C182" t="str">
        <f>+IFERROR(VLOOKUP(B182,[2]VoiceandAccountability!$B$15:$CB$230,74,FALSE),"")</f>
        <v/>
      </c>
      <c r="D182" t="str">
        <f>+IFERROR(VLOOKUP(B182,'[2]Political StabilityNoViolence'!$B$15:$CB$230,74,FALSE),"")</f>
        <v/>
      </c>
      <c r="E182" t="str">
        <f>+IFERROR(VLOOKUP(B182,[2]GovernmentEffectiveness!$B$15:$CB$230,74,FALSE),"")</f>
        <v/>
      </c>
      <c r="F182" t="str">
        <f>+IFERROR(VLOOKUP(B182,[2]RegulatoryQuality!$B$15:$CB$230,74,FALSE),"")</f>
        <v/>
      </c>
      <c r="G182" t="str">
        <f>+IFERROR(VLOOKUP(B182,[2]RuleofLaw!$B$15:$CB$230,74,FALSE),"")</f>
        <v/>
      </c>
      <c r="H182" t="str">
        <f>+IFERROR(VLOOKUP(B182,[2]ControlofCorruption!$B$15:$CB$230,74,FALSE),"")</f>
        <v/>
      </c>
      <c r="I182">
        <v>1</v>
      </c>
    </row>
    <row r="183" spans="1:9" x14ac:dyDescent="0.2">
      <c r="A183" t="s">
        <v>611</v>
      </c>
      <c r="B183" t="s">
        <v>254</v>
      </c>
      <c r="C183" t="str">
        <f>+IFERROR(VLOOKUP(B183,[2]VoiceandAccountability!$B$15:$CB$230,74,FALSE),"")</f>
        <v/>
      </c>
      <c r="D183" t="str">
        <f>+IFERROR(VLOOKUP(B183,'[2]Political StabilityNoViolence'!$B$15:$CB$230,74,FALSE),"")</f>
        <v/>
      </c>
      <c r="E183" t="str">
        <f>+IFERROR(VLOOKUP(B183,[2]GovernmentEffectiveness!$B$15:$CB$230,74,FALSE),"")</f>
        <v/>
      </c>
      <c r="F183" t="str">
        <f>+IFERROR(VLOOKUP(B183,[2]RegulatoryQuality!$B$15:$CB$230,74,FALSE),"")</f>
        <v/>
      </c>
      <c r="G183" t="str">
        <f>+IFERROR(VLOOKUP(B183,[2]RuleofLaw!$B$15:$CB$230,74,FALSE),"")</f>
        <v/>
      </c>
      <c r="H183" t="str">
        <f>+IFERROR(VLOOKUP(B183,[2]ControlofCorruption!$B$15:$CB$230,74,FALSE),"")</f>
        <v/>
      </c>
      <c r="I183">
        <v>1</v>
      </c>
    </row>
    <row r="184" spans="1:9" x14ac:dyDescent="0.2">
      <c r="A184" t="s">
        <v>612</v>
      </c>
      <c r="B184" t="s">
        <v>256</v>
      </c>
      <c r="C184" t="str">
        <f>+IFERROR(VLOOKUP(B184,[2]VoiceandAccountability!$B$15:$CB$230,74,FALSE),"")</f>
        <v/>
      </c>
      <c r="D184" t="str">
        <f>+IFERROR(VLOOKUP(B184,'[2]Political StabilityNoViolence'!$B$15:$CB$230,74,FALSE),"")</f>
        <v/>
      </c>
      <c r="E184" t="str">
        <f>+IFERROR(VLOOKUP(B184,[2]GovernmentEffectiveness!$B$15:$CB$230,74,FALSE),"")</f>
        <v/>
      </c>
      <c r="F184" t="str">
        <f>+IFERROR(VLOOKUP(B184,[2]RegulatoryQuality!$B$15:$CB$230,74,FALSE),"")</f>
        <v/>
      </c>
      <c r="G184" t="str">
        <f>+IFERROR(VLOOKUP(B184,[2]RuleofLaw!$B$15:$CB$230,74,FALSE),"")</f>
        <v/>
      </c>
      <c r="H184" t="str">
        <f>+IFERROR(VLOOKUP(B184,[2]ControlofCorruption!$B$15:$CB$230,74,FALSE),"")</f>
        <v/>
      </c>
      <c r="I184">
        <v>1</v>
      </c>
    </row>
    <row r="185" spans="1:9" x14ac:dyDescent="0.2">
      <c r="A185" t="s">
        <v>613</v>
      </c>
      <c r="B185" t="s">
        <v>614</v>
      </c>
      <c r="C185" t="str">
        <f>+IFERROR(VLOOKUP(B185,[2]VoiceandAccountability!$B$15:$CB$230,74,FALSE),"")</f>
        <v/>
      </c>
      <c r="D185" t="str">
        <f>+IFERROR(VLOOKUP(B185,'[2]Political StabilityNoViolence'!$B$15:$CB$230,74,FALSE),"")</f>
        <v/>
      </c>
      <c r="E185" t="str">
        <f>+IFERROR(VLOOKUP(B185,[2]GovernmentEffectiveness!$B$15:$CB$230,74,FALSE),"")</f>
        <v/>
      </c>
      <c r="F185" t="str">
        <f>+IFERROR(VLOOKUP(B185,[2]RegulatoryQuality!$B$15:$CB$230,74,FALSE),"")</f>
        <v/>
      </c>
      <c r="G185" t="str">
        <f>+IFERROR(VLOOKUP(B185,[2]RuleofLaw!$B$15:$CB$230,74,FALSE),"")</f>
        <v/>
      </c>
      <c r="H185" t="str">
        <f>+IFERROR(VLOOKUP(B185,[2]ControlofCorruption!$B$15:$CB$230,74,FALSE),"")</f>
        <v/>
      </c>
      <c r="I185">
        <v>2</v>
      </c>
    </row>
    <row r="186" spans="1:9" x14ac:dyDescent="0.2">
      <c r="A186" t="s">
        <v>615</v>
      </c>
      <c r="B186" t="s">
        <v>616</v>
      </c>
      <c r="C186" t="str">
        <f>+IFERROR(VLOOKUP(B186,[2]VoiceandAccountability!$B$15:$CB$230,74,FALSE),"")</f>
        <v/>
      </c>
      <c r="D186" t="str">
        <f>+IFERROR(VLOOKUP(B186,'[2]Political StabilityNoViolence'!$B$15:$CB$230,74,FALSE),"")</f>
        <v/>
      </c>
      <c r="E186" t="str">
        <f>+IFERROR(VLOOKUP(B186,[2]GovernmentEffectiveness!$B$15:$CB$230,74,FALSE),"")</f>
        <v/>
      </c>
      <c r="F186" t="str">
        <f>+IFERROR(VLOOKUP(B186,[2]RegulatoryQuality!$B$15:$CB$230,74,FALSE),"")</f>
        <v/>
      </c>
      <c r="G186" t="str">
        <f>+IFERROR(VLOOKUP(B186,[2]RuleofLaw!$B$15:$CB$230,74,FALSE),"")</f>
        <v/>
      </c>
      <c r="H186" t="str">
        <f>+IFERROR(VLOOKUP(B186,[2]ControlofCorruption!$B$15:$CB$230,74,FALSE),"")</f>
        <v/>
      </c>
      <c r="I186">
        <v>2</v>
      </c>
    </row>
    <row r="187" spans="1:9" x14ac:dyDescent="0.2">
      <c r="A187" t="s">
        <v>617</v>
      </c>
      <c r="B187" t="s">
        <v>618</v>
      </c>
      <c r="C187" t="str">
        <f>+IFERROR(VLOOKUP(B187,[2]VoiceandAccountability!$B$15:$CB$230,74,FALSE),"")</f>
        <v/>
      </c>
      <c r="D187" t="str">
        <f>+IFERROR(VLOOKUP(B187,'[2]Political StabilityNoViolence'!$B$15:$CB$230,74,FALSE),"")</f>
        <v/>
      </c>
      <c r="E187" t="str">
        <f>+IFERROR(VLOOKUP(B187,[2]GovernmentEffectiveness!$B$15:$CB$230,74,FALSE),"")</f>
        <v/>
      </c>
      <c r="F187" t="str">
        <f>+IFERROR(VLOOKUP(B187,[2]RegulatoryQuality!$B$15:$CB$230,74,FALSE),"")</f>
        <v/>
      </c>
      <c r="G187" t="str">
        <f>+IFERROR(VLOOKUP(B187,[2]RuleofLaw!$B$15:$CB$230,74,FALSE),"")</f>
        <v/>
      </c>
      <c r="H187" t="str">
        <f>+IFERROR(VLOOKUP(B187,[2]ControlofCorruption!$B$15:$CB$230,74,FALSE),"")</f>
        <v/>
      </c>
      <c r="I187">
        <v>2</v>
      </c>
    </row>
    <row r="188" spans="1:9" x14ac:dyDescent="0.2">
      <c r="A188" t="s">
        <v>619</v>
      </c>
      <c r="B188" t="s">
        <v>620</v>
      </c>
      <c r="C188" t="str">
        <f>+IFERROR(VLOOKUP(B188,[2]VoiceandAccountability!$B$15:$CB$230,74,FALSE),"")</f>
        <v/>
      </c>
      <c r="D188" t="str">
        <f>+IFERROR(VLOOKUP(B188,'[2]Political StabilityNoViolence'!$B$15:$CB$230,74,FALSE),"")</f>
        <v/>
      </c>
      <c r="E188" t="str">
        <f>+IFERROR(VLOOKUP(B188,[2]GovernmentEffectiveness!$B$15:$CB$230,74,FALSE),"")</f>
        <v/>
      </c>
      <c r="F188" t="str">
        <f>+IFERROR(VLOOKUP(B188,[2]RegulatoryQuality!$B$15:$CB$230,74,FALSE),"")</f>
        <v/>
      </c>
      <c r="G188" t="str">
        <f>+IFERROR(VLOOKUP(B188,[2]RuleofLaw!$B$15:$CB$230,74,FALSE),"")</f>
        <v/>
      </c>
      <c r="H188" t="str">
        <f>+IFERROR(VLOOKUP(B188,[2]ControlofCorruption!$B$15:$CB$230,74,FALSE),"")</f>
        <v/>
      </c>
      <c r="I188">
        <v>1</v>
      </c>
    </row>
    <row r="189" spans="1:9" x14ac:dyDescent="0.2">
      <c r="A189" t="s">
        <v>621</v>
      </c>
      <c r="B189" t="s">
        <v>258</v>
      </c>
      <c r="C189" t="str">
        <f>+IFERROR(VLOOKUP(B189,[2]VoiceandAccountability!$B$15:$CB$230,74,FALSE),"")</f>
        <v/>
      </c>
      <c r="D189" t="str">
        <f>+IFERROR(VLOOKUP(B189,'[2]Political StabilityNoViolence'!$B$15:$CB$230,74,FALSE),"")</f>
        <v/>
      </c>
      <c r="E189" t="str">
        <f>+IFERROR(VLOOKUP(B189,[2]GovernmentEffectiveness!$B$15:$CB$230,74,FALSE),"")</f>
        <v/>
      </c>
      <c r="F189" t="str">
        <f>+IFERROR(VLOOKUP(B189,[2]RegulatoryQuality!$B$15:$CB$230,74,FALSE),"")</f>
        <v/>
      </c>
      <c r="G189" t="str">
        <f>+IFERROR(VLOOKUP(B189,[2]RuleofLaw!$B$15:$CB$230,74,FALSE),"")</f>
        <v/>
      </c>
      <c r="H189" t="str">
        <f>+IFERROR(VLOOKUP(B189,[2]ControlofCorruption!$B$15:$CB$230,74,FALSE),"")</f>
        <v/>
      </c>
      <c r="I189">
        <v>2</v>
      </c>
    </row>
    <row r="190" spans="1:9" x14ac:dyDescent="0.2">
      <c r="A190" t="s">
        <v>622</v>
      </c>
      <c r="B190" t="s">
        <v>260</v>
      </c>
      <c r="C190" t="str">
        <f>+IFERROR(VLOOKUP(B190,[2]VoiceandAccountability!$B$15:$CB$230,74,FALSE),"")</f>
        <v/>
      </c>
      <c r="D190" t="str">
        <f>+IFERROR(VLOOKUP(B190,'[2]Political StabilityNoViolence'!$B$15:$CB$230,74,FALSE),"")</f>
        <v/>
      </c>
      <c r="E190" t="str">
        <f>+IFERROR(VLOOKUP(B190,[2]GovernmentEffectiveness!$B$15:$CB$230,74,FALSE),"")</f>
        <v/>
      </c>
      <c r="F190" t="str">
        <f>+IFERROR(VLOOKUP(B190,[2]RegulatoryQuality!$B$15:$CB$230,74,FALSE),"")</f>
        <v/>
      </c>
      <c r="G190" t="str">
        <f>+IFERROR(VLOOKUP(B190,[2]RuleofLaw!$B$15:$CB$230,74,FALSE),"")</f>
        <v/>
      </c>
      <c r="H190" t="str">
        <f>+IFERROR(VLOOKUP(B190,[2]ControlofCorruption!$B$15:$CB$230,74,FALSE),"")</f>
        <v/>
      </c>
      <c r="I190">
        <v>3</v>
      </c>
    </row>
    <row r="191" spans="1:9" x14ac:dyDescent="0.2">
      <c r="A191" t="s">
        <v>623</v>
      </c>
      <c r="B191" t="s">
        <v>262</v>
      </c>
      <c r="C191" t="str">
        <f>+IFERROR(VLOOKUP(B191,[2]VoiceandAccountability!$B$15:$CB$230,74,FALSE),"")</f>
        <v/>
      </c>
      <c r="D191" t="str">
        <f>+IFERROR(VLOOKUP(B191,'[2]Political StabilityNoViolence'!$B$15:$CB$230,74,FALSE),"")</f>
        <v/>
      </c>
      <c r="E191" t="str">
        <f>+IFERROR(VLOOKUP(B191,[2]GovernmentEffectiveness!$B$15:$CB$230,74,FALSE),"")</f>
        <v/>
      </c>
      <c r="F191" t="str">
        <f>+IFERROR(VLOOKUP(B191,[2]RegulatoryQuality!$B$15:$CB$230,74,FALSE),"")</f>
        <v/>
      </c>
      <c r="G191" t="str">
        <f>+IFERROR(VLOOKUP(B191,[2]RuleofLaw!$B$15:$CB$230,74,FALSE),"")</f>
        <v/>
      </c>
      <c r="H191" t="str">
        <f>+IFERROR(VLOOKUP(B191,[2]ControlofCorruption!$B$15:$CB$230,74,FALSE),"")</f>
        <v/>
      </c>
      <c r="I191">
        <v>1</v>
      </c>
    </row>
    <row r="192" spans="1:9" x14ac:dyDescent="0.2">
      <c r="A192" t="s">
        <v>624</v>
      </c>
      <c r="B192" t="s">
        <v>264</v>
      </c>
      <c r="C192" t="str">
        <f>+IFERROR(VLOOKUP(B192,[2]VoiceandAccountability!$B$15:$CB$230,74,FALSE),"")</f>
        <v/>
      </c>
      <c r="D192" t="str">
        <f>+IFERROR(VLOOKUP(B192,'[2]Political StabilityNoViolence'!$B$15:$CB$230,74,FALSE),"")</f>
        <v/>
      </c>
      <c r="E192" t="str">
        <f>+IFERROR(VLOOKUP(B192,[2]GovernmentEffectiveness!$B$15:$CB$230,74,FALSE),"")</f>
        <v/>
      </c>
      <c r="F192" t="str">
        <f>+IFERROR(VLOOKUP(B192,[2]RegulatoryQuality!$B$15:$CB$230,74,FALSE),"")</f>
        <v/>
      </c>
      <c r="G192" t="str">
        <f>+IFERROR(VLOOKUP(B192,[2]RuleofLaw!$B$15:$CB$230,74,FALSE),"")</f>
        <v/>
      </c>
      <c r="H192" t="str">
        <f>+IFERROR(VLOOKUP(B192,[2]ControlofCorruption!$B$15:$CB$230,74,FALSE),"")</f>
        <v/>
      </c>
      <c r="I192">
        <v>1</v>
      </c>
    </row>
    <row r="193" spans="1:9" x14ac:dyDescent="0.2">
      <c r="A193" t="s">
        <v>625</v>
      </c>
      <c r="B193" t="s">
        <v>626</v>
      </c>
      <c r="C193" t="str">
        <f>+IFERROR(VLOOKUP(B193,[2]VoiceandAccountability!$B$15:$CB$230,74,FALSE),"")</f>
        <v/>
      </c>
      <c r="D193" t="str">
        <f>+IFERROR(VLOOKUP(B193,'[2]Political StabilityNoViolence'!$B$15:$CB$230,74,FALSE),"")</f>
        <v/>
      </c>
      <c r="E193" t="str">
        <f>+IFERROR(VLOOKUP(B193,[2]GovernmentEffectiveness!$B$15:$CB$230,74,FALSE),"")</f>
        <v/>
      </c>
      <c r="F193" t="str">
        <f>+IFERROR(VLOOKUP(B193,[2]RegulatoryQuality!$B$15:$CB$230,74,FALSE),"")</f>
        <v/>
      </c>
      <c r="G193" t="str">
        <f>+IFERROR(VLOOKUP(B193,[2]RuleofLaw!$B$15:$CB$230,74,FALSE),"")</f>
        <v/>
      </c>
      <c r="H193" t="str">
        <f>+IFERROR(VLOOKUP(B193,[2]ControlofCorruption!$B$15:$CB$230,74,FALSE),"")</f>
        <v/>
      </c>
      <c r="I193">
        <v>1</v>
      </c>
    </row>
    <row r="194" spans="1:9" x14ac:dyDescent="0.2">
      <c r="A194" t="s">
        <v>627</v>
      </c>
      <c r="B194" t="s">
        <v>266</v>
      </c>
      <c r="C194" t="str">
        <f>+IFERROR(VLOOKUP(B194,[2]VoiceandAccountability!$B$15:$CB$230,74,FALSE),"")</f>
        <v/>
      </c>
      <c r="D194" t="str">
        <f>+IFERROR(VLOOKUP(B194,'[2]Political StabilityNoViolence'!$B$15:$CB$230,74,FALSE),"")</f>
        <v/>
      </c>
      <c r="E194" t="str">
        <f>+IFERROR(VLOOKUP(B194,[2]GovernmentEffectiveness!$B$15:$CB$230,74,FALSE),"")</f>
        <v/>
      </c>
      <c r="F194" t="str">
        <f>+IFERROR(VLOOKUP(B194,[2]RegulatoryQuality!$B$15:$CB$230,74,FALSE),"")</f>
        <v/>
      </c>
      <c r="G194" t="str">
        <f>+IFERROR(VLOOKUP(B194,[2]RuleofLaw!$B$15:$CB$230,74,FALSE),"")</f>
        <v/>
      </c>
      <c r="H194" t="str">
        <f>+IFERROR(VLOOKUP(B194,[2]ControlofCorruption!$B$15:$CB$230,74,FALSE),"")</f>
        <v/>
      </c>
      <c r="I194">
        <v>1</v>
      </c>
    </row>
    <row r="195" spans="1:9" x14ac:dyDescent="0.2">
      <c r="A195" t="s">
        <v>628</v>
      </c>
      <c r="B195" t="s">
        <v>629</v>
      </c>
      <c r="C195" t="str">
        <f>+IFERROR(VLOOKUP(B195,[2]VoiceandAccountability!$B$15:$CB$230,74,FALSE),"")</f>
        <v/>
      </c>
      <c r="D195" t="str">
        <f>+IFERROR(VLOOKUP(B195,'[2]Political StabilityNoViolence'!$B$15:$CB$230,74,FALSE),"")</f>
        <v/>
      </c>
      <c r="E195" t="str">
        <f>+IFERROR(VLOOKUP(B195,[2]GovernmentEffectiveness!$B$15:$CB$230,74,FALSE),"")</f>
        <v/>
      </c>
      <c r="F195" t="str">
        <f>+IFERROR(VLOOKUP(B195,[2]RegulatoryQuality!$B$15:$CB$230,74,FALSE),"")</f>
        <v/>
      </c>
      <c r="G195" t="str">
        <f>+IFERROR(VLOOKUP(B195,[2]RuleofLaw!$B$15:$CB$230,74,FALSE),"")</f>
        <v/>
      </c>
      <c r="H195" t="str">
        <f>+IFERROR(VLOOKUP(B195,[2]ControlofCorruption!$B$15:$CB$230,74,FALSE),"")</f>
        <v/>
      </c>
      <c r="I195">
        <v>1</v>
      </c>
    </row>
    <row r="196" spans="1:9" x14ac:dyDescent="0.2">
      <c r="A196" t="s">
        <v>630</v>
      </c>
      <c r="B196" t="s">
        <v>268</v>
      </c>
      <c r="C196" t="str">
        <f>+IFERROR(VLOOKUP(B196,[2]VoiceandAccountability!$B$15:$CB$230,74,FALSE),"")</f>
        <v/>
      </c>
      <c r="D196" t="str">
        <f>+IFERROR(VLOOKUP(B196,'[2]Political StabilityNoViolence'!$B$15:$CB$230,74,FALSE),"")</f>
        <v/>
      </c>
      <c r="E196" t="str">
        <f>+IFERROR(VLOOKUP(B196,[2]GovernmentEffectiveness!$B$15:$CB$230,74,FALSE),"")</f>
        <v/>
      </c>
      <c r="F196" t="str">
        <f>+IFERROR(VLOOKUP(B196,[2]RegulatoryQuality!$B$15:$CB$230,74,FALSE),"")</f>
        <v/>
      </c>
      <c r="G196" t="str">
        <f>+IFERROR(VLOOKUP(B196,[2]RuleofLaw!$B$15:$CB$230,74,FALSE),"")</f>
        <v/>
      </c>
      <c r="H196" t="str">
        <f>+IFERROR(VLOOKUP(B196,[2]ControlofCorruption!$B$15:$CB$230,74,FALSE),"")</f>
        <v/>
      </c>
      <c r="I196">
        <v>1</v>
      </c>
    </row>
    <row r="197" spans="1:9" x14ac:dyDescent="0.2">
      <c r="A197" t="s">
        <v>631</v>
      </c>
      <c r="B197" t="s">
        <v>270</v>
      </c>
      <c r="C197" t="str">
        <f>+IFERROR(VLOOKUP(B197,[2]VoiceandAccountability!$B$15:$CB$230,74,FALSE),"")</f>
        <v/>
      </c>
      <c r="D197" t="str">
        <f>+IFERROR(VLOOKUP(B197,'[2]Political StabilityNoViolence'!$B$15:$CB$230,74,FALSE),"")</f>
        <v/>
      </c>
      <c r="E197" t="str">
        <f>+IFERROR(VLOOKUP(B197,[2]GovernmentEffectiveness!$B$15:$CB$230,74,FALSE),"")</f>
        <v/>
      </c>
      <c r="F197" t="str">
        <f>+IFERROR(VLOOKUP(B197,[2]RegulatoryQuality!$B$15:$CB$230,74,FALSE),"")</f>
        <v/>
      </c>
      <c r="G197" t="str">
        <f>+IFERROR(VLOOKUP(B197,[2]RuleofLaw!$B$15:$CB$230,74,FALSE),"")</f>
        <v/>
      </c>
      <c r="H197" t="str">
        <f>+IFERROR(VLOOKUP(B197,[2]ControlofCorruption!$B$15:$CB$230,74,FALSE),"")</f>
        <v/>
      </c>
      <c r="I197">
        <v>1</v>
      </c>
    </row>
    <row r="198" spans="1:9" x14ac:dyDescent="0.2">
      <c r="A198" t="s">
        <v>632</v>
      </c>
      <c r="B198" t="s">
        <v>633</v>
      </c>
      <c r="C198" t="str">
        <f>+IFERROR(VLOOKUP(B198,[2]VoiceandAccountability!$B$15:$CB$230,74,FALSE),"")</f>
        <v/>
      </c>
      <c r="D198" t="str">
        <f>+IFERROR(VLOOKUP(B198,'[2]Political StabilityNoViolence'!$B$15:$CB$230,74,FALSE),"")</f>
        <v/>
      </c>
      <c r="E198" t="str">
        <f>+IFERROR(VLOOKUP(B198,[2]GovernmentEffectiveness!$B$15:$CB$230,74,FALSE),"")</f>
        <v/>
      </c>
      <c r="F198" t="str">
        <f>+IFERROR(VLOOKUP(B198,[2]RegulatoryQuality!$B$15:$CB$230,74,FALSE),"")</f>
        <v/>
      </c>
      <c r="G198" t="str">
        <f>+IFERROR(VLOOKUP(B198,[2]RuleofLaw!$B$15:$CB$230,74,FALSE),"")</f>
        <v/>
      </c>
      <c r="H198" t="str">
        <f>+IFERROR(VLOOKUP(B198,[2]ControlofCorruption!$B$15:$CB$230,74,FALSE),"")</f>
        <v/>
      </c>
      <c r="I198">
        <v>3</v>
      </c>
    </row>
    <row r="199" spans="1:9" x14ac:dyDescent="0.2">
      <c r="A199" t="s">
        <v>634</v>
      </c>
      <c r="B199" t="s">
        <v>635</v>
      </c>
      <c r="C199" t="str">
        <f>+IFERROR(VLOOKUP(B199,[2]VoiceandAccountability!$B$15:$CB$230,74,FALSE),"")</f>
        <v/>
      </c>
      <c r="D199" t="str">
        <f>+IFERROR(VLOOKUP(B199,'[2]Political StabilityNoViolence'!$B$15:$CB$230,74,FALSE),"")</f>
        <v/>
      </c>
      <c r="E199" t="str">
        <f>+IFERROR(VLOOKUP(B199,[2]GovernmentEffectiveness!$B$15:$CB$230,74,FALSE),"")</f>
        <v/>
      </c>
      <c r="F199" t="str">
        <f>+IFERROR(VLOOKUP(B199,[2]RegulatoryQuality!$B$15:$CB$230,74,FALSE),"")</f>
        <v/>
      </c>
      <c r="G199" t="str">
        <f>+IFERROR(VLOOKUP(B199,[2]RuleofLaw!$B$15:$CB$230,74,FALSE),"")</f>
        <v/>
      </c>
      <c r="H199" t="str">
        <f>+IFERROR(VLOOKUP(B199,[2]ControlofCorruption!$B$15:$CB$230,74,FALSE),"")</f>
        <v/>
      </c>
      <c r="I199">
        <v>1</v>
      </c>
    </row>
    <row r="200" spans="1:9" x14ac:dyDescent="0.2">
      <c r="A200" t="s">
        <v>636</v>
      </c>
      <c r="B200" t="s">
        <v>637</v>
      </c>
      <c r="C200" t="str">
        <f>+IFERROR(VLOOKUP(B200,[2]VoiceandAccountability!$B$15:$CB$230,74,FALSE),"")</f>
        <v/>
      </c>
      <c r="D200" t="str">
        <f>+IFERROR(VLOOKUP(B200,'[2]Political StabilityNoViolence'!$B$15:$CB$230,74,FALSE),"")</f>
        <v/>
      </c>
      <c r="E200" t="str">
        <f>+IFERROR(VLOOKUP(B200,[2]GovernmentEffectiveness!$B$15:$CB$230,74,FALSE),"")</f>
        <v/>
      </c>
      <c r="F200" t="str">
        <f>+IFERROR(VLOOKUP(B200,[2]RegulatoryQuality!$B$15:$CB$230,74,FALSE),"")</f>
        <v/>
      </c>
      <c r="G200" t="str">
        <f>+IFERROR(VLOOKUP(B200,[2]RuleofLaw!$B$15:$CB$230,74,FALSE),"")</f>
        <v/>
      </c>
      <c r="H200" t="str">
        <f>+IFERROR(VLOOKUP(B200,[2]ControlofCorruption!$B$15:$CB$230,74,FALSE),"")</f>
        <v/>
      </c>
      <c r="I200">
        <v>3</v>
      </c>
    </row>
    <row r="201" spans="1:9" x14ac:dyDescent="0.2">
      <c r="A201" t="s">
        <v>638</v>
      </c>
      <c r="B201" t="s">
        <v>274</v>
      </c>
      <c r="C201" t="str">
        <f>+IFERROR(VLOOKUP(B201,[2]VoiceandAccountability!$B$15:$CB$230,74,FALSE),"")</f>
        <v/>
      </c>
      <c r="D201" t="str">
        <f>+IFERROR(VLOOKUP(B201,'[2]Political StabilityNoViolence'!$B$15:$CB$230,74,FALSE),"")</f>
        <v/>
      </c>
      <c r="E201" t="str">
        <f>+IFERROR(VLOOKUP(B201,[2]GovernmentEffectiveness!$B$15:$CB$230,74,FALSE),"")</f>
        <v/>
      </c>
      <c r="F201" t="str">
        <f>+IFERROR(VLOOKUP(B201,[2]RegulatoryQuality!$B$15:$CB$230,74,FALSE),"")</f>
        <v/>
      </c>
      <c r="G201" t="str">
        <f>+IFERROR(VLOOKUP(B201,[2]RuleofLaw!$B$15:$CB$230,74,FALSE),"")</f>
        <v/>
      </c>
      <c r="H201" t="str">
        <f>+IFERROR(VLOOKUP(B201,[2]ControlofCorruption!$B$15:$CB$230,74,FALSE),"")</f>
        <v/>
      </c>
      <c r="I201">
        <v>2</v>
      </c>
    </row>
    <row r="202" spans="1:9" x14ac:dyDescent="0.2">
      <c r="A202" t="s">
        <v>639</v>
      </c>
      <c r="B202" t="s">
        <v>276</v>
      </c>
      <c r="C202" t="str">
        <f>+IFERROR(VLOOKUP(B202,[2]VoiceandAccountability!$B$15:$CB$230,74,FALSE),"")</f>
        <v/>
      </c>
      <c r="D202" t="str">
        <f>+IFERROR(VLOOKUP(B202,'[2]Political StabilityNoViolence'!$B$15:$CB$230,74,FALSE),"")</f>
        <v/>
      </c>
      <c r="E202" t="str">
        <f>+IFERROR(VLOOKUP(B202,[2]GovernmentEffectiveness!$B$15:$CB$230,74,FALSE),"")</f>
        <v/>
      </c>
      <c r="F202" t="str">
        <f>+IFERROR(VLOOKUP(B202,[2]RegulatoryQuality!$B$15:$CB$230,74,FALSE),"")</f>
        <v/>
      </c>
      <c r="G202" t="str">
        <f>+IFERROR(VLOOKUP(B202,[2]RuleofLaw!$B$15:$CB$230,74,FALSE),"")</f>
        <v/>
      </c>
      <c r="H202" t="str">
        <f>+IFERROR(VLOOKUP(B202,[2]ControlofCorruption!$B$15:$CB$230,74,FALSE),"")</f>
        <v/>
      </c>
      <c r="I202">
        <v>1</v>
      </c>
    </row>
    <row r="203" spans="1:9" x14ac:dyDescent="0.2">
      <c r="A203" t="s">
        <v>640</v>
      </c>
      <c r="B203" t="s">
        <v>278</v>
      </c>
      <c r="C203" t="str">
        <f>+IFERROR(VLOOKUP(B203,[2]VoiceandAccountability!$B$15:$CB$230,74,FALSE),"")</f>
        <v/>
      </c>
      <c r="D203" t="str">
        <f>+IFERROR(VLOOKUP(B203,'[2]Political StabilityNoViolence'!$B$15:$CB$230,74,FALSE),"")</f>
        <v/>
      </c>
      <c r="E203" t="str">
        <f>+IFERROR(VLOOKUP(B203,[2]GovernmentEffectiveness!$B$15:$CB$230,74,FALSE),"")</f>
        <v/>
      </c>
      <c r="F203" t="str">
        <f>+IFERROR(VLOOKUP(B203,[2]RegulatoryQuality!$B$15:$CB$230,74,FALSE),"")</f>
        <v/>
      </c>
      <c r="G203" t="str">
        <f>+IFERROR(VLOOKUP(B203,[2]RuleofLaw!$B$15:$CB$230,74,FALSE),"")</f>
        <v/>
      </c>
      <c r="H203" t="str">
        <f>+IFERROR(VLOOKUP(B203,[2]ControlofCorruption!$B$15:$CB$230,74,FALSE),"")</f>
        <v/>
      </c>
      <c r="I203">
        <v>1</v>
      </c>
    </row>
    <row r="204" spans="1:9" x14ac:dyDescent="0.2">
      <c r="A204" t="s">
        <v>641</v>
      </c>
      <c r="B204" t="s">
        <v>642</v>
      </c>
      <c r="C204" t="str">
        <f>+IFERROR(VLOOKUP(B204,[2]VoiceandAccountability!$B$15:$CB$230,74,FALSE),"")</f>
        <v/>
      </c>
      <c r="D204" t="str">
        <f>+IFERROR(VLOOKUP(B204,'[2]Political StabilityNoViolence'!$B$15:$CB$230,74,FALSE),"")</f>
        <v/>
      </c>
      <c r="E204" t="str">
        <f>+IFERROR(VLOOKUP(B204,[2]GovernmentEffectiveness!$B$15:$CB$230,74,FALSE),"")</f>
        <v/>
      </c>
      <c r="F204" t="str">
        <f>+IFERROR(VLOOKUP(B204,[2]RegulatoryQuality!$B$15:$CB$230,74,FALSE),"")</f>
        <v/>
      </c>
      <c r="G204" t="str">
        <f>+IFERROR(VLOOKUP(B204,[2]RuleofLaw!$B$15:$CB$230,74,FALSE),"")</f>
        <v/>
      </c>
      <c r="H204" t="str">
        <f>+IFERROR(VLOOKUP(B204,[2]ControlofCorruption!$B$15:$CB$230,74,FALSE),"")</f>
        <v/>
      </c>
      <c r="I204">
        <v>1</v>
      </c>
    </row>
    <row r="205" spans="1:9" x14ac:dyDescent="0.2">
      <c r="A205" t="s">
        <v>643</v>
      </c>
      <c r="B205" t="s">
        <v>644</v>
      </c>
      <c r="C205" t="str">
        <f>+IFERROR(VLOOKUP(B205,[2]VoiceandAccountability!$B$15:$CB$230,74,FALSE),"")</f>
        <v/>
      </c>
      <c r="D205" t="str">
        <f>+IFERROR(VLOOKUP(B205,'[2]Political StabilityNoViolence'!$B$15:$CB$230,74,FALSE),"")</f>
        <v/>
      </c>
      <c r="E205" t="str">
        <f>+IFERROR(VLOOKUP(B205,[2]GovernmentEffectiveness!$B$15:$CB$230,74,FALSE),"")</f>
        <v/>
      </c>
      <c r="F205" t="str">
        <f>+IFERROR(VLOOKUP(B205,[2]RegulatoryQuality!$B$15:$CB$230,74,FALSE),"")</f>
        <v/>
      </c>
      <c r="G205" t="str">
        <f>+IFERROR(VLOOKUP(B205,[2]RuleofLaw!$B$15:$CB$230,74,FALSE),"")</f>
        <v/>
      </c>
      <c r="H205" t="str">
        <f>+IFERROR(VLOOKUP(B205,[2]ControlofCorruption!$B$15:$CB$230,74,FALSE),"")</f>
        <v/>
      </c>
      <c r="I205">
        <v>3</v>
      </c>
    </row>
    <row r="206" spans="1:9" x14ac:dyDescent="0.2">
      <c r="A206" t="s">
        <v>645</v>
      </c>
      <c r="B206" t="s">
        <v>280</v>
      </c>
      <c r="C206" t="str">
        <f>+IFERROR(VLOOKUP(B206,[2]VoiceandAccountability!$B$15:$CB$230,74,FALSE),"")</f>
        <v/>
      </c>
      <c r="D206" t="str">
        <f>+IFERROR(VLOOKUP(B206,'[2]Political StabilityNoViolence'!$B$15:$CB$230,74,FALSE),"")</f>
        <v/>
      </c>
      <c r="E206" t="str">
        <f>+IFERROR(VLOOKUP(B206,[2]GovernmentEffectiveness!$B$15:$CB$230,74,FALSE),"")</f>
        <v/>
      </c>
      <c r="F206" t="str">
        <f>+IFERROR(VLOOKUP(B206,[2]RegulatoryQuality!$B$15:$CB$230,74,FALSE),"")</f>
        <v/>
      </c>
      <c r="G206" t="str">
        <f>+IFERROR(VLOOKUP(B206,[2]RuleofLaw!$B$15:$CB$230,74,FALSE),"")</f>
        <v/>
      </c>
      <c r="H206" t="str">
        <f>+IFERROR(VLOOKUP(B206,[2]ControlofCorruption!$B$15:$CB$230,74,FALSE),"")</f>
        <v/>
      </c>
      <c r="I206">
        <v>1</v>
      </c>
    </row>
    <row r="207" spans="1:9" x14ac:dyDescent="0.2">
      <c r="A207" t="s">
        <v>646</v>
      </c>
      <c r="B207" t="s">
        <v>282</v>
      </c>
      <c r="C207" t="str">
        <f>+IFERROR(VLOOKUP(B207,[2]VoiceandAccountability!$B$15:$CB$230,74,FALSE),"")</f>
        <v/>
      </c>
      <c r="D207" t="str">
        <f>+IFERROR(VLOOKUP(B207,'[2]Political StabilityNoViolence'!$B$15:$CB$230,74,FALSE),"")</f>
        <v/>
      </c>
      <c r="E207" t="str">
        <f>+IFERROR(VLOOKUP(B207,[2]GovernmentEffectiveness!$B$15:$CB$230,74,FALSE),"")</f>
        <v/>
      </c>
      <c r="F207" t="str">
        <f>+IFERROR(VLOOKUP(B207,[2]RegulatoryQuality!$B$15:$CB$230,74,FALSE),"")</f>
        <v/>
      </c>
      <c r="G207" t="str">
        <f>+IFERROR(VLOOKUP(B207,[2]RuleofLaw!$B$15:$CB$230,74,FALSE),"")</f>
        <v/>
      </c>
      <c r="H207" t="str">
        <f>+IFERROR(VLOOKUP(B207,[2]ControlofCorruption!$B$15:$CB$230,74,FALSE),"")</f>
        <v/>
      </c>
      <c r="I207">
        <v>1</v>
      </c>
    </row>
    <row r="208" spans="1:9" x14ac:dyDescent="0.2">
      <c r="A208" t="s">
        <v>647</v>
      </c>
      <c r="B208" t="s">
        <v>284</v>
      </c>
      <c r="C208" t="str">
        <f>+IFERROR(VLOOKUP(B208,[2]VoiceandAccountability!$B$15:$CB$230,74,FALSE),"")</f>
        <v/>
      </c>
      <c r="D208" t="str">
        <f>+IFERROR(VLOOKUP(B208,'[2]Political StabilityNoViolence'!$B$15:$CB$230,74,FALSE),"")</f>
        <v/>
      </c>
      <c r="E208" t="str">
        <f>+IFERROR(VLOOKUP(B208,[2]GovernmentEffectiveness!$B$15:$CB$230,74,FALSE),"")</f>
        <v/>
      </c>
      <c r="F208" t="str">
        <f>+IFERROR(VLOOKUP(B208,[2]RegulatoryQuality!$B$15:$CB$230,74,FALSE),"")</f>
        <v/>
      </c>
      <c r="G208" t="str">
        <f>+IFERROR(VLOOKUP(B208,[2]RuleofLaw!$B$15:$CB$230,74,FALSE),"")</f>
        <v/>
      </c>
      <c r="H208" t="str">
        <f>+IFERROR(VLOOKUP(B208,[2]ControlofCorruption!$B$15:$CB$230,74,FALSE),"")</f>
        <v/>
      </c>
      <c r="I208">
        <v>1</v>
      </c>
    </row>
    <row r="209" spans="1:9" x14ac:dyDescent="0.2">
      <c r="A209" t="s">
        <v>648</v>
      </c>
      <c r="B209" t="s">
        <v>286</v>
      </c>
      <c r="C209" t="str">
        <f>+IFERROR(VLOOKUP(B209,[2]VoiceandAccountability!$B$15:$CB$230,74,FALSE),"")</f>
        <v/>
      </c>
      <c r="D209" t="str">
        <f>+IFERROR(VLOOKUP(B209,'[2]Political StabilityNoViolence'!$B$15:$CB$230,74,FALSE),"")</f>
        <v/>
      </c>
      <c r="E209" t="str">
        <f>+IFERROR(VLOOKUP(B209,[2]GovernmentEffectiveness!$B$15:$CB$230,74,FALSE),"")</f>
        <v/>
      </c>
      <c r="F209" t="str">
        <f>+IFERROR(VLOOKUP(B209,[2]RegulatoryQuality!$B$15:$CB$230,74,FALSE),"")</f>
        <v/>
      </c>
      <c r="G209" t="str">
        <f>+IFERROR(VLOOKUP(B209,[2]RuleofLaw!$B$15:$CB$230,74,FALSE),"")</f>
        <v/>
      </c>
      <c r="H209" t="str">
        <f>+IFERROR(VLOOKUP(B209,[2]ControlofCorruption!$B$15:$CB$230,74,FALSE),"")</f>
        <v/>
      </c>
      <c r="I209">
        <v>1</v>
      </c>
    </row>
    <row r="210" spans="1:9" x14ac:dyDescent="0.2">
      <c r="A210" t="s">
        <v>649</v>
      </c>
      <c r="B210" t="s">
        <v>288</v>
      </c>
      <c r="C210" t="str">
        <f>+IFERROR(VLOOKUP(B210,[2]VoiceandAccountability!$B$15:$CB$230,74,FALSE),"")</f>
        <v/>
      </c>
      <c r="D210" t="str">
        <f>+IFERROR(VLOOKUP(B210,'[2]Political StabilityNoViolence'!$B$15:$CB$230,74,FALSE),"")</f>
        <v/>
      </c>
      <c r="E210" t="str">
        <f>+IFERROR(VLOOKUP(B210,[2]GovernmentEffectiveness!$B$15:$CB$230,74,FALSE),"")</f>
        <v/>
      </c>
      <c r="F210" t="str">
        <f>+IFERROR(VLOOKUP(B210,[2]RegulatoryQuality!$B$15:$CB$230,74,FALSE),"")</f>
        <v/>
      </c>
      <c r="G210" t="str">
        <f>+IFERROR(VLOOKUP(B210,[2]RuleofLaw!$B$15:$CB$230,74,FALSE),"")</f>
        <v/>
      </c>
      <c r="H210" t="str">
        <f>+IFERROR(VLOOKUP(B210,[2]ControlofCorruption!$B$15:$CB$230,74,FALSE),"")</f>
        <v/>
      </c>
      <c r="I210">
        <v>1</v>
      </c>
    </row>
    <row r="211" spans="1:9" x14ac:dyDescent="0.2">
      <c r="A211" t="s">
        <v>650</v>
      </c>
      <c r="B211" t="s">
        <v>290</v>
      </c>
      <c r="C211" t="str">
        <f>+IFERROR(VLOOKUP(B211,[2]VoiceandAccountability!$B$15:$CB$230,74,FALSE),"")</f>
        <v/>
      </c>
      <c r="D211" t="str">
        <f>+IFERROR(VLOOKUP(B211,'[2]Political StabilityNoViolence'!$B$15:$CB$230,74,FALSE),"")</f>
        <v/>
      </c>
      <c r="E211" t="str">
        <f>+IFERROR(VLOOKUP(B211,[2]GovernmentEffectiveness!$B$15:$CB$230,74,FALSE),"")</f>
        <v/>
      </c>
      <c r="F211" t="str">
        <f>+IFERROR(VLOOKUP(B211,[2]RegulatoryQuality!$B$15:$CB$230,74,FALSE),"")</f>
        <v/>
      </c>
      <c r="G211" t="str">
        <f>+IFERROR(VLOOKUP(B211,[2]RuleofLaw!$B$15:$CB$230,74,FALSE),"")</f>
        <v/>
      </c>
      <c r="H211" t="str">
        <f>+IFERROR(VLOOKUP(B211,[2]ControlofCorruption!$B$15:$CB$230,74,FALSE),"")</f>
        <v/>
      </c>
      <c r="I211">
        <v>1</v>
      </c>
    </row>
    <row r="212" spans="1:9" x14ac:dyDescent="0.2">
      <c r="A212" t="s">
        <v>651</v>
      </c>
      <c r="B212" t="s">
        <v>652</v>
      </c>
      <c r="C212" t="str">
        <f>+IFERROR(VLOOKUP(B212,[2]VoiceandAccountability!$B$15:$CB$230,74,FALSE),"")</f>
        <v/>
      </c>
      <c r="D212" t="str">
        <f>+IFERROR(VLOOKUP(B212,'[2]Political StabilityNoViolence'!$B$15:$CB$230,74,FALSE),"")</f>
        <v/>
      </c>
      <c r="E212" t="str">
        <f>+IFERROR(VLOOKUP(B212,[2]GovernmentEffectiveness!$B$15:$CB$230,74,FALSE),"")</f>
        <v/>
      </c>
      <c r="F212" t="str">
        <f>+IFERROR(VLOOKUP(B212,[2]RegulatoryQuality!$B$15:$CB$230,74,FALSE),"")</f>
        <v/>
      </c>
      <c r="G212" t="str">
        <f>+IFERROR(VLOOKUP(B212,[2]RuleofLaw!$B$15:$CB$230,74,FALSE),"")</f>
        <v/>
      </c>
      <c r="H212" t="str">
        <f>+IFERROR(VLOOKUP(B212,[2]ControlofCorruption!$B$15:$CB$230,74,FALSE),"")</f>
        <v/>
      </c>
      <c r="I212">
        <v>1</v>
      </c>
    </row>
    <row r="213" spans="1:9" x14ac:dyDescent="0.2">
      <c r="A213" t="s">
        <v>653</v>
      </c>
      <c r="B213" t="s">
        <v>654</v>
      </c>
      <c r="C213" t="str">
        <f>+IFERROR(VLOOKUP(B213,[2]VoiceandAccountability!$B$15:$CB$230,74,FALSE),"")</f>
        <v/>
      </c>
      <c r="D213" t="str">
        <f>+IFERROR(VLOOKUP(B213,'[2]Political StabilityNoViolence'!$B$15:$CB$230,74,FALSE),"")</f>
        <v/>
      </c>
      <c r="E213" t="str">
        <f>+IFERROR(VLOOKUP(B213,[2]GovernmentEffectiveness!$B$15:$CB$230,74,FALSE),"")</f>
        <v/>
      </c>
      <c r="F213" t="str">
        <f>+IFERROR(VLOOKUP(B213,[2]RegulatoryQuality!$B$15:$CB$230,74,FALSE),"")</f>
        <v/>
      </c>
      <c r="G213" t="str">
        <f>+IFERROR(VLOOKUP(B213,[2]RuleofLaw!$B$15:$CB$230,74,FALSE),"")</f>
        <v/>
      </c>
      <c r="H213" t="str">
        <f>+IFERROR(VLOOKUP(B213,[2]ControlofCorruption!$B$15:$CB$230,74,FALSE),"")</f>
        <v/>
      </c>
      <c r="I213">
        <v>3</v>
      </c>
    </row>
    <row r="214" spans="1:9" x14ac:dyDescent="0.2">
      <c r="A214" t="s">
        <v>655</v>
      </c>
      <c r="B214" t="s">
        <v>292</v>
      </c>
      <c r="C214" t="str">
        <f>+IFERROR(VLOOKUP(B214,[2]VoiceandAccountability!$B$15:$CB$230,74,FALSE),"")</f>
        <v/>
      </c>
      <c r="D214" t="str">
        <f>+IFERROR(VLOOKUP(B214,'[2]Political StabilityNoViolence'!$B$15:$CB$230,74,FALSE),"")</f>
        <v/>
      </c>
      <c r="E214" t="str">
        <f>+IFERROR(VLOOKUP(B214,[2]GovernmentEffectiveness!$B$15:$CB$230,74,FALSE),"")</f>
        <v/>
      </c>
      <c r="F214" t="str">
        <f>+IFERROR(VLOOKUP(B214,[2]RegulatoryQuality!$B$15:$CB$230,74,FALSE),"")</f>
        <v/>
      </c>
      <c r="G214" t="str">
        <f>+IFERROR(VLOOKUP(B214,[2]RuleofLaw!$B$15:$CB$230,74,FALSE),"")</f>
        <v/>
      </c>
      <c r="H214" t="str">
        <f>+IFERROR(VLOOKUP(B214,[2]ControlofCorruption!$B$15:$CB$230,74,FALSE),"")</f>
        <v/>
      </c>
      <c r="I214">
        <v>1</v>
      </c>
    </row>
    <row r="215" spans="1:9" x14ac:dyDescent="0.2">
      <c r="A215" t="s">
        <v>656</v>
      </c>
      <c r="B215" t="s">
        <v>294</v>
      </c>
      <c r="C215" t="str">
        <f>+IFERROR(VLOOKUP(B215,[2]VoiceandAccountability!$B$15:$CB$230,74,FALSE),"")</f>
        <v/>
      </c>
      <c r="D215" t="str">
        <f>+IFERROR(VLOOKUP(B215,'[2]Political StabilityNoViolence'!$B$15:$CB$230,74,FALSE),"")</f>
        <v/>
      </c>
      <c r="E215" t="str">
        <f>+IFERROR(VLOOKUP(B215,[2]GovernmentEffectiveness!$B$15:$CB$230,74,FALSE),"")</f>
        <v/>
      </c>
      <c r="F215" t="str">
        <f>+IFERROR(VLOOKUP(B215,[2]RegulatoryQuality!$B$15:$CB$230,74,FALSE),"")</f>
        <v/>
      </c>
      <c r="G215" t="str">
        <f>+IFERROR(VLOOKUP(B215,[2]RuleofLaw!$B$15:$CB$230,74,FALSE),"")</f>
        <v/>
      </c>
      <c r="H215" t="str">
        <f>+IFERROR(VLOOKUP(B215,[2]ControlofCorruption!$B$15:$CB$230,74,FALSE),"")</f>
        <v/>
      </c>
      <c r="I215">
        <v>1</v>
      </c>
    </row>
    <row r="216" spans="1:9" x14ac:dyDescent="0.2">
      <c r="A216" t="s">
        <v>657</v>
      </c>
      <c r="B216" t="s">
        <v>658</v>
      </c>
      <c r="C216" t="str">
        <f>+IFERROR(VLOOKUP(B216,[2]VoiceandAccountability!$B$15:$CB$230,74,FALSE),"")</f>
        <v/>
      </c>
      <c r="D216" t="str">
        <f>+IFERROR(VLOOKUP(B216,'[2]Political StabilityNoViolence'!$B$15:$CB$230,74,FALSE),"")</f>
        <v/>
      </c>
      <c r="E216" t="str">
        <f>+IFERROR(VLOOKUP(B216,[2]GovernmentEffectiveness!$B$15:$CB$230,74,FALSE),"")</f>
        <v/>
      </c>
      <c r="F216" t="str">
        <f>+IFERROR(VLOOKUP(B216,[2]RegulatoryQuality!$B$15:$CB$230,74,FALSE),"")</f>
        <v/>
      </c>
      <c r="G216" t="str">
        <f>+IFERROR(VLOOKUP(B216,[2]RuleofLaw!$B$15:$CB$230,74,FALSE),"")</f>
        <v/>
      </c>
      <c r="H216" t="str">
        <f>+IFERROR(VLOOKUP(B216,[2]ControlofCorruption!$B$15:$CB$230,74,FALSE),"")</f>
        <v/>
      </c>
      <c r="I216">
        <v>1</v>
      </c>
    </row>
    <row r="217" spans="1:9" x14ac:dyDescent="0.2">
      <c r="A217" t="s">
        <v>659</v>
      </c>
      <c r="B217" t="s">
        <v>660</v>
      </c>
      <c r="C217" t="str">
        <f>+IFERROR(VLOOKUP(B217,[2]VoiceandAccountability!$B$15:$CB$230,74,FALSE),"")</f>
        <v/>
      </c>
      <c r="D217" t="str">
        <f>+IFERROR(VLOOKUP(B217,'[2]Political StabilityNoViolence'!$B$15:$CB$230,74,FALSE),"")</f>
        <v/>
      </c>
      <c r="E217" t="str">
        <f>+IFERROR(VLOOKUP(B217,[2]GovernmentEffectiveness!$B$15:$CB$230,74,FALSE),"")</f>
        <v/>
      </c>
      <c r="F217" t="str">
        <f>+IFERROR(VLOOKUP(B217,[2]RegulatoryQuality!$B$15:$CB$230,74,FALSE),"")</f>
        <v/>
      </c>
      <c r="G217" t="str">
        <f>+IFERROR(VLOOKUP(B217,[2]RuleofLaw!$B$15:$CB$230,74,FALSE),"")</f>
        <v/>
      </c>
      <c r="H217" t="str">
        <f>+IFERROR(VLOOKUP(B217,[2]ControlofCorruption!$B$15:$CB$230,74,FALSE),"")</f>
        <v/>
      </c>
      <c r="I217">
        <v>1</v>
      </c>
    </row>
    <row r="218" spans="1:9" x14ac:dyDescent="0.2">
      <c r="A218" t="s">
        <v>661</v>
      </c>
      <c r="B218" t="s">
        <v>296</v>
      </c>
      <c r="C218" t="str">
        <f>+IFERROR(VLOOKUP(B218,[2]VoiceandAccountability!$B$15:$CB$230,74,FALSE),"")</f>
        <v/>
      </c>
      <c r="D218" t="str">
        <f>+IFERROR(VLOOKUP(B218,'[2]Political StabilityNoViolence'!$B$15:$CB$230,74,FALSE),"")</f>
        <v/>
      </c>
      <c r="E218" t="str">
        <f>+IFERROR(VLOOKUP(B218,[2]GovernmentEffectiveness!$B$15:$CB$230,74,FALSE),"")</f>
        <v/>
      </c>
      <c r="F218" t="str">
        <f>+IFERROR(VLOOKUP(B218,[2]RegulatoryQuality!$B$15:$CB$230,74,FALSE),"")</f>
        <v/>
      </c>
      <c r="G218" t="str">
        <f>+IFERROR(VLOOKUP(B218,[2]RuleofLaw!$B$15:$CB$230,74,FALSE),"")</f>
        <v/>
      </c>
      <c r="H218" t="str">
        <f>+IFERROR(VLOOKUP(B218,[2]ControlofCorruption!$B$15:$CB$230,74,FALSE),"")</f>
        <v/>
      </c>
      <c r="I218">
        <v>1</v>
      </c>
    </row>
    <row r="219" spans="1:9" x14ac:dyDescent="0.2">
      <c r="A219" t="s">
        <v>662</v>
      </c>
      <c r="B219" t="s">
        <v>298</v>
      </c>
      <c r="C219" t="str">
        <f>+IFERROR(VLOOKUP(B219,[2]VoiceandAccountability!$B$15:$CB$230,74,FALSE),"")</f>
        <v/>
      </c>
      <c r="D219" t="str">
        <f>+IFERROR(VLOOKUP(B219,'[2]Political StabilityNoViolence'!$B$15:$CB$230,74,FALSE),"")</f>
        <v/>
      </c>
      <c r="E219" t="str">
        <f>+IFERROR(VLOOKUP(B219,[2]GovernmentEffectiveness!$B$15:$CB$230,74,FALSE),"")</f>
        <v/>
      </c>
      <c r="F219" t="str">
        <f>+IFERROR(VLOOKUP(B219,[2]RegulatoryQuality!$B$15:$CB$230,74,FALSE),"")</f>
        <v/>
      </c>
      <c r="G219" t="str">
        <f>+IFERROR(VLOOKUP(B219,[2]RuleofLaw!$B$15:$CB$230,74,FALSE),"")</f>
        <v/>
      </c>
      <c r="H219" t="str">
        <f>+IFERROR(VLOOKUP(B219,[2]ControlofCorruption!$B$15:$CB$230,74,FALSE),"")</f>
        <v/>
      </c>
      <c r="I219">
        <v>1</v>
      </c>
    </row>
    <row r="220" spans="1:9" x14ac:dyDescent="0.2">
      <c r="A220" t="s">
        <v>663</v>
      </c>
      <c r="B220" t="s">
        <v>300</v>
      </c>
      <c r="C220" t="str">
        <f>+IFERROR(VLOOKUP(B220,[2]VoiceandAccountability!$B$15:$CB$230,74,FALSE),"")</f>
        <v/>
      </c>
      <c r="D220" t="str">
        <f>+IFERROR(VLOOKUP(B220,'[2]Political StabilityNoViolence'!$B$15:$CB$230,74,FALSE),"")</f>
        <v/>
      </c>
      <c r="E220" t="str">
        <f>+IFERROR(VLOOKUP(B220,[2]GovernmentEffectiveness!$B$15:$CB$230,74,FALSE),"")</f>
        <v/>
      </c>
      <c r="F220" t="str">
        <f>+IFERROR(VLOOKUP(B220,[2]RegulatoryQuality!$B$15:$CB$230,74,FALSE),"")</f>
        <v/>
      </c>
      <c r="G220" t="str">
        <f>+IFERROR(VLOOKUP(B220,[2]RuleofLaw!$B$15:$CB$230,74,FALSE),"")</f>
        <v/>
      </c>
      <c r="H220" t="str">
        <f>+IFERROR(VLOOKUP(B220,[2]ControlofCorruption!$B$15:$CB$230,74,FALSE),"")</f>
        <v/>
      </c>
      <c r="I220">
        <v>1</v>
      </c>
    </row>
  </sheetData>
  <autoFilter ref="A5:I220"/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46"/>
  <sheetViews>
    <sheetView showGridLines="0" zoomScale="85" zoomScaleNormal="85" zoomScalePageLayoutView="85" workbookViewId="0">
      <pane xSplit="6" ySplit="2" topLeftCell="G194" activePane="bottomRight" state="frozen"/>
      <selection pane="topRight" activeCell="D1" sqref="D1"/>
      <selection pane="bottomLeft" activeCell="A3" sqref="A3"/>
      <selection pane="bottomRight" activeCell="A222" sqref="A222:XFD222"/>
    </sheetView>
  </sheetViews>
  <sheetFormatPr baseColWidth="10" defaultColWidth="8.83203125" defaultRowHeight="15" x14ac:dyDescent="0.2"/>
  <cols>
    <col min="1" max="1" width="30.5" customWidth="1"/>
    <col min="2" max="2" width="8.6640625" customWidth="1"/>
    <col min="3" max="3" width="12.5" customWidth="1"/>
    <col min="4" max="5" width="10.5" customWidth="1"/>
    <col min="6" max="6" width="26.33203125" style="31" customWidth="1"/>
    <col min="7" max="7" width="8.5" customWidth="1"/>
    <col min="8" max="8" width="20.1640625" bestFit="1" customWidth="1"/>
    <col min="9" max="9" width="11.33203125" bestFit="1" customWidth="1"/>
    <col min="10" max="10" width="24.5" customWidth="1"/>
    <col min="11" max="11" width="25.6640625" customWidth="1"/>
    <col min="12" max="12" width="7.6640625" customWidth="1"/>
    <col min="13" max="13" width="20.1640625" bestFit="1" customWidth="1"/>
    <col min="14" max="14" width="11.33203125" bestFit="1" customWidth="1"/>
    <col min="15" max="15" width="27.33203125" bestFit="1" customWidth="1"/>
    <col min="16" max="16" width="7.1640625" customWidth="1"/>
    <col min="17" max="17" width="20.1640625" bestFit="1" customWidth="1"/>
    <col min="18" max="18" width="11.33203125" bestFit="1" customWidth="1"/>
    <col min="19" max="19" width="27.33203125" bestFit="1" customWidth="1"/>
    <col min="20" max="20" width="7.83203125" customWidth="1"/>
    <col min="21" max="21" width="20.1640625" bestFit="1" customWidth="1"/>
    <col min="22" max="22" width="11.33203125" bestFit="1" customWidth="1"/>
    <col min="23" max="23" width="24.5" bestFit="1" customWidth="1"/>
    <col min="24" max="24" width="7.83203125" customWidth="1"/>
    <col min="25" max="28" width="20" customWidth="1"/>
    <col min="29" max="29" width="8.1640625" customWidth="1"/>
    <col min="30" max="30" width="23.33203125" customWidth="1"/>
    <col min="31" max="31" width="21" customWidth="1"/>
    <col min="32" max="32" width="23.33203125" customWidth="1"/>
    <col min="33" max="33" width="24.33203125" customWidth="1"/>
    <col min="34" max="34" width="7.83203125" customWidth="1"/>
    <col min="35" max="35" width="21.6640625" customWidth="1"/>
    <col min="36" max="36" width="16.83203125" customWidth="1"/>
    <col min="37" max="37" width="12.5" bestFit="1" customWidth="1"/>
    <col min="38" max="38" width="20" customWidth="1"/>
    <col min="39" max="39" width="12.5" customWidth="1"/>
    <col min="40" max="40" width="17.1640625" customWidth="1"/>
    <col min="41" max="41" width="7.83203125" customWidth="1"/>
    <col min="42" max="47" width="18.6640625" customWidth="1"/>
    <col min="48" max="48" width="8.1640625" customWidth="1"/>
    <col min="49" max="49" width="11.33203125" bestFit="1" customWidth="1"/>
    <col min="50" max="50" width="15.83203125" bestFit="1" customWidth="1"/>
    <col min="51" max="51" width="20.1640625" bestFit="1" customWidth="1"/>
    <col min="52" max="52" width="7.83203125" customWidth="1"/>
    <col min="53" max="53" width="12" bestFit="1" customWidth="1"/>
    <col min="54" max="54" width="16.6640625" bestFit="1" customWidth="1"/>
    <col min="55" max="55" width="29.6640625" customWidth="1"/>
    <col min="56" max="56" width="22" customWidth="1"/>
  </cols>
  <sheetData>
    <row r="1" spans="1:57" ht="23.25" customHeight="1" x14ac:dyDescent="0.2">
      <c r="A1" s="10"/>
      <c r="B1" s="11"/>
      <c r="C1" s="12"/>
      <c r="D1" s="12"/>
      <c r="E1" s="12"/>
      <c r="F1" s="13"/>
      <c r="G1" s="136" t="s">
        <v>664</v>
      </c>
      <c r="H1" s="137"/>
      <c r="I1" s="137"/>
      <c r="J1" s="137"/>
      <c r="K1" s="137"/>
      <c r="L1" s="136" t="s">
        <v>665</v>
      </c>
      <c r="M1" s="137"/>
      <c r="N1" s="137"/>
      <c r="O1" s="137"/>
      <c r="P1" s="136" t="s">
        <v>666</v>
      </c>
      <c r="Q1" s="137"/>
      <c r="R1" s="137"/>
      <c r="S1" s="137"/>
      <c r="T1" s="136" t="s">
        <v>667</v>
      </c>
      <c r="U1" s="137"/>
      <c r="V1" s="137"/>
      <c r="W1" s="137"/>
      <c r="X1" s="136" t="s">
        <v>668</v>
      </c>
      <c r="Y1" s="137"/>
      <c r="Z1" s="137"/>
      <c r="AA1" s="137"/>
      <c r="AB1" s="137"/>
      <c r="AC1" s="136" t="s">
        <v>669</v>
      </c>
      <c r="AD1" s="137"/>
      <c r="AE1" s="137"/>
      <c r="AF1" s="137"/>
      <c r="AG1" s="137"/>
      <c r="AH1" s="136" t="s">
        <v>670</v>
      </c>
      <c r="AI1" s="137"/>
      <c r="AJ1" s="137"/>
      <c r="AK1" s="137"/>
      <c r="AL1" s="137"/>
      <c r="AM1" s="137"/>
      <c r="AN1" s="137"/>
      <c r="AO1" s="136" t="s">
        <v>671</v>
      </c>
      <c r="AP1" s="137"/>
      <c r="AQ1" s="137"/>
      <c r="AR1" s="137"/>
      <c r="AS1" s="137"/>
      <c r="AT1" s="137"/>
      <c r="AU1" s="137"/>
      <c r="AV1" s="136" t="s">
        <v>672</v>
      </c>
      <c r="AW1" s="137"/>
      <c r="AX1" s="137"/>
      <c r="AY1" s="137"/>
      <c r="AZ1" s="136" t="s">
        <v>673</v>
      </c>
      <c r="BA1" s="137"/>
      <c r="BB1" s="137"/>
      <c r="BC1" s="137"/>
      <c r="BD1" s="137"/>
      <c r="BE1" s="14"/>
    </row>
    <row r="2" spans="1:57" ht="48.75" customHeight="1" x14ac:dyDescent="0.2">
      <c r="A2" s="10" t="s">
        <v>674</v>
      </c>
      <c r="B2" s="11" t="s">
        <v>675</v>
      </c>
      <c r="C2" s="12" t="s">
        <v>676</v>
      </c>
      <c r="D2" s="12" t="s">
        <v>301</v>
      </c>
      <c r="E2" s="12" t="s">
        <v>677</v>
      </c>
      <c r="F2" s="15" t="s">
        <v>678</v>
      </c>
      <c r="G2" s="16" t="s">
        <v>679</v>
      </c>
      <c r="H2" s="17" t="s">
        <v>680</v>
      </c>
      <c r="I2" s="17" t="s">
        <v>681</v>
      </c>
      <c r="J2" s="17" t="s">
        <v>682</v>
      </c>
      <c r="K2" s="17" t="s">
        <v>683</v>
      </c>
      <c r="L2" s="16" t="s">
        <v>679</v>
      </c>
      <c r="M2" s="17" t="s">
        <v>680</v>
      </c>
      <c r="N2" s="17" t="s">
        <v>681</v>
      </c>
      <c r="O2" s="17" t="s">
        <v>682</v>
      </c>
      <c r="P2" s="16" t="s">
        <v>679</v>
      </c>
      <c r="Q2" s="17" t="s">
        <v>680</v>
      </c>
      <c r="R2" s="17" t="s">
        <v>681</v>
      </c>
      <c r="S2" s="17" t="s">
        <v>682</v>
      </c>
      <c r="T2" s="16" t="s">
        <v>679</v>
      </c>
      <c r="U2" s="17" t="s">
        <v>680</v>
      </c>
      <c r="V2" s="17" t="s">
        <v>681</v>
      </c>
      <c r="W2" s="17" t="s">
        <v>684</v>
      </c>
      <c r="X2" s="16" t="s">
        <v>679</v>
      </c>
      <c r="Y2" s="17" t="s">
        <v>685</v>
      </c>
      <c r="Z2" s="17" t="s">
        <v>686</v>
      </c>
      <c r="AA2" s="17" t="s">
        <v>687</v>
      </c>
      <c r="AB2" s="17" t="s">
        <v>688</v>
      </c>
      <c r="AC2" s="16" t="s">
        <v>679</v>
      </c>
      <c r="AD2" s="17" t="s">
        <v>689</v>
      </c>
      <c r="AE2" s="17" t="s">
        <v>690</v>
      </c>
      <c r="AF2" s="17" t="s">
        <v>691</v>
      </c>
      <c r="AG2" s="17" t="s">
        <v>692</v>
      </c>
      <c r="AH2" s="16" t="s">
        <v>679</v>
      </c>
      <c r="AI2" s="17" t="s">
        <v>693</v>
      </c>
      <c r="AJ2" s="17" t="s">
        <v>694</v>
      </c>
      <c r="AK2" s="17" t="s">
        <v>695</v>
      </c>
      <c r="AL2" s="17" t="s">
        <v>696</v>
      </c>
      <c r="AM2" s="17" t="s">
        <v>697</v>
      </c>
      <c r="AN2" s="17" t="s">
        <v>698</v>
      </c>
      <c r="AO2" s="16" t="s">
        <v>679</v>
      </c>
      <c r="AP2" s="17" t="s">
        <v>699</v>
      </c>
      <c r="AQ2" s="17" t="s">
        <v>700</v>
      </c>
      <c r="AR2" s="17" t="s">
        <v>701</v>
      </c>
      <c r="AS2" s="17" t="s">
        <v>702</v>
      </c>
      <c r="AT2" s="17" t="s">
        <v>703</v>
      </c>
      <c r="AU2" s="17" t="s">
        <v>704</v>
      </c>
      <c r="AV2" s="16" t="s">
        <v>679</v>
      </c>
      <c r="AW2" s="17" t="s">
        <v>681</v>
      </c>
      <c r="AX2" s="17" t="s">
        <v>705</v>
      </c>
      <c r="AY2" s="17" t="s">
        <v>680</v>
      </c>
      <c r="AZ2" s="16" t="s">
        <v>679</v>
      </c>
      <c r="BA2" s="17" t="s">
        <v>706</v>
      </c>
      <c r="BB2" s="17" t="s">
        <v>707</v>
      </c>
      <c r="BC2" s="17" t="s">
        <v>708</v>
      </c>
      <c r="BD2" s="17" t="s">
        <v>709</v>
      </c>
      <c r="BE2" s="14"/>
    </row>
    <row r="3" spans="1:57" x14ac:dyDescent="0.2">
      <c r="A3" s="18" t="s">
        <v>710</v>
      </c>
      <c r="B3" s="19" t="s">
        <v>711</v>
      </c>
      <c r="C3" s="20">
        <v>30</v>
      </c>
      <c r="D3" s="20"/>
      <c r="E3" s="20"/>
      <c r="F3" s="21">
        <v>164</v>
      </c>
      <c r="G3" s="22">
        <v>24</v>
      </c>
      <c r="H3" s="23">
        <v>3</v>
      </c>
      <c r="I3" s="23">
        <v>5</v>
      </c>
      <c r="J3" s="23">
        <v>14.4</v>
      </c>
      <c r="K3" s="23">
        <v>0</v>
      </c>
      <c r="L3" s="24">
        <v>167</v>
      </c>
      <c r="M3" s="25">
        <v>12</v>
      </c>
      <c r="N3" s="25">
        <v>330</v>
      </c>
      <c r="O3" s="25">
        <v>3247.3</v>
      </c>
      <c r="P3" s="26">
        <v>104</v>
      </c>
      <c r="Q3" s="23">
        <v>4</v>
      </c>
      <c r="R3" s="23">
        <v>109</v>
      </c>
      <c r="S3" s="23">
        <v>1731.7</v>
      </c>
      <c r="T3" s="24">
        <v>175</v>
      </c>
      <c r="U3" s="25">
        <v>9</v>
      </c>
      <c r="V3" s="25">
        <v>250</v>
      </c>
      <c r="W3" s="25">
        <v>5</v>
      </c>
      <c r="X3" s="22">
        <v>130</v>
      </c>
      <c r="Y3" s="23">
        <v>7</v>
      </c>
      <c r="Z3" s="23">
        <v>0</v>
      </c>
      <c r="AA3" s="23">
        <v>0</v>
      </c>
      <c r="AB3" s="23">
        <v>0</v>
      </c>
      <c r="AC3" s="24">
        <v>189</v>
      </c>
      <c r="AD3" s="25">
        <v>1</v>
      </c>
      <c r="AE3" s="25">
        <v>1</v>
      </c>
      <c r="AF3" s="25">
        <v>1</v>
      </c>
      <c r="AG3" s="25">
        <v>1</v>
      </c>
      <c r="AH3" s="26">
        <v>98</v>
      </c>
      <c r="AI3" s="23">
        <v>20</v>
      </c>
      <c r="AJ3" s="23">
        <v>275</v>
      </c>
      <c r="AK3" s="23">
        <v>0</v>
      </c>
      <c r="AL3" s="23">
        <v>0</v>
      </c>
      <c r="AM3" s="23">
        <v>36.299999999999997</v>
      </c>
      <c r="AN3" s="23">
        <v>36.299999999999997</v>
      </c>
      <c r="AO3" s="24">
        <v>184</v>
      </c>
      <c r="AP3" s="25">
        <v>10</v>
      </c>
      <c r="AQ3" s="25">
        <v>81</v>
      </c>
      <c r="AR3" s="25">
        <v>4645</v>
      </c>
      <c r="AS3" s="25">
        <v>10</v>
      </c>
      <c r="AT3" s="25">
        <v>85</v>
      </c>
      <c r="AU3" s="25">
        <v>5180</v>
      </c>
      <c r="AV3" s="26">
        <v>168</v>
      </c>
      <c r="AW3" s="23">
        <v>1642</v>
      </c>
      <c r="AX3" s="23">
        <v>25</v>
      </c>
      <c r="AY3" s="23">
        <v>47</v>
      </c>
      <c r="AZ3" s="24">
        <v>115</v>
      </c>
      <c r="BA3" s="25">
        <v>2</v>
      </c>
      <c r="BB3" s="25">
        <v>25</v>
      </c>
      <c r="BC3" s="25">
        <v>0</v>
      </c>
      <c r="BD3" s="25">
        <v>26.5</v>
      </c>
      <c r="BE3" s="14"/>
    </row>
    <row r="4" spans="1:57" x14ac:dyDescent="0.2">
      <c r="A4" s="18" t="s">
        <v>5</v>
      </c>
      <c r="B4" s="19" t="s">
        <v>711</v>
      </c>
      <c r="C4" s="20">
        <v>30</v>
      </c>
      <c r="D4" s="20"/>
      <c r="E4" s="20"/>
      <c r="F4" s="21">
        <v>90</v>
      </c>
      <c r="G4" s="22">
        <v>76</v>
      </c>
      <c r="H4" s="23">
        <v>5</v>
      </c>
      <c r="I4" s="23">
        <v>4.5</v>
      </c>
      <c r="J4" s="23">
        <v>21.1</v>
      </c>
      <c r="K4" s="23">
        <v>0</v>
      </c>
      <c r="L4" s="24">
        <v>189</v>
      </c>
      <c r="M4" s="25" t="s">
        <v>712</v>
      </c>
      <c r="N4" s="25" t="s">
        <v>712</v>
      </c>
      <c r="O4" s="25" t="s">
        <v>712</v>
      </c>
      <c r="P4" s="26">
        <v>158</v>
      </c>
      <c r="Q4" s="23">
        <v>6</v>
      </c>
      <c r="R4" s="23">
        <v>177</v>
      </c>
      <c r="S4" s="23">
        <v>543.29999999999995</v>
      </c>
      <c r="T4" s="24">
        <v>119</v>
      </c>
      <c r="U4" s="25">
        <v>6</v>
      </c>
      <c r="V4" s="25">
        <v>33</v>
      </c>
      <c r="W4" s="25">
        <v>11.1</v>
      </c>
      <c r="X4" s="22">
        <v>13</v>
      </c>
      <c r="Y4" s="23">
        <v>9</v>
      </c>
      <c r="Z4" s="23">
        <v>5</v>
      </c>
      <c r="AA4" s="23">
        <v>13.1</v>
      </c>
      <c r="AB4" s="23">
        <v>0</v>
      </c>
      <c r="AC4" s="24">
        <v>14</v>
      </c>
      <c r="AD4" s="25">
        <v>7</v>
      </c>
      <c r="AE4" s="25">
        <v>9</v>
      </c>
      <c r="AF4" s="25">
        <v>6</v>
      </c>
      <c r="AG4" s="25">
        <v>7.3</v>
      </c>
      <c r="AH4" s="26">
        <v>146</v>
      </c>
      <c r="AI4" s="23">
        <v>42</v>
      </c>
      <c r="AJ4" s="23">
        <v>357</v>
      </c>
      <c r="AK4" s="23">
        <v>9.4</v>
      </c>
      <c r="AL4" s="23">
        <v>18.8</v>
      </c>
      <c r="AM4" s="23">
        <v>3.4</v>
      </c>
      <c r="AN4" s="23">
        <v>31.7</v>
      </c>
      <c r="AO4" s="24">
        <v>85</v>
      </c>
      <c r="AP4" s="25">
        <v>7</v>
      </c>
      <c r="AQ4" s="25">
        <v>19</v>
      </c>
      <c r="AR4" s="25">
        <v>745</v>
      </c>
      <c r="AS4" s="25">
        <v>8</v>
      </c>
      <c r="AT4" s="25">
        <v>18</v>
      </c>
      <c r="AU4" s="25">
        <v>730</v>
      </c>
      <c r="AV4" s="26">
        <v>124</v>
      </c>
      <c r="AW4" s="23">
        <v>525</v>
      </c>
      <c r="AX4" s="23">
        <v>35.700000000000003</v>
      </c>
      <c r="AY4" s="23">
        <v>39</v>
      </c>
      <c r="AZ4" s="24">
        <v>62</v>
      </c>
      <c r="BA4" s="25">
        <v>2</v>
      </c>
      <c r="BB4" s="25">
        <v>10</v>
      </c>
      <c r="BC4" s="25">
        <v>0</v>
      </c>
      <c r="BD4" s="25">
        <v>40.700000000000003</v>
      </c>
      <c r="BE4" s="14"/>
    </row>
    <row r="5" spans="1:57" x14ac:dyDescent="0.2">
      <c r="A5" s="18" t="s">
        <v>7</v>
      </c>
      <c r="B5" s="19" t="s">
        <v>711</v>
      </c>
      <c r="C5" s="20">
        <v>30</v>
      </c>
      <c r="D5" s="20"/>
      <c r="E5" s="20"/>
      <c r="F5" s="21">
        <v>153</v>
      </c>
      <c r="G5" s="22">
        <v>164</v>
      </c>
      <c r="H5" s="23">
        <v>14</v>
      </c>
      <c r="I5" s="23">
        <v>25</v>
      </c>
      <c r="J5" s="23">
        <v>12.4</v>
      </c>
      <c r="K5" s="23">
        <v>28.6</v>
      </c>
      <c r="L5" s="24">
        <v>147</v>
      </c>
      <c r="M5" s="25">
        <v>19</v>
      </c>
      <c r="N5" s="25">
        <v>241</v>
      </c>
      <c r="O5" s="25">
        <v>60.1</v>
      </c>
      <c r="P5" s="26">
        <v>148</v>
      </c>
      <c r="Q5" s="23">
        <v>5</v>
      </c>
      <c r="R5" s="23">
        <v>180</v>
      </c>
      <c r="S5" s="23">
        <v>1562.9</v>
      </c>
      <c r="T5" s="24">
        <v>176</v>
      </c>
      <c r="U5" s="25">
        <v>10</v>
      </c>
      <c r="V5" s="25">
        <v>63</v>
      </c>
      <c r="W5" s="25">
        <v>7.1</v>
      </c>
      <c r="X5" s="22">
        <v>130</v>
      </c>
      <c r="Y5" s="23">
        <v>3</v>
      </c>
      <c r="Z5" s="23">
        <v>4</v>
      </c>
      <c r="AA5" s="23">
        <v>2.4</v>
      </c>
      <c r="AB5" s="23">
        <v>0</v>
      </c>
      <c r="AC5" s="24">
        <v>98</v>
      </c>
      <c r="AD5" s="25">
        <v>5</v>
      </c>
      <c r="AE5" s="25">
        <v>6</v>
      </c>
      <c r="AF5" s="25">
        <v>4</v>
      </c>
      <c r="AG5" s="25">
        <v>5</v>
      </c>
      <c r="AH5" s="26">
        <v>174</v>
      </c>
      <c r="AI5" s="23">
        <v>29</v>
      </c>
      <c r="AJ5" s="23">
        <v>451</v>
      </c>
      <c r="AK5" s="23">
        <v>6.6</v>
      </c>
      <c r="AL5" s="23">
        <v>29.6</v>
      </c>
      <c r="AM5" s="23">
        <v>35.700000000000003</v>
      </c>
      <c r="AN5" s="23">
        <v>71.900000000000006</v>
      </c>
      <c r="AO5" s="24">
        <v>133</v>
      </c>
      <c r="AP5" s="25">
        <v>8</v>
      </c>
      <c r="AQ5" s="25">
        <v>17</v>
      </c>
      <c r="AR5" s="25">
        <v>1270</v>
      </c>
      <c r="AS5" s="25">
        <v>9</v>
      </c>
      <c r="AT5" s="25">
        <v>27</v>
      </c>
      <c r="AU5" s="25">
        <v>1330</v>
      </c>
      <c r="AV5" s="26">
        <v>129</v>
      </c>
      <c r="AW5" s="23">
        <v>630</v>
      </c>
      <c r="AX5" s="23">
        <v>21.9</v>
      </c>
      <c r="AY5" s="23">
        <v>45</v>
      </c>
      <c r="AZ5" s="24">
        <v>60</v>
      </c>
      <c r="BA5" s="25">
        <v>2.5</v>
      </c>
      <c r="BB5" s="25">
        <v>7</v>
      </c>
      <c r="BC5" s="25">
        <v>0</v>
      </c>
      <c r="BD5" s="25">
        <v>41.7</v>
      </c>
      <c r="BE5" s="14"/>
    </row>
    <row r="6" spans="1:57" x14ac:dyDescent="0.2">
      <c r="A6" s="18" t="s">
        <v>9</v>
      </c>
      <c r="B6" s="19" t="s">
        <v>711</v>
      </c>
      <c r="C6" s="20">
        <v>30</v>
      </c>
      <c r="D6" s="20"/>
      <c r="E6" s="20"/>
      <c r="F6" s="21">
        <v>179</v>
      </c>
      <c r="G6" s="22">
        <v>178</v>
      </c>
      <c r="H6" s="23">
        <v>8</v>
      </c>
      <c r="I6" s="23">
        <v>66</v>
      </c>
      <c r="J6" s="23">
        <v>130.1</v>
      </c>
      <c r="K6" s="23">
        <v>21.8</v>
      </c>
      <c r="L6" s="24">
        <v>65</v>
      </c>
      <c r="M6" s="25">
        <v>12</v>
      </c>
      <c r="N6" s="25">
        <v>204</v>
      </c>
      <c r="O6" s="25">
        <v>28.6</v>
      </c>
      <c r="P6" s="26">
        <v>170</v>
      </c>
      <c r="Q6" s="23">
        <v>7</v>
      </c>
      <c r="R6" s="23">
        <v>145</v>
      </c>
      <c r="S6" s="23">
        <v>689.7</v>
      </c>
      <c r="T6" s="24">
        <v>132</v>
      </c>
      <c r="U6" s="25">
        <v>7</v>
      </c>
      <c r="V6" s="25">
        <v>191</v>
      </c>
      <c r="W6" s="25">
        <v>3</v>
      </c>
      <c r="X6" s="22">
        <v>130</v>
      </c>
      <c r="Y6" s="23">
        <v>3</v>
      </c>
      <c r="Z6" s="23">
        <v>4</v>
      </c>
      <c r="AA6" s="23">
        <v>2.4</v>
      </c>
      <c r="AB6" s="23">
        <v>0</v>
      </c>
      <c r="AC6" s="24">
        <v>80</v>
      </c>
      <c r="AD6" s="25">
        <v>4</v>
      </c>
      <c r="AE6" s="25">
        <v>6</v>
      </c>
      <c r="AF6" s="25">
        <v>6</v>
      </c>
      <c r="AG6" s="25">
        <v>5.3</v>
      </c>
      <c r="AH6" s="26">
        <v>155</v>
      </c>
      <c r="AI6" s="23">
        <v>30</v>
      </c>
      <c r="AJ6" s="23">
        <v>282</v>
      </c>
      <c r="AK6" s="23">
        <v>25.2</v>
      </c>
      <c r="AL6" s="23">
        <v>9</v>
      </c>
      <c r="AM6" s="23">
        <v>17.899999999999999</v>
      </c>
      <c r="AN6" s="23">
        <v>52.1</v>
      </c>
      <c r="AO6" s="24">
        <v>169</v>
      </c>
      <c r="AP6" s="25">
        <v>10</v>
      </c>
      <c r="AQ6" s="25">
        <v>40</v>
      </c>
      <c r="AR6" s="27">
        <v>1860</v>
      </c>
      <c r="AS6" s="25">
        <v>9</v>
      </c>
      <c r="AT6" s="25">
        <v>43</v>
      </c>
      <c r="AU6" s="27">
        <v>2700</v>
      </c>
      <c r="AV6" s="26">
        <v>187</v>
      </c>
      <c r="AW6" s="23">
        <v>1296</v>
      </c>
      <c r="AX6" s="23">
        <v>44.4</v>
      </c>
      <c r="AY6" s="23">
        <v>46</v>
      </c>
      <c r="AZ6" s="24">
        <v>189</v>
      </c>
      <c r="BA6" s="25" t="s">
        <v>712</v>
      </c>
      <c r="BB6" s="25" t="s">
        <v>712</v>
      </c>
      <c r="BC6" s="25" t="s">
        <v>712</v>
      </c>
      <c r="BD6" s="25">
        <v>0</v>
      </c>
      <c r="BE6" s="14"/>
    </row>
    <row r="7" spans="1:57" x14ac:dyDescent="0.2">
      <c r="A7" s="18" t="s">
        <v>713</v>
      </c>
      <c r="B7" s="19" t="s">
        <v>711</v>
      </c>
      <c r="C7" s="20">
        <v>10</v>
      </c>
      <c r="D7" s="20">
        <v>1</v>
      </c>
      <c r="E7" s="20">
        <v>11</v>
      </c>
      <c r="F7" s="21">
        <v>71</v>
      </c>
      <c r="G7" s="22">
        <v>92</v>
      </c>
      <c r="H7" s="23">
        <v>8</v>
      </c>
      <c r="I7" s="23">
        <v>21</v>
      </c>
      <c r="J7" s="23">
        <v>10.5</v>
      </c>
      <c r="K7" s="23">
        <v>0</v>
      </c>
      <c r="L7" s="24">
        <v>21</v>
      </c>
      <c r="M7" s="25">
        <v>10</v>
      </c>
      <c r="N7" s="25">
        <v>134</v>
      </c>
      <c r="O7" s="25">
        <v>22.5</v>
      </c>
      <c r="P7" s="26">
        <v>20</v>
      </c>
      <c r="Q7" s="23">
        <v>4</v>
      </c>
      <c r="R7" s="23">
        <v>42</v>
      </c>
      <c r="S7" s="23">
        <v>126.2</v>
      </c>
      <c r="T7" s="24">
        <v>128</v>
      </c>
      <c r="U7" s="25">
        <v>7</v>
      </c>
      <c r="V7" s="25">
        <v>26</v>
      </c>
      <c r="W7" s="25">
        <v>10.8</v>
      </c>
      <c r="X7" s="22">
        <v>130</v>
      </c>
      <c r="Y7" s="23">
        <v>7</v>
      </c>
      <c r="Z7" s="23">
        <v>0</v>
      </c>
      <c r="AA7" s="23">
        <v>0</v>
      </c>
      <c r="AB7" s="23">
        <v>0</v>
      </c>
      <c r="AC7" s="24">
        <v>34</v>
      </c>
      <c r="AD7" s="25">
        <v>4</v>
      </c>
      <c r="AE7" s="25">
        <v>8</v>
      </c>
      <c r="AF7" s="25">
        <v>7</v>
      </c>
      <c r="AG7" s="25">
        <v>6.3</v>
      </c>
      <c r="AH7" s="26">
        <v>151</v>
      </c>
      <c r="AI7" s="23">
        <v>57</v>
      </c>
      <c r="AJ7" s="23">
        <v>207</v>
      </c>
      <c r="AK7" s="23">
        <v>26.2</v>
      </c>
      <c r="AL7" s="23">
        <v>9.5</v>
      </c>
      <c r="AM7" s="23">
        <v>5.3</v>
      </c>
      <c r="AN7" s="23">
        <v>41</v>
      </c>
      <c r="AO7" s="24">
        <v>93</v>
      </c>
      <c r="AP7" s="25">
        <v>5</v>
      </c>
      <c r="AQ7" s="25">
        <v>16</v>
      </c>
      <c r="AR7" s="25">
        <v>1090</v>
      </c>
      <c r="AS7" s="25">
        <v>7</v>
      </c>
      <c r="AT7" s="25">
        <v>23</v>
      </c>
      <c r="AU7" s="25">
        <v>1520</v>
      </c>
      <c r="AV7" s="26">
        <v>65</v>
      </c>
      <c r="AW7" s="23">
        <v>351</v>
      </c>
      <c r="AX7" s="23">
        <v>22.7</v>
      </c>
      <c r="AY7" s="23">
        <v>44</v>
      </c>
      <c r="AZ7" s="24">
        <v>80</v>
      </c>
      <c r="BA7" s="25">
        <v>3</v>
      </c>
      <c r="BB7" s="25">
        <v>7</v>
      </c>
      <c r="BC7" s="25">
        <v>0</v>
      </c>
      <c r="BD7" s="25">
        <v>35.9</v>
      </c>
      <c r="BE7" s="14"/>
    </row>
    <row r="8" spans="1:57" x14ac:dyDescent="0.2">
      <c r="A8" s="18" t="s">
        <v>11</v>
      </c>
      <c r="B8" s="19" t="s">
        <v>711</v>
      </c>
      <c r="C8" s="20">
        <v>30</v>
      </c>
      <c r="D8" s="20"/>
      <c r="E8" s="20"/>
      <c r="F8" s="21">
        <v>126</v>
      </c>
      <c r="G8" s="22">
        <v>164</v>
      </c>
      <c r="H8" s="23">
        <v>14</v>
      </c>
      <c r="I8" s="23">
        <v>25</v>
      </c>
      <c r="J8" s="23">
        <v>19.899999999999999</v>
      </c>
      <c r="K8" s="23">
        <v>5.7</v>
      </c>
      <c r="L8" s="24">
        <v>181</v>
      </c>
      <c r="M8" s="25">
        <v>24</v>
      </c>
      <c r="N8" s="25">
        <v>365</v>
      </c>
      <c r="O8" s="25">
        <v>234.1</v>
      </c>
      <c r="P8" s="26">
        <v>80</v>
      </c>
      <c r="Q8" s="23">
        <v>6</v>
      </c>
      <c r="R8" s="23">
        <v>91</v>
      </c>
      <c r="S8" s="23">
        <v>40.299999999999997</v>
      </c>
      <c r="T8" s="24">
        <v>138</v>
      </c>
      <c r="U8" s="25">
        <v>7</v>
      </c>
      <c r="V8" s="25">
        <v>53.5</v>
      </c>
      <c r="W8" s="25">
        <v>6.6</v>
      </c>
      <c r="X8" s="22">
        <v>73</v>
      </c>
      <c r="Y8" s="23">
        <v>4</v>
      </c>
      <c r="Z8" s="23">
        <v>6</v>
      </c>
      <c r="AA8" s="23">
        <v>41.9</v>
      </c>
      <c r="AB8" s="23">
        <v>100</v>
      </c>
      <c r="AC8" s="24">
        <v>98</v>
      </c>
      <c r="AD8" s="25">
        <v>7</v>
      </c>
      <c r="AE8" s="25">
        <v>2</v>
      </c>
      <c r="AF8" s="25">
        <v>6</v>
      </c>
      <c r="AG8" s="25">
        <v>5</v>
      </c>
      <c r="AH8" s="26">
        <v>153</v>
      </c>
      <c r="AI8" s="23">
        <v>9</v>
      </c>
      <c r="AJ8" s="23">
        <v>405</v>
      </c>
      <c r="AK8" s="23">
        <v>3</v>
      </c>
      <c r="AL8" s="23">
        <v>29.4</v>
      </c>
      <c r="AM8" s="23">
        <v>75.400000000000006</v>
      </c>
      <c r="AN8" s="23">
        <v>107.8</v>
      </c>
      <c r="AO8" s="24">
        <v>129</v>
      </c>
      <c r="AP8" s="25">
        <v>6</v>
      </c>
      <c r="AQ8" s="25">
        <v>12</v>
      </c>
      <c r="AR8" s="25">
        <v>1650</v>
      </c>
      <c r="AS8" s="25">
        <v>8</v>
      </c>
      <c r="AT8" s="25">
        <v>30</v>
      </c>
      <c r="AU8" s="25">
        <v>2260</v>
      </c>
      <c r="AV8" s="26">
        <v>57</v>
      </c>
      <c r="AW8" s="23">
        <v>590</v>
      </c>
      <c r="AX8" s="23">
        <v>20.5</v>
      </c>
      <c r="AY8" s="23">
        <v>36</v>
      </c>
      <c r="AZ8" s="24">
        <v>97</v>
      </c>
      <c r="BA8" s="25">
        <v>2.8</v>
      </c>
      <c r="BB8" s="25">
        <v>12</v>
      </c>
      <c r="BC8" s="25">
        <v>0</v>
      </c>
      <c r="BD8" s="25">
        <v>30.8</v>
      </c>
      <c r="BE8" s="14"/>
    </row>
    <row r="9" spans="1:57" x14ac:dyDescent="0.2">
      <c r="A9" s="18" t="s">
        <v>13</v>
      </c>
      <c r="B9" s="19" t="s">
        <v>711</v>
      </c>
      <c r="C9" s="20">
        <v>30</v>
      </c>
      <c r="D9" s="20"/>
      <c r="E9" s="20"/>
      <c r="F9" s="21">
        <v>37</v>
      </c>
      <c r="G9" s="22">
        <v>6</v>
      </c>
      <c r="H9" s="23">
        <v>2</v>
      </c>
      <c r="I9" s="23">
        <v>4</v>
      </c>
      <c r="J9" s="23">
        <v>1.1000000000000001</v>
      </c>
      <c r="K9" s="23">
        <v>0</v>
      </c>
      <c r="L9" s="24">
        <v>79</v>
      </c>
      <c r="M9" s="25">
        <v>21</v>
      </c>
      <c r="N9" s="25">
        <v>84</v>
      </c>
      <c r="O9" s="25">
        <v>68.400000000000006</v>
      </c>
      <c r="P9" s="26">
        <v>109</v>
      </c>
      <c r="Q9" s="23">
        <v>5</v>
      </c>
      <c r="R9" s="23">
        <v>242</v>
      </c>
      <c r="S9" s="23">
        <v>98.9</v>
      </c>
      <c r="T9" s="24">
        <v>5</v>
      </c>
      <c r="U9" s="25">
        <v>3</v>
      </c>
      <c r="V9" s="25">
        <v>7</v>
      </c>
      <c r="W9" s="25">
        <v>0.1</v>
      </c>
      <c r="X9" s="22">
        <v>42</v>
      </c>
      <c r="Y9" s="23">
        <v>6</v>
      </c>
      <c r="Z9" s="23">
        <v>6</v>
      </c>
      <c r="AA9" s="23">
        <v>21.9</v>
      </c>
      <c r="AB9" s="23">
        <v>63.8</v>
      </c>
      <c r="AC9" s="24">
        <v>22</v>
      </c>
      <c r="AD9" s="25">
        <v>6</v>
      </c>
      <c r="AE9" s="25">
        <v>6</v>
      </c>
      <c r="AF9" s="25">
        <v>8</v>
      </c>
      <c r="AG9" s="25">
        <v>6.7</v>
      </c>
      <c r="AH9" s="26">
        <v>103</v>
      </c>
      <c r="AI9" s="23">
        <v>10</v>
      </c>
      <c r="AJ9" s="23">
        <v>380</v>
      </c>
      <c r="AK9" s="23">
        <v>15</v>
      </c>
      <c r="AL9" s="23">
        <v>23</v>
      </c>
      <c r="AM9" s="23">
        <v>0.9</v>
      </c>
      <c r="AN9" s="23">
        <v>38.799999999999997</v>
      </c>
      <c r="AO9" s="24">
        <v>117</v>
      </c>
      <c r="AP9" s="25">
        <v>5</v>
      </c>
      <c r="AQ9" s="25">
        <v>16</v>
      </c>
      <c r="AR9" s="25">
        <v>1885</v>
      </c>
      <c r="AS9" s="25">
        <v>8</v>
      </c>
      <c r="AT9" s="25">
        <v>18</v>
      </c>
      <c r="AU9" s="25">
        <v>2175</v>
      </c>
      <c r="AV9" s="26">
        <v>112</v>
      </c>
      <c r="AW9" s="23">
        <v>570</v>
      </c>
      <c r="AX9" s="23">
        <v>19</v>
      </c>
      <c r="AY9" s="23">
        <v>49</v>
      </c>
      <c r="AZ9" s="24">
        <v>76</v>
      </c>
      <c r="BA9" s="25">
        <v>1.9</v>
      </c>
      <c r="BB9" s="25">
        <v>11</v>
      </c>
      <c r="BC9" s="25">
        <v>0</v>
      </c>
      <c r="BD9" s="25">
        <v>36.4</v>
      </c>
      <c r="BE9" s="14"/>
    </row>
    <row r="10" spans="1:57" x14ac:dyDescent="0.2">
      <c r="A10" s="18" t="s">
        <v>15</v>
      </c>
      <c r="B10" s="19" t="s">
        <v>711</v>
      </c>
      <c r="C10" s="20">
        <v>30</v>
      </c>
      <c r="D10" s="20"/>
      <c r="E10" s="20"/>
      <c r="F10" s="21">
        <v>11</v>
      </c>
      <c r="G10" s="22">
        <v>4</v>
      </c>
      <c r="H10" s="23">
        <v>3</v>
      </c>
      <c r="I10" s="23">
        <v>2.5</v>
      </c>
      <c r="J10" s="23">
        <v>0.7</v>
      </c>
      <c r="K10" s="23">
        <v>0</v>
      </c>
      <c r="L10" s="24">
        <v>10</v>
      </c>
      <c r="M10" s="25">
        <v>11</v>
      </c>
      <c r="N10" s="25">
        <v>112</v>
      </c>
      <c r="O10" s="25">
        <v>13.3</v>
      </c>
      <c r="P10" s="26">
        <v>34</v>
      </c>
      <c r="Q10" s="23">
        <v>5</v>
      </c>
      <c r="R10" s="23">
        <v>75</v>
      </c>
      <c r="S10" s="23">
        <v>8.6999999999999993</v>
      </c>
      <c r="T10" s="24">
        <v>40</v>
      </c>
      <c r="U10" s="25">
        <v>5</v>
      </c>
      <c r="V10" s="25">
        <v>4.5</v>
      </c>
      <c r="W10" s="25">
        <v>5</v>
      </c>
      <c r="X10" s="22">
        <v>3</v>
      </c>
      <c r="Y10" s="23">
        <v>10</v>
      </c>
      <c r="Z10" s="23">
        <v>5</v>
      </c>
      <c r="AA10" s="23">
        <v>0</v>
      </c>
      <c r="AB10" s="23">
        <v>100</v>
      </c>
      <c r="AC10" s="24">
        <v>68</v>
      </c>
      <c r="AD10" s="25">
        <v>8</v>
      </c>
      <c r="AE10" s="25">
        <v>2</v>
      </c>
      <c r="AF10" s="25">
        <v>7</v>
      </c>
      <c r="AG10" s="25">
        <v>5.7</v>
      </c>
      <c r="AH10" s="26">
        <v>44</v>
      </c>
      <c r="AI10" s="23">
        <v>11</v>
      </c>
      <c r="AJ10" s="23">
        <v>105</v>
      </c>
      <c r="AK10" s="23">
        <v>26.2</v>
      </c>
      <c r="AL10" s="23">
        <v>20.2</v>
      </c>
      <c r="AM10" s="23">
        <v>0.6</v>
      </c>
      <c r="AN10" s="23">
        <v>47</v>
      </c>
      <c r="AO10" s="24">
        <v>46</v>
      </c>
      <c r="AP10" s="25">
        <v>5</v>
      </c>
      <c r="AQ10" s="25">
        <v>9</v>
      </c>
      <c r="AR10" s="25">
        <v>1150</v>
      </c>
      <c r="AS10" s="25">
        <v>7</v>
      </c>
      <c r="AT10" s="25">
        <v>8</v>
      </c>
      <c r="AU10" s="25">
        <v>1170</v>
      </c>
      <c r="AV10" s="26">
        <v>14</v>
      </c>
      <c r="AW10" s="23">
        <v>395</v>
      </c>
      <c r="AX10" s="23">
        <v>21.8</v>
      </c>
      <c r="AY10" s="23">
        <v>28</v>
      </c>
      <c r="AZ10" s="24">
        <v>18</v>
      </c>
      <c r="BA10" s="25">
        <v>1</v>
      </c>
      <c r="BB10" s="25">
        <v>8</v>
      </c>
      <c r="BC10" s="25">
        <v>1</v>
      </c>
      <c r="BD10" s="25">
        <v>81.3</v>
      </c>
      <c r="BE10" s="14"/>
    </row>
    <row r="11" spans="1:57" x14ac:dyDescent="0.2">
      <c r="A11" s="18" t="s">
        <v>17</v>
      </c>
      <c r="B11" s="19" t="s">
        <v>711</v>
      </c>
      <c r="C11" s="20">
        <v>30</v>
      </c>
      <c r="D11" s="20"/>
      <c r="E11" s="20"/>
      <c r="F11" s="21">
        <v>30</v>
      </c>
      <c r="G11" s="22">
        <v>138</v>
      </c>
      <c r="H11" s="23">
        <v>8</v>
      </c>
      <c r="I11" s="23">
        <v>25</v>
      </c>
      <c r="J11" s="23">
        <v>4.8</v>
      </c>
      <c r="K11" s="23">
        <v>47.8</v>
      </c>
      <c r="L11" s="24">
        <v>94</v>
      </c>
      <c r="M11" s="25">
        <v>13</v>
      </c>
      <c r="N11" s="25">
        <v>194</v>
      </c>
      <c r="O11" s="25">
        <v>55.8</v>
      </c>
      <c r="P11" s="26">
        <v>28</v>
      </c>
      <c r="Q11" s="23">
        <v>5</v>
      </c>
      <c r="R11" s="23">
        <v>23</v>
      </c>
      <c r="S11" s="23">
        <v>101.7</v>
      </c>
      <c r="T11" s="24">
        <v>36</v>
      </c>
      <c r="U11" s="25">
        <v>3</v>
      </c>
      <c r="V11" s="25">
        <v>20.5</v>
      </c>
      <c r="W11" s="25">
        <v>4.5999999999999996</v>
      </c>
      <c r="X11" s="22">
        <v>28</v>
      </c>
      <c r="Y11" s="23">
        <v>7</v>
      </c>
      <c r="Z11" s="23">
        <v>6</v>
      </c>
      <c r="AA11" s="23">
        <v>1.7</v>
      </c>
      <c r="AB11" s="23">
        <v>51.8</v>
      </c>
      <c r="AC11" s="24">
        <v>98</v>
      </c>
      <c r="AD11" s="25">
        <v>5</v>
      </c>
      <c r="AE11" s="25">
        <v>5</v>
      </c>
      <c r="AF11" s="25">
        <v>5</v>
      </c>
      <c r="AG11" s="25">
        <v>5</v>
      </c>
      <c r="AH11" s="26">
        <v>79</v>
      </c>
      <c r="AI11" s="23">
        <v>12</v>
      </c>
      <c r="AJ11" s="23">
        <v>166</v>
      </c>
      <c r="AK11" s="23">
        <v>15.3</v>
      </c>
      <c r="AL11" s="23">
        <v>34.700000000000003</v>
      </c>
      <c r="AM11" s="23">
        <v>2.4</v>
      </c>
      <c r="AN11" s="23">
        <v>52.4</v>
      </c>
      <c r="AO11" s="24">
        <v>19</v>
      </c>
      <c r="AP11" s="25">
        <v>3</v>
      </c>
      <c r="AQ11" s="25">
        <v>9</v>
      </c>
      <c r="AR11" s="25">
        <v>1090</v>
      </c>
      <c r="AS11" s="25">
        <v>4</v>
      </c>
      <c r="AT11" s="25">
        <v>8</v>
      </c>
      <c r="AU11" s="25">
        <v>1155</v>
      </c>
      <c r="AV11" s="26">
        <v>6</v>
      </c>
      <c r="AW11" s="23">
        <v>397</v>
      </c>
      <c r="AX11" s="23">
        <v>18</v>
      </c>
      <c r="AY11" s="23">
        <v>25</v>
      </c>
      <c r="AZ11" s="24">
        <v>14</v>
      </c>
      <c r="BA11" s="25">
        <v>1.1000000000000001</v>
      </c>
      <c r="BB11" s="25">
        <v>10</v>
      </c>
      <c r="BC11" s="25">
        <v>1</v>
      </c>
      <c r="BD11" s="25">
        <v>82.4</v>
      </c>
      <c r="BE11" s="14"/>
    </row>
    <row r="12" spans="1:57" x14ac:dyDescent="0.2">
      <c r="A12" s="18" t="s">
        <v>19</v>
      </c>
      <c r="B12" s="19" t="s">
        <v>711</v>
      </c>
      <c r="C12" s="20">
        <v>30</v>
      </c>
      <c r="D12" s="20"/>
      <c r="E12" s="20"/>
      <c r="F12" s="21">
        <v>70</v>
      </c>
      <c r="G12" s="22">
        <v>10</v>
      </c>
      <c r="H12" s="23">
        <v>3</v>
      </c>
      <c r="I12" s="23">
        <v>7</v>
      </c>
      <c r="J12" s="23">
        <v>1</v>
      </c>
      <c r="K12" s="23">
        <v>0</v>
      </c>
      <c r="L12" s="24">
        <v>180</v>
      </c>
      <c r="M12" s="25">
        <v>28</v>
      </c>
      <c r="N12" s="25">
        <v>212</v>
      </c>
      <c r="O12" s="25">
        <v>282.3</v>
      </c>
      <c r="P12" s="26">
        <v>181</v>
      </c>
      <c r="Q12" s="23">
        <v>9</v>
      </c>
      <c r="R12" s="23">
        <v>241</v>
      </c>
      <c r="S12" s="23">
        <v>570.79999999999995</v>
      </c>
      <c r="T12" s="24">
        <v>13</v>
      </c>
      <c r="U12" s="25">
        <v>4</v>
      </c>
      <c r="V12" s="25">
        <v>11</v>
      </c>
      <c r="W12" s="25">
        <v>0.5</v>
      </c>
      <c r="X12" s="22">
        <v>55</v>
      </c>
      <c r="Y12" s="23">
        <v>6</v>
      </c>
      <c r="Z12" s="23">
        <v>5</v>
      </c>
      <c r="AA12" s="23">
        <v>23</v>
      </c>
      <c r="AB12" s="23">
        <v>0</v>
      </c>
      <c r="AC12" s="24">
        <v>22</v>
      </c>
      <c r="AD12" s="25">
        <v>7</v>
      </c>
      <c r="AE12" s="25">
        <v>5</v>
      </c>
      <c r="AF12" s="25">
        <v>8</v>
      </c>
      <c r="AG12" s="25">
        <v>6.7</v>
      </c>
      <c r="AH12" s="26">
        <v>77</v>
      </c>
      <c r="AI12" s="23">
        <v>18</v>
      </c>
      <c r="AJ12" s="23">
        <v>214</v>
      </c>
      <c r="AK12" s="23">
        <v>12.9</v>
      </c>
      <c r="AL12" s="23">
        <v>24.8</v>
      </c>
      <c r="AM12" s="23">
        <v>2.2000000000000002</v>
      </c>
      <c r="AN12" s="23">
        <v>40</v>
      </c>
      <c r="AO12" s="24">
        <v>168</v>
      </c>
      <c r="AP12" s="25">
        <v>9</v>
      </c>
      <c r="AQ12" s="25">
        <v>28</v>
      </c>
      <c r="AR12" s="25">
        <v>3540</v>
      </c>
      <c r="AS12" s="25">
        <v>11</v>
      </c>
      <c r="AT12" s="25">
        <v>25</v>
      </c>
      <c r="AU12" s="25">
        <v>3560</v>
      </c>
      <c r="AV12" s="26">
        <v>28</v>
      </c>
      <c r="AW12" s="23">
        <v>237</v>
      </c>
      <c r="AX12" s="23">
        <v>18.5</v>
      </c>
      <c r="AY12" s="23">
        <v>40</v>
      </c>
      <c r="AZ12" s="24">
        <v>86</v>
      </c>
      <c r="BA12" s="25">
        <v>2.2999999999999998</v>
      </c>
      <c r="BB12" s="25">
        <v>8</v>
      </c>
      <c r="BC12" s="25">
        <v>0</v>
      </c>
      <c r="BD12" s="25">
        <v>34</v>
      </c>
      <c r="BE12" s="14"/>
    </row>
    <row r="13" spans="1:57" x14ac:dyDescent="0.2">
      <c r="A13" s="18" t="s">
        <v>714</v>
      </c>
      <c r="B13" s="19" t="s">
        <v>711</v>
      </c>
      <c r="C13" s="20">
        <v>10</v>
      </c>
      <c r="D13" s="20">
        <v>1</v>
      </c>
      <c r="E13" s="20">
        <v>11</v>
      </c>
      <c r="F13" s="21">
        <v>84</v>
      </c>
      <c r="G13" s="22">
        <v>83</v>
      </c>
      <c r="H13" s="23">
        <v>7</v>
      </c>
      <c r="I13" s="23">
        <v>23.5</v>
      </c>
      <c r="J13" s="23">
        <v>10.4</v>
      </c>
      <c r="K13" s="23">
        <v>0</v>
      </c>
      <c r="L13" s="24">
        <v>75</v>
      </c>
      <c r="M13" s="25">
        <v>14</v>
      </c>
      <c r="N13" s="25">
        <v>178</v>
      </c>
      <c r="O13" s="25">
        <v>28.2</v>
      </c>
      <c r="P13" s="26">
        <v>45</v>
      </c>
      <c r="Q13" s="23">
        <v>5</v>
      </c>
      <c r="R13" s="23">
        <v>67</v>
      </c>
      <c r="S13" s="23">
        <v>102.2</v>
      </c>
      <c r="T13" s="24">
        <v>182</v>
      </c>
      <c r="U13" s="25">
        <v>7</v>
      </c>
      <c r="V13" s="25">
        <v>122</v>
      </c>
      <c r="W13" s="25">
        <v>12.1</v>
      </c>
      <c r="X13" s="22">
        <v>86</v>
      </c>
      <c r="Y13" s="23">
        <v>9</v>
      </c>
      <c r="Z13" s="23">
        <v>0</v>
      </c>
      <c r="AA13" s="23">
        <v>0</v>
      </c>
      <c r="AB13" s="23">
        <v>0</v>
      </c>
      <c r="AC13" s="24">
        <v>115</v>
      </c>
      <c r="AD13" s="25">
        <v>2</v>
      </c>
      <c r="AE13" s="25">
        <v>5</v>
      </c>
      <c r="AF13" s="25">
        <v>7</v>
      </c>
      <c r="AG13" s="25">
        <v>4.7</v>
      </c>
      <c r="AH13" s="26">
        <v>45</v>
      </c>
      <c r="AI13" s="23">
        <v>18</v>
      </c>
      <c r="AJ13" s="23">
        <v>58</v>
      </c>
      <c r="AK13" s="23">
        <v>0</v>
      </c>
      <c r="AL13" s="23">
        <v>6.1</v>
      </c>
      <c r="AM13" s="23">
        <v>40.5</v>
      </c>
      <c r="AN13" s="23">
        <v>46.6</v>
      </c>
      <c r="AO13" s="24">
        <v>72</v>
      </c>
      <c r="AP13" s="25">
        <v>5</v>
      </c>
      <c r="AQ13" s="25">
        <v>19</v>
      </c>
      <c r="AR13" s="27">
        <v>1005</v>
      </c>
      <c r="AS13" s="25">
        <v>5</v>
      </c>
      <c r="AT13" s="25">
        <v>13</v>
      </c>
      <c r="AU13" s="27">
        <v>1770</v>
      </c>
      <c r="AV13" s="26">
        <v>125</v>
      </c>
      <c r="AW13" s="23">
        <v>427</v>
      </c>
      <c r="AX13" s="23">
        <v>28.9</v>
      </c>
      <c r="AY13" s="23">
        <v>49</v>
      </c>
      <c r="AZ13" s="24">
        <v>32</v>
      </c>
      <c r="BA13" s="25">
        <v>3</v>
      </c>
      <c r="BB13" s="25">
        <v>12</v>
      </c>
      <c r="BC13" s="25">
        <v>1</v>
      </c>
      <c r="BD13" s="25">
        <v>63.5</v>
      </c>
      <c r="BE13" s="14"/>
    </row>
    <row r="14" spans="1:57" x14ac:dyDescent="0.2">
      <c r="A14" s="18" t="s">
        <v>21</v>
      </c>
      <c r="B14" s="19" t="s">
        <v>711</v>
      </c>
      <c r="C14" s="20">
        <v>20</v>
      </c>
      <c r="D14" s="20">
        <v>1</v>
      </c>
      <c r="E14" s="20">
        <v>22</v>
      </c>
      <c r="F14" s="21">
        <v>46</v>
      </c>
      <c r="G14" s="22">
        <v>99</v>
      </c>
      <c r="H14" s="23">
        <v>7</v>
      </c>
      <c r="I14" s="23">
        <v>9</v>
      </c>
      <c r="J14" s="23">
        <v>0.9</v>
      </c>
      <c r="K14" s="23">
        <v>226.6</v>
      </c>
      <c r="L14" s="24">
        <v>4</v>
      </c>
      <c r="M14" s="25">
        <v>12</v>
      </c>
      <c r="N14" s="25">
        <v>60</v>
      </c>
      <c r="O14" s="25">
        <v>9.3000000000000007</v>
      </c>
      <c r="P14" s="26">
        <v>52</v>
      </c>
      <c r="Q14" s="23">
        <v>5</v>
      </c>
      <c r="R14" s="23">
        <v>90</v>
      </c>
      <c r="S14" s="23">
        <v>55.5</v>
      </c>
      <c r="T14" s="24">
        <v>32</v>
      </c>
      <c r="U14" s="25">
        <v>2</v>
      </c>
      <c r="V14" s="25">
        <v>31</v>
      </c>
      <c r="W14" s="25">
        <v>2.7</v>
      </c>
      <c r="X14" s="22">
        <v>130</v>
      </c>
      <c r="Y14" s="23">
        <v>3</v>
      </c>
      <c r="Z14" s="23">
        <v>4</v>
      </c>
      <c r="AA14" s="23">
        <v>0</v>
      </c>
      <c r="AB14" s="23">
        <v>26</v>
      </c>
      <c r="AC14" s="24">
        <v>115</v>
      </c>
      <c r="AD14" s="25">
        <v>8</v>
      </c>
      <c r="AE14" s="25">
        <v>4</v>
      </c>
      <c r="AF14" s="25">
        <v>2</v>
      </c>
      <c r="AG14" s="25">
        <v>4.7</v>
      </c>
      <c r="AH14" s="26">
        <v>7</v>
      </c>
      <c r="AI14" s="23">
        <v>13</v>
      </c>
      <c r="AJ14" s="23">
        <v>36</v>
      </c>
      <c r="AK14" s="23">
        <v>0</v>
      </c>
      <c r="AL14" s="23">
        <v>13.5</v>
      </c>
      <c r="AM14" s="23">
        <v>0</v>
      </c>
      <c r="AN14" s="23">
        <v>13.5</v>
      </c>
      <c r="AO14" s="24">
        <v>81</v>
      </c>
      <c r="AP14" s="25">
        <v>7</v>
      </c>
      <c r="AQ14" s="25">
        <v>11</v>
      </c>
      <c r="AR14" s="27">
        <v>955</v>
      </c>
      <c r="AS14" s="25">
        <v>8</v>
      </c>
      <c r="AT14" s="25">
        <v>15</v>
      </c>
      <c r="AU14" s="27">
        <v>995</v>
      </c>
      <c r="AV14" s="26">
        <v>122</v>
      </c>
      <c r="AW14" s="23">
        <v>635</v>
      </c>
      <c r="AX14" s="23">
        <v>14.7</v>
      </c>
      <c r="AY14" s="23">
        <v>48</v>
      </c>
      <c r="AZ14" s="24">
        <v>27</v>
      </c>
      <c r="BA14" s="25">
        <v>2.5</v>
      </c>
      <c r="BB14" s="25">
        <v>10</v>
      </c>
      <c r="BC14" s="25">
        <v>1</v>
      </c>
      <c r="BD14" s="25">
        <v>67.400000000000006</v>
      </c>
      <c r="BE14" s="14"/>
    </row>
    <row r="15" spans="1:57" x14ac:dyDescent="0.2">
      <c r="A15" s="18" t="s">
        <v>23</v>
      </c>
      <c r="B15" s="19" t="s">
        <v>711</v>
      </c>
      <c r="C15" s="20">
        <v>30</v>
      </c>
      <c r="D15" s="20"/>
      <c r="E15" s="20"/>
      <c r="F15" s="21">
        <v>130</v>
      </c>
      <c r="G15" s="22">
        <v>74</v>
      </c>
      <c r="H15" s="23">
        <v>7</v>
      </c>
      <c r="I15" s="23">
        <v>10.5</v>
      </c>
      <c r="J15" s="23">
        <v>19.899999999999999</v>
      </c>
      <c r="K15" s="23">
        <v>0</v>
      </c>
      <c r="L15" s="24">
        <v>93</v>
      </c>
      <c r="M15" s="25">
        <v>11</v>
      </c>
      <c r="N15" s="25">
        <v>201</v>
      </c>
      <c r="O15" s="25">
        <v>110.3</v>
      </c>
      <c r="P15" s="26">
        <v>189</v>
      </c>
      <c r="Q15" s="23">
        <v>9</v>
      </c>
      <c r="R15" s="23">
        <v>404</v>
      </c>
      <c r="S15" s="28">
        <v>4483.3999999999996</v>
      </c>
      <c r="T15" s="24">
        <v>177</v>
      </c>
      <c r="U15" s="25">
        <v>8</v>
      </c>
      <c r="V15" s="25">
        <v>245</v>
      </c>
      <c r="W15" s="25">
        <v>6.7</v>
      </c>
      <c r="X15" s="22">
        <v>86</v>
      </c>
      <c r="Y15" s="23">
        <v>7</v>
      </c>
      <c r="Z15" s="23">
        <v>2</v>
      </c>
      <c r="AA15" s="23">
        <v>0.8</v>
      </c>
      <c r="AB15" s="23">
        <v>0</v>
      </c>
      <c r="AC15" s="24">
        <v>22</v>
      </c>
      <c r="AD15" s="25">
        <v>6</v>
      </c>
      <c r="AE15" s="25">
        <v>7</v>
      </c>
      <c r="AF15" s="25">
        <v>7</v>
      </c>
      <c r="AG15" s="25">
        <v>6.7</v>
      </c>
      <c r="AH15" s="26">
        <v>100</v>
      </c>
      <c r="AI15" s="23">
        <v>20</v>
      </c>
      <c r="AJ15" s="23">
        <v>302</v>
      </c>
      <c r="AK15" s="23">
        <v>25.7</v>
      </c>
      <c r="AL15" s="23">
        <v>0</v>
      </c>
      <c r="AM15" s="23">
        <v>9.1999999999999993</v>
      </c>
      <c r="AN15" s="23">
        <v>35</v>
      </c>
      <c r="AO15" s="24">
        <v>130</v>
      </c>
      <c r="AP15" s="25">
        <v>6</v>
      </c>
      <c r="AQ15" s="25">
        <v>25</v>
      </c>
      <c r="AR15" s="27">
        <v>1075</v>
      </c>
      <c r="AS15" s="25">
        <v>8</v>
      </c>
      <c r="AT15" s="25">
        <v>35</v>
      </c>
      <c r="AU15" s="27">
        <v>1470</v>
      </c>
      <c r="AV15" s="26">
        <v>185</v>
      </c>
      <c r="AW15" s="23">
        <v>1442</v>
      </c>
      <c r="AX15" s="23">
        <v>66.8</v>
      </c>
      <c r="AY15" s="23">
        <v>41</v>
      </c>
      <c r="AZ15" s="24">
        <v>119</v>
      </c>
      <c r="BA15" s="25">
        <v>4</v>
      </c>
      <c r="BB15" s="25">
        <v>8</v>
      </c>
      <c r="BC15" s="25">
        <v>0</v>
      </c>
      <c r="BD15" s="25">
        <v>25.8</v>
      </c>
      <c r="BE15" s="14"/>
    </row>
    <row r="16" spans="1:57" x14ac:dyDescent="0.2">
      <c r="A16" s="18" t="s">
        <v>25</v>
      </c>
      <c r="B16" s="19" t="s">
        <v>711</v>
      </c>
      <c r="C16" s="20">
        <v>10</v>
      </c>
      <c r="D16" s="20">
        <v>1</v>
      </c>
      <c r="E16" s="20">
        <v>11</v>
      </c>
      <c r="F16" s="21">
        <v>91</v>
      </c>
      <c r="G16" s="22">
        <v>77</v>
      </c>
      <c r="H16" s="23">
        <v>8</v>
      </c>
      <c r="I16" s="23">
        <v>18</v>
      </c>
      <c r="J16" s="23">
        <v>7.2</v>
      </c>
      <c r="K16" s="23">
        <v>0</v>
      </c>
      <c r="L16" s="24">
        <v>56</v>
      </c>
      <c r="M16" s="25">
        <v>10</v>
      </c>
      <c r="N16" s="25">
        <v>442</v>
      </c>
      <c r="O16" s="25">
        <v>8.3000000000000007</v>
      </c>
      <c r="P16" s="26">
        <v>83</v>
      </c>
      <c r="Q16" s="23">
        <v>7</v>
      </c>
      <c r="R16" s="23">
        <v>65</v>
      </c>
      <c r="S16" s="23">
        <v>60.9</v>
      </c>
      <c r="T16" s="24">
        <v>142</v>
      </c>
      <c r="U16" s="25">
        <v>6</v>
      </c>
      <c r="V16" s="25">
        <v>153</v>
      </c>
      <c r="W16" s="25">
        <v>5.6</v>
      </c>
      <c r="X16" s="22">
        <v>86</v>
      </c>
      <c r="Y16" s="23">
        <v>9</v>
      </c>
      <c r="Z16" s="23">
        <v>0</v>
      </c>
      <c r="AA16" s="23">
        <v>0</v>
      </c>
      <c r="AB16" s="23">
        <v>0</v>
      </c>
      <c r="AC16" s="24">
        <v>170</v>
      </c>
      <c r="AD16" s="25">
        <v>2</v>
      </c>
      <c r="AE16" s="25">
        <v>1</v>
      </c>
      <c r="AF16" s="25">
        <v>6</v>
      </c>
      <c r="AG16" s="25">
        <v>3</v>
      </c>
      <c r="AH16" s="26">
        <v>112</v>
      </c>
      <c r="AI16" s="23">
        <v>28</v>
      </c>
      <c r="AJ16" s="23">
        <v>237</v>
      </c>
      <c r="AK16" s="23">
        <v>25.5</v>
      </c>
      <c r="AL16" s="23">
        <v>12.3</v>
      </c>
      <c r="AM16" s="23">
        <v>3</v>
      </c>
      <c r="AN16" s="23">
        <v>40.799999999999997</v>
      </c>
      <c r="AO16" s="24">
        <v>30</v>
      </c>
      <c r="AP16" s="25">
        <v>5</v>
      </c>
      <c r="AQ16" s="25">
        <v>9</v>
      </c>
      <c r="AR16" s="27">
        <v>810</v>
      </c>
      <c r="AS16" s="25">
        <v>5</v>
      </c>
      <c r="AT16" s="25">
        <v>8</v>
      </c>
      <c r="AU16" s="27">
        <v>1615</v>
      </c>
      <c r="AV16" s="26">
        <v>110</v>
      </c>
      <c r="AW16" s="23">
        <v>1340</v>
      </c>
      <c r="AX16" s="23">
        <v>19.7</v>
      </c>
      <c r="AY16" s="23">
        <v>38</v>
      </c>
      <c r="AZ16" s="24">
        <v>28</v>
      </c>
      <c r="BA16" s="25">
        <v>1.8</v>
      </c>
      <c r="BB16" s="25">
        <v>15</v>
      </c>
      <c r="BC16" s="25">
        <v>1</v>
      </c>
      <c r="BD16" s="25">
        <v>65.099999999999994</v>
      </c>
      <c r="BE16" s="14"/>
    </row>
    <row r="17" spans="1:57" x14ac:dyDescent="0.2">
      <c r="A17" s="18" t="s">
        <v>715</v>
      </c>
      <c r="B17" s="19" t="s">
        <v>711</v>
      </c>
      <c r="C17" s="20">
        <v>30</v>
      </c>
      <c r="D17" s="20"/>
      <c r="E17" s="20"/>
      <c r="F17" s="21">
        <v>63</v>
      </c>
      <c r="G17" s="22">
        <v>15</v>
      </c>
      <c r="H17" s="23">
        <v>5</v>
      </c>
      <c r="I17" s="23">
        <v>9</v>
      </c>
      <c r="J17" s="23">
        <v>0.8</v>
      </c>
      <c r="K17" s="23">
        <v>0</v>
      </c>
      <c r="L17" s="24">
        <v>30</v>
      </c>
      <c r="M17" s="25">
        <v>12</v>
      </c>
      <c r="N17" s="25">
        <v>128</v>
      </c>
      <c r="O17" s="25">
        <v>21.3</v>
      </c>
      <c r="P17" s="26">
        <v>168</v>
      </c>
      <c r="Q17" s="23">
        <v>7</v>
      </c>
      <c r="R17" s="23">
        <v>161</v>
      </c>
      <c r="S17" s="23">
        <v>431.7</v>
      </c>
      <c r="T17" s="24">
        <v>3</v>
      </c>
      <c r="U17" s="25">
        <v>2</v>
      </c>
      <c r="V17" s="25">
        <v>4</v>
      </c>
      <c r="W17" s="25">
        <v>0</v>
      </c>
      <c r="X17" s="22">
        <v>109</v>
      </c>
      <c r="Y17" s="23">
        <v>3</v>
      </c>
      <c r="Z17" s="23">
        <v>5</v>
      </c>
      <c r="AA17" s="23">
        <v>60.3</v>
      </c>
      <c r="AB17" s="23">
        <v>0</v>
      </c>
      <c r="AC17" s="24">
        <v>98</v>
      </c>
      <c r="AD17" s="25">
        <v>7</v>
      </c>
      <c r="AE17" s="25">
        <v>0</v>
      </c>
      <c r="AF17" s="25">
        <v>8</v>
      </c>
      <c r="AG17" s="25">
        <v>5</v>
      </c>
      <c r="AH17" s="26">
        <v>133</v>
      </c>
      <c r="AI17" s="23">
        <v>10</v>
      </c>
      <c r="AJ17" s="23">
        <v>319</v>
      </c>
      <c r="AK17" s="23">
        <v>13.4</v>
      </c>
      <c r="AL17" s="23">
        <v>39</v>
      </c>
      <c r="AM17" s="23">
        <v>1.5</v>
      </c>
      <c r="AN17" s="23">
        <v>54</v>
      </c>
      <c r="AO17" s="24">
        <v>149</v>
      </c>
      <c r="AP17" s="25">
        <v>9</v>
      </c>
      <c r="AQ17" s="25">
        <v>15</v>
      </c>
      <c r="AR17" s="25">
        <v>1510</v>
      </c>
      <c r="AS17" s="25">
        <v>10</v>
      </c>
      <c r="AT17" s="25">
        <v>30</v>
      </c>
      <c r="AU17" s="27">
        <v>2315</v>
      </c>
      <c r="AV17" s="26">
        <v>13</v>
      </c>
      <c r="AW17" s="23">
        <v>275</v>
      </c>
      <c r="AX17" s="23">
        <v>23.4</v>
      </c>
      <c r="AY17" s="23">
        <v>29</v>
      </c>
      <c r="AZ17" s="24">
        <v>74</v>
      </c>
      <c r="BA17" s="25">
        <v>3</v>
      </c>
      <c r="BB17" s="25">
        <v>22</v>
      </c>
      <c r="BC17" s="25">
        <v>1</v>
      </c>
      <c r="BD17" s="25">
        <v>36.9</v>
      </c>
      <c r="BE17" s="14"/>
    </row>
    <row r="18" spans="1:57" x14ac:dyDescent="0.2">
      <c r="A18" s="18" t="s">
        <v>27</v>
      </c>
      <c r="B18" s="19" t="s">
        <v>711</v>
      </c>
      <c r="C18" s="20">
        <v>30</v>
      </c>
      <c r="D18" s="20"/>
      <c r="E18" s="20"/>
      <c r="F18" s="21">
        <v>36</v>
      </c>
      <c r="G18" s="22">
        <v>49</v>
      </c>
      <c r="H18" s="23">
        <v>3</v>
      </c>
      <c r="I18" s="23">
        <v>4</v>
      </c>
      <c r="J18" s="23">
        <v>5.2</v>
      </c>
      <c r="K18" s="23">
        <v>18.2</v>
      </c>
      <c r="L18" s="24">
        <v>100</v>
      </c>
      <c r="M18" s="25">
        <v>13</v>
      </c>
      <c r="N18" s="25">
        <v>214</v>
      </c>
      <c r="O18" s="25">
        <v>54.3</v>
      </c>
      <c r="P18" s="26">
        <v>90</v>
      </c>
      <c r="Q18" s="23">
        <v>6</v>
      </c>
      <c r="R18" s="23">
        <v>88</v>
      </c>
      <c r="S18" s="23">
        <v>92.5</v>
      </c>
      <c r="T18" s="24">
        <v>180</v>
      </c>
      <c r="U18" s="25">
        <v>8</v>
      </c>
      <c r="V18" s="25">
        <v>64</v>
      </c>
      <c r="W18" s="25">
        <v>12.7</v>
      </c>
      <c r="X18" s="22">
        <v>73</v>
      </c>
      <c r="Y18" s="23">
        <v>6</v>
      </c>
      <c r="Z18" s="23">
        <v>4</v>
      </c>
      <c r="AA18" s="23">
        <v>96.2</v>
      </c>
      <c r="AB18" s="23">
        <v>0</v>
      </c>
      <c r="AC18" s="24">
        <v>16</v>
      </c>
      <c r="AD18" s="25">
        <v>8</v>
      </c>
      <c r="AE18" s="25">
        <v>6</v>
      </c>
      <c r="AF18" s="25">
        <v>7</v>
      </c>
      <c r="AG18" s="25">
        <v>7</v>
      </c>
      <c r="AH18" s="26">
        <v>76</v>
      </c>
      <c r="AI18" s="23">
        <v>11</v>
      </c>
      <c r="AJ18" s="23">
        <v>160</v>
      </c>
      <c r="AK18" s="23">
        <v>6.4</v>
      </c>
      <c r="AL18" s="23">
        <v>50.3</v>
      </c>
      <c r="AM18" s="23">
        <v>0.7</v>
      </c>
      <c r="AN18" s="23">
        <v>57.5</v>
      </c>
      <c r="AO18" s="24">
        <v>28</v>
      </c>
      <c r="AP18" s="25">
        <v>4</v>
      </c>
      <c r="AQ18" s="25">
        <v>9</v>
      </c>
      <c r="AR18" s="27">
        <v>1240</v>
      </c>
      <c r="AS18" s="25">
        <v>4</v>
      </c>
      <c r="AT18" s="25">
        <v>8</v>
      </c>
      <c r="AU18" s="27">
        <v>1400</v>
      </c>
      <c r="AV18" s="26">
        <v>16</v>
      </c>
      <c r="AW18" s="23">
        <v>505</v>
      </c>
      <c r="AX18" s="23">
        <v>17.7</v>
      </c>
      <c r="AY18" s="23">
        <v>26</v>
      </c>
      <c r="AZ18" s="24">
        <v>6</v>
      </c>
      <c r="BA18" s="25">
        <v>0.9</v>
      </c>
      <c r="BB18" s="25">
        <v>4</v>
      </c>
      <c r="BC18" s="25">
        <v>1</v>
      </c>
      <c r="BD18" s="25">
        <v>89</v>
      </c>
      <c r="BE18" s="14"/>
    </row>
    <row r="19" spans="1:57" x14ac:dyDescent="0.2">
      <c r="A19" s="18" t="s">
        <v>716</v>
      </c>
      <c r="B19" s="19" t="s">
        <v>711</v>
      </c>
      <c r="C19" s="20">
        <v>20</v>
      </c>
      <c r="D19" s="20">
        <v>1</v>
      </c>
      <c r="E19" s="20">
        <v>22</v>
      </c>
      <c r="F19" s="21">
        <v>106</v>
      </c>
      <c r="G19" s="22">
        <v>167</v>
      </c>
      <c r="H19" s="23">
        <v>9</v>
      </c>
      <c r="I19" s="23">
        <v>44</v>
      </c>
      <c r="J19" s="23">
        <v>46.3</v>
      </c>
      <c r="K19" s="23">
        <v>0</v>
      </c>
      <c r="L19" s="24">
        <v>16</v>
      </c>
      <c r="M19" s="25">
        <v>8</v>
      </c>
      <c r="N19" s="25">
        <v>91</v>
      </c>
      <c r="O19" s="25">
        <v>87.4</v>
      </c>
      <c r="P19" s="26">
        <v>57</v>
      </c>
      <c r="Q19" s="23">
        <v>5</v>
      </c>
      <c r="R19" s="23">
        <v>66</v>
      </c>
      <c r="S19" s="28">
        <v>357.5</v>
      </c>
      <c r="T19" s="24">
        <v>143</v>
      </c>
      <c r="U19" s="25">
        <v>8</v>
      </c>
      <c r="V19" s="25">
        <v>60</v>
      </c>
      <c r="W19" s="25">
        <v>4.8</v>
      </c>
      <c r="X19" s="22">
        <v>130</v>
      </c>
      <c r="Y19" s="23">
        <v>7</v>
      </c>
      <c r="Z19" s="23">
        <v>0</v>
      </c>
      <c r="AA19" s="23">
        <v>0</v>
      </c>
      <c r="AB19" s="23">
        <v>0</v>
      </c>
      <c r="AC19" s="24">
        <v>128</v>
      </c>
      <c r="AD19" s="25">
        <v>3</v>
      </c>
      <c r="AE19" s="25">
        <v>4</v>
      </c>
      <c r="AF19" s="25">
        <v>6</v>
      </c>
      <c r="AG19" s="25">
        <v>4.3</v>
      </c>
      <c r="AH19" s="26">
        <v>48</v>
      </c>
      <c r="AI19" s="23">
        <v>29</v>
      </c>
      <c r="AJ19" s="23">
        <v>147</v>
      </c>
      <c r="AK19" s="23">
        <v>24.7</v>
      </c>
      <c r="AL19" s="23">
        <v>7</v>
      </c>
      <c r="AM19" s="23">
        <v>1.4</v>
      </c>
      <c r="AN19" s="23">
        <v>33.200000000000003</v>
      </c>
      <c r="AO19" s="24">
        <v>101</v>
      </c>
      <c r="AP19" s="25">
        <v>5</v>
      </c>
      <c r="AQ19" s="25">
        <v>17</v>
      </c>
      <c r="AR19" s="27">
        <v>1355</v>
      </c>
      <c r="AS19" s="25">
        <v>7</v>
      </c>
      <c r="AT19" s="25">
        <v>19</v>
      </c>
      <c r="AU19" s="27">
        <v>1580</v>
      </c>
      <c r="AV19" s="26">
        <v>173</v>
      </c>
      <c r="AW19" s="23">
        <v>892</v>
      </c>
      <c r="AX19" s="23">
        <v>27.5</v>
      </c>
      <c r="AY19" s="23">
        <v>51</v>
      </c>
      <c r="AZ19" s="24">
        <v>30</v>
      </c>
      <c r="BA19" s="25">
        <v>1</v>
      </c>
      <c r="BB19" s="25">
        <v>23</v>
      </c>
      <c r="BC19" s="25">
        <v>1</v>
      </c>
      <c r="BD19" s="25">
        <v>64.5</v>
      </c>
      <c r="BE19" s="14"/>
    </row>
    <row r="20" spans="1:57" x14ac:dyDescent="0.2">
      <c r="A20" s="18" t="s">
        <v>29</v>
      </c>
      <c r="B20" s="19" t="s">
        <v>711</v>
      </c>
      <c r="C20" s="20">
        <v>30</v>
      </c>
      <c r="D20" s="20"/>
      <c r="E20" s="20"/>
      <c r="F20" s="21">
        <v>174</v>
      </c>
      <c r="G20" s="22">
        <v>139</v>
      </c>
      <c r="H20" s="23">
        <v>4</v>
      </c>
      <c r="I20" s="23">
        <v>15</v>
      </c>
      <c r="J20" s="23">
        <v>122.7</v>
      </c>
      <c r="K20" s="23">
        <v>261.2</v>
      </c>
      <c r="L20" s="24">
        <v>95</v>
      </c>
      <c r="M20" s="25">
        <v>11</v>
      </c>
      <c r="N20" s="25">
        <v>188</v>
      </c>
      <c r="O20" s="25">
        <v>165.3</v>
      </c>
      <c r="P20" s="26">
        <v>160</v>
      </c>
      <c r="Q20" s="23">
        <v>5</v>
      </c>
      <c r="R20" s="23">
        <v>158</v>
      </c>
      <c r="S20" s="23">
        <v>16321.1</v>
      </c>
      <c r="T20" s="24">
        <v>137</v>
      </c>
      <c r="U20" s="25">
        <v>4</v>
      </c>
      <c r="V20" s="25">
        <v>120</v>
      </c>
      <c r="W20" s="25">
        <v>11.7</v>
      </c>
      <c r="X20" s="22">
        <v>130</v>
      </c>
      <c r="Y20" s="23">
        <v>6</v>
      </c>
      <c r="Z20" s="23">
        <v>1</v>
      </c>
      <c r="AA20" s="23">
        <v>10.1</v>
      </c>
      <c r="AB20" s="23">
        <v>0</v>
      </c>
      <c r="AC20" s="24">
        <v>157</v>
      </c>
      <c r="AD20" s="25">
        <v>6</v>
      </c>
      <c r="AE20" s="25">
        <v>1</v>
      </c>
      <c r="AF20" s="25">
        <v>3</v>
      </c>
      <c r="AG20" s="25">
        <v>3.3</v>
      </c>
      <c r="AH20" s="26">
        <v>179</v>
      </c>
      <c r="AI20" s="23">
        <v>55</v>
      </c>
      <c r="AJ20" s="23">
        <v>270</v>
      </c>
      <c r="AK20" s="23">
        <v>14.8</v>
      </c>
      <c r="AL20" s="23">
        <v>27.3</v>
      </c>
      <c r="AM20" s="23">
        <v>23.7</v>
      </c>
      <c r="AN20" s="23">
        <v>65.900000000000006</v>
      </c>
      <c r="AO20" s="24">
        <v>119</v>
      </c>
      <c r="AP20" s="25">
        <v>6</v>
      </c>
      <c r="AQ20" s="25">
        <v>26</v>
      </c>
      <c r="AR20" s="25">
        <v>1030</v>
      </c>
      <c r="AS20" s="25">
        <v>7</v>
      </c>
      <c r="AT20" s="25">
        <v>27</v>
      </c>
      <c r="AU20" s="27">
        <v>1520</v>
      </c>
      <c r="AV20" s="26">
        <v>181</v>
      </c>
      <c r="AW20" s="23">
        <v>795</v>
      </c>
      <c r="AX20" s="23">
        <v>64.7</v>
      </c>
      <c r="AY20" s="23">
        <v>42</v>
      </c>
      <c r="AZ20" s="24">
        <v>140</v>
      </c>
      <c r="BA20" s="25">
        <v>4</v>
      </c>
      <c r="BB20" s="25">
        <v>22</v>
      </c>
      <c r="BC20" s="25">
        <v>0</v>
      </c>
      <c r="BD20" s="25">
        <v>18.100000000000001</v>
      </c>
      <c r="BE20" s="14"/>
    </row>
    <row r="21" spans="1:57" x14ac:dyDescent="0.2">
      <c r="A21" s="18" t="s">
        <v>31</v>
      </c>
      <c r="B21" s="19" t="s">
        <v>711</v>
      </c>
      <c r="C21" s="20">
        <v>20</v>
      </c>
      <c r="D21" s="20">
        <v>1</v>
      </c>
      <c r="E21" s="20">
        <v>22</v>
      </c>
      <c r="F21" s="21">
        <v>141</v>
      </c>
      <c r="G21" s="22">
        <v>86</v>
      </c>
      <c r="H21" s="23">
        <v>8</v>
      </c>
      <c r="I21" s="23">
        <v>32</v>
      </c>
      <c r="J21" s="23">
        <v>5</v>
      </c>
      <c r="K21" s="23">
        <v>0</v>
      </c>
      <c r="L21" s="24">
        <v>132</v>
      </c>
      <c r="M21" s="25">
        <v>22</v>
      </c>
      <c r="N21" s="25">
        <v>150</v>
      </c>
      <c r="O21" s="25">
        <v>77.599999999999994</v>
      </c>
      <c r="P21" s="26">
        <v>91</v>
      </c>
      <c r="Q21" s="23">
        <v>5</v>
      </c>
      <c r="R21" s="23">
        <v>82</v>
      </c>
      <c r="S21" s="23">
        <v>693.2</v>
      </c>
      <c r="T21" s="24">
        <v>86</v>
      </c>
      <c r="U21" s="25">
        <v>3</v>
      </c>
      <c r="V21" s="25">
        <v>92</v>
      </c>
      <c r="W21" s="25">
        <v>5</v>
      </c>
      <c r="X21" s="22">
        <v>109</v>
      </c>
      <c r="Y21" s="23">
        <v>3</v>
      </c>
      <c r="Z21" s="23">
        <v>5</v>
      </c>
      <c r="AA21" s="23">
        <v>15.6</v>
      </c>
      <c r="AB21" s="23">
        <v>0</v>
      </c>
      <c r="AC21" s="24">
        <v>147</v>
      </c>
      <c r="AD21" s="25">
        <v>4</v>
      </c>
      <c r="AE21" s="25">
        <v>3</v>
      </c>
      <c r="AF21" s="25">
        <v>4</v>
      </c>
      <c r="AG21" s="25">
        <v>3.7</v>
      </c>
      <c r="AH21" s="26">
        <v>104</v>
      </c>
      <c r="AI21" s="23">
        <v>19</v>
      </c>
      <c r="AJ21" s="23">
        <v>274</v>
      </c>
      <c r="AK21" s="23">
        <v>36.299999999999997</v>
      </c>
      <c r="AL21" s="23">
        <v>0</v>
      </c>
      <c r="AM21" s="23">
        <v>4.4000000000000004</v>
      </c>
      <c r="AN21" s="23">
        <v>40.799999999999997</v>
      </c>
      <c r="AO21" s="24">
        <v>172</v>
      </c>
      <c r="AP21" s="25">
        <v>9</v>
      </c>
      <c r="AQ21" s="25">
        <v>38</v>
      </c>
      <c r="AR21" s="27">
        <v>2230</v>
      </c>
      <c r="AS21" s="25">
        <v>12</v>
      </c>
      <c r="AT21" s="25">
        <v>38</v>
      </c>
      <c r="AU21" s="27">
        <v>2330</v>
      </c>
      <c r="AV21" s="26">
        <v>37</v>
      </c>
      <c r="AW21" s="29">
        <v>225</v>
      </c>
      <c r="AX21" s="23">
        <v>0.1</v>
      </c>
      <c r="AY21" s="23">
        <v>47</v>
      </c>
      <c r="AZ21" s="24">
        <v>189</v>
      </c>
      <c r="BA21" s="25" t="s">
        <v>712</v>
      </c>
      <c r="BB21" s="25" t="s">
        <v>712</v>
      </c>
      <c r="BC21" s="25" t="s">
        <v>712</v>
      </c>
      <c r="BD21" s="25">
        <v>0</v>
      </c>
      <c r="BE21" s="14"/>
    </row>
    <row r="22" spans="1:57" x14ac:dyDescent="0.2">
      <c r="A22" s="18" t="s">
        <v>33</v>
      </c>
      <c r="B22" s="19" t="s">
        <v>711</v>
      </c>
      <c r="C22" s="20">
        <v>30</v>
      </c>
      <c r="D22" s="20"/>
      <c r="E22" s="20"/>
      <c r="F22" s="21">
        <v>162</v>
      </c>
      <c r="G22" s="22">
        <v>180</v>
      </c>
      <c r="H22" s="23">
        <v>15</v>
      </c>
      <c r="I22" s="23">
        <v>49</v>
      </c>
      <c r="J22" s="23">
        <v>71.599999999999994</v>
      </c>
      <c r="K22" s="23">
        <v>1.8</v>
      </c>
      <c r="L22" s="24">
        <v>136</v>
      </c>
      <c r="M22" s="25">
        <v>16</v>
      </c>
      <c r="N22" s="25">
        <v>275.5</v>
      </c>
      <c r="O22" s="30">
        <v>61.4</v>
      </c>
      <c r="P22" s="26">
        <v>128</v>
      </c>
      <c r="Q22" s="23">
        <v>8</v>
      </c>
      <c r="R22" s="23">
        <v>42</v>
      </c>
      <c r="S22" s="23">
        <v>952.3</v>
      </c>
      <c r="T22" s="24">
        <v>144</v>
      </c>
      <c r="U22" s="25">
        <v>7</v>
      </c>
      <c r="V22" s="25">
        <v>91</v>
      </c>
      <c r="W22" s="25">
        <v>4.7</v>
      </c>
      <c r="X22" s="22">
        <v>130</v>
      </c>
      <c r="Y22" s="23">
        <v>1</v>
      </c>
      <c r="Z22" s="23">
        <v>6</v>
      </c>
      <c r="AA22" s="23">
        <v>14.1</v>
      </c>
      <c r="AB22" s="23">
        <v>36.5</v>
      </c>
      <c r="AC22" s="24">
        <v>138</v>
      </c>
      <c r="AD22" s="25">
        <v>1</v>
      </c>
      <c r="AE22" s="25">
        <v>5</v>
      </c>
      <c r="AF22" s="25">
        <v>6</v>
      </c>
      <c r="AG22" s="25">
        <v>4</v>
      </c>
      <c r="AH22" s="26">
        <v>185</v>
      </c>
      <c r="AI22" s="23">
        <v>42</v>
      </c>
      <c r="AJ22" s="23">
        <v>1025</v>
      </c>
      <c r="AK22" s="23">
        <v>0</v>
      </c>
      <c r="AL22" s="23">
        <v>18.8</v>
      </c>
      <c r="AM22" s="23">
        <v>64.599999999999994</v>
      </c>
      <c r="AN22" s="23">
        <v>83.4</v>
      </c>
      <c r="AO22" s="24">
        <v>126</v>
      </c>
      <c r="AP22" s="25">
        <v>7</v>
      </c>
      <c r="AQ22" s="25">
        <v>21</v>
      </c>
      <c r="AR22" s="25">
        <v>1440</v>
      </c>
      <c r="AS22" s="25">
        <v>6</v>
      </c>
      <c r="AT22" s="25">
        <v>24</v>
      </c>
      <c r="AU22" s="25">
        <v>1745</v>
      </c>
      <c r="AV22" s="26">
        <v>131</v>
      </c>
      <c r="AW22" s="23">
        <v>591</v>
      </c>
      <c r="AX22" s="23">
        <v>33.200000000000003</v>
      </c>
      <c r="AY22" s="23">
        <v>40</v>
      </c>
      <c r="AZ22" s="24">
        <v>67</v>
      </c>
      <c r="BA22" s="25">
        <v>1.8</v>
      </c>
      <c r="BB22" s="25">
        <v>15</v>
      </c>
      <c r="BC22" s="25">
        <v>0</v>
      </c>
      <c r="BD22" s="25">
        <v>38.9</v>
      </c>
      <c r="BE22" s="14"/>
    </row>
    <row r="23" spans="1:57" x14ac:dyDescent="0.2">
      <c r="A23" s="18" t="s">
        <v>35</v>
      </c>
      <c r="B23" s="19" t="s">
        <v>711</v>
      </c>
      <c r="C23" s="20">
        <v>30</v>
      </c>
      <c r="D23" s="20"/>
      <c r="E23" s="20"/>
      <c r="F23" s="21">
        <v>131</v>
      </c>
      <c r="G23" s="22">
        <v>174</v>
      </c>
      <c r="H23" s="23">
        <v>11</v>
      </c>
      <c r="I23" s="23">
        <v>37</v>
      </c>
      <c r="J23" s="23">
        <v>14.9</v>
      </c>
      <c r="K23" s="23">
        <v>29.1</v>
      </c>
      <c r="L23" s="24">
        <v>175</v>
      </c>
      <c r="M23" s="25">
        <v>17</v>
      </c>
      <c r="N23" s="25">
        <v>179</v>
      </c>
      <c r="O23" s="25">
        <v>1100.2</v>
      </c>
      <c r="P23" s="26">
        <v>164</v>
      </c>
      <c r="Q23" s="23">
        <v>8</v>
      </c>
      <c r="R23" s="23">
        <v>125</v>
      </c>
      <c r="S23" s="23">
        <v>492.5</v>
      </c>
      <c r="T23" s="24">
        <v>96</v>
      </c>
      <c r="U23" s="25">
        <v>7</v>
      </c>
      <c r="V23" s="25">
        <v>25</v>
      </c>
      <c r="W23" s="25">
        <v>5.3</v>
      </c>
      <c r="X23" s="22">
        <v>73</v>
      </c>
      <c r="Y23" s="23">
        <v>5</v>
      </c>
      <c r="Z23" s="23">
        <v>5</v>
      </c>
      <c r="AA23" s="23">
        <v>39.1</v>
      </c>
      <c r="AB23" s="23">
        <v>4.9000000000000004</v>
      </c>
      <c r="AC23" s="24">
        <v>115</v>
      </c>
      <c r="AD23" s="25">
        <v>3</v>
      </c>
      <c r="AE23" s="25">
        <v>6</v>
      </c>
      <c r="AF23" s="25">
        <v>5</v>
      </c>
      <c r="AG23" s="25">
        <v>4.7</v>
      </c>
      <c r="AH23" s="26">
        <v>135</v>
      </c>
      <c r="AI23" s="23">
        <v>40</v>
      </c>
      <c r="AJ23" s="23">
        <v>407</v>
      </c>
      <c r="AK23" s="23">
        <v>7</v>
      </c>
      <c r="AL23" s="23">
        <v>15.9</v>
      </c>
      <c r="AM23" s="23">
        <v>2.6</v>
      </c>
      <c r="AN23" s="23">
        <v>25.5</v>
      </c>
      <c r="AO23" s="24">
        <v>107</v>
      </c>
      <c r="AP23" s="25">
        <v>8</v>
      </c>
      <c r="AQ23" s="25">
        <v>16</v>
      </c>
      <c r="AR23" s="25">
        <v>1260</v>
      </c>
      <c r="AS23" s="25">
        <v>8</v>
      </c>
      <c r="AT23" s="25">
        <v>13</v>
      </c>
      <c r="AU23" s="25">
        <v>1200</v>
      </c>
      <c r="AV23" s="26">
        <v>115</v>
      </c>
      <c r="AW23" s="23">
        <v>595</v>
      </c>
      <c r="AX23" s="23">
        <v>34</v>
      </c>
      <c r="AY23" s="23">
        <v>37</v>
      </c>
      <c r="AZ23" s="24">
        <v>77</v>
      </c>
      <c r="BA23" s="25">
        <v>3.3</v>
      </c>
      <c r="BB23" s="25">
        <v>9</v>
      </c>
      <c r="BC23" s="25">
        <v>0</v>
      </c>
      <c r="BD23" s="25">
        <v>36</v>
      </c>
      <c r="BE23" s="14"/>
    </row>
    <row r="24" spans="1:57" x14ac:dyDescent="0.2">
      <c r="A24" s="18" t="s">
        <v>37</v>
      </c>
      <c r="B24" s="19" t="s">
        <v>711</v>
      </c>
      <c r="C24" s="20">
        <v>20</v>
      </c>
      <c r="D24" s="20">
        <v>1</v>
      </c>
      <c r="E24" s="20">
        <v>22</v>
      </c>
      <c r="F24" s="21">
        <v>56</v>
      </c>
      <c r="G24" s="22">
        <v>96</v>
      </c>
      <c r="H24" s="23">
        <v>9</v>
      </c>
      <c r="I24" s="23">
        <v>60</v>
      </c>
      <c r="J24" s="23">
        <v>1.2</v>
      </c>
      <c r="K24" s="23">
        <v>0</v>
      </c>
      <c r="L24" s="24">
        <v>69</v>
      </c>
      <c r="M24" s="25">
        <v>21</v>
      </c>
      <c r="N24" s="25">
        <v>111</v>
      </c>
      <c r="O24" s="25">
        <v>17.600000000000001</v>
      </c>
      <c r="P24" s="26">
        <v>107</v>
      </c>
      <c r="Q24" s="23">
        <v>5</v>
      </c>
      <c r="R24" s="23">
        <v>121</v>
      </c>
      <c r="S24" s="23">
        <v>389.1</v>
      </c>
      <c r="T24" s="24">
        <v>41</v>
      </c>
      <c r="U24" s="25">
        <v>4</v>
      </c>
      <c r="V24" s="25">
        <v>15</v>
      </c>
      <c r="W24" s="25">
        <v>5.0999999999999996</v>
      </c>
      <c r="X24" s="22">
        <v>73</v>
      </c>
      <c r="Y24" s="23">
        <v>6</v>
      </c>
      <c r="Z24" s="23">
        <v>4</v>
      </c>
      <c r="AA24" s="23">
        <v>0</v>
      </c>
      <c r="AB24" s="23">
        <v>60.7</v>
      </c>
      <c r="AC24" s="24">
        <v>52</v>
      </c>
      <c r="AD24" s="25">
        <v>7</v>
      </c>
      <c r="AE24" s="25">
        <v>8</v>
      </c>
      <c r="AF24" s="25">
        <v>3</v>
      </c>
      <c r="AG24" s="25">
        <v>6</v>
      </c>
      <c r="AH24" s="26">
        <v>47</v>
      </c>
      <c r="AI24" s="23">
        <v>34</v>
      </c>
      <c r="AJ24" s="23">
        <v>152</v>
      </c>
      <c r="AK24" s="23">
        <v>21.7</v>
      </c>
      <c r="AL24" s="23">
        <v>0</v>
      </c>
      <c r="AM24" s="23">
        <v>3.6</v>
      </c>
      <c r="AN24" s="23">
        <v>25.4</v>
      </c>
      <c r="AO24" s="24">
        <v>145</v>
      </c>
      <c r="AP24" s="25">
        <v>6</v>
      </c>
      <c r="AQ24" s="25">
        <v>27</v>
      </c>
      <c r="AR24" s="25">
        <v>3045</v>
      </c>
      <c r="AS24" s="25">
        <v>6</v>
      </c>
      <c r="AT24" s="25">
        <v>35</v>
      </c>
      <c r="AU24" s="25">
        <v>3610</v>
      </c>
      <c r="AV24" s="26">
        <v>86</v>
      </c>
      <c r="AW24" s="23">
        <v>625</v>
      </c>
      <c r="AX24" s="23">
        <v>39.799999999999997</v>
      </c>
      <c r="AY24" s="23">
        <v>28</v>
      </c>
      <c r="AZ24" s="24">
        <v>34</v>
      </c>
      <c r="BA24" s="25">
        <v>1.7</v>
      </c>
      <c r="BB24" s="25">
        <v>18</v>
      </c>
      <c r="BC24" s="25">
        <v>1</v>
      </c>
      <c r="BD24" s="25">
        <v>61.9</v>
      </c>
      <c r="BE24" s="14"/>
    </row>
    <row r="25" spans="1:57" x14ac:dyDescent="0.2">
      <c r="A25" s="18" t="s">
        <v>39</v>
      </c>
      <c r="B25" s="19" t="s">
        <v>711</v>
      </c>
      <c r="C25" s="20">
        <v>30</v>
      </c>
      <c r="D25" s="20"/>
      <c r="E25" s="20"/>
      <c r="F25" s="21">
        <v>116</v>
      </c>
      <c r="G25" s="22">
        <v>123</v>
      </c>
      <c r="H25" s="23">
        <v>13</v>
      </c>
      <c r="I25" s="23">
        <v>107.5</v>
      </c>
      <c r="J25" s="23">
        <v>4.5999999999999996</v>
      </c>
      <c r="K25" s="23">
        <v>0</v>
      </c>
      <c r="L25" s="24">
        <v>130</v>
      </c>
      <c r="M25" s="25">
        <v>15</v>
      </c>
      <c r="N25" s="25">
        <v>400</v>
      </c>
      <c r="O25" s="25">
        <v>34.799999999999997</v>
      </c>
      <c r="P25" s="26">
        <v>14</v>
      </c>
      <c r="Q25" s="23">
        <v>4</v>
      </c>
      <c r="R25" s="23">
        <v>58</v>
      </c>
      <c r="S25" s="23">
        <v>34.4</v>
      </c>
      <c r="T25" s="24">
        <v>107</v>
      </c>
      <c r="U25" s="25">
        <v>14</v>
      </c>
      <c r="V25" s="25">
        <v>30</v>
      </c>
      <c r="W25" s="25">
        <v>2.6</v>
      </c>
      <c r="X25" s="22">
        <v>109</v>
      </c>
      <c r="Y25" s="23">
        <v>3</v>
      </c>
      <c r="Z25" s="23">
        <v>5</v>
      </c>
      <c r="AA25" s="23">
        <v>50.4</v>
      </c>
      <c r="AB25" s="23">
        <v>63.4</v>
      </c>
      <c r="AC25" s="24">
        <v>80</v>
      </c>
      <c r="AD25" s="25">
        <v>5</v>
      </c>
      <c r="AE25" s="25">
        <v>8</v>
      </c>
      <c r="AF25" s="25">
        <v>3</v>
      </c>
      <c r="AG25" s="25">
        <v>5.3</v>
      </c>
      <c r="AH25" s="26">
        <v>159</v>
      </c>
      <c r="AI25" s="23">
        <v>9</v>
      </c>
      <c r="AJ25" s="23">
        <v>2600</v>
      </c>
      <c r="AK25" s="23">
        <v>24.9</v>
      </c>
      <c r="AL25" s="23">
        <v>39.6</v>
      </c>
      <c r="AM25" s="23">
        <v>3.8</v>
      </c>
      <c r="AN25" s="23">
        <v>68.3</v>
      </c>
      <c r="AO25" s="24">
        <v>124</v>
      </c>
      <c r="AP25" s="25">
        <v>6</v>
      </c>
      <c r="AQ25" s="25">
        <v>13</v>
      </c>
      <c r="AR25" s="25">
        <v>2215</v>
      </c>
      <c r="AS25" s="25">
        <v>8</v>
      </c>
      <c r="AT25" s="25">
        <v>17</v>
      </c>
      <c r="AU25" s="27">
        <v>2275</v>
      </c>
      <c r="AV25" s="26">
        <v>121</v>
      </c>
      <c r="AW25" s="23">
        <v>731</v>
      </c>
      <c r="AX25" s="23">
        <v>16.5</v>
      </c>
      <c r="AY25" s="23">
        <v>44</v>
      </c>
      <c r="AZ25" s="24">
        <v>135</v>
      </c>
      <c r="BA25" s="25">
        <v>4</v>
      </c>
      <c r="BB25" s="25">
        <v>12</v>
      </c>
      <c r="BC25" s="25">
        <v>1</v>
      </c>
      <c r="BD25" s="25">
        <v>19.5</v>
      </c>
      <c r="BE25" s="14"/>
    </row>
    <row r="26" spans="1:57" x14ac:dyDescent="0.2">
      <c r="A26" s="18" t="s">
        <v>41</v>
      </c>
      <c r="B26" s="19" t="s">
        <v>711</v>
      </c>
      <c r="C26" s="20">
        <v>20</v>
      </c>
      <c r="D26" s="20">
        <v>1</v>
      </c>
      <c r="E26" s="20">
        <v>22</v>
      </c>
      <c r="F26" s="21">
        <v>59</v>
      </c>
      <c r="G26" s="22">
        <v>137</v>
      </c>
      <c r="H26" s="23">
        <v>15</v>
      </c>
      <c r="I26" s="23">
        <v>101</v>
      </c>
      <c r="J26" s="23">
        <v>9.9</v>
      </c>
      <c r="K26" s="23">
        <v>0</v>
      </c>
      <c r="L26" s="24">
        <v>46</v>
      </c>
      <c r="M26" s="25">
        <v>22</v>
      </c>
      <c r="N26" s="25">
        <v>95</v>
      </c>
      <c r="O26" s="25">
        <v>3.5</v>
      </c>
      <c r="P26" s="26">
        <v>29</v>
      </c>
      <c r="Q26" s="23">
        <v>5</v>
      </c>
      <c r="R26" s="23">
        <v>56</v>
      </c>
      <c r="S26" s="23">
        <v>35.9</v>
      </c>
      <c r="T26" s="24">
        <v>116</v>
      </c>
      <c r="U26" s="25">
        <v>7</v>
      </c>
      <c r="V26" s="25">
        <v>298</v>
      </c>
      <c r="W26" s="25">
        <v>0.6</v>
      </c>
      <c r="X26" s="22">
        <v>55</v>
      </c>
      <c r="Y26" s="23">
        <v>7</v>
      </c>
      <c r="Z26" s="23">
        <v>4</v>
      </c>
      <c r="AA26" s="23">
        <v>55.7</v>
      </c>
      <c r="AB26" s="23">
        <v>0</v>
      </c>
      <c r="AC26" s="24">
        <v>115</v>
      </c>
      <c r="AD26" s="25">
        <v>4</v>
      </c>
      <c r="AE26" s="25">
        <v>2</v>
      </c>
      <c r="AF26" s="25">
        <v>8</v>
      </c>
      <c r="AG26" s="25">
        <v>4.7</v>
      </c>
      <c r="AH26" s="26">
        <v>20</v>
      </c>
      <c r="AI26" s="23">
        <v>27</v>
      </c>
      <c r="AJ26" s="23">
        <v>96</v>
      </c>
      <c r="AK26" s="23">
        <v>7.6</v>
      </c>
      <c r="AL26" s="23">
        <v>8.5</v>
      </c>
      <c r="AM26" s="23">
        <v>0</v>
      </c>
      <c r="AN26" s="23">
        <v>16.100000000000001</v>
      </c>
      <c r="AO26" s="24">
        <v>39</v>
      </c>
      <c r="AP26" s="25">
        <v>5</v>
      </c>
      <c r="AQ26" s="25">
        <v>19</v>
      </c>
      <c r="AR26" s="27">
        <v>705</v>
      </c>
      <c r="AS26" s="25">
        <v>5</v>
      </c>
      <c r="AT26" s="25">
        <v>15</v>
      </c>
      <c r="AU26" s="27">
        <v>770</v>
      </c>
      <c r="AV26" s="26">
        <v>161</v>
      </c>
      <c r="AW26" s="23">
        <v>540</v>
      </c>
      <c r="AX26" s="23">
        <v>36.6</v>
      </c>
      <c r="AY26" s="23">
        <v>47</v>
      </c>
      <c r="AZ26" s="24">
        <v>48</v>
      </c>
      <c r="BA26" s="25">
        <v>2.5</v>
      </c>
      <c r="BB26" s="25">
        <v>4</v>
      </c>
      <c r="BC26" s="25">
        <v>0</v>
      </c>
      <c r="BD26" s="25">
        <v>47.2</v>
      </c>
      <c r="BE26" s="14"/>
    </row>
    <row r="27" spans="1:57" x14ac:dyDescent="0.2">
      <c r="A27" s="18" t="s">
        <v>43</v>
      </c>
      <c r="B27" s="19" t="s">
        <v>711</v>
      </c>
      <c r="C27" s="20">
        <v>30</v>
      </c>
      <c r="D27" s="20"/>
      <c r="E27" s="20"/>
      <c r="F27" s="21">
        <v>58</v>
      </c>
      <c r="G27" s="22">
        <v>65</v>
      </c>
      <c r="H27" s="23">
        <v>4</v>
      </c>
      <c r="I27" s="23">
        <v>18</v>
      </c>
      <c r="J27" s="23">
        <v>1</v>
      </c>
      <c r="K27" s="23">
        <v>0</v>
      </c>
      <c r="L27" s="24">
        <v>118</v>
      </c>
      <c r="M27" s="25">
        <v>18</v>
      </c>
      <c r="N27" s="25">
        <v>104</v>
      </c>
      <c r="O27" s="25">
        <v>222.9</v>
      </c>
      <c r="P27" s="26">
        <v>135</v>
      </c>
      <c r="Q27" s="23">
        <v>6</v>
      </c>
      <c r="R27" s="23">
        <v>130</v>
      </c>
      <c r="S27" s="23">
        <v>320</v>
      </c>
      <c r="T27" s="24">
        <v>62</v>
      </c>
      <c r="U27" s="25">
        <v>7</v>
      </c>
      <c r="V27" s="25">
        <v>14</v>
      </c>
      <c r="W27" s="25">
        <v>2.9</v>
      </c>
      <c r="X27" s="22">
        <v>28</v>
      </c>
      <c r="Y27" s="23">
        <v>9</v>
      </c>
      <c r="Z27" s="23">
        <v>4</v>
      </c>
      <c r="AA27" s="23">
        <v>61</v>
      </c>
      <c r="AB27" s="23">
        <v>0</v>
      </c>
      <c r="AC27" s="24">
        <v>52</v>
      </c>
      <c r="AD27" s="25">
        <v>10</v>
      </c>
      <c r="AE27" s="25">
        <v>2</v>
      </c>
      <c r="AF27" s="25">
        <v>6</v>
      </c>
      <c r="AG27" s="25">
        <v>6</v>
      </c>
      <c r="AH27" s="26">
        <v>81</v>
      </c>
      <c r="AI27" s="23">
        <v>13</v>
      </c>
      <c r="AJ27" s="23">
        <v>454</v>
      </c>
      <c r="AK27" s="23">
        <v>4.9000000000000004</v>
      </c>
      <c r="AL27" s="23">
        <v>20.2</v>
      </c>
      <c r="AM27" s="23">
        <v>2.6</v>
      </c>
      <c r="AN27" s="23">
        <v>27.7</v>
      </c>
      <c r="AO27" s="24">
        <v>79</v>
      </c>
      <c r="AP27" s="25">
        <v>4</v>
      </c>
      <c r="AQ27" s="25">
        <v>20</v>
      </c>
      <c r="AR27" s="25">
        <v>1375</v>
      </c>
      <c r="AS27" s="25">
        <v>5</v>
      </c>
      <c r="AT27" s="25">
        <v>17</v>
      </c>
      <c r="AU27" s="25">
        <v>1365</v>
      </c>
      <c r="AV27" s="26">
        <v>79</v>
      </c>
      <c r="AW27" s="23">
        <v>564</v>
      </c>
      <c r="AX27" s="23">
        <v>23.8</v>
      </c>
      <c r="AY27" s="23">
        <v>38</v>
      </c>
      <c r="AZ27" s="24">
        <v>92</v>
      </c>
      <c r="BA27" s="25">
        <v>3.3</v>
      </c>
      <c r="BB27" s="25">
        <v>9</v>
      </c>
      <c r="BC27" s="25">
        <v>0</v>
      </c>
      <c r="BD27" s="25">
        <v>32.6</v>
      </c>
      <c r="BE27" s="14"/>
    </row>
    <row r="28" spans="1:57" x14ac:dyDescent="0.2">
      <c r="A28" s="18" t="s">
        <v>45</v>
      </c>
      <c r="B28" s="19" t="s">
        <v>711</v>
      </c>
      <c r="C28" s="20">
        <v>30</v>
      </c>
      <c r="D28" s="20"/>
      <c r="E28" s="20"/>
      <c r="F28" s="21">
        <v>154</v>
      </c>
      <c r="G28" s="22">
        <v>125</v>
      </c>
      <c r="H28" s="23">
        <v>3</v>
      </c>
      <c r="I28" s="23">
        <v>13</v>
      </c>
      <c r="J28" s="23">
        <v>44.5</v>
      </c>
      <c r="K28" s="23">
        <v>306.2</v>
      </c>
      <c r="L28" s="24">
        <v>60</v>
      </c>
      <c r="M28" s="25">
        <v>12</v>
      </c>
      <c r="N28" s="25">
        <v>98</v>
      </c>
      <c r="O28" s="25">
        <v>329.4</v>
      </c>
      <c r="P28" s="26">
        <v>141</v>
      </c>
      <c r="Q28" s="23">
        <v>4</v>
      </c>
      <c r="R28" s="23">
        <v>158</v>
      </c>
      <c r="S28" s="23">
        <v>10956.6</v>
      </c>
      <c r="T28" s="24">
        <v>123</v>
      </c>
      <c r="U28" s="25">
        <v>4</v>
      </c>
      <c r="V28" s="25">
        <v>67</v>
      </c>
      <c r="W28" s="25">
        <v>12.3</v>
      </c>
      <c r="X28" s="22">
        <v>130</v>
      </c>
      <c r="Y28" s="23">
        <v>6</v>
      </c>
      <c r="Z28" s="23">
        <v>1</v>
      </c>
      <c r="AA28" s="23">
        <v>2</v>
      </c>
      <c r="AB28" s="23">
        <v>0</v>
      </c>
      <c r="AC28" s="24">
        <v>147</v>
      </c>
      <c r="AD28" s="25">
        <v>6</v>
      </c>
      <c r="AE28" s="25">
        <v>1</v>
      </c>
      <c r="AF28" s="25">
        <v>4</v>
      </c>
      <c r="AG28" s="25">
        <v>3.7</v>
      </c>
      <c r="AH28" s="26">
        <v>160</v>
      </c>
      <c r="AI28" s="23">
        <v>45</v>
      </c>
      <c r="AJ28" s="23">
        <v>270</v>
      </c>
      <c r="AK28" s="23">
        <v>15.2</v>
      </c>
      <c r="AL28" s="23">
        <v>22.6</v>
      </c>
      <c r="AM28" s="23">
        <v>6.1</v>
      </c>
      <c r="AN28" s="23">
        <v>43.9</v>
      </c>
      <c r="AO28" s="24">
        <v>174</v>
      </c>
      <c r="AP28" s="25">
        <v>10</v>
      </c>
      <c r="AQ28" s="25">
        <v>41</v>
      </c>
      <c r="AR28" s="27">
        <v>2455</v>
      </c>
      <c r="AS28" s="25">
        <v>9</v>
      </c>
      <c r="AT28" s="25">
        <v>49</v>
      </c>
      <c r="AU28" s="27">
        <v>4430</v>
      </c>
      <c r="AV28" s="26">
        <v>108</v>
      </c>
      <c r="AW28" s="23">
        <v>446</v>
      </c>
      <c r="AX28" s="23">
        <v>81.7</v>
      </c>
      <c r="AY28" s="23">
        <v>37</v>
      </c>
      <c r="AZ28" s="24">
        <v>117</v>
      </c>
      <c r="BA28" s="25">
        <v>4</v>
      </c>
      <c r="BB28" s="25">
        <v>9</v>
      </c>
      <c r="BC28" s="25">
        <v>0</v>
      </c>
      <c r="BD28" s="25">
        <v>26.1</v>
      </c>
      <c r="BE28" s="14"/>
    </row>
    <row r="29" spans="1:57" x14ac:dyDescent="0.2">
      <c r="A29" s="18" t="s">
        <v>47</v>
      </c>
      <c r="B29" s="19" t="s">
        <v>711</v>
      </c>
      <c r="C29" s="20">
        <v>30</v>
      </c>
      <c r="D29" s="20"/>
      <c r="E29" s="20"/>
      <c r="F29" s="21">
        <v>140</v>
      </c>
      <c r="G29" s="22">
        <v>27</v>
      </c>
      <c r="H29" s="23">
        <v>3</v>
      </c>
      <c r="I29" s="23">
        <v>5</v>
      </c>
      <c r="J29" s="23">
        <v>17.5</v>
      </c>
      <c r="K29" s="23">
        <v>0</v>
      </c>
      <c r="L29" s="24">
        <v>126</v>
      </c>
      <c r="M29" s="25">
        <v>15</v>
      </c>
      <c r="N29" s="25">
        <v>99</v>
      </c>
      <c r="O29" s="25">
        <v>2262.8000000000002</v>
      </c>
      <c r="P29" s="26">
        <v>161</v>
      </c>
      <c r="Q29" s="23">
        <v>5</v>
      </c>
      <c r="R29" s="23">
        <v>158</v>
      </c>
      <c r="S29" s="23">
        <v>20509</v>
      </c>
      <c r="T29" s="24">
        <v>52</v>
      </c>
      <c r="U29" s="25">
        <v>5</v>
      </c>
      <c r="V29" s="25">
        <v>26</v>
      </c>
      <c r="W29" s="25">
        <v>3.2</v>
      </c>
      <c r="X29" s="22">
        <v>170</v>
      </c>
      <c r="Y29" s="23">
        <v>3</v>
      </c>
      <c r="Z29" s="23">
        <v>1</v>
      </c>
      <c r="AA29" s="23">
        <v>0.3</v>
      </c>
      <c r="AB29" s="23">
        <v>0</v>
      </c>
      <c r="AC29" s="24">
        <v>34</v>
      </c>
      <c r="AD29" s="25">
        <v>8</v>
      </c>
      <c r="AE29" s="25">
        <v>7</v>
      </c>
      <c r="AF29" s="25">
        <v>4</v>
      </c>
      <c r="AG29" s="25">
        <v>6.3</v>
      </c>
      <c r="AH29" s="26">
        <v>143</v>
      </c>
      <c r="AI29" s="23">
        <v>25</v>
      </c>
      <c r="AJ29" s="23">
        <v>274</v>
      </c>
      <c r="AK29" s="23">
        <v>38.6</v>
      </c>
      <c r="AL29" s="23">
        <v>10.199999999999999</v>
      </c>
      <c r="AM29" s="23">
        <v>2.8</v>
      </c>
      <c r="AN29" s="23">
        <v>51.6</v>
      </c>
      <c r="AO29" s="24">
        <v>175</v>
      </c>
      <c r="AP29" s="25">
        <v>9</v>
      </c>
      <c r="AQ29" s="25">
        <v>32</v>
      </c>
      <c r="AR29" s="25">
        <v>2905</v>
      </c>
      <c r="AS29" s="25">
        <v>10</v>
      </c>
      <c r="AT29" s="25">
        <v>46</v>
      </c>
      <c r="AU29" s="25">
        <v>4420</v>
      </c>
      <c r="AV29" s="26">
        <v>177</v>
      </c>
      <c r="AW29" s="23">
        <v>832</v>
      </c>
      <c r="AX29" s="23">
        <v>38.6</v>
      </c>
      <c r="AY29" s="23">
        <v>44</v>
      </c>
      <c r="AZ29" s="24">
        <v>164</v>
      </c>
      <c r="BA29" s="25">
        <v>5</v>
      </c>
      <c r="BB29" s="25">
        <v>30</v>
      </c>
      <c r="BC29" s="25">
        <v>0</v>
      </c>
      <c r="BD29" s="25">
        <v>7.7</v>
      </c>
      <c r="BE29" s="14"/>
    </row>
    <row r="30" spans="1:57" x14ac:dyDescent="0.2">
      <c r="A30" s="18" t="s">
        <v>49</v>
      </c>
      <c r="B30" s="19" t="s">
        <v>711</v>
      </c>
      <c r="C30" s="20">
        <v>30</v>
      </c>
      <c r="D30" s="20"/>
      <c r="E30" s="20"/>
      <c r="F30" s="21">
        <v>137</v>
      </c>
      <c r="G30" s="22">
        <v>184</v>
      </c>
      <c r="H30" s="23">
        <v>11</v>
      </c>
      <c r="I30" s="23">
        <v>104</v>
      </c>
      <c r="J30" s="23">
        <v>150.6</v>
      </c>
      <c r="K30" s="23">
        <v>27.5</v>
      </c>
      <c r="L30" s="24">
        <v>161</v>
      </c>
      <c r="M30" s="25">
        <v>21</v>
      </c>
      <c r="N30" s="25">
        <v>652</v>
      </c>
      <c r="O30" s="25">
        <v>35.700000000000003</v>
      </c>
      <c r="P30" s="26">
        <v>134</v>
      </c>
      <c r="Q30" s="23">
        <v>4</v>
      </c>
      <c r="R30" s="23">
        <v>168</v>
      </c>
      <c r="S30" s="23">
        <v>2636.1</v>
      </c>
      <c r="T30" s="24">
        <v>118</v>
      </c>
      <c r="U30" s="25">
        <v>7</v>
      </c>
      <c r="V30" s="25">
        <v>56</v>
      </c>
      <c r="W30" s="25">
        <v>4.4000000000000004</v>
      </c>
      <c r="X30" s="22">
        <v>42</v>
      </c>
      <c r="Y30" s="23">
        <v>8</v>
      </c>
      <c r="Z30" s="23">
        <v>4</v>
      </c>
      <c r="AA30" s="23">
        <v>0</v>
      </c>
      <c r="AB30" s="23">
        <v>21.1</v>
      </c>
      <c r="AC30" s="24">
        <v>80</v>
      </c>
      <c r="AD30" s="25">
        <v>5</v>
      </c>
      <c r="AE30" s="25">
        <v>10</v>
      </c>
      <c r="AF30" s="25">
        <v>1</v>
      </c>
      <c r="AG30" s="25">
        <v>5.3</v>
      </c>
      <c r="AH30" s="26">
        <v>65</v>
      </c>
      <c r="AI30" s="23">
        <v>40</v>
      </c>
      <c r="AJ30" s="23">
        <v>173</v>
      </c>
      <c r="AK30" s="23">
        <v>19.100000000000001</v>
      </c>
      <c r="AL30" s="23">
        <v>0.1</v>
      </c>
      <c r="AM30" s="23">
        <v>2.1</v>
      </c>
      <c r="AN30" s="23">
        <v>21.4</v>
      </c>
      <c r="AO30" s="24">
        <v>114</v>
      </c>
      <c r="AP30" s="25">
        <v>8</v>
      </c>
      <c r="AQ30" s="25">
        <v>22</v>
      </c>
      <c r="AR30" s="25">
        <v>795</v>
      </c>
      <c r="AS30" s="25">
        <v>9</v>
      </c>
      <c r="AT30" s="25">
        <v>24</v>
      </c>
      <c r="AU30" s="25">
        <v>930</v>
      </c>
      <c r="AV30" s="26">
        <v>162</v>
      </c>
      <c r="AW30" s="23">
        <v>483</v>
      </c>
      <c r="AX30" s="23">
        <v>103.4</v>
      </c>
      <c r="AY30" s="23">
        <v>44</v>
      </c>
      <c r="AZ30" s="24">
        <v>163</v>
      </c>
      <c r="BA30" s="25">
        <v>6</v>
      </c>
      <c r="BB30" s="25">
        <v>28</v>
      </c>
      <c r="BC30" s="25">
        <v>0</v>
      </c>
      <c r="BD30" s="25">
        <v>8.1999999999999993</v>
      </c>
      <c r="BE30" s="14"/>
    </row>
    <row r="31" spans="1:57" x14ac:dyDescent="0.2">
      <c r="A31" s="18" t="s">
        <v>51</v>
      </c>
      <c r="B31" s="19" t="s">
        <v>711</v>
      </c>
      <c r="C31" s="20">
        <v>30</v>
      </c>
      <c r="D31" s="20"/>
      <c r="E31" s="20"/>
      <c r="F31" s="21">
        <v>168</v>
      </c>
      <c r="G31" s="22">
        <v>132</v>
      </c>
      <c r="H31" s="23">
        <v>5</v>
      </c>
      <c r="I31" s="23">
        <v>15</v>
      </c>
      <c r="J31" s="23">
        <v>36.200000000000003</v>
      </c>
      <c r="K31" s="23">
        <v>171.8</v>
      </c>
      <c r="L31" s="24">
        <v>127</v>
      </c>
      <c r="M31" s="25">
        <v>13</v>
      </c>
      <c r="N31" s="25">
        <v>139</v>
      </c>
      <c r="O31" s="25">
        <v>1020.5</v>
      </c>
      <c r="P31" s="26">
        <v>62</v>
      </c>
      <c r="Q31" s="23">
        <v>4</v>
      </c>
      <c r="R31" s="23">
        <v>64</v>
      </c>
      <c r="S31" s="23">
        <v>1831.8</v>
      </c>
      <c r="T31" s="24">
        <v>159</v>
      </c>
      <c r="U31" s="25">
        <v>5</v>
      </c>
      <c r="V31" s="25">
        <v>86</v>
      </c>
      <c r="W31" s="25">
        <v>19.100000000000001</v>
      </c>
      <c r="X31" s="22">
        <v>109</v>
      </c>
      <c r="Y31" s="23">
        <v>6</v>
      </c>
      <c r="Z31" s="23">
        <v>2</v>
      </c>
      <c r="AA31" s="23">
        <v>8.9</v>
      </c>
      <c r="AB31" s="23">
        <v>0</v>
      </c>
      <c r="AC31" s="24">
        <v>128</v>
      </c>
      <c r="AD31" s="25">
        <v>6</v>
      </c>
      <c r="AE31" s="25">
        <v>1</v>
      </c>
      <c r="AF31" s="25">
        <v>6</v>
      </c>
      <c r="AG31" s="25">
        <v>4.3</v>
      </c>
      <c r="AH31" s="26">
        <v>180</v>
      </c>
      <c r="AI31" s="23">
        <v>44</v>
      </c>
      <c r="AJ31" s="23">
        <v>630</v>
      </c>
      <c r="AK31" s="23">
        <v>30</v>
      </c>
      <c r="AL31" s="23">
        <v>18.3</v>
      </c>
      <c r="AM31" s="23">
        <v>0.6</v>
      </c>
      <c r="AN31" s="23">
        <v>48.8</v>
      </c>
      <c r="AO31" s="24">
        <v>159</v>
      </c>
      <c r="AP31" s="25">
        <v>11</v>
      </c>
      <c r="AQ31" s="25">
        <v>23</v>
      </c>
      <c r="AR31" s="27">
        <v>1379</v>
      </c>
      <c r="AS31" s="25">
        <v>11</v>
      </c>
      <c r="AT31" s="25">
        <v>25</v>
      </c>
      <c r="AU31" s="27">
        <v>2167</v>
      </c>
      <c r="AV31" s="26">
        <v>175</v>
      </c>
      <c r="AW31" s="23">
        <v>800</v>
      </c>
      <c r="AX31" s="23">
        <v>46.6</v>
      </c>
      <c r="AY31" s="23">
        <v>42</v>
      </c>
      <c r="AZ31" s="24">
        <v>151</v>
      </c>
      <c r="BA31" s="25">
        <v>2.8</v>
      </c>
      <c r="BB31" s="25">
        <v>34</v>
      </c>
      <c r="BC31" s="25">
        <v>0</v>
      </c>
      <c r="BD31" s="25">
        <v>15.4</v>
      </c>
      <c r="BE31" s="14"/>
    </row>
    <row r="32" spans="1:57" x14ac:dyDescent="0.2">
      <c r="A32" s="18" t="s">
        <v>53</v>
      </c>
      <c r="B32" s="19" t="s">
        <v>711</v>
      </c>
      <c r="C32" s="20">
        <v>30</v>
      </c>
      <c r="D32" s="20"/>
      <c r="E32" s="20"/>
      <c r="F32" s="21">
        <v>19</v>
      </c>
      <c r="G32" s="22">
        <v>2</v>
      </c>
      <c r="H32" s="23">
        <v>1</v>
      </c>
      <c r="I32" s="23">
        <v>5</v>
      </c>
      <c r="J32" s="23">
        <v>0.4</v>
      </c>
      <c r="K32" s="23">
        <v>0</v>
      </c>
      <c r="L32" s="24">
        <v>116</v>
      </c>
      <c r="M32" s="25">
        <v>13</v>
      </c>
      <c r="N32" s="25">
        <v>249</v>
      </c>
      <c r="O32" s="25">
        <v>61</v>
      </c>
      <c r="P32" s="26">
        <v>145</v>
      </c>
      <c r="Q32" s="23">
        <v>7</v>
      </c>
      <c r="R32" s="23">
        <v>142</v>
      </c>
      <c r="S32" s="23">
        <v>131.80000000000001</v>
      </c>
      <c r="T32" s="24">
        <v>55</v>
      </c>
      <c r="U32" s="25">
        <v>6</v>
      </c>
      <c r="V32" s="25">
        <v>16.5</v>
      </c>
      <c r="W32" s="25">
        <v>3.4</v>
      </c>
      <c r="X32" s="22">
        <v>28</v>
      </c>
      <c r="Y32" s="23">
        <v>7</v>
      </c>
      <c r="Z32" s="23">
        <v>6</v>
      </c>
      <c r="AA32" s="23">
        <v>0</v>
      </c>
      <c r="AB32" s="23">
        <v>100</v>
      </c>
      <c r="AC32" s="24">
        <v>4</v>
      </c>
      <c r="AD32" s="25">
        <v>8</v>
      </c>
      <c r="AE32" s="25">
        <v>9</v>
      </c>
      <c r="AF32" s="25">
        <v>9</v>
      </c>
      <c r="AG32" s="25">
        <v>8.6999999999999993</v>
      </c>
      <c r="AH32" s="26">
        <v>8</v>
      </c>
      <c r="AI32" s="23">
        <v>8</v>
      </c>
      <c r="AJ32" s="23">
        <v>131</v>
      </c>
      <c r="AK32" s="23">
        <v>6.6</v>
      </c>
      <c r="AL32" s="23">
        <v>12.9</v>
      </c>
      <c r="AM32" s="23">
        <v>4.9000000000000004</v>
      </c>
      <c r="AN32" s="23">
        <v>24.3</v>
      </c>
      <c r="AO32" s="24">
        <v>45</v>
      </c>
      <c r="AP32" s="25">
        <v>3</v>
      </c>
      <c r="AQ32" s="25">
        <v>8</v>
      </c>
      <c r="AR32" s="25">
        <v>1680</v>
      </c>
      <c r="AS32" s="25">
        <v>3</v>
      </c>
      <c r="AT32" s="25">
        <v>10</v>
      </c>
      <c r="AU32" s="25">
        <v>1680</v>
      </c>
      <c r="AV32" s="26">
        <v>58</v>
      </c>
      <c r="AW32" s="23">
        <v>570</v>
      </c>
      <c r="AX32" s="23">
        <v>22.3</v>
      </c>
      <c r="AY32" s="23">
        <v>36</v>
      </c>
      <c r="AZ32" s="24">
        <v>9</v>
      </c>
      <c r="BA32" s="25">
        <v>0.8</v>
      </c>
      <c r="BB32" s="25">
        <v>7</v>
      </c>
      <c r="BC32" s="25">
        <v>1</v>
      </c>
      <c r="BD32" s="25">
        <v>87.3</v>
      </c>
      <c r="BE32" s="14"/>
    </row>
    <row r="33" spans="1:57" x14ac:dyDescent="0.2">
      <c r="A33" s="18" t="s">
        <v>55</v>
      </c>
      <c r="B33" s="19" t="s">
        <v>711</v>
      </c>
      <c r="C33" s="20">
        <v>20</v>
      </c>
      <c r="D33" s="20">
        <v>1</v>
      </c>
      <c r="E33" s="20">
        <v>21</v>
      </c>
      <c r="F33" s="21">
        <v>121</v>
      </c>
      <c r="G33" s="22">
        <v>66</v>
      </c>
      <c r="H33" s="23">
        <v>7</v>
      </c>
      <c r="I33" s="23">
        <v>10</v>
      </c>
      <c r="J33" s="23">
        <v>13.5</v>
      </c>
      <c r="K33" s="23">
        <v>0</v>
      </c>
      <c r="L33" s="24">
        <v>135</v>
      </c>
      <c r="M33" s="25">
        <v>17</v>
      </c>
      <c r="N33" s="25">
        <v>117</v>
      </c>
      <c r="O33" s="25">
        <v>416.1</v>
      </c>
      <c r="P33" s="26">
        <v>151</v>
      </c>
      <c r="Q33" s="23">
        <v>7</v>
      </c>
      <c r="R33" s="23">
        <v>88</v>
      </c>
      <c r="S33" s="23">
        <v>888</v>
      </c>
      <c r="T33" s="24">
        <v>64</v>
      </c>
      <c r="U33" s="25">
        <v>6</v>
      </c>
      <c r="V33" s="25">
        <v>22</v>
      </c>
      <c r="W33" s="25">
        <v>3.7</v>
      </c>
      <c r="X33" s="22">
        <v>109</v>
      </c>
      <c r="Y33" s="23">
        <v>3</v>
      </c>
      <c r="Z33" s="23">
        <v>5</v>
      </c>
      <c r="AA33" s="23">
        <v>17.3</v>
      </c>
      <c r="AB33" s="23">
        <v>0</v>
      </c>
      <c r="AC33" s="24">
        <v>138</v>
      </c>
      <c r="AD33" s="25">
        <v>1</v>
      </c>
      <c r="AE33" s="25">
        <v>5</v>
      </c>
      <c r="AF33" s="25">
        <v>6</v>
      </c>
      <c r="AG33" s="25">
        <v>4</v>
      </c>
      <c r="AH33" s="26">
        <v>80</v>
      </c>
      <c r="AI33" s="23">
        <v>30</v>
      </c>
      <c r="AJ33" s="23">
        <v>186</v>
      </c>
      <c r="AK33" s="23">
        <v>18</v>
      </c>
      <c r="AL33" s="23">
        <v>18.5</v>
      </c>
      <c r="AM33" s="23">
        <v>0.7</v>
      </c>
      <c r="AN33" s="23">
        <v>37.200000000000003</v>
      </c>
      <c r="AO33" s="24">
        <v>95</v>
      </c>
      <c r="AP33" s="25">
        <v>7</v>
      </c>
      <c r="AQ33" s="25">
        <v>19</v>
      </c>
      <c r="AR33" s="27">
        <v>1125</v>
      </c>
      <c r="AS33" s="25">
        <v>7</v>
      </c>
      <c r="AT33" s="25">
        <v>18</v>
      </c>
      <c r="AU33" s="27">
        <v>925</v>
      </c>
      <c r="AV33" s="26">
        <v>35</v>
      </c>
      <c r="AW33" s="23">
        <v>425</v>
      </c>
      <c r="AX33" s="23">
        <v>19.8</v>
      </c>
      <c r="AY33" s="23">
        <v>37</v>
      </c>
      <c r="AZ33" s="24">
        <v>189</v>
      </c>
      <c r="BA33" s="25" t="s">
        <v>712</v>
      </c>
      <c r="BB33" s="25" t="s">
        <v>712</v>
      </c>
      <c r="BC33" s="25" t="s">
        <v>712</v>
      </c>
      <c r="BD33" s="25">
        <v>0</v>
      </c>
      <c r="BE33" s="14"/>
    </row>
    <row r="34" spans="1:57" x14ac:dyDescent="0.2">
      <c r="A34" s="18" t="s">
        <v>717</v>
      </c>
      <c r="B34" s="19" t="s">
        <v>711</v>
      </c>
      <c r="C34" s="20">
        <v>30</v>
      </c>
      <c r="D34" s="20"/>
      <c r="E34" s="20"/>
      <c r="F34" s="21">
        <v>188</v>
      </c>
      <c r="G34" s="22">
        <v>177</v>
      </c>
      <c r="H34" s="23">
        <v>8</v>
      </c>
      <c r="I34" s="23">
        <v>22</v>
      </c>
      <c r="J34" s="23">
        <v>162</v>
      </c>
      <c r="K34" s="23">
        <v>411.4</v>
      </c>
      <c r="L34" s="24">
        <v>156</v>
      </c>
      <c r="M34" s="25">
        <v>18</v>
      </c>
      <c r="N34" s="25">
        <v>203</v>
      </c>
      <c r="O34" s="25">
        <v>179.7</v>
      </c>
      <c r="P34" s="26">
        <v>177</v>
      </c>
      <c r="Q34" s="23">
        <v>7</v>
      </c>
      <c r="R34" s="23">
        <v>102</v>
      </c>
      <c r="S34" s="23">
        <v>11674.9</v>
      </c>
      <c r="T34" s="24">
        <v>141</v>
      </c>
      <c r="U34" s="25">
        <v>5</v>
      </c>
      <c r="V34" s="25">
        <v>75</v>
      </c>
      <c r="W34" s="25">
        <v>11</v>
      </c>
      <c r="X34" s="22">
        <v>109</v>
      </c>
      <c r="Y34" s="23">
        <v>6</v>
      </c>
      <c r="Z34" s="23">
        <v>2</v>
      </c>
      <c r="AA34" s="23">
        <v>3.1</v>
      </c>
      <c r="AB34" s="23">
        <v>0</v>
      </c>
      <c r="AC34" s="24">
        <v>138</v>
      </c>
      <c r="AD34" s="25">
        <v>6</v>
      </c>
      <c r="AE34" s="25">
        <v>1</v>
      </c>
      <c r="AF34" s="25">
        <v>5</v>
      </c>
      <c r="AG34" s="25">
        <v>4</v>
      </c>
      <c r="AH34" s="26">
        <v>188</v>
      </c>
      <c r="AI34" s="23">
        <v>56</v>
      </c>
      <c r="AJ34" s="23">
        <v>483</v>
      </c>
      <c r="AK34" s="23">
        <v>0</v>
      </c>
      <c r="AL34" s="23">
        <v>19.8</v>
      </c>
      <c r="AM34" s="23">
        <v>67.8</v>
      </c>
      <c r="AN34" s="23">
        <v>87.6</v>
      </c>
      <c r="AO34" s="24">
        <v>185</v>
      </c>
      <c r="AP34" s="25">
        <v>9</v>
      </c>
      <c r="AQ34" s="25">
        <v>46</v>
      </c>
      <c r="AR34" s="25">
        <v>5490</v>
      </c>
      <c r="AS34" s="25">
        <v>17</v>
      </c>
      <c r="AT34" s="25">
        <v>55</v>
      </c>
      <c r="AU34" s="25">
        <v>5555</v>
      </c>
      <c r="AV34" s="26">
        <v>180</v>
      </c>
      <c r="AW34" s="23">
        <v>660</v>
      </c>
      <c r="AX34" s="23">
        <v>82</v>
      </c>
      <c r="AY34" s="23">
        <v>43</v>
      </c>
      <c r="AZ34" s="24">
        <v>189</v>
      </c>
      <c r="BA34" s="25">
        <v>4.8</v>
      </c>
      <c r="BB34" s="25">
        <v>76</v>
      </c>
      <c r="BC34" s="25">
        <v>0</v>
      </c>
      <c r="BD34" s="25">
        <v>0</v>
      </c>
      <c r="BE34" s="14"/>
    </row>
    <row r="35" spans="1:57" x14ac:dyDescent="0.2">
      <c r="A35" s="18" t="s">
        <v>57</v>
      </c>
      <c r="B35" s="19" t="s">
        <v>711</v>
      </c>
      <c r="C35" s="20">
        <v>30</v>
      </c>
      <c r="D35" s="20"/>
      <c r="E35" s="20"/>
      <c r="F35" s="21">
        <v>189</v>
      </c>
      <c r="G35" s="22">
        <v>183</v>
      </c>
      <c r="H35" s="23">
        <v>9</v>
      </c>
      <c r="I35" s="23">
        <v>62</v>
      </c>
      <c r="J35" s="23">
        <v>186.3</v>
      </c>
      <c r="K35" s="23">
        <v>251.6</v>
      </c>
      <c r="L35" s="24">
        <v>139</v>
      </c>
      <c r="M35" s="25">
        <v>13</v>
      </c>
      <c r="N35" s="25">
        <v>154</v>
      </c>
      <c r="O35" s="25">
        <v>4438.8999999999996</v>
      </c>
      <c r="P35" s="26">
        <v>149</v>
      </c>
      <c r="Q35" s="23">
        <v>6</v>
      </c>
      <c r="R35" s="23">
        <v>67</v>
      </c>
      <c r="S35" s="23">
        <v>9580.1</v>
      </c>
      <c r="T35" s="24">
        <v>146</v>
      </c>
      <c r="U35" s="25">
        <v>6</v>
      </c>
      <c r="V35" s="25">
        <v>44</v>
      </c>
      <c r="W35" s="25">
        <v>15.4</v>
      </c>
      <c r="X35" s="22">
        <v>130</v>
      </c>
      <c r="Y35" s="23">
        <v>6</v>
      </c>
      <c r="Z35" s="23">
        <v>1</v>
      </c>
      <c r="AA35" s="23">
        <v>0.8</v>
      </c>
      <c r="AB35" s="23">
        <v>0</v>
      </c>
      <c r="AC35" s="24">
        <v>157</v>
      </c>
      <c r="AD35" s="25">
        <v>6</v>
      </c>
      <c r="AE35" s="25">
        <v>1</v>
      </c>
      <c r="AF35" s="25">
        <v>3</v>
      </c>
      <c r="AG35" s="25">
        <v>3.3</v>
      </c>
      <c r="AH35" s="26">
        <v>189</v>
      </c>
      <c r="AI35" s="23">
        <v>54</v>
      </c>
      <c r="AJ35" s="23">
        <v>732</v>
      </c>
      <c r="AK35" s="23">
        <v>31.3</v>
      </c>
      <c r="AL35" s="23">
        <v>28.4</v>
      </c>
      <c r="AM35" s="23">
        <v>14</v>
      </c>
      <c r="AN35" s="23">
        <v>73.8</v>
      </c>
      <c r="AO35" s="24">
        <v>183</v>
      </c>
      <c r="AP35" s="25">
        <v>8</v>
      </c>
      <c r="AQ35" s="25">
        <v>73</v>
      </c>
      <c r="AR35" s="25">
        <v>6615</v>
      </c>
      <c r="AS35" s="25">
        <v>11</v>
      </c>
      <c r="AT35" s="25">
        <v>98</v>
      </c>
      <c r="AU35" s="25">
        <v>9025</v>
      </c>
      <c r="AV35" s="26">
        <v>171</v>
      </c>
      <c r="AW35" s="23">
        <v>743</v>
      </c>
      <c r="AX35" s="23">
        <v>45.7</v>
      </c>
      <c r="AY35" s="23">
        <v>41</v>
      </c>
      <c r="AZ35" s="24">
        <v>189</v>
      </c>
      <c r="BA35" s="25">
        <v>4</v>
      </c>
      <c r="BB35" s="25">
        <v>60</v>
      </c>
      <c r="BC35" s="25">
        <v>0</v>
      </c>
      <c r="BD35" s="25">
        <v>0</v>
      </c>
      <c r="BE35" s="14"/>
    </row>
    <row r="36" spans="1:57" x14ac:dyDescent="0.2">
      <c r="A36" s="18" t="s">
        <v>59</v>
      </c>
      <c r="B36" s="19" t="s">
        <v>711</v>
      </c>
      <c r="C36" s="20">
        <v>30</v>
      </c>
      <c r="D36" s="20"/>
      <c r="E36" s="20"/>
      <c r="F36" s="21">
        <v>34</v>
      </c>
      <c r="G36" s="22">
        <v>22</v>
      </c>
      <c r="H36" s="23">
        <v>7</v>
      </c>
      <c r="I36" s="23">
        <v>5.5</v>
      </c>
      <c r="J36" s="23">
        <v>0.7</v>
      </c>
      <c r="K36" s="23">
        <v>0</v>
      </c>
      <c r="L36" s="24">
        <v>101</v>
      </c>
      <c r="M36" s="25">
        <v>15</v>
      </c>
      <c r="N36" s="25">
        <v>155</v>
      </c>
      <c r="O36" s="25">
        <v>69.900000000000006</v>
      </c>
      <c r="P36" s="26">
        <v>43</v>
      </c>
      <c r="Q36" s="23">
        <v>6</v>
      </c>
      <c r="R36" s="23">
        <v>30</v>
      </c>
      <c r="S36" s="28">
        <v>63.9</v>
      </c>
      <c r="T36" s="24">
        <v>55</v>
      </c>
      <c r="U36" s="25">
        <v>6</v>
      </c>
      <c r="V36" s="25">
        <v>28.5</v>
      </c>
      <c r="W36" s="25">
        <v>1.2</v>
      </c>
      <c r="X36" s="22">
        <v>55</v>
      </c>
      <c r="Y36" s="23">
        <v>6</v>
      </c>
      <c r="Z36" s="23">
        <v>5</v>
      </c>
      <c r="AA36" s="23">
        <v>40.5</v>
      </c>
      <c r="AB36" s="23">
        <v>5.9</v>
      </c>
      <c r="AC36" s="24">
        <v>34</v>
      </c>
      <c r="AD36" s="25">
        <v>8</v>
      </c>
      <c r="AE36" s="25">
        <v>6</v>
      </c>
      <c r="AF36" s="25">
        <v>5</v>
      </c>
      <c r="AG36" s="25">
        <v>6.3</v>
      </c>
      <c r="AH36" s="26">
        <v>38</v>
      </c>
      <c r="AI36" s="23">
        <v>7</v>
      </c>
      <c r="AJ36" s="23">
        <v>291</v>
      </c>
      <c r="AK36" s="23">
        <v>21.2</v>
      </c>
      <c r="AL36" s="23">
        <v>3.8</v>
      </c>
      <c r="AM36" s="23">
        <v>2.7</v>
      </c>
      <c r="AN36" s="23">
        <v>27.7</v>
      </c>
      <c r="AO36" s="24">
        <v>40</v>
      </c>
      <c r="AP36" s="25">
        <v>5</v>
      </c>
      <c r="AQ36" s="25">
        <v>15</v>
      </c>
      <c r="AR36" s="25">
        <v>980</v>
      </c>
      <c r="AS36" s="25">
        <v>5</v>
      </c>
      <c r="AT36" s="25">
        <v>12</v>
      </c>
      <c r="AU36" s="25">
        <v>930</v>
      </c>
      <c r="AV36" s="26">
        <v>64</v>
      </c>
      <c r="AW36" s="23">
        <v>480</v>
      </c>
      <c r="AX36" s="23">
        <v>28.6</v>
      </c>
      <c r="AY36" s="23">
        <v>36</v>
      </c>
      <c r="AZ36" s="24">
        <v>102</v>
      </c>
      <c r="BA36" s="25">
        <v>3.2</v>
      </c>
      <c r="BB36" s="25">
        <v>15</v>
      </c>
      <c r="BC36" s="25">
        <v>0</v>
      </c>
      <c r="BD36" s="25">
        <v>29.1</v>
      </c>
      <c r="BE36" s="14"/>
    </row>
    <row r="37" spans="1:57" x14ac:dyDescent="0.2">
      <c r="A37" s="18" t="s">
        <v>61</v>
      </c>
      <c r="B37" s="19" t="s">
        <v>711</v>
      </c>
      <c r="C37" s="20">
        <v>30</v>
      </c>
      <c r="D37" s="20"/>
      <c r="E37" s="20"/>
      <c r="F37" s="21">
        <v>96</v>
      </c>
      <c r="G37" s="22">
        <v>158</v>
      </c>
      <c r="H37" s="23">
        <v>13</v>
      </c>
      <c r="I37" s="23">
        <v>33</v>
      </c>
      <c r="J37" s="23">
        <v>2</v>
      </c>
      <c r="K37" s="23">
        <v>78.2</v>
      </c>
      <c r="L37" s="24">
        <v>185</v>
      </c>
      <c r="M37" s="25">
        <v>25</v>
      </c>
      <c r="N37" s="25">
        <v>270</v>
      </c>
      <c r="O37" s="25">
        <v>344.7</v>
      </c>
      <c r="P37" s="26">
        <v>119</v>
      </c>
      <c r="Q37" s="23">
        <v>5</v>
      </c>
      <c r="R37" s="23">
        <v>145</v>
      </c>
      <c r="S37" s="23">
        <v>499.2</v>
      </c>
      <c r="T37" s="24">
        <v>48</v>
      </c>
      <c r="U37" s="25">
        <v>4</v>
      </c>
      <c r="V37" s="25">
        <v>29</v>
      </c>
      <c r="W37" s="25">
        <v>3.6</v>
      </c>
      <c r="X37" s="22">
        <v>73</v>
      </c>
      <c r="Y37" s="23">
        <v>5</v>
      </c>
      <c r="Z37" s="23">
        <v>5</v>
      </c>
      <c r="AA37" s="23">
        <v>30.2</v>
      </c>
      <c r="AB37" s="23">
        <v>0</v>
      </c>
      <c r="AC37" s="24">
        <v>98</v>
      </c>
      <c r="AD37" s="25">
        <v>10</v>
      </c>
      <c r="AE37" s="25">
        <v>1</v>
      </c>
      <c r="AF37" s="25">
        <v>4</v>
      </c>
      <c r="AG37" s="25">
        <v>5</v>
      </c>
      <c r="AH37" s="26">
        <v>120</v>
      </c>
      <c r="AI37" s="23">
        <v>7</v>
      </c>
      <c r="AJ37" s="23">
        <v>318</v>
      </c>
      <c r="AK37" s="23">
        <v>6.2</v>
      </c>
      <c r="AL37" s="23">
        <v>49.6</v>
      </c>
      <c r="AM37" s="23">
        <v>7.9</v>
      </c>
      <c r="AN37" s="23">
        <v>63.7</v>
      </c>
      <c r="AO37" s="24">
        <v>74</v>
      </c>
      <c r="AP37" s="25">
        <v>8</v>
      </c>
      <c r="AQ37" s="25">
        <v>21</v>
      </c>
      <c r="AR37" s="27">
        <v>620</v>
      </c>
      <c r="AS37" s="25">
        <v>5</v>
      </c>
      <c r="AT37" s="25">
        <v>24</v>
      </c>
      <c r="AU37" s="27">
        <v>615</v>
      </c>
      <c r="AV37" s="26">
        <v>19</v>
      </c>
      <c r="AW37" s="23">
        <v>406</v>
      </c>
      <c r="AX37" s="23">
        <v>11.1</v>
      </c>
      <c r="AY37" s="23">
        <v>37</v>
      </c>
      <c r="AZ37" s="24">
        <v>78</v>
      </c>
      <c r="BA37" s="25">
        <v>1.7</v>
      </c>
      <c r="BB37" s="25">
        <v>22</v>
      </c>
      <c r="BC37" s="25">
        <v>0</v>
      </c>
      <c r="BD37" s="25">
        <v>36</v>
      </c>
      <c r="BE37" s="14"/>
    </row>
    <row r="38" spans="1:57" x14ac:dyDescent="0.2">
      <c r="A38" s="18" t="s">
        <v>63</v>
      </c>
      <c r="B38" s="19" t="s">
        <v>711</v>
      </c>
      <c r="C38" s="20">
        <v>30</v>
      </c>
      <c r="D38" s="20"/>
      <c r="E38" s="20"/>
      <c r="F38" s="21">
        <v>43</v>
      </c>
      <c r="G38" s="22">
        <v>79</v>
      </c>
      <c r="H38" s="23">
        <v>9</v>
      </c>
      <c r="I38" s="23">
        <v>15</v>
      </c>
      <c r="J38" s="23">
        <v>7.5</v>
      </c>
      <c r="K38" s="23">
        <v>0</v>
      </c>
      <c r="L38" s="24">
        <v>24</v>
      </c>
      <c r="M38" s="25">
        <v>8</v>
      </c>
      <c r="N38" s="25">
        <v>54</v>
      </c>
      <c r="O38" s="25">
        <v>295.39999999999998</v>
      </c>
      <c r="P38" s="26">
        <v>101</v>
      </c>
      <c r="Q38" s="23">
        <v>5</v>
      </c>
      <c r="R38" s="23">
        <v>105</v>
      </c>
      <c r="S38" s="23">
        <v>541.6</v>
      </c>
      <c r="T38" s="24">
        <v>53</v>
      </c>
      <c r="U38" s="25">
        <v>7</v>
      </c>
      <c r="V38" s="25">
        <v>13</v>
      </c>
      <c r="W38" s="25">
        <v>2</v>
      </c>
      <c r="X38" s="22">
        <v>73</v>
      </c>
      <c r="Y38" s="23">
        <v>5</v>
      </c>
      <c r="Z38" s="23">
        <v>5</v>
      </c>
      <c r="AA38" s="23">
        <v>0</v>
      </c>
      <c r="AB38" s="23">
        <v>83.8</v>
      </c>
      <c r="AC38" s="24">
        <v>6</v>
      </c>
      <c r="AD38" s="25">
        <v>9</v>
      </c>
      <c r="AE38" s="25">
        <v>8</v>
      </c>
      <c r="AF38" s="25">
        <v>8</v>
      </c>
      <c r="AG38" s="25">
        <v>8.3000000000000007</v>
      </c>
      <c r="AH38" s="26">
        <v>104</v>
      </c>
      <c r="AI38" s="23">
        <v>10</v>
      </c>
      <c r="AJ38" s="23">
        <v>203</v>
      </c>
      <c r="AK38" s="23">
        <v>18.7</v>
      </c>
      <c r="AL38" s="23">
        <v>28.8</v>
      </c>
      <c r="AM38" s="23">
        <v>28.5</v>
      </c>
      <c r="AN38" s="23">
        <v>76</v>
      </c>
      <c r="AO38" s="24">
        <v>94</v>
      </c>
      <c r="AP38" s="25">
        <v>4</v>
      </c>
      <c r="AQ38" s="25">
        <v>14</v>
      </c>
      <c r="AR38" s="25">
        <v>2355</v>
      </c>
      <c r="AS38" s="25">
        <v>6</v>
      </c>
      <c r="AT38" s="25">
        <v>13</v>
      </c>
      <c r="AU38" s="27">
        <v>2470</v>
      </c>
      <c r="AV38" s="26">
        <v>155</v>
      </c>
      <c r="AW38" s="23">
        <v>1288</v>
      </c>
      <c r="AX38" s="23">
        <v>47.9</v>
      </c>
      <c r="AY38" s="23">
        <v>34</v>
      </c>
      <c r="AZ38" s="24">
        <v>25</v>
      </c>
      <c r="BA38" s="25">
        <v>1.7</v>
      </c>
      <c r="BB38" s="25">
        <v>6</v>
      </c>
      <c r="BC38" s="25">
        <v>1</v>
      </c>
      <c r="BD38" s="25">
        <v>70.3</v>
      </c>
      <c r="BE38" s="14"/>
    </row>
    <row r="39" spans="1:57" x14ac:dyDescent="0.2">
      <c r="A39" s="18" t="s">
        <v>718</v>
      </c>
      <c r="B39" s="19" t="s">
        <v>711</v>
      </c>
      <c r="C39" s="20">
        <v>20</v>
      </c>
      <c r="D39" s="20">
        <v>1</v>
      </c>
      <c r="E39" s="20">
        <v>22</v>
      </c>
      <c r="F39" s="21">
        <v>158</v>
      </c>
      <c r="G39" s="22">
        <v>163</v>
      </c>
      <c r="H39" s="23">
        <v>8</v>
      </c>
      <c r="I39" s="23">
        <v>15</v>
      </c>
      <c r="J39" s="23">
        <v>119.2</v>
      </c>
      <c r="K39" s="23">
        <v>237</v>
      </c>
      <c r="L39" s="24">
        <v>44</v>
      </c>
      <c r="M39" s="25">
        <v>13</v>
      </c>
      <c r="N39" s="25">
        <v>109</v>
      </c>
      <c r="O39" s="25">
        <v>67.400000000000006</v>
      </c>
      <c r="P39" s="26">
        <v>109</v>
      </c>
      <c r="Q39" s="23">
        <v>3</v>
      </c>
      <c r="R39" s="23">
        <v>120</v>
      </c>
      <c r="S39" s="23">
        <v>2224.9</v>
      </c>
      <c r="T39" s="24">
        <v>79</v>
      </c>
      <c r="U39" s="25">
        <v>4</v>
      </c>
      <c r="V39" s="25">
        <v>30</v>
      </c>
      <c r="W39" s="25">
        <v>10.5</v>
      </c>
      <c r="X39" s="22">
        <v>159</v>
      </c>
      <c r="Y39" s="23">
        <v>6</v>
      </c>
      <c r="Z39" s="23">
        <v>0</v>
      </c>
      <c r="AA39" s="23">
        <v>0</v>
      </c>
      <c r="AB39" s="23">
        <v>0</v>
      </c>
      <c r="AC39" s="24">
        <v>138</v>
      </c>
      <c r="AD39" s="25">
        <v>6</v>
      </c>
      <c r="AE39" s="25">
        <v>1</v>
      </c>
      <c r="AF39" s="25">
        <v>5</v>
      </c>
      <c r="AG39" s="25">
        <v>4</v>
      </c>
      <c r="AH39" s="26">
        <v>123</v>
      </c>
      <c r="AI39" s="23">
        <v>33</v>
      </c>
      <c r="AJ39" s="23">
        <v>100</v>
      </c>
      <c r="AK39" s="23">
        <v>31.4</v>
      </c>
      <c r="AL39" s="23">
        <v>0</v>
      </c>
      <c r="AM39" s="23">
        <v>186.5</v>
      </c>
      <c r="AN39" s="23">
        <v>217.9</v>
      </c>
      <c r="AO39" s="24">
        <v>146</v>
      </c>
      <c r="AP39" s="25">
        <v>9</v>
      </c>
      <c r="AQ39" s="25">
        <v>31</v>
      </c>
      <c r="AR39" s="25">
        <v>1295</v>
      </c>
      <c r="AS39" s="25">
        <v>10</v>
      </c>
      <c r="AT39" s="25">
        <v>26</v>
      </c>
      <c r="AU39" s="27">
        <v>1295</v>
      </c>
      <c r="AV39" s="26">
        <v>159</v>
      </c>
      <c r="AW39" s="29">
        <v>506</v>
      </c>
      <c r="AX39" s="23">
        <v>89.4</v>
      </c>
      <c r="AY39" s="23">
        <v>43</v>
      </c>
      <c r="AZ39" s="24">
        <v>189</v>
      </c>
      <c r="BA39" s="25" t="s">
        <v>712</v>
      </c>
      <c r="BB39" s="25" t="s">
        <v>712</v>
      </c>
      <c r="BC39" s="25" t="s">
        <v>712</v>
      </c>
      <c r="BD39" s="25">
        <v>0</v>
      </c>
      <c r="BE39" s="14"/>
    </row>
    <row r="40" spans="1:57" x14ac:dyDescent="0.2">
      <c r="A40" s="18" t="s">
        <v>719</v>
      </c>
      <c r="B40" s="19" t="s">
        <v>711</v>
      </c>
      <c r="C40" s="20">
        <v>30</v>
      </c>
      <c r="D40" s="20"/>
      <c r="E40" s="20"/>
      <c r="F40" s="21">
        <v>183</v>
      </c>
      <c r="G40" s="22">
        <v>185</v>
      </c>
      <c r="H40" s="23">
        <v>11</v>
      </c>
      <c r="I40" s="23">
        <v>31</v>
      </c>
      <c r="J40" s="23">
        <v>200.1</v>
      </c>
      <c r="K40" s="23">
        <v>909.1</v>
      </c>
      <c r="L40" s="24">
        <v>90</v>
      </c>
      <c r="M40" s="25">
        <v>11</v>
      </c>
      <c r="N40" s="25">
        <v>117</v>
      </c>
      <c r="O40" s="25">
        <v>1366.9</v>
      </c>
      <c r="P40" s="26">
        <v>142</v>
      </c>
      <c r="Q40" s="23">
        <v>6</v>
      </c>
      <c r="R40" s="23">
        <v>58</v>
      </c>
      <c r="S40" s="28">
        <v>23025.1</v>
      </c>
      <c r="T40" s="24">
        <v>133</v>
      </c>
      <c r="U40" s="25">
        <v>7</v>
      </c>
      <c r="V40" s="25">
        <v>49</v>
      </c>
      <c r="W40" s="25">
        <v>6.6</v>
      </c>
      <c r="X40" s="22">
        <v>159</v>
      </c>
      <c r="Y40" s="23">
        <v>6</v>
      </c>
      <c r="Z40" s="23">
        <v>0</v>
      </c>
      <c r="AA40" s="23">
        <v>0</v>
      </c>
      <c r="AB40" s="23">
        <v>0</v>
      </c>
      <c r="AC40" s="24">
        <v>147</v>
      </c>
      <c r="AD40" s="25">
        <v>6</v>
      </c>
      <c r="AE40" s="25">
        <v>1</v>
      </c>
      <c r="AF40" s="25">
        <v>4</v>
      </c>
      <c r="AG40" s="25">
        <v>3.7</v>
      </c>
      <c r="AH40" s="26">
        <v>176</v>
      </c>
      <c r="AI40" s="23">
        <v>32</v>
      </c>
      <c r="AJ40" s="23">
        <v>348</v>
      </c>
      <c r="AK40" s="23">
        <v>58.9</v>
      </c>
      <c r="AL40" s="23">
        <v>7.9</v>
      </c>
      <c r="AM40" s="23">
        <v>51.3</v>
      </c>
      <c r="AN40" s="23">
        <v>118.1</v>
      </c>
      <c r="AO40" s="24">
        <v>171</v>
      </c>
      <c r="AP40" s="25">
        <v>8</v>
      </c>
      <c r="AQ40" s="25">
        <v>44</v>
      </c>
      <c r="AR40" s="25">
        <v>3155</v>
      </c>
      <c r="AS40" s="25">
        <v>9</v>
      </c>
      <c r="AT40" s="25">
        <v>63</v>
      </c>
      <c r="AU40" s="27">
        <v>3890</v>
      </c>
      <c r="AV40" s="26">
        <v>177</v>
      </c>
      <c r="AW40" s="23">
        <v>610</v>
      </c>
      <c r="AX40" s="23">
        <v>147.6</v>
      </c>
      <c r="AY40" s="23">
        <v>43</v>
      </c>
      <c r="AZ40" s="24">
        <v>167</v>
      </c>
      <c r="BA40" s="25">
        <v>5.2</v>
      </c>
      <c r="BB40" s="25">
        <v>29</v>
      </c>
      <c r="BC40" s="25">
        <v>0</v>
      </c>
      <c r="BD40" s="25">
        <v>4.5</v>
      </c>
      <c r="BE40" s="14"/>
    </row>
    <row r="41" spans="1:57" x14ac:dyDescent="0.2">
      <c r="A41" s="18" t="s">
        <v>720</v>
      </c>
      <c r="B41" s="19" t="s">
        <v>711</v>
      </c>
      <c r="C41" s="20">
        <v>30</v>
      </c>
      <c r="D41" s="20"/>
      <c r="E41" s="20"/>
      <c r="F41" s="21">
        <v>185</v>
      </c>
      <c r="G41" s="22">
        <v>182</v>
      </c>
      <c r="H41" s="23">
        <v>11</v>
      </c>
      <c r="I41" s="23">
        <v>101</v>
      </c>
      <c r="J41" s="23">
        <v>52.1</v>
      </c>
      <c r="K41" s="23">
        <v>78.5</v>
      </c>
      <c r="L41" s="24">
        <v>142</v>
      </c>
      <c r="M41" s="25">
        <v>14</v>
      </c>
      <c r="N41" s="25">
        <v>161</v>
      </c>
      <c r="O41" s="25">
        <v>878.5</v>
      </c>
      <c r="P41" s="26">
        <v>175</v>
      </c>
      <c r="Q41" s="23">
        <v>6</v>
      </c>
      <c r="R41" s="23">
        <v>135</v>
      </c>
      <c r="S41" s="28">
        <v>4657.6000000000004</v>
      </c>
      <c r="T41" s="24">
        <v>164</v>
      </c>
      <c r="U41" s="25">
        <v>6</v>
      </c>
      <c r="V41" s="25">
        <v>55</v>
      </c>
      <c r="W41" s="25">
        <v>21.2</v>
      </c>
      <c r="X41" s="22">
        <v>109</v>
      </c>
      <c r="Y41" s="23">
        <v>6</v>
      </c>
      <c r="Z41" s="23">
        <v>2</v>
      </c>
      <c r="AA41" s="23">
        <v>9</v>
      </c>
      <c r="AB41" s="23">
        <v>0</v>
      </c>
      <c r="AC41" s="24">
        <v>157</v>
      </c>
      <c r="AD41" s="25">
        <v>6</v>
      </c>
      <c r="AE41" s="25">
        <v>1</v>
      </c>
      <c r="AF41" s="25">
        <v>3</v>
      </c>
      <c r="AG41" s="25">
        <v>3.3</v>
      </c>
      <c r="AH41" s="26">
        <v>183</v>
      </c>
      <c r="AI41" s="23">
        <v>49</v>
      </c>
      <c r="AJ41" s="23">
        <v>602</v>
      </c>
      <c r="AK41" s="23">
        <v>0</v>
      </c>
      <c r="AL41" s="23">
        <v>31.3</v>
      </c>
      <c r="AM41" s="23">
        <v>32.4</v>
      </c>
      <c r="AN41" s="23">
        <v>63.8</v>
      </c>
      <c r="AO41" s="24">
        <v>180</v>
      </c>
      <c r="AP41" s="25">
        <v>11</v>
      </c>
      <c r="AQ41" s="25">
        <v>50</v>
      </c>
      <c r="AR41" s="27">
        <v>3795</v>
      </c>
      <c r="AS41" s="25">
        <v>10</v>
      </c>
      <c r="AT41" s="25">
        <v>54</v>
      </c>
      <c r="AU41" s="27">
        <v>7590</v>
      </c>
      <c r="AV41" s="26">
        <v>164</v>
      </c>
      <c r="AW41" s="23">
        <v>560</v>
      </c>
      <c r="AX41" s="23">
        <v>53.2</v>
      </c>
      <c r="AY41" s="23">
        <v>44</v>
      </c>
      <c r="AZ41" s="24">
        <v>142</v>
      </c>
      <c r="BA41" s="25">
        <v>3.3</v>
      </c>
      <c r="BB41" s="25">
        <v>25</v>
      </c>
      <c r="BC41" s="25">
        <v>0</v>
      </c>
      <c r="BD41" s="25">
        <v>17.899999999999999</v>
      </c>
      <c r="BE41" s="14"/>
    </row>
    <row r="42" spans="1:57" x14ac:dyDescent="0.2">
      <c r="A42" s="18" t="s">
        <v>65</v>
      </c>
      <c r="B42" s="19" t="s">
        <v>711</v>
      </c>
      <c r="C42" s="20">
        <v>30</v>
      </c>
      <c r="D42" s="20"/>
      <c r="E42" s="20"/>
      <c r="F42" s="21">
        <v>102</v>
      </c>
      <c r="G42" s="22">
        <v>102</v>
      </c>
      <c r="H42" s="23">
        <v>9</v>
      </c>
      <c r="I42" s="23">
        <v>24</v>
      </c>
      <c r="J42" s="23">
        <v>9.5</v>
      </c>
      <c r="K42" s="23">
        <v>0</v>
      </c>
      <c r="L42" s="24">
        <v>82</v>
      </c>
      <c r="M42" s="25">
        <v>14</v>
      </c>
      <c r="N42" s="25">
        <v>123</v>
      </c>
      <c r="O42" s="25">
        <v>137</v>
      </c>
      <c r="P42" s="26">
        <v>47</v>
      </c>
      <c r="Q42" s="23">
        <v>5</v>
      </c>
      <c r="R42" s="23">
        <v>62</v>
      </c>
      <c r="S42" s="23">
        <v>226.9</v>
      </c>
      <c r="T42" s="24">
        <v>46</v>
      </c>
      <c r="U42" s="25">
        <v>5</v>
      </c>
      <c r="V42" s="25">
        <v>19</v>
      </c>
      <c r="W42" s="25">
        <v>3.4</v>
      </c>
      <c r="X42" s="22">
        <v>86</v>
      </c>
      <c r="Y42" s="23">
        <v>3</v>
      </c>
      <c r="Z42" s="23">
        <v>6</v>
      </c>
      <c r="AA42" s="23">
        <v>25.4</v>
      </c>
      <c r="AB42" s="23">
        <v>100</v>
      </c>
      <c r="AC42" s="24">
        <v>170</v>
      </c>
      <c r="AD42" s="25">
        <v>2</v>
      </c>
      <c r="AE42" s="25">
        <v>5</v>
      </c>
      <c r="AF42" s="25">
        <v>2</v>
      </c>
      <c r="AG42" s="25">
        <v>3</v>
      </c>
      <c r="AH42" s="26">
        <v>136</v>
      </c>
      <c r="AI42" s="23">
        <v>22</v>
      </c>
      <c r="AJ42" s="23">
        <v>226</v>
      </c>
      <c r="AK42" s="23">
        <v>19.2</v>
      </c>
      <c r="AL42" s="23">
        <v>29.5</v>
      </c>
      <c r="AM42" s="23">
        <v>6.6</v>
      </c>
      <c r="AN42" s="23">
        <v>55.3</v>
      </c>
      <c r="AO42" s="24">
        <v>44</v>
      </c>
      <c r="AP42" s="25">
        <v>5</v>
      </c>
      <c r="AQ42" s="25">
        <v>13</v>
      </c>
      <c r="AR42" s="25">
        <v>1015</v>
      </c>
      <c r="AS42" s="25">
        <v>5</v>
      </c>
      <c r="AT42" s="25">
        <v>14</v>
      </c>
      <c r="AU42" s="27">
        <v>1070</v>
      </c>
      <c r="AV42" s="26">
        <v>130</v>
      </c>
      <c r="AW42" s="23">
        <v>852</v>
      </c>
      <c r="AX42" s="23">
        <v>24.3</v>
      </c>
      <c r="AY42" s="23">
        <v>40</v>
      </c>
      <c r="AZ42" s="24">
        <v>124</v>
      </c>
      <c r="BA42" s="25">
        <v>3</v>
      </c>
      <c r="BB42" s="25">
        <v>15</v>
      </c>
      <c r="BC42" s="25">
        <v>0</v>
      </c>
      <c r="BD42" s="25">
        <v>24.5</v>
      </c>
      <c r="BE42" s="14"/>
    </row>
    <row r="43" spans="1:57" x14ac:dyDescent="0.2">
      <c r="A43" s="18" t="s">
        <v>67</v>
      </c>
      <c r="B43" s="19" t="s">
        <v>711</v>
      </c>
      <c r="C43" s="20">
        <v>30</v>
      </c>
      <c r="D43" s="20"/>
      <c r="E43" s="20"/>
      <c r="F43" s="21">
        <v>167</v>
      </c>
      <c r="G43" s="22">
        <v>115</v>
      </c>
      <c r="H43" s="23">
        <v>5</v>
      </c>
      <c r="I43" s="23">
        <v>8</v>
      </c>
      <c r="J43" s="23">
        <v>44.4</v>
      </c>
      <c r="K43" s="23">
        <v>164.4</v>
      </c>
      <c r="L43" s="24">
        <v>162</v>
      </c>
      <c r="M43" s="25">
        <v>16</v>
      </c>
      <c r="N43" s="25">
        <v>364</v>
      </c>
      <c r="O43" s="25">
        <v>134.80000000000001</v>
      </c>
      <c r="P43" s="26">
        <v>153</v>
      </c>
      <c r="Q43" s="23">
        <v>8</v>
      </c>
      <c r="R43" s="23">
        <v>55</v>
      </c>
      <c r="S43" s="23">
        <v>3366.3</v>
      </c>
      <c r="T43" s="24">
        <v>127</v>
      </c>
      <c r="U43" s="25">
        <v>6</v>
      </c>
      <c r="V43" s="25">
        <v>42</v>
      </c>
      <c r="W43" s="25">
        <v>10.8</v>
      </c>
      <c r="X43" s="22">
        <v>130</v>
      </c>
      <c r="Y43" s="23">
        <v>6</v>
      </c>
      <c r="Z43" s="23">
        <v>1</v>
      </c>
      <c r="AA43" s="23">
        <v>3.2</v>
      </c>
      <c r="AB43" s="23">
        <v>0</v>
      </c>
      <c r="AC43" s="24">
        <v>157</v>
      </c>
      <c r="AD43" s="25">
        <v>6</v>
      </c>
      <c r="AE43" s="25">
        <v>1</v>
      </c>
      <c r="AF43" s="25">
        <v>3</v>
      </c>
      <c r="AG43" s="25">
        <v>3.3</v>
      </c>
      <c r="AH43" s="26">
        <v>173</v>
      </c>
      <c r="AI43" s="23">
        <v>62</v>
      </c>
      <c r="AJ43" s="23">
        <v>270</v>
      </c>
      <c r="AK43" s="23">
        <v>8.8000000000000007</v>
      </c>
      <c r="AL43" s="23">
        <v>22.1</v>
      </c>
      <c r="AM43" s="23">
        <v>15.5</v>
      </c>
      <c r="AN43" s="23">
        <v>46.4</v>
      </c>
      <c r="AO43" s="24">
        <v>165</v>
      </c>
      <c r="AP43" s="25">
        <v>9</v>
      </c>
      <c r="AQ43" s="25">
        <v>25</v>
      </c>
      <c r="AR43" s="27">
        <v>1990</v>
      </c>
      <c r="AS43" s="25">
        <v>10</v>
      </c>
      <c r="AT43" s="25">
        <v>34</v>
      </c>
      <c r="AU43" s="27">
        <v>2710</v>
      </c>
      <c r="AV43" s="26">
        <v>88</v>
      </c>
      <c r="AW43" s="23">
        <v>585</v>
      </c>
      <c r="AX43" s="23">
        <v>41.7</v>
      </c>
      <c r="AY43" s="23">
        <v>32</v>
      </c>
      <c r="AZ43" s="24">
        <v>95</v>
      </c>
      <c r="BA43" s="25">
        <v>2.2000000000000002</v>
      </c>
      <c r="BB43" s="25">
        <v>18</v>
      </c>
      <c r="BC43" s="25">
        <v>0</v>
      </c>
      <c r="BD43" s="25">
        <v>31.8</v>
      </c>
      <c r="BE43" s="14"/>
    </row>
    <row r="44" spans="1:57" x14ac:dyDescent="0.2">
      <c r="A44" s="18" t="s">
        <v>69</v>
      </c>
      <c r="B44" s="19" t="s">
        <v>711</v>
      </c>
      <c r="C44" s="20">
        <v>30</v>
      </c>
      <c r="D44" s="20"/>
      <c r="E44" s="20"/>
      <c r="F44" s="21">
        <v>89</v>
      </c>
      <c r="G44" s="22">
        <v>80</v>
      </c>
      <c r="H44" s="23">
        <v>6</v>
      </c>
      <c r="I44" s="23">
        <v>8</v>
      </c>
      <c r="J44" s="23">
        <v>9.3000000000000007</v>
      </c>
      <c r="K44" s="23">
        <v>0</v>
      </c>
      <c r="L44" s="24">
        <v>152</v>
      </c>
      <c r="M44" s="25">
        <v>12</v>
      </c>
      <c r="N44" s="25">
        <v>317</v>
      </c>
      <c r="O44" s="25">
        <v>646.5</v>
      </c>
      <c r="P44" s="26">
        <v>60</v>
      </c>
      <c r="Q44" s="23">
        <v>5</v>
      </c>
      <c r="R44" s="23">
        <v>70</v>
      </c>
      <c r="S44" s="23">
        <v>319.8</v>
      </c>
      <c r="T44" s="24">
        <v>106</v>
      </c>
      <c r="U44" s="25">
        <v>5</v>
      </c>
      <c r="V44" s="25">
        <v>102.5</v>
      </c>
      <c r="W44" s="25">
        <v>5</v>
      </c>
      <c r="X44" s="22">
        <v>42</v>
      </c>
      <c r="Y44" s="23">
        <v>7</v>
      </c>
      <c r="Z44" s="23">
        <v>5</v>
      </c>
      <c r="AA44" s="23">
        <v>0</v>
      </c>
      <c r="AB44" s="23">
        <v>100</v>
      </c>
      <c r="AC44" s="24">
        <v>157</v>
      </c>
      <c r="AD44" s="25">
        <v>1</v>
      </c>
      <c r="AE44" s="25">
        <v>5</v>
      </c>
      <c r="AF44" s="25">
        <v>4</v>
      </c>
      <c r="AG44" s="25">
        <v>3.3</v>
      </c>
      <c r="AH44" s="26">
        <v>34</v>
      </c>
      <c r="AI44" s="23">
        <v>19</v>
      </c>
      <c r="AJ44" s="23">
        <v>196</v>
      </c>
      <c r="AK44" s="23">
        <v>0</v>
      </c>
      <c r="AL44" s="23">
        <v>17.899999999999999</v>
      </c>
      <c r="AM44" s="23">
        <v>1.9</v>
      </c>
      <c r="AN44" s="23">
        <v>19.8</v>
      </c>
      <c r="AO44" s="24">
        <v>99</v>
      </c>
      <c r="AP44" s="25">
        <v>7</v>
      </c>
      <c r="AQ44" s="25">
        <v>18</v>
      </c>
      <c r="AR44" s="27">
        <v>1335</v>
      </c>
      <c r="AS44" s="25">
        <v>7</v>
      </c>
      <c r="AT44" s="25">
        <v>15</v>
      </c>
      <c r="AU44" s="27">
        <v>1185</v>
      </c>
      <c r="AV44" s="26">
        <v>49</v>
      </c>
      <c r="AW44" s="23">
        <v>572</v>
      </c>
      <c r="AX44" s="23">
        <v>13.8</v>
      </c>
      <c r="AY44" s="23">
        <v>38</v>
      </c>
      <c r="AZ44" s="24">
        <v>98</v>
      </c>
      <c r="BA44" s="25">
        <v>3.1</v>
      </c>
      <c r="BB44" s="25">
        <v>15</v>
      </c>
      <c r="BC44" s="25">
        <v>0</v>
      </c>
      <c r="BD44" s="25">
        <v>30.3</v>
      </c>
      <c r="BE44" s="14"/>
    </row>
    <row r="45" spans="1:57" x14ac:dyDescent="0.2">
      <c r="A45" s="18" t="s">
        <v>71</v>
      </c>
      <c r="B45" s="19" t="s">
        <v>711</v>
      </c>
      <c r="C45" s="20">
        <v>20</v>
      </c>
      <c r="D45" s="20">
        <v>1</v>
      </c>
      <c r="E45" s="20">
        <v>21</v>
      </c>
      <c r="F45" s="21">
        <v>39</v>
      </c>
      <c r="G45" s="22">
        <v>44</v>
      </c>
      <c r="H45" s="23">
        <v>6</v>
      </c>
      <c r="I45" s="23">
        <v>8</v>
      </c>
      <c r="J45" s="23">
        <v>12.3</v>
      </c>
      <c r="K45" s="23">
        <v>0</v>
      </c>
      <c r="L45" s="24">
        <v>86</v>
      </c>
      <c r="M45" s="25">
        <v>9</v>
      </c>
      <c r="N45" s="25">
        <v>677</v>
      </c>
      <c r="O45" s="25">
        <v>57</v>
      </c>
      <c r="P45" s="26">
        <v>108</v>
      </c>
      <c r="Q45" s="23">
        <v>5</v>
      </c>
      <c r="R45" s="23">
        <v>247</v>
      </c>
      <c r="S45" s="23">
        <v>96.6</v>
      </c>
      <c r="T45" s="24">
        <v>103</v>
      </c>
      <c r="U45" s="25">
        <v>6</v>
      </c>
      <c r="V45" s="25">
        <v>28</v>
      </c>
      <c r="W45" s="25">
        <v>10.3</v>
      </c>
      <c r="X45" s="22">
        <v>55</v>
      </c>
      <c r="Y45" s="23">
        <v>9</v>
      </c>
      <c r="Z45" s="23">
        <v>2</v>
      </c>
      <c r="AA45" s="23">
        <v>0</v>
      </c>
      <c r="AB45" s="23">
        <v>6.7</v>
      </c>
      <c r="AC45" s="24">
        <v>34</v>
      </c>
      <c r="AD45" s="25">
        <v>8</v>
      </c>
      <c r="AE45" s="25">
        <v>4</v>
      </c>
      <c r="AF45" s="25">
        <v>7</v>
      </c>
      <c r="AG45" s="25">
        <v>6.3</v>
      </c>
      <c r="AH45" s="26">
        <v>33</v>
      </c>
      <c r="AI45" s="23">
        <v>30</v>
      </c>
      <c r="AJ45" s="23">
        <v>147</v>
      </c>
      <c r="AK45" s="23">
        <v>9.1</v>
      </c>
      <c r="AL45" s="23">
        <v>12</v>
      </c>
      <c r="AM45" s="23">
        <v>1.4</v>
      </c>
      <c r="AN45" s="23">
        <v>22.5</v>
      </c>
      <c r="AO45" s="24">
        <v>27</v>
      </c>
      <c r="AP45" s="25">
        <v>5</v>
      </c>
      <c r="AQ45" s="25">
        <v>7</v>
      </c>
      <c r="AR45" s="27">
        <v>865</v>
      </c>
      <c r="AS45" s="25">
        <v>7</v>
      </c>
      <c r="AT45" s="25">
        <v>5</v>
      </c>
      <c r="AU45" s="27">
        <v>1010</v>
      </c>
      <c r="AV45" s="26">
        <v>110</v>
      </c>
      <c r="AW45" s="23">
        <v>735</v>
      </c>
      <c r="AX45" s="23">
        <v>16.399999999999999</v>
      </c>
      <c r="AY45" s="23">
        <v>43</v>
      </c>
      <c r="AZ45" s="24">
        <v>24</v>
      </c>
      <c r="BA45" s="25">
        <v>1.5</v>
      </c>
      <c r="BB45" s="25">
        <v>15</v>
      </c>
      <c r="BC45" s="25">
        <v>1</v>
      </c>
      <c r="BD45" s="25">
        <v>70.5</v>
      </c>
      <c r="BE45" s="14"/>
    </row>
    <row r="46" spans="1:57" x14ac:dyDescent="0.2">
      <c r="A46" s="18" t="s">
        <v>73</v>
      </c>
      <c r="B46" s="19" t="s">
        <v>711</v>
      </c>
      <c r="C46" s="20">
        <v>30</v>
      </c>
      <c r="D46" s="20"/>
      <c r="E46" s="20"/>
      <c r="F46" s="21">
        <v>75</v>
      </c>
      <c r="G46" s="22">
        <v>146</v>
      </c>
      <c r="H46" s="23">
        <v>9</v>
      </c>
      <c r="I46" s="23">
        <v>19.5</v>
      </c>
      <c r="J46" s="23">
        <v>8.1999999999999993</v>
      </c>
      <c r="K46" s="23">
        <v>29.5</v>
      </c>
      <c r="L46" s="24">
        <v>86</v>
      </c>
      <c r="M46" s="25">
        <v>33</v>
      </c>
      <c r="N46" s="25">
        <v>120</v>
      </c>
      <c r="O46" s="25">
        <v>10.5</v>
      </c>
      <c r="P46" s="26">
        <v>146</v>
      </c>
      <c r="Q46" s="23">
        <v>6</v>
      </c>
      <c r="R46" s="23">
        <v>279</v>
      </c>
      <c r="S46" s="28">
        <v>179</v>
      </c>
      <c r="T46" s="24">
        <v>37</v>
      </c>
      <c r="U46" s="25">
        <v>3</v>
      </c>
      <c r="V46" s="25">
        <v>24</v>
      </c>
      <c r="W46" s="25">
        <v>4</v>
      </c>
      <c r="X46" s="22">
        <v>55</v>
      </c>
      <c r="Y46" s="23">
        <v>6</v>
      </c>
      <c r="Z46" s="23">
        <v>5</v>
      </c>
      <c r="AA46" s="23">
        <v>6.4</v>
      </c>
      <c r="AB46" s="23">
        <v>76</v>
      </c>
      <c r="AC46" s="24">
        <v>98</v>
      </c>
      <c r="AD46" s="25">
        <v>2</v>
      </c>
      <c r="AE46" s="25">
        <v>5</v>
      </c>
      <c r="AF46" s="25">
        <v>8</v>
      </c>
      <c r="AG46" s="25">
        <v>5</v>
      </c>
      <c r="AH46" s="26">
        <v>122</v>
      </c>
      <c r="AI46" s="23">
        <v>8</v>
      </c>
      <c r="AJ46" s="23">
        <v>413</v>
      </c>
      <c r="AK46" s="23">
        <v>7.7</v>
      </c>
      <c r="AL46" s="23">
        <v>38.4</v>
      </c>
      <c r="AM46" s="23">
        <v>2</v>
      </c>
      <c r="AN46" s="23">
        <v>48.1</v>
      </c>
      <c r="AO46" s="24">
        <v>68</v>
      </c>
      <c r="AP46" s="25">
        <v>4</v>
      </c>
      <c r="AQ46" s="25">
        <v>17</v>
      </c>
      <c r="AR46" s="27">
        <v>1215</v>
      </c>
      <c r="AS46" s="25">
        <v>6</v>
      </c>
      <c r="AT46" s="25">
        <v>17</v>
      </c>
      <c r="AU46" s="27">
        <v>1190</v>
      </c>
      <c r="AV46" s="26">
        <v>75</v>
      </c>
      <c r="AW46" s="23">
        <v>611</v>
      </c>
      <c r="AX46" s="23">
        <v>33</v>
      </c>
      <c r="AY46" s="23">
        <v>27</v>
      </c>
      <c r="AZ46" s="24">
        <v>29</v>
      </c>
      <c r="BA46" s="25">
        <v>2.1</v>
      </c>
      <c r="BB46" s="25">
        <v>17</v>
      </c>
      <c r="BC46" s="25">
        <v>1</v>
      </c>
      <c r="BD46" s="25">
        <v>65</v>
      </c>
      <c r="BE46" s="14"/>
    </row>
    <row r="47" spans="1:57" x14ac:dyDescent="0.2">
      <c r="A47" s="18" t="s">
        <v>75</v>
      </c>
      <c r="B47" s="19" t="s">
        <v>711</v>
      </c>
      <c r="C47" s="20">
        <v>30</v>
      </c>
      <c r="D47" s="20"/>
      <c r="E47" s="20"/>
      <c r="F47" s="21">
        <v>5</v>
      </c>
      <c r="G47" s="22">
        <v>40</v>
      </c>
      <c r="H47" s="23">
        <v>4</v>
      </c>
      <c r="I47" s="23">
        <v>5.5</v>
      </c>
      <c r="J47" s="23">
        <v>0.2</v>
      </c>
      <c r="K47" s="23">
        <v>23.9</v>
      </c>
      <c r="L47" s="24">
        <v>8</v>
      </c>
      <c r="M47" s="25">
        <v>8</v>
      </c>
      <c r="N47" s="25">
        <v>67</v>
      </c>
      <c r="O47" s="25">
        <v>87.2</v>
      </c>
      <c r="P47" s="26">
        <v>18</v>
      </c>
      <c r="Q47" s="23">
        <v>4</v>
      </c>
      <c r="R47" s="23">
        <v>38</v>
      </c>
      <c r="S47" s="23">
        <v>118.4</v>
      </c>
      <c r="T47" s="24">
        <v>7</v>
      </c>
      <c r="U47" s="25">
        <v>3</v>
      </c>
      <c r="V47" s="25">
        <v>4</v>
      </c>
      <c r="W47" s="25">
        <v>0.6</v>
      </c>
      <c r="X47" s="22">
        <v>28</v>
      </c>
      <c r="Y47" s="23">
        <v>9</v>
      </c>
      <c r="Z47" s="23">
        <v>4</v>
      </c>
      <c r="AA47" s="23">
        <v>0</v>
      </c>
      <c r="AB47" s="23">
        <v>7.5</v>
      </c>
      <c r="AC47" s="24">
        <v>34</v>
      </c>
      <c r="AD47" s="25">
        <v>7</v>
      </c>
      <c r="AE47" s="25">
        <v>5</v>
      </c>
      <c r="AF47" s="25">
        <v>7</v>
      </c>
      <c r="AG47" s="25">
        <v>6.3</v>
      </c>
      <c r="AH47" s="26">
        <v>12</v>
      </c>
      <c r="AI47" s="23">
        <v>10</v>
      </c>
      <c r="AJ47" s="23">
        <v>130</v>
      </c>
      <c r="AK47" s="23">
        <v>20.3</v>
      </c>
      <c r="AL47" s="23">
        <v>3.6</v>
      </c>
      <c r="AM47" s="23">
        <v>3.1</v>
      </c>
      <c r="AN47" s="23">
        <v>27</v>
      </c>
      <c r="AO47" s="24">
        <v>8</v>
      </c>
      <c r="AP47" s="25">
        <v>4</v>
      </c>
      <c r="AQ47" s="25">
        <v>6</v>
      </c>
      <c r="AR47" s="27">
        <v>795</v>
      </c>
      <c r="AS47" s="25">
        <v>3</v>
      </c>
      <c r="AT47" s="25">
        <v>5</v>
      </c>
      <c r="AU47" s="27">
        <v>745</v>
      </c>
      <c r="AV47" s="26">
        <v>32</v>
      </c>
      <c r="AW47" s="23">
        <v>410</v>
      </c>
      <c r="AX47" s="23">
        <v>23.3</v>
      </c>
      <c r="AY47" s="23">
        <v>35</v>
      </c>
      <c r="AZ47" s="24">
        <v>10</v>
      </c>
      <c r="BA47" s="25">
        <v>1</v>
      </c>
      <c r="BB47" s="25">
        <v>4</v>
      </c>
      <c r="BC47" s="25">
        <v>1</v>
      </c>
      <c r="BD47" s="25">
        <v>87</v>
      </c>
      <c r="BE47" s="14"/>
    </row>
    <row r="48" spans="1:57" x14ac:dyDescent="0.2">
      <c r="A48" s="18" t="s">
        <v>721</v>
      </c>
      <c r="B48" s="19" t="s">
        <v>711</v>
      </c>
      <c r="C48" s="20">
        <v>20</v>
      </c>
      <c r="D48" s="20">
        <v>1</v>
      </c>
      <c r="E48" s="20">
        <v>22</v>
      </c>
      <c r="F48" s="21">
        <v>160</v>
      </c>
      <c r="G48" s="22">
        <v>127</v>
      </c>
      <c r="H48" s="23">
        <v>9</v>
      </c>
      <c r="I48" s="23">
        <v>17</v>
      </c>
      <c r="J48" s="23">
        <v>184.7</v>
      </c>
      <c r="K48" s="23">
        <v>0</v>
      </c>
      <c r="L48" s="24">
        <v>157</v>
      </c>
      <c r="M48" s="25">
        <v>15</v>
      </c>
      <c r="N48" s="25">
        <v>167</v>
      </c>
      <c r="O48" s="25">
        <v>1949.2</v>
      </c>
      <c r="P48" s="26">
        <v>144</v>
      </c>
      <c r="Q48" s="23">
        <v>4</v>
      </c>
      <c r="R48" s="23">
        <v>180</v>
      </c>
      <c r="S48" s="23">
        <v>7487</v>
      </c>
      <c r="T48" s="24">
        <v>133</v>
      </c>
      <c r="U48" s="25">
        <v>6</v>
      </c>
      <c r="V48" s="25">
        <v>39</v>
      </c>
      <c r="W48" s="25">
        <v>12.8</v>
      </c>
      <c r="X48" s="22">
        <v>180</v>
      </c>
      <c r="Y48" s="23">
        <v>2</v>
      </c>
      <c r="Z48" s="23">
        <v>1</v>
      </c>
      <c r="AA48" s="23">
        <v>0.3</v>
      </c>
      <c r="AB48" s="23">
        <v>0</v>
      </c>
      <c r="AC48" s="24">
        <v>182</v>
      </c>
      <c r="AD48" s="25">
        <v>5</v>
      </c>
      <c r="AE48" s="25">
        <v>2</v>
      </c>
      <c r="AF48" s="25">
        <v>0</v>
      </c>
      <c r="AG48" s="25">
        <v>2.2999999999999998</v>
      </c>
      <c r="AH48" s="26">
        <v>66</v>
      </c>
      <c r="AI48" s="23">
        <v>35</v>
      </c>
      <c r="AJ48" s="23">
        <v>82</v>
      </c>
      <c r="AK48" s="23">
        <v>17.7</v>
      </c>
      <c r="AL48" s="23">
        <v>17.7</v>
      </c>
      <c r="AM48" s="23">
        <v>2.4</v>
      </c>
      <c r="AN48" s="23">
        <v>37.799999999999997</v>
      </c>
      <c r="AO48" s="24">
        <v>60</v>
      </c>
      <c r="AP48" s="25">
        <v>5</v>
      </c>
      <c r="AQ48" s="25">
        <v>20</v>
      </c>
      <c r="AR48" s="25">
        <v>885</v>
      </c>
      <c r="AS48" s="25">
        <v>5</v>
      </c>
      <c r="AT48" s="25">
        <v>18</v>
      </c>
      <c r="AU48" s="27">
        <v>910</v>
      </c>
      <c r="AV48" s="26">
        <v>163</v>
      </c>
      <c r="AW48" s="23">
        <v>1225</v>
      </c>
      <c r="AX48" s="23">
        <v>34</v>
      </c>
      <c r="AY48" s="23">
        <v>40</v>
      </c>
      <c r="AZ48" s="24">
        <v>147</v>
      </c>
      <c r="BA48" s="25">
        <v>5</v>
      </c>
      <c r="BB48" s="25">
        <v>18</v>
      </c>
      <c r="BC48" s="25">
        <v>0</v>
      </c>
      <c r="BD48" s="25">
        <v>16.8</v>
      </c>
      <c r="BE48" s="14"/>
    </row>
    <row r="49" spans="1:57" x14ac:dyDescent="0.2">
      <c r="A49" s="18" t="s">
        <v>722</v>
      </c>
      <c r="B49" s="19" t="s">
        <v>711</v>
      </c>
      <c r="C49" s="20">
        <v>10</v>
      </c>
      <c r="D49" s="20">
        <v>1</v>
      </c>
      <c r="E49" s="20">
        <v>11</v>
      </c>
      <c r="F49" s="21">
        <v>77</v>
      </c>
      <c r="G49" s="22">
        <v>51</v>
      </c>
      <c r="H49" s="23">
        <v>5</v>
      </c>
      <c r="I49" s="23">
        <v>12</v>
      </c>
      <c r="J49" s="23">
        <v>16.600000000000001</v>
      </c>
      <c r="K49" s="23">
        <v>0</v>
      </c>
      <c r="L49" s="24">
        <v>22</v>
      </c>
      <c r="M49" s="25">
        <v>9</v>
      </c>
      <c r="N49" s="25">
        <v>171</v>
      </c>
      <c r="O49" s="25">
        <v>8.3000000000000007</v>
      </c>
      <c r="P49" s="26">
        <v>64</v>
      </c>
      <c r="Q49" s="23">
        <v>5</v>
      </c>
      <c r="R49" s="23">
        <v>61</v>
      </c>
      <c r="S49" s="23">
        <v>649.70000000000005</v>
      </c>
      <c r="T49" s="24">
        <v>119</v>
      </c>
      <c r="U49" s="25">
        <v>5</v>
      </c>
      <c r="V49" s="25">
        <v>42</v>
      </c>
      <c r="W49" s="25">
        <v>13.3</v>
      </c>
      <c r="X49" s="22">
        <v>86</v>
      </c>
      <c r="Y49" s="23">
        <v>9</v>
      </c>
      <c r="Z49" s="23">
        <v>0</v>
      </c>
      <c r="AA49" s="23">
        <v>0</v>
      </c>
      <c r="AB49" s="23">
        <v>0</v>
      </c>
      <c r="AC49" s="24">
        <v>34</v>
      </c>
      <c r="AD49" s="25">
        <v>4</v>
      </c>
      <c r="AE49" s="25">
        <v>8</v>
      </c>
      <c r="AF49" s="25">
        <v>7</v>
      </c>
      <c r="AG49" s="25">
        <v>6.3</v>
      </c>
      <c r="AH49" s="26">
        <v>75</v>
      </c>
      <c r="AI49" s="23">
        <v>37</v>
      </c>
      <c r="AJ49" s="23">
        <v>117</v>
      </c>
      <c r="AK49" s="23">
        <v>26</v>
      </c>
      <c r="AL49" s="23">
        <v>7.9</v>
      </c>
      <c r="AM49" s="23">
        <v>3.2</v>
      </c>
      <c r="AN49" s="23">
        <v>37.1</v>
      </c>
      <c r="AO49" s="24">
        <v>88</v>
      </c>
      <c r="AP49" s="25">
        <v>6</v>
      </c>
      <c r="AQ49" s="25">
        <v>13</v>
      </c>
      <c r="AR49" s="27">
        <v>990</v>
      </c>
      <c r="AS49" s="25">
        <v>8</v>
      </c>
      <c r="AT49" s="25">
        <v>14</v>
      </c>
      <c r="AU49" s="27">
        <v>1600</v>
      </c>
      <c r="AV49" s="26">
        <v>172</v>
      </c>
      <c r="AW49" s="23">
        <v>681</v>
      </c>
      <c r="AX49" s="23">
        <v>36</v>
      </c>
      <c r="AY49" s="23">
        <v>46</v>
      </c>
      <c r="AZ49" s="24">
        <v>105</v>
      </c>
      <c r="BA49" s="25">
        <v>4</v>
      </c>
      <c r="BB49" s="25">
        <v>10</v>
      </c>
      <c r="BC49" s="25">
        <v>0</v>
      </c>
      <c r="BD49" s="25">
        <v>28.3</v>
      </c>
      <c r="BE49" s="14"/>
    </row>
    <row r="50" spans="1:57" x14ac:dyDescent="0.2">
      <c r="A50" s="18" t="s">
        <v>77</v>
      </c>
      <c r="B50" s="19" t="s">
        <v>711</v>
      </c>
      <c r="C50" s="20">
        <v>30</v>
      </c>
      <c r="D50" s="20"/>
      <c r="E50" s="20"/>
      <c r="F50" s="21">
        <v>117</v>
      </c>
      <c r="G50" s="22">
        <v>144</v>
      </c>
      <c r="H50" s="23">
        <v>7</v>
      </c>
      <c r="I50" s="23">
        <v>18.5</v>
      </c>
      <c r="J50" s="23">
        <v>17.3</v>
      </c>
      <c r="K50" s="23">
        <v>46</v>
      </c>
      <c r="L50" s="24">
        <v>121</v>
      </c>
      <c r="M50" s="25">
        <v>14</v>
      </c>
      <c r="N50" s="25">
        <v>216</v>
      </c>
      <c r="O50" s="25">
        <v>67.900000000000006</v>
      </c>
      <c r="P50" s="26">
        <v>127</v>
      </c>
      <c r="Q50" s="23">
        <v>7</v>
      </c>
      <c r="R50" s="23">
        <v>82</v>
      </c>
      <c r="S50" s="23">
        <v>301</v>
      </c>
      <c r="T50" s="24">
        <v>115</v>
      </c>
      <c r="U50" s="25">
        <v>7</v>
      </c>
      <c r="V50" s="25">
        <v>60</v>
      </c>
      <c r="W50" s="25">
        <v>3.7</v>
      </c>
      <c r="X50" s="22">
        <v>86</v>
      </c>
      <c r="Y50" s="23">
        <v>3</v>
      </c>
      <c r="Z50" s="23">
        <v>6</v>
      </c>
      <c r="AA50" s="23">
        <v>59.7</v>
      </c>
      <c r="AB50" s="23">
        <v>59.8</v>
      </c>
      <c r="AC50" s="24">
        <v>98</v>
      </c>
      <c r="AD50" s="25">
        <v>5</v>
      </c>
      <c r="AE50" s="25">
        <v>4</v>
      </c>
      <c r="AF50" s="25">
        <v>6</v>
      </c>
      <c r="AG50" s="25">
        <v>5</v>
      </c>
      <c r="AH50" s="26">
        <v>106</v>
      </c>
      <c r="AI50" s="23">
        <v>9</v>
      </c>
      <c r="AJ50" s="23">
        <v>324</v>
      </c>
      <c r="AK50" s="23">
        <v>23.7</v>
      </c>
      <c r="AL50" s="23">
        <v>18.600000000000001</v>
      </c>
      <c r="AM50" s="23">
        <v>1.2</v>
      </c>
      <c r="AN50" s="23">
        <v>43.5</v>
      </c>
      <c r="AO50" s="24">
        <v>33</v>
      </c>
      <c r="AP50" s="25">
        <v>5</v>
      </c>
      <c r="AQ50" s="25">
        <v>8</v>
      </c>
      <c r="AR50" s="27">
        <v>1040</v>
      </c>
      <c r="AS50" s="25">
        <v>6</v>
      </c>
      <c r="AT50" s="25">
        <v>10</v>
      </c>
      <c r="AU50" s="27">
        <v>1145</v>
      </c>
      <c r="AV50" s="26">
        <v>81</v>
      </c>
      <c r="AW50" s="29">
        <v>460</v>
      </c>
      <c r="AX50" s="23">
        <v>40.9</v>
      </c>
      <c r="AY50" s="23">
        <v>34</v>
      </c>
      <c r="AZ50" s="24">
        <v>159</v>
      </c>
      <c r="BA50" s="25">
        <v>3.5</v>
      </c>
      <c r="BB50" s="25">
        <v>38</v>
      </c>
      <c r="BC50" s="25">
        <v>0</v>
      </c>
      <c r="BD50" s="25">
        <v>8.8000000000000007</v>
      </c>
      <c r="BE50" s="14"/>
    </row>
    <row r="51" spans="1:57" x14ac:dyDescent="0.2">
      <c r="A51" s="18" t="s">
        <v>79</v>
      </c>
      <c r="B51" s="19" t="s">
        <v>711</v>
      </c>
      <c r="C51" s="20">
        <v>30</v>
      </c>
      <c r="D51" s="20"/>
      <c r="E51" s="20"/>
      <c r="F51" s="21">
        <v>135</v>
      </c>
      <c r="G51" s="22">
        <v>176</v>
      </c>
      <c r="H51" s="23">
        <v>13</v>
      </c>
      <c r="I51" s="23">
        <v>55.5</v>
      </c>
      <c r="J51" s="23">
        <v>25.3</v>
      </c>
      <c r="K51" s="23">
        <v>3.7</v>
      </c>
      <c r="L51" s="24">
        <v>64</v>
      </c>
      <c r="M51" s="25">
        <v>16</v>
      </c>
      <c r="N51" s="25">
        <v>115</v>
      </c>
      <c r="O51" s="25">
        <v>55.6</v>
      </c>
      <c r="P51" s="26">
        <v>138</v>
      </c>
      <c r="Q51" s="23">
        <v>7</v>
      </c>
      <c r="R51" s="23">
        <v>74</v>
      </c>
      <c r="S51" s="23">
        <v>677.7</v>
      </c>
      <c r="T51" s="24">
        <v>91</v>
      </c>
      <c r="U51" s="25">
        <v>8</v>
      </c>
      <c r="V51" s="25">
        <v>39</v>
      </c>
      <c r="W51" s="25">
        <v>2</v>
      </c>
      <c r="X51" s="22">
        <v>86</v>
      </c>
      <c r="Y51" s="23">
        <v>3</v>
      </c>
      <c r="Z51" s="23">
        <v>6</v>
      </c>
      <c r="AA51" s="23">
        <v>0</v>
      </c>
      <c r="AB51" s="23">
        <v>70.900000000000006</v>
      </c>
      <c r="AC51" s="24">
        <v>138</v>
      </c>
      <c r="AD51" s="25">
        <v>1</v>
      </c>
      <c r="AE51" s="25">
        <v>5</v>
      </c>
      <c r="AF51" s="25">
        <v>6</v>
      </c>
      <c r="AG51" s="25">
        <v>4</v>
      </c>
      <c r="AH51" s="26">
        <v>91</v>
      </c>
      <c r="AI51" s="23">
        <v>8</v>
      </c>
      <c r="AJ51" s="23">
        <v>654</v>
      </c>
      <c r="AK51" s="23">
        <v>16.899999999999999</v>
      </c>
      <c r="AL51" s="23">
        <v>13.7</v>
      </c>
      <c r="AM51" s="23">
        <v>3.2</v>
      </c>
      <c r="AN51" s="23">
        <v>33.9</v>
      </c>
      <c r="AO51" s="24">
        <v>122</v>
      </c>
      <c r="AP51" s="25">
        <v>7</v>
      </c>
      <c r="AQ51" s="25">
        <v>20</v>
      </c>
      <c r="AR51" s="25">
        <v>1535</v>
      </c>
      <c r="AS51" s="25">
        <v>6</v>
      </c>
      <c r="AT51" s="25">
        <v>25</v>
      </c>
      <c r="AU51" s="25">
        <v>1520</v>
      </c>
      <c r="AV51" s="26">
        <v>99</v>
      </c>
      <c r="AW51" s="23">
        <v>588</v>
      </c>
      <c r="AX51" s="23">
        <v>27.2</v>
      </c>
      <c r="AY51" s="23">
        <v>39</v>
      </c>
      <c r="AZ51" s="24">
        <v>143</v>
      </c>
      <c r="BA51" s="25">
        <v>5.3</v>
      </c>
      <c r="BB51" s="25">
        <v>18</v>
      </c>
      <c r="BC51" s="25">
        <v>0</v>
      </c>
      <c r="BD51" s="25">
        <v>17.899999999999999</v>
      </c>
      <c r="BE51" s="14"/>
    </row>
    <row r="52" spans="1:57" x14ac:dyDescent="0.2">
      <c r="A52" s="18" t="s">
        <v>723</v>
      </c>
      <c r="B52" s="19" t="s">
        <v>711</v>
      </c>
      <c r="C52" s="20">
        <v>30</v>
      </c>
      <c r="D52" s="20"/>
      <c r="E52" s="20"/>
      <c r="F52" s="21">
        <v>128</v>
      </c>
      <c r="G52" s="22">
        <v>50</v>
      </c>
      <c r="H52" s="23">
        <v>7</v>
      </c>
      <c r="I52" s="23">
        <v>8</v>
      </c>
      <c r="J52" s="23">
        <v>9.6999999999999993</v>
      </c>
      <c r="K52" s="23">
        <v>0</v>
      </c>
      <c r="L52" s="24">
        <v>149</v>
      </c>
      <c r="M52" s="25">
        <v>21</v>
      </c>
      <c r="N52" s="25">
        <v>179</v>
      </c>
      <c r="O52" s="25">
        <v>108</v>
      </c>
      <c r="P52" s="26">
        <v>105</v>
      </c>
      <c r="Q52" s="23">
        <v>7</v>
      </c>
      <c r="R52" s="23">
        <v>54</v>
      </c>
      <c r="S52" s="23">
        <v>337.4</v>
      </c>
      <c r="T52" s="24">
        <v>105</v>
      </c>
      <c r="U52" s="25">
        <v>8</v>
      </c>
      <c r="V52" s="25">
        <v>63</v>
      </c>
      <c r="W52" s="25">
        <v>0.7</v>
      </c>
      <c r="X52" s="22">
        <v>86</v>
      </c>
      <c r="Y52" s="23">
        <v>3</v>
      </c>
      <c r="Z52" s="23">
        <v>6</v>
      </c>
      <c r="AA52" s="23">
        <v>5.3</v>
      </c>
      <c r="AB52" s="23">
        <v>19.600000000000001</v>
      </c>
      <c r="AC52" s="24">
        <v>147</v>
      </c>
      <c r="AD52" s="25">
        <v>5</v>
      </c>
      <c r="AE52" s="25">
        <v>3</v>
      </c>
      <c r="AF52" s="25">
        <v>3</v>
      </c>
      <c r="AG52" s="25">
        <v>3.7</v>
      </c>
      <c r="AH52" s="26">
        <v>148</v>
      </c>
      <c r="AI52" s="23">
        <v>29</v>
      </c>
      <c r="AJ52" s="23">
        <v>392</v>
      </c>
      <c r="AK52" s="23">
        <v>13.2</v>
      </c>
      <c r="AL52" s="23">
        <v>25.8</v>
      </c>
      <c r="AM52" s="23">
        <v>3.6</v>
      </c>
      <c r="AN52" s="23">
        <v>42.6</v>
      </c>
      <c r="AO52" s="24">
        <v>83</v>
      </c>
      <c r="AP52" s="25">
        <v>8</v>
      </c>
      <c r="AQ52" s="25">
        <v>12</v>
      </c>
      <c r="AR52" s="27">
        <v>625</v>
      </c>
      <c r="AS52" s="25">
        <v>10</v>
      </c>
      <c r="AT52" s="25">
        <v>15</v>
      </c>
      <c r="AU52" s="27">
        <v>790</v>
      </c>
      <c r="AV52" s="26">
        <v>156</v>
      </c>
      <c r="AW52" s="23">
        <v>1010</v>
      </c>
      <c r="AX52" s="23">
        <v>26.2</v>
      </c>
      <c r="AY52" s="23">
        <v>42</v>
      </c>
      <c r="AZ52" s="24">
        <v>146</v>
      </c>
      <c r="BA52" s="25">
        <v>4.2</v>
      </c>
      <c r="BB52" s="25">
        <v>22</v>
      </c>
      <c r="BC52" s="25">
        <v>0</v>
      </c>
      <c r="BD52" s="25">
        <v>16.899999999999999</v>
      </c>
      <c r="BE52" s="14"/>
    </row>
    <row r="53" spans="1:57" x14ac:dyDescent="0.2">
      <c r="A53" s="18" t="s">
        <v>83</v>
      </c>
      <c r="B53" s="19" t="s">
        <v>711</v>
      </c>
      <c r="C53" s="20">
        <v>30</v>
      </c>
      <c r="D53" s="20"/>
      <c r="E53" s="20"/>
      <c r="F53" s="21">
        <v>118</v>
      </c>
      <c r="G53" s="22">
        <v>148</v>
      </c>
      <c r="H53" s="23">
        <v>8</v>
      </c>
      <c r="I53" s="23">
        <v>16.5</v>
      </c>
      <c r="J53" s="23">
        <v>45.5</v>
      </c>
      <c r="K53" s="23">
        <v>2.8</v>
      </c>
      <c r="L53" s="24">
        <v>144</v>
      </c>
      <c r="M53" s="25">
        <v>24</v>
      </c>
      <c r="N53" s="25">
        <v>144</v>
      </c>
      <c r="O53" s="25">
        <v>157</v>
      </c>
      <c r="P53" s="26">
        <v>154</v>
      </c>
      <c r="Q53" s="23">
        <v>8</v>
      </c>
      <c r="R53" s="23">
        <v>88</v>
      </c>
      <c r="S53" s="23">
        <v>563.1</v>
      </c>
      <c r="T53" s="24">
        <v>59</v>
      </c>
      <c r="U53" s="25">
        <v>5</v>
      </c>
      <c r="V53" s="25">
        <v>31</v>
      </c>
      <c r="W53" s="25">
        <v>3.8</v>
      </c>
      <c r="X53" s="22">
        <v>55</v>
      </c>
      <c r="Y53" s="23">
        <v>5</v>
      </c>
      <c r="Z53" s="23">
        <v>6</v>
      </c>
      <c r="AA53" s="23">
        <v>27.3</v>
      </c>
      <c r="AB53" s="23">
        <v>83.3</v>
      </c>
      <c r="AC53" s="24">
        <v>170</v>
      </c>
      <c r="AD53" s="25">
        <v>3</v>
      </c>
      <c r="AE53" s="25">
        <v>0</v>
      </c>
      <c r="AF53" s="25">
        <v>6</v>
      </c>
      <c r="AG53" s="25">
        <v>3</v>
      </c>
      <c r="AH53" s="26">
        <v>165</v>
      </c>
      <c r="AI53" s="23">
        <v>53</v>
      </c>
      <c r="AJ53" s="23">
        <v>320</v>
      </c>
      <c r="AK53" s="23">
        <v>20.399999999999999</v>
      </c>
      <c r="AL53" s="23">
        <v>17.2</v>
      </c>
      <c r="AM53" s="23">
        <v>0.5</v>
      </c>
      <c r="AN53" s="23">
        <v>38.1</v>
      </c>
      <c r="AO53" s="24">
        <v>64</v>
      </c>
      <c r="AP53" s="25">
        <v>7</v>
      </c>
      <c r="AQ53" s="25">
        <v>13</v>
      </c>
      <c r="AR53" s="25">
        <v>980</v>
      </c>
      <c r="AS53" s="25">
        <v>7</v>
      </c>
      <c r="AT53" s="25">
        <v>10</v>
      </c>
      <c r="AU53" s="27">
        <v>970</v>
      </c>
      <c r="AV53" s="26">
        <v>68</v>
      </c>
      <c r="AW53" s="23">
        <v>786</v>
      </c>
      <c r="AX53" s="23">
        <v>19.2</v>
      </c>
      <c r="AY53" s="23">
        <v>34</v>
      </c>
      <c r="AZ53" s="24">
        <v>90</v>
      </c>
      <c r="BA53" s="25">
        <v>3.5</v>
      </c>
      <c r="BB53" s="25">
        <v>12</v>
      </c>
      <c r="BC53" s="25">
        <v>0</v>
      </c>
      <c r="BD53" s="25">
        <v>32.799999999999997</v>
      </c>
      <c r="BE53" s="14"/>
    </row>
    <row r="54" spans="1:57" x14ac:dyDescent="0.2">
      <c r="A54" s="18" t="s">
        <v>724</v>
      </c>
      <c r="B54" s="19" t="s">
        <v>711</v>
      </c>
      <c r="C54" s="20">
        <v>20</v>
      </c>
      <c r="D54" s="20">
        <v>1</v>
      </c>
      <c r="E54" s="20">
        <v>22</v>
      </c>
      <c r="F54" s="21">
        <v>166</v>
      </c>
      <c r="G54" s="22">
        <v>185</v>
      </c>
      <c r="H54" s="23">
        <v>18</v>
      </c>
      <c r="I54" s="23">
        <v>135</v>
      </c>
      <c r="J54" s="23">
        <v>98.6</v>
      </c>
      <c r="K54" s="23">
        <v>13</v>
      </c>
      <c r="L54" s="24">
        <v>125</v>
      </c>
      <c r="M54" s="25">
        <v>15</v>
      </c>
      <c r="N54" s="25">
        <v>166</v>
      </c>
      <c r="O54" s="25">
        <v>134.4</v>
      </c>
      <c r="P54" s="26">
        <v>99</v>
      </c>
      <c r="Q54" s="23">
        <v>5</v>
      </c>
      <c r="R54" s="23">
        <v>106</v>
      </c>
      <c r="S54" s="23">
        <v>509.8</v>
      </c>
      <c r="T54" s="24">
        <v>109</v>
      </c>
      <c r="U54" s="25">
        <v>6</v>
      </c>
      <c r="V54" s="25">
        <v>23</v>
      </c>
      <c r="W54" s="25">
        <v>12.5</v>
      </c>
      <c r="X54" s="22">
        <v>109</v>
      </c>
      <c r="Y54" s="23">
        <v>6</v>
      </c>
      <c r="Z54" s="23">
        <v>2</v>
      </c>
      <c r="AA54" s="23">
        <v>4.7</v>
      </c>
      <c r="AB54" s="23">
        <v>0</v>
      </c>
      <c r="AC54" s="24">
        <v>147</v>
      </c>
      <c r="AD54" s="25">
        <v>6</v>
      </c>
      <c r="AE54" s="25">
        <v>1</v>
      </c>
      <c r="AF54" s="25">
        <v>4</v>
      </c>
      <c r="AG54" s="25">
        <v>3.7</v>
      </c>
      <c r="AH54" s="26">
        <v>177</v>
      </c>
      <c r="AI54" s="23">
        <v>46</v>
      </c>
      <c r="AJ54" s="23">
        <v>492</v>
      </c>
      <c r="AK54" s="23">
        <v>0</v>
      </c>
      <c r="AL54" s="23">
        <v>25.4</v>
      </c>
      <c r="AM54" s="23">
        <v>18.7</v>
      </c>
      <c r="AN54" s="23">
        <v>44.1</v>
      </c>
      <c r="AO54" s="24">
        <v>137</v>
      </c>
      <c r="AP54" s="25">
        <v>7</v>
      </c>
      <c r="AQ54" s="25">
        <v>29</v>
      </c>
      <c r="AR54" s="27">
        <v>1390</v>
      </c>
      <c r="AS54" s="25">
        <v>6</v>
      </c>
      <c r="AT54" s="25">
        <v>44</v>
      </c>
      <c r="AU54" s="27">
        <v>1600</v>
      </c>
      <c r="AV54" s="26">
        <v>50</v>
      </c>
      <c r="AW54" s="23">
        <v>475</v>
      </c>
      <c r="AX54" s="23">
        <v>18.5</v>
      </c>
      <c r="AY54" s="23">
        <v>40</v>
      </c>
      <c r="AZ54" s="24">
        <v>189</v>
      </c>
      <c r="BA54" s="25" t="s">
        <v>712</v>
      </c>
      <c r="BB54" s="25" t="s">
        <v>712</v>
      </c>
      <c r="BC54" s="25" t="s">
        <v>712</v>
      </c>
      <c r="BD54" s="25">
        <v>0</v>
      </c>
      <c r="BE54" s="14"/>
    </row>
    <row r="55" spans="1:57" x14ac:dyDescent="0.2">
      <c r="A55" s="18" t="s">
        <v>725</v>
      </c>
      <c r="B55" s="19" t="s">
        <v>711</v>
      </c>
      <c r="C55" s="20">
        <v>30</v>
      </c>
      <c r="D55" s="20"/>
      <c r="E55" s="20"/>
      <c r="F55" s="21">
        <v>184</v>
      </c>
      <c r="G55" s="22">
        <v>188</v>
      </c>
      <c r="H55" s="23">
        <v>13</v>
      </c>
      <c r="I55" s="23">
        <v>84</v>
      </c>
      <c r="J55" s="23">
        <v>50.5</v>
      </c>
      <c r="K55" s="23">
        <v>196.1</v>
      </c>
      <c r="L55" s="24">
        <v>189</v>
      </c>
      <c r="M55" s="25" t="s">
        <v>712</v>
      </c>
      <c r="N55" s="25" t="s">
        <v>712</v>
      </c>
      <c r="O55" s="25" t="s">
        <v>712</v>
      </c>
      <c r="P55" s="26">
        <v>95</v>
      </c>
      <c r="Q55" s="23">
        <v>5</v>
      </c>
      <c r="R55" s="23">
        <v>59</v>
      </c>
      <c r="S55" s="23">
        <v>3352.1</v>
      </c>
      <c r="T55" s="24">
        <v>184</v>
      </c>
      <c r="U55" s="25">
        <v>11</v>
      </c>
      <c r="V55" s="25">
        <v>78</v>
      </c>
      <c r="W55" s="25">
        <v>9.1</v>
      </c>
      <c r="X55" s="22">
        <v>186</v>
      </c>
      <c r="Y55" s="23">
        <v>2</v>
      </c>
      <c r="Z55" s="23">
        <v>0</v>
      </c>
      <c r="AA55" s="23">
        <v>0</v>
      </c>
      <c r="AB55" s="23">
        <v>0</v>
      </c>
      <c r="AC55" s="24">
        <v>115</v>
      </c>
      <c r="AD55" s="25">
        <v>4</v>
      </c>
      <c r="AE55" s="25">
        <v>5</v>
      </c>
      <c r="AF55" s="25">
        <v>5</v>
      </c>
      <c r="AG55" s="25">
        <v>4.7</v>
      </c>
      <c r="AH55" s="26">
        <v>150</v>
      </c>
      <c r="AI55" s="23">
        <v>30</v>
      </c>
      <c r="AJ55" s="23">
        <v>216</v>
      </c>
      <c r="AK55" s="23">
        <v>8.8000000000000007</v>
      </c>
      <c r="AL55" s="23">
        <v>0</v>
      </c>
      <c r="AM55" s="23">
        <v>75.8</v>
      </c>
      <c r="AN55" s="23">
        <v>84.5</v>
      </c>
      <c r="AO55" s="24">
        <v>170</v>
      </c>
      <c r="AP55" s="25">
        <v>10</v>
      </c>
      <c r="AQ55" s="25">
        <v>50</v>
      </c>
      <c r="AR55" s="27">
        <v>1460</v>
      </c>
      <c r="AS55" s="25">
        <v>12</v>
      </c>
      <c r="AT55" s="25">
        <v>59</v>
      </c>
      <c r="AU55" s="27">
        <v>1600</v>
      </c>
      <c r="AV55" s="26">
        <v>67</v>
      </c>
      <c r="AW55" s="23">
        <v>490</v>
      </c>
      <c r="AX55" s="23">
        <v>22.6</v>
      </c>
      <c r="AY55" s="23">
        <v>39</v>
      </c>
      <c r="AZ55" s="24">
        <v>189</v>
      </c>
      <c r="BA55" s="25" t="s">
        <v>712</v>
      </c>
      <c r="BB55" s="25" t="s">
        <v>712</v>
      </c>
      <c r="BC55" s="25" t="s">
        <v>712</v>
      </c>
      <c r="BD55" s="25">
        <v>0</v>
      </c>
      <c r="BE55" s="14"/>
    </row>
    <row r="56" spans="1:57" x14ac:dyDescent="0.2">
      <c r="A56" s="18" t="s">
        <v>85</v>
      </c>
      <c r="B56" s="19" t="s">
        <v>711</v>
      </c>
      <c r="C56" s="20">
        <v>20</v>
      </c>
      <c r="D56" s="20">
        <v>1</v>
      </c>
      <c r="E56" s="20">
        <v>22</v>
      </c>
      <c r="F56" s="21">
        <v>22</v>
      </c>
      <c r="G56" s="22">
        <v>61</v>
      </c>
      <c r="H56" s="23">
        <v>5</v>
      </c>
      <c r="I56" s="23">
        <v>6.5</v>
      </c>
      <c r="J56" s="23">
        <v>1.5</v>
      </c>
      <c r="K56" s="23">
        <v>20.6</v>
      </c>
      <c r="L56" s="24">
        <v>38</v>
      </c>
      <c r="M56" s="25">
        <v>13</v>
      </c>
      <c r="N56" s="25">
        <v>148</v>
      </c>
      <c r="O56" s="25">
        <v>15</v>
      </c>
      <c r="P56" s="26">
        <v>56</v>
      </c>
      <c r="Q56" s="23">
        <v>4</v>
      </c>
      <c r="R56" s="23">
        <v>111</v>
      </c>
      <c r="S56" s="28">
        <v>188</v>
      </c>
      <c r="T56" s="24">
        <v>15</v>
      </c>
      <c r="U56" s="25">
        <v>3</v>
      </c>
      <c r="V56" s="25">
        <v>17.5</v>
      </c>
      <c r="W56" s="25">
        <v>0.5</v>
      </c>
      <c r="X56" s="22">
        <v>42</v>
      </c>
      <c r="Y56" s="23">
        <v>7</v>
      </c>
      <c r="Z56" s="23">
        <v>5</v>
      </c>
      <c r="AA56" s="23">
        <v>0</v>
      </c>
      <c r="AB56" s="23">
        <v>33.700000000000003</v>
      </c>
      <c r="AC56" s="24">
        <v>68</v>
      </c>
      <c r="AD56" s="25">
        <v>8</v>
      </c>
      <c r="AE56" s="25">
        <v>3</v>
      </c>
      <c r="AF56" s="25">
        <v>6</v>
      </c>
      <c r="AG56" s="25">
        <v>5.7</v>
      </c>
      <c r="AH56" s="26">
        <v>32</v>
      </c>
      <c r="AI56" s="23">
        <v>7</v>
      </c>
      <c r="AJ56" s="23">
        <v>81</v>
      </c>
      <c r="AK56" s="23">
        <v>8.1</v>
      </c>
      <c r="AL56" s="23">
        <v>39.4</v>
      </c>
      <c r="AM56" s="23">
        <v>2</v>
      </c>
      <c r="AN56" s="23">
        <v>49.4</v>
      </c>
      <c r="AO56" s="24">
        <v>7</v>
      </c>
      <c r="AP56" s="25">
        <v>3</v>
      </c>
      <c r="AQ56" s="25">
        <v>6</v>
      </c>
      <c r="AR56" s="25">
        <v>765</v>
      </c>
      <c r="AS56" s="25">
        <v>4</v>
      </c>
      <c r="AT56" s="25">
        <v>5</v>
      </c>
      <c r="AU56" s="25">
        <v>795</v>
      </c>
      <c r="AV56" s="26">
        <v>26</v>
      </c>
      <c r="AW56" s="29">
        <v>425</v>
      </c>
      <c r="AX56" s="23">
        <v>21.9</v>
      </c>
      <c r="AY56" s="23">
        <v>35</v>
      </c>
      <c r="AZ56" s="24">
        <v>66</v>
      </c>
      <c r="BA56" s="25">
        <v>3</v>
      </c>
      <c r="BB56" s="25">
        <v>9</v>
      </c>
      <c r="BC56" s="25">
        <v>0</v>
      </c>
      <c r="BD56" s="25">
        <v>38.9</v>
      </c>
      <c r="BE56" s="14"/>
    </row>
    <row r="57" spans="1:57" x14ac:dyDescent="0.2">
      <c r="A57" s="18" t="s">
        <v>87</v>
      </c>
      <c r="B57" s="19" t="s">
        <v>711</v>
      </c>
      <c r="C57" s="20">
        <v>30</v>
      </c>
      <c r="D57" s="20"/>
      <c r="E57" s="20"/>
      <c r="F57" s="21">
        <v>125</v>
      </c>
      <c r="G57" s="22">
        <v>166</v>
      </c>
      <c r="H57" s="23">
        <v>9</v>
      </c>
      <c r="I57" s="23">
        <v>15</v>
      </c>
      <c r="J57" s="23">
        <v>100.1</v>
      </c>
      <c r="K57" s="23">
        <v>184.2</v>
      </c>
      <c r="L57" s="24">
        <v>55</v>
      </c>
      <c r="M57" s="25">
        <v>9</v>
      </c>
      <c r="N57" s="25">
        <v>128</v>
      </c>
      <c r="O57" s="25">
        <v>203.9</v>
      </c>
      <c r="P57" s="26">
        <v>91</v>
      </c>
      <c r="Q57" s="23">
        <v>4</v>
      </c>
      <c r="R57" s="23">
        <v>95</v>
      </c>
      <c r="S57" s="23">
        <v>1879.5</v>
      </c>
      <c r="T57" s="24">
        <v>113</v>
      </c>
      <c r="U57" s="25">
        <v>10</v>
      </c>
      <c r="V57" s="25">
        <v>41</v>
      </c>
      <c r="W57" s="25">
        <v>2.1</v>
      </c>
      <c r="X57" s="22">
        <v>109</v>
      </c>
      <c r="Y57" s="23">
        <v>4</v>
      </c>
      <c r="Z57" s="23">
        <v>4</v>
      </c>
      <c r="AA57" s="23">
        <v>0.1</v>
      </c>
      <c r="AB57" s="23">
        <v>0</v>
      </c>
      <c r="AC57" s="24">
        <v>157</v>
      </c>
      <c r="AD57" s="25">
        <v>3</v>
      </c>
      <c r="AE57" s="25">
        <v>4</v>
      </c>
      <c r="AF57" s="25">
        <v>3</v>
      </c>
      <c r="AG57" s="25">
        <v>3.3</v>
      </c>
      <c r="AH57" s="26">
        <v>109</v>
      </c>
      <c r="AI57" s="23">
        <v>30</v>
      </c>
      <c r="AJ57" s="23">
        <v>306</v>
      </c>
      <c r="AK57" s="23">
        <v>26</v>
      </c>
      <c r="AL57" s="23">
        <v>4.2</v>
      </c>
      <c r="AM57" s="23">
        <v>3.2</v>
      </c>
      <c r="AN57" s="23">
        <v>33.4</v>
      </c>
      <c r="AO57" s="24">
        <v>166</v>
      </c>
      <c r="AP57" s="25">
        <v>7</v>
      </c>
      <c r="AQ57" s="25">
        <v>44</v>
      </c>
      <c r="AR57" s="27">
        <v>2180</v>
      </c>
      <c r="AS57" s="25">
        <v>10</v>
      </c>
      <c r="AT57" s="25">
        <v>44</v>
      </c>
      <c r="AU57" s="27">
        <v>2760</v>
      </c>
      <c r="AV57" s="26">
        <v>44</v>
      </c>
      <c r="AW57" s="23">
        <v>530</v>
      </c>
      <c r="AX57" s="23">
        <v>15.2</v>
      </c>
      <c r="AY57" s="23">
        <v>38</v>
      </c>
      <c r="AZ57" s="24">
        <v>75</v>
      </c>
      <c r="BA57" s="25">
        <v>1.8</v>
      </c>
      <c r="BB57" s="25">
        <v>15</v>
      </c>
      <c r="BC57" s="25">
        <v>0</v>
      </c>
      <c r="BD57" s="25">
        <v>36.9</v>
      </c>
      <c r="BE57" s="14"/>
    </row>
    <row r="58" spans="1:57" x14ac:dyDescent="0.2">
      <c r="A58" s="18" t="s">
        <v>726</v>
      </c>
      <c r="B58" s="19" t="s">
        <v>711</v>
      </c>
      <c r="C58" s="20">
        <v>20</v>
      </c>
      <c r="D58" s="20">
        <v>1</v>
      </c>
      <c r="E58" s="20">
        <v>21</v>
      </c>
      <c r="F58" s="21">
        <v>62</v>
      </c>
      <c r="G58" s="22">
        <v>141</v>
      </c>
      <c r="H58" s="23">
        <v>11</v>
      </c>
      <c r="I58" s="23">
        <v>59</v>
      </c>
      <c r="J58" s="23">
        <v>23.1</v>
      </c>
      <c r="K58" s="23">
        <v>0</v>
      </c>
      <c r="L58" s="24">
        <v>74</v>
      </c>
      <c r="M58" s="25">
        <v>16</v>
      </c>
      <c r="N58" s="25">
        <v>142</v>
      </c>
      <c r="O58" s="25">
        <v>44.8</v>
      </c>
      <c r="P58" s="26">
        <v>81</v>
      </c>
      <c r="Q58" s="23">
        <v>4</v>
      </c>
      <c r="R58" s="23">
        <v>81</v>
      </c>
      <c r="S58" s="28">
        <v>1835.3</v>
      </c>
      <c r="T58" s="24">
        <v>63</v>
      </c>
      <c r="U58" s="25">
        <v>4</v>
      </c>
      <c r="V58" s="25">
        <v>69</v>
      </c>
      <c r="W58" s="25">
        <v>2</v>
      </c>
      <c r="X58" s="22">
        <v>55</v>
      </c>
      <c r="Y58" s="23">
        <v>7</v>
      </c>
      <c r="Z58" s="23">
        <v>4</v>
      </c>
      <c r="AA58" s="23">
        <v>0</v>
      </c>
      <c r="AB58" s="23">
        <v>72.900000000000006</v>
      </c>
      <c r="AC58" s="24">
        <v>52</v>
      </c>
      <c r="AD58" s="25">
        <v>3</v>
      </c>
      <c r="AE58" s="25">
        <v>8</v>
      </c>
      <c r="AF58" s="25">
        <v>7</v>
      </c>
      <c r="AG58" s="25">
        <v>6</v>
      </c>
      <c r="AH58" s="26">
        <v>88</v>
      </c>
      <c r="AI58" s="23">
        <v>38</v>
      </c>
      <c r="AJ58" s="23">
        <v>185</v>
      </c>
      <c r="AK58" s="23">
        <v>20.5</v>
      </c>
      <c r="AL58" s="23">
        <v>10.4</v>
      </c>
      <c r="AM58" s="23">
        <v>0.2</v>
      </c>
      <c r="AN58" s="23">
        <v>31.2</v>
      </c>
      <c r="AO58" s="24">
        <v>111</v>
      </c>
      <c r="AP58" s="25">
        <v>9</v>
      </c>
      <c r="AQ58" s="25">
        <v>18</v>
      </c>
      <c r="AR58" s="25">
        <v>790</v>
      </c>
      <c r="AS58" s="25">
        <v>10</v>
      </c>
      <c r="AT58" s="25">
        <v>22</v>
      </c>
      <c r="AU58" s="25">
        <v>760</v>
      </c>
      <c r="AV58" s="26">
        <v>63</v>
      </c>
      <c r="AW58" s="23">
        <v>397</v>
      </c>
      <c r="AX58" s="23">
        <v>38.9</v>
      </c>
      <c r="AY58" s="23">
        <v>34</v>
      </c>
      <c r="AZ58" s="24">
        <v>50</v>
      </c>
      <c r="BA58" s="25">
        <v>1.8</v>
      </c>
      <c r="BB58" s="25">
        <v>10</v>
      </c>
      <c r="BC58" s="25">
        <v>0</v>
      </c>
      <c r="BD58" s="25">
        <v>45.6</v>
      </c>
      <c r="BE58" s="14"/>
    </row>
    <row r="59" spans="1:57" x14ac:dyDescent="0.2">
      <c r="A59" s="18" t="s">
        <v>89</v>
      </c>
      <c r="B59" s="19" t="s">
        <v>711</v>
      </c>
      <c r="C59" s="20">
        <v>30</v>
      </c>
      <c r="D59" s="20"/>
      <c r="E59" s="20"/>
      <c r="F59" s="21">
        <v>12</v>
      </c>
      <c r="G59" s="22">
        <v>55</v>
      </c>
      <c r="H59" s="23">
        <v>3</v>
      </c>
      <c r="I59" s="23">
        <v>14</v>
      </c>
      <c r="J59" s="23">
        <v>1.1000000000000001</v>
      </c>
      <c r="K59" s="23">
        <v>7</v>
      </c>
      <c r="L59" s="24">
        <v>36</v>
      </c>
      <c r="M59" s="25">
        <v>16</v>
      </c>
      <c r="N59" s="25">
        <v>66</v>
      </c>
      <c r="O59" s="25">
        <v>43.3</v>
      </c>
      <c r="P59" s="26">
        <v>22</v>
      </c>
      <c r="Q59" s="23">
        <v>5</v>
      </c>
      <c r="R59" s="23">
        <v>42</v>
      </c>
      <c r="S59" s="23">
        <v>29.6</v>
      </c>
      <c r="T59" s="24">
        <v>26</v>
      </c>
      <c r="U59" s="25">
        <v>3</v>
      </c>
      <c r="V59" s="25">
        <v>14</v>
      </c>
      <c r="W59" s="25">
        <v>4</v>
      </c>
      <c r="X59" s="22">
        <v>42</v>
      </c>
      <c r="Y59" s="23">
        <v>8</v>
      </c>
      <c r="Z59" s="23">
        <v>4</v>
      </c>
      <c r="AA59" s="23">
        <v>0</v>
      </c>
      <c r="AB59" s="23">
        <v>19.5</v>
      </c>
      <c r="AC59" s="24">
        <v>68</v>
      </c>
      <c r="AD59" s="25">
        <v>6</v>
      </c>
      <c r="AE59" s="25">
        <v>4</v>
      </c>
      <c r="AF59" s="25">
        <v>7</v>
      </c>
      <c r="AG59" s="25">
        <v>5.7</v>
      </c>
      <c r="AH59" s="26">
        <v>21</v>
      </c>
      <c r="AI59" s="23">
        <v>8</v>
      </c>
      <c r="AJ59" s="23">
        <v>93</v>
      </c>
      <c r="AK59" s="23">
        <v>14.1</v>
      </c>
      <c r="AL59" s="23">
        <v>24.5</v>
      </c>
      <c r="AM59" s="23">
        <v>1.2</v>
      </c>
      <c r="AN59" s="23">
        <v>39.799999999999997</v>
      </c>
      <c r="AO59" s="24">
        <v>9</v>
      </c>
      <c r="AP59" s="25">
        <v>4</v>
      </c>
      <c r="AQ59" s="25">
        <v>9</v>
      </c>
      <c r="AR59" s="27">
        <v>615</v>
      </c>
      <c r="AS59" s="25">
        <v>5</v>
      </c>
      <c r="AT59" s="25">
        <v>7</v>
      </c>
      <c r="AU59" s="27">
        <v>625</v>
      </c>
      <c r="AV59" s="26">
        <v>8</v>
      </c>
      <c r="AW59" s="23">
        <v>375</v>
      </c>
      <c r="AX59" s="23">
        <v>13.3</v>
      </c>
      <c r="AY59" s="23">
        <v>33</v>
      </c>
      <c r="AZ59" s="24">
        <v>3</v>
      </c>
      <c r="BA59" s="25">
        <v>0.9</v>
      </c>
      <c r="BB59" s="25">
        <v>4</v>
      </c>
      <c r="BC59" s="25">
        <v>1</v>
      </c>
      <c r="BD59" s="25">
        <v>90.2</v>
      </c>
      <c r="BE59" s="14"/>
    </row>
    <row r="60" spans="1:57" x14ac:dyDescent="0.2">
      <c r="A60" s="18" t="s">
        <v>91</v>
      </c>
      <c r="B60" s="19" t="s">
        <v>711</v>
      </c>
      <c r="C60" s="20">
        <v>30</v>
      </c>
      <c r="D60" s="20"/>
      <c r="E60" s="20"/>
      <c r="F60" s="21">
        <v>38</v>
      </c>
      <c r="G60" s="22">
        <v>41</v>
      </c>
      <c r="H60" s="23">
        <v>5</v>
      </c>
      <c r="I60" s="23">
        <v>6.5</v>
      </c>
      <c r="J60" s="23">
        <v>0.9</v>
      </c>
      <c r="K60" s="23">
        <v>0</v>
      </c>
      <c r="L60" s="24">
        <v>92</v>
      </c>
      <c r="M60" s="25">
        <v>9</v>
      </c>
      <c r="N60" s="25">
        <v>184</v>
      </c>
      <c r="O60" s="25">
        <v>244.4</v>
      </c>
      <c r="P60" s="26">
        <v>42</v>
      </c>
      <c r="Q60" s="23">
        <v>5</v>
      </c>
      <c r="R60" s="23">
        <v>79</v>
      </c>
      <c r="S60" s="23">
        <v>43.3</v>
      </c>
      <c r="T60" s="24">
        <v>149</v>
      </c>
      <c r="U60" s="25">
        <v>8</v>
      </c>
      <c r="V60" s="25">
        <v>49</v>
      </c>
      <c r="W60" s="25">
        <v>6.1</v>
      </c>
      <c r="X60" s="22">
        <v>55</v>
      </c>
      <c r="Y60" s="23">
        <v>7</v>
      </c>
      <c r="Z60" s="23">
        <v>4</v>
      </c>
      <c r="AA60" s="23">
        <v>43.6</v>
      </c>
      <c r="AB60" s="23">
        <v>0</v>
      </c>
      <c r="AC60" s="24">
        <v>80</v>
      </c>
      <c r="AD60" s="25">
        <v>10</v>
      </c>
      <c r="AE60" s="25">
        <v>1</v>
      </c>
      <c r="AF60" s="25">
        <v>5</v>
      </c>
      <c r="AG60" s="25">
        <v>5.3</v>
      </c>
      <c r="AH60" s="26">
        <v>52</v>
      </c>
      <c r="AI60" s="23">
        <v>7</v>
      </c>
      <c r="AJ60" s="23">
        <v>132</v>
      </c>
      <c r="AK60" s="23">
        <v>8.6999999999999993</v>
      </c>
      <c r="AL60" s="23">
        <v>51.7</v>
      </c>
      <c r="AM60" s="23">
        <v>4.3</v>
      </c>
      <c r="AN60" s="23">
        <v>64.7</v>
      </c>
      <c r="AO60" s="24">
        <v>36</v>
      </c>
      <c r="AP60" s="25">
        <v>2</v>
      </c>
      <c r="AQ60" s="25">
        <v>10</v>
      </c>
      <c r="AR60" s="27">
        <v>1335</v>
      </c>
      <c r="AS60" s="25">
        <v>2</v>
      </c>
      <c r="AT60" s="25">
        <v>11</v>
      </c>
      <c r="AU60" s="27">
        <v>1445</v>
      </c>
      <c r="AV60" s="26">
        <v>7</v>
      </c>
      <c r="AW60" s="23">
        <v>395</v>
      </c>
      <c r="AX60" s="23">
        <v>17.399999999999999</v>
      </c>
      <c r="AY60" s="23">
        <v>29</v>
      </c>
      <c r="AZ60" s="24">
        <v>46</v>
      </c>
      <c r="BA60" s="25">
        <v>1.9</v>
      </c>
      <c r="BB60" s="25">
        <v>9</v>
      </c>
      <c r="BC60" s="25">
        <v>0</v>
      </c>
      <c r="BD60" s="25">
        <v>48.3</v>
      </c>
      <c r="BE60" s="14"/>
    </row>
    <row r="61" spans="1:57" x14ac:dyDescent="0.2">
      <c r="A61" s="18" t="s">
        <v>93</v>
      </c>
      <c r="B61" s="19" t="s">
        <v>711</v>
      </c>
      <c r="C61" s="20">
        <v>20</v>
      </c>
      <c r="D61" s="20">
        <v>1</v>
      </c>
      <c r="E61" s="20">
        <v>22</v>
      </c>
      <c r="F61" s="21">
        <v>163</v>
      </c>
      <c r="G61" s="22">
        <v>153</v>
      </c>
      <c r="H61" s="23">
        <v>7</v>
      </c>
      <c r="I61" s="23">
        <v>50</v>
      </c>
      <c r="J61" s="23">
        <v>12.5</v>
      </c>
      <c r="K61" s="23">
        <v>19.3</v>
      </c>
      <c r="L61" s="24">
        <v>71</v>
      </c>
      <c r="M61" s="25">
        <v>12</v>
      </c>
      <c r="N61" s="25">
        <v>178</v>
      </c>
      <c r="O61" s="25">
        <v>68.400000000000006</v>
      </c>
      <c r="P61" s="26">
        <v>138</v>
      </c>
      <c r="Q61" s="23">
        <v>6</v>
      </c>
      <c r="R61" s="23">
        <v>141</v>
      </c>
      <c r="S61" s="23">
        <v>306.7</v>
      </c>
      <c r="T61" s="24">
        <v>166</v>
      </c>
      <c r="U61" s="25">
        <v>6</v>
      </c>
      <c r="V61" s="25">
        <v>103</v>
      </c>
      <c r="W61" s="25">
        <v>10.5</v>
      </c>
      <c r="X61" s="22">
        <v>109</v>
      </c>
      <c r="Y61" s="23">
        <v>6</v>
      </c>
      <c r="Z61" s="23">
        <v>2</v>
      </c>
      <c r="AA61" s="23">
        <v>51.1</v>
      </c>
      <c r="AB61" s="23">
        <v>0</v>
      </c>
      <c r="AC61" s="24">
        <v>157</v>
      </c>
      <c r="AD61" s="25">
        <v>6</v>
      </c>
      <c r="AE61" s="25">
        <v>1</v>
      </c>
      <c r="AF61" s="25">
        <v>3</v>
      </c>
      <c r="AG61" s="25">
        <v>3.3</v>
      </c>
      <c r="AH61" s="26">
        <v>152</v>
      </c>
      <c r="AI61" s="23">
        <v>26</v>
      </c>
      <c r="AJ61" s="23">
        <v>488</v>
      </c>
      <c r="AK61" s="23">
        <v>18.399999999999999</v>
      </c>
      <c r="AL61" s="23">
        <v>22.7</v>
      </c>
      <c r="AM61" s="23">
        <v>2.2999999999999998</v>
      </c>
      <c r="AN61" s="23">
        <v>43.5</v>
      </c>
      <c r="AO61" s="24">
        <v>135</v>
      </c>
      <c r="AP61" s="25">
        <v>6</v>
      </c>
      <c r="AQ61" s="25">
        <v>20</v>
      </c>
      <c r="AR61" s="25">
        <v>2045</v>
      </c>
      <c r="AS61" s="25">
        <v>8</v>
      </c>
      <c r="AT61" s="25">
        <v>22</v>
      </c>
      <c r="AU61" s="25">
        <v>2175</v>
      </c>
      <c r="AV61" s="26">
        <v>157</v>
      </c>
      <c r="AW61" s="23">
        <v>1070</v>
      </c>
      <c r="AX61" s="23">
        <v>34.299999999999997</v>
      </c>
      <c r="AY61" s="23">
        <v>38</v>
      </c>
      <c r="AZ61" s="24">
        <v>153</v>
      </c>
      <c r="BA61" s="25">
        <v>5</v>
      </c>
      <c r="BB61" s="25">
        <v>15</v>
      </c>
      <c r="BC61" s="25">
        <v>0</v>
      </c>
      <c r="BD61" s="25">
        <v>15.2</v>
      </c>
      <c r="BE61" s="14"/>
    </row>
    <row r="62" spans="1:57" x14ac:dyDescent="0.2">
      <c r="A62" s="18" t="s">
        <v>95</v>
      </c>
      <c r="B62" s="19" t="s">
        <v>711</v>
      </c>
      <c r="C62" s="20">
        <v>20</v>
      </c>
      <c r="D62" s="20">
        <v>1</v>
      </c>
      <c r="E62" s="20">
        <v>22</v>
      </c>
      <c r="F62" s="21">
        <v>150</v>
      </c>
      <c r="G62" s="22">
        <v>130</v>
      </c>
      <c r="H62" s="23">
        <v>8</v>
      </c>
      <c r="I62" s="23">
        <v>27</v>
      </c>
      <c r="J62" s="23">
        <v>174.3</v>
      </c>
      <c r="K62" s="23">
        <v>0</v>
      </c>
      <c r="L62" s="24">
        <v>104</v>
      </c>
      <c r="M62" s="25">
        <v>14</v>
      </c>
      <c r="N62" s="25">
        <v>143</v>
      </c>
      <c r="O62" s="25">
        <v>142</v>
      </c>
      <c r="P62" s="26">
        <v>120</v>
      </c>
      <c r="Q62" s="23">
        <v>5</v>
      </c>
      <c r="R62" s="23">
        <v>78</v>
      </c>
      <c r="S62" s="23">
        <v>4526.3</v>
      </c>
      <c r="T62" s="24">
        <v>117</v>
      </c>
      <c r="U62" s="25">
        <v>5</v>
      </c>
      <c r="V62" s="25">
        <v>66</v>
      </c>
      <c r="W62" s="25">
        <v>7.7</v>
      </c>
      <c r="X62" s="22">
        <v>165</v>
      </c>
      <c r="Y62" s="23">
        <v>5</v>
      </c>
      <c r="Z62" s="23">
        <v>0</v>
      </c>
      <c r="AA62" s="23">
        <v>0</v>
      </c>
      <c r="AB62" s="23">
        <v>0</v>
      </c>
      <c r="AC62" s="24">
        <v>178</v>
      </c>
      <c r="AD62" s="25">
        <v>2</v>
      </c>
      <c r="AE62" s="25">
        <v>1</v>
      </c>
      <c r="AF62" s="25">
        <v>5</v>
      </c>
      <c r="AG62" s="25">
        <v>2.7</v>
      </c>
      <c r="AH62" s="26">
        <v>184</v>
      </c>
      <c r="AI62" s="23">
        <v>50</v>
      </c>
      <c r="AJ62" s="23">
        <v>376</v>
      </c>
      <c r="AK62" s="23">
        <v>6.1</v>
      </c>
      <c r="AL62" s="23">
        <v>12.8</v>
      </c>
      <c r="AM62" s="23">
        <v>264.39999999999998</v>
      </c>
      <c r="AN62" s="23">
        <v>283.2</v>
      </c>
      <c r="AO62" s="24">
        <v>99</v>
      </c>
      <c r="AP62" s="25">
        <v>6</v>
      </c>
      <c r="AQ62" s="25">
        <v>23</v>
      </c>
      <c r="AR62" s="25">
        <v>1190</v>
      </c>
      <c r="AS62" s="25">
        <v>7</v>
      </c>
      <c r="AT62" s="25">
        <v>21</v>
      </c>
      <c r="AU62" s="27">
        <v>895</v>
      </c>
      <c r="AV62" s="26">
        <v>60</v>
      </c>
      <c r="AW62" s="29">
        <v>407</v>
      </c>
      <c r="AX62" s="23">
        <v>37.9</v>
      </c>
      <c r="AY62" s="23">
        <v>33</v>
      </c>
      <c r="AZ62" s="24">
        <v>108</v>
      </c>
      <c r="BA62" s="25">
        <v>2</v>
      </c>
      <c r="BB62" s="25">
        <v>15</v>
      </c>
      <c r="BC62" s="25">
        <v>0</v>
      </c>
      <c r="BD62" s="25">
        <v>27.8</v>
      </c>
      <c r="BE62" s="14"/>
    </row>
    <row r="63" spans="1:57" x14ac:dyDescent="0.2">
      <c r="A63" s="18" t="s">
        <v>97</v>
      </c>
      <c r="B63" s="19" t="s">
        <v>711</v>
      </c>
      <c r="C63" s="20">
        <v>30</v>
      </c>
      <c r="D63" s="20"/>
      <c r="E63" s="20"/>
      <c r="F63" s="21">
        <v>8</v>
      </c>
      <c r="G63" s="22">
        <v>8</v>
      </c>
      <c r="H63" s="23">
        <v>2</v>
      </c>
      <c r="I63" s="23">
        <v>2</v>
      </c>
      <c r="J63" s="23">
        <v>3.5</v>
      </c>
      <c r="K63" s="23">
        <v>0</v>
      </c>
      <c r="L63" s="24">
        <v>2</v>
      </c>
      <c r="M63" s="25">
        <v>9</v>
      </c>
      <c r="N63" s="25">
        <v>73.5</v>
      </c>
      <c r="O63" s="25">
        <v>14.9</v>
      </c>
      <c r="P63" s="26">
        <v>54</v>
      </c>
      <c r="Q63" s="23">
        <v>4</v>
      </c>
      <c r="R63" s="23">
        <v>71</v>
      </c>
      <c r="S63" s="23">
        <v>515</v>
      </c>
      <c r="T63" s="24">
        <v>1</v>
      </c>
      <c r="U63" s="25">
        <v>1</v>
      </c>
      <c r="V63" s="25">
        <v>2</v>
      </c>
      <c r="W63" s="25">
        <v>0</v>
      </c>
      <c r="X63" s="22">
        <v>3</v>
      </c>
      <c r="Y63" s="23">
        <v>9</v>
      </c>
      <c r="Z63" s="23">
        <v>6</v>
      </c>
      <c r="AA63" s="23">
        <v>0</v>
      </c>
      <c r="AB63" s="23">
        <v>46.1</v>
      </c>
      <c r="AC63" s="24">
        <v>16</v>
      </c>
      <c r="AD63" s="25">
        <v>9</v>
      </c>
      <c r="AE63" s="25">
        <v>6</v>
      </c>
      <c r="AF63" s="25">
        <v>6</v>
      </c>
      <c r="AG63" s="25">
        <v>7</v>
      </c>
      <c r="AH63" s="26">
        <v>29</v>
      </c>
      <c r="AI63" s="23">
        <v>5</v>
      </c>
      <c r="AJ63" s="23">
        <v>280</v>
      </c>
      <c r="AK63" s="23">
        <v>14.3</v>
      </c>
      <c r="AL63" s="23">
        <v>0</v>
      </c>
      <c r="AM63" s="23">
        <v>2.2000000000000002</v>
      </c>
      <c r="AN63" s="23">
        <v>16.399999999999999</v>
      </c>
      <c r="AO63" s="24">
        <v>43</v>
      </c>
      <c r="AP63" s="25">
        <v>4</v>
      </c>
      <c r="AQ63" s="25">
        <v>9</v>
      </c>
      <c r="AR63" s="27">
        <v>1355</v>
      </c>
      <c r="AS63" s="25">
        <v>4</v>
      </c>
      <c r="AT63" s="25">
        <v>10</v>
      </c>
      <c r="AU63" s="27">
        <v>1595</v>
      </c>
      <c r="AV63" s="26">
        <v>33</v>
      </c>
      <c r="AW63" s="23">
        <v>285</v>
      </c>
      <c r="AX63" s="23">
        <v>29.9</v>
      </c>
      <c r="AY63" s="23">
        <v>33</v>
      </c>
      <c r="AZ63" s="24">
        <v>88</v>
      </c>
      <c r="BA63" s="25">
        <v>2</v>
      </c>
      <c r="BB63" s="25">
        <v>10</v>
      </c>
      <c r="BC63" s="25">
        <v>0</v>
      </c>
      <c r="BD63" s="25">
        <v>33.6</v>
      </c>
      <c r="BE63" s="14"/>
    </row>
    <row r="64" spans="1:57" x14ac:dyDescent="0.2">
      <c r="A64" s="18" t="s">
        <v>99</v>
      </c>
      <c r="B64" s="19" t="s">
        <v>711</v>
      </c>
      <c r="C64" s="20">
        <v>30</v>
      </c>
      <c r="D64" s="20"/>
      <c r="E64" s="20"/>
      <c r="F64" s="21">
        <v>21</v>
      </c>
      <c r="G64" s="22">
        <v>111</v>
      </c>
      <c r="H64" s="23">
        <v>9</v>
      </c>
      <c r="I64" s="23">
        <v>14.5</v>
      </c>
      <c r="J64" s="23">
        <v>4.7</v>
      </c>
      <c r="K64" s="23">
        <v>0</v>
      </c>
      <c r="L64" s="24">
        <v>12</v>
      </c>
      <c r="M64" s="25">
        <v>9</v>
      </c>
      <c r="N64" s="25">
        <v>97</v>
      </c>
      <c r="O64" s="30">
        <v>46.7</v>
      </c>
      <c r="P64" s="26">
        <v>3</v>
      </c>
      <c r="Q64" s="23">
        <v>3</v>
      </c>
      <c r="R64" s="23">
        <v>17</v>
      </c>
      <c r="S64" s="23">
        <v>46.9</v>
      </c>
      <c r="T64" s="24">
        <v>81</v>
      </c>
      <c r="U64" s="25">
        <v>5</v>
      </c>
      <c r="V64" s="25">
        <v>40</v>
      </c>
      <c r="W64" s="25">
        <v>5.7</v>
      </c>
      <c r="X64" s="22">
        <v>28</v>
      </c>
      <c r="Y64" s="23">
        <v>7</v>
      </c>
      <c r="Z64" s="23">
        <v>6</v>
      </c>
      <c r="AA64" s="23">
        <v>0</v>
      </c>
      <c r="AB64" s="23">
        <v>100</v>
      </c>
      <c r="AC64" s="24">
        <v>98</v>
      </c>
      <c r="AD64" s="25">
        <v>5</v>
      </c>
      <c r="AE64" s="25">
        <v>5</v>
      </c>
      <c r="AF64" s="25">
        <v>5</v>
      </c>
      <c r="AG64" s="25">
        <v>5</v>
      </c>
      <c r="AH64" s="26">
        <v>89</v>
      </c>
      <c r="AI64" s="23">
        <v>9</v>
      </c>
      <c r="AJ64" s="23">
        <v>218</v>
      </c>
      <c r="AK64" s="23">
        <v>23</v>
      </c>
      <c r="AL64" s="23">
        <v>21.8</v>
      </c>
      <c r="AM64" s="23">
        <v>4.5999999999999996</v>
      </c>
      <c r="AN64" s="23">
        <v>49.4</v>
      </c>
      <c r="AO64" s="24">
        <v>14</v>
      </c>
      <c r="AP64" s="25">
        <v>4</v>
      </c>
      <c r="AQ64" s="25">
        <v>9</v>
      </c>
      <c r="AR64" s="27">
        <v>905</v>
      </c>
      <c r="AS64" s="25">
        <v>4</v>
      </c>
      <c r="AT64" s="25">
        <v>7</v>
      </c>
      <c r="AU64" s="27">
        <v>940</v>
      </c>
      <c r="AV64" s="26">
        <v>5</v>
      </c>
      <c r="AW64" s="23">
        <v>394</v>
      </c>
      <c r="AX64" s="23">
        <v>14.4</v>
      </c>
      <c r="AY64" s="23">
        <v>30</v>
      </c>
      <c r="AZ64" s="24">
        <v>13</v>
      </c>
      <c r="BA64" s="25">
        <v>1.2</v>
      </c>
      <c r="BB64" s="25">
        <v>8</v>
      </c>
      <c r="BC64" s="25">
        <v>1</v>
      </c>
      <c r="BD64" s="25">
        <v>82.9</v>
      </c>
      <c r="BE64" s="14"/>
    </row>
    <row r="65" spans="1:57" x14ac:dyDescent="0.2">
      <c r="A65" s="18" t="s">
        <v>101</v>
      </c>
      <c r="B65" s="19" t="s">
        <v>711</v>
      </c>
      <c r="C65" s="20">
        <v>30</v>
      </c>
      <c r="D65" s="20"/>
      <c r="E65" s="20"/>
      <c r="F65" s="21">
        <v>67</v>
      </c>
      <c r="G65" s="22">
        <v>128</v>
      </c>
      <c r="H65" s="23">
        <v>8</v>
      </c>
      <c r="I65" s="23">
        <v>14</v>
      </c>
      <c r="J65" s="23">
        <v>15.7</v>
      </c>
      <c r="K65" s="23">
        <v>3.7</v>
      </c>
      <c r="L65" s="24">
        <v>159</v>
      </c>
      <c r="M65" s="25">
        <v>15</v>
      </c>
      <c r="N65" s="25">
        <v>246.5</v>
      </c>
      <c r="O65" s="25">
        <v>259.60000000000002</v>
      </c>
      <c r="P65" s="26">
        <v>85</v>
      </c>
      <c r="Q65" s="23">
        <v>4</v>
      </c>
      <c r="R65" s="23">
        <v>79</v>
      </c>
      <c r="S65" s="23">
        <v>2295.3000000000002</v>
      </c>
      <c r="T65" s="24">
        <v>49</v>
      </c>
      <c r="U65" s="25">
        <v>5</v>
      </c>
      <c r="V65" s="25">
        <v>34</v>
      </c>
      <c r="W65" s="25">
        <v>1.2</v>
      </c>
      <c r="X65" s="22">
        <v>28</v>
      </c>
      <c r="Y65" s="23">
        <v>8</v>
      </c>
      <c r="Z65" s="23">
        <v>5</v>
      </c>
      <c r="AA65" s="23">
        <v>0</v>
      </c>
      <c r="AB65" s="23">
        <v>10.4</v>
      </c>
      <c r="AC65" s="24">
        <v>34</v>
      </c>
      <c r="AD65" s="25">
        <v>7</v>
      </c>
      <c r="AE65" s="25">
        <v>5</v>
      </c>
      <c r="AF65" s="25">
        <v>7</v>
      </c>
      <c r="AG65" s="25">
        <v>6.3</v>
      </c>
      <c r="AH65" s="26">
        <v>68</v>
      </c>
      <c r="AI65" s="23">
        <v>32</v>
      </c>
      <c r="AJ65" s="23">
        <v>224</v>
      </c>
      <c r="AK65" s="23">
        <v>22</v>
      </c>
      <c r="AL65" s="23">
        <v>0.7</v>
      </c>
      <c r="AM65" s="23">
        <v>0.2</v>
      </c>
      <c r="AN65" s="23">
        <v>22.9</v>
      </c>
      <c r="AO65" s="24">
        <v>109</v>
      </c>
      <c r="AP65" s="25">
        <v>6</v>
      </c>
      <c r="AQ65" s="25">
        <v>19</v>
      </c>
      <c r="AR65" s="27">
        <v>875</v>
      </c>
      <c r="AS65" s="25">
        <v>7</v>
      </c>
      <c r="AT65" s="25">
        <v>42</v>
      </c>
      <c r="AU65" s="27">
        <v>1360</v>
      </c>
      <c r="AV65" s="26">
        <v>43</v>
      </c>
      <c r="AW65" s="23">
        <v>495</v>
      </c>
      <c r="AX65" s="23">
        <v>23</v>
      </c>
      <c r="AY65" s="23">
        <v>36</v>
      </c>
      <c r="AZ65" s="24">
        <v>116</v>
      </c>
      <c r="BA65" s="25">
        <v>1.9</v>
      </c>
      <c r="BB65" s="25">
        <v>22</v>
      </c>
      <c r="BC65" s="25">
        <v>0</v>
      </c>
      <c r="BD65" s="25">
        <v>26.2</v>
      </c>
      <c r="BE65" s="14"/>
    </row>
    <row r="66" spans="1:57" x14ac:dyDescent="0.2">
      <c r="A66" s="18" t="s">
        <v>103</v>
      </c>
      <c r="B66" s="19" t="s">
        <v>711</v>
      </c>
      <c r="C66" s="20">
        <v>30</v>
      </c>
      <c r="D66" s="20"/>
      <c r="E66" s="20"/>
      <c r="F66" s="21">
        <v>72</v>
      </c>
      <c r="G66" s="22">
        <v>36</v>
      </c>
      <c r="H66" s="23">
        <v>5</v>
      </c>
      <c r="I66" s="23">
        <v>14</v>
      </c>
      <c r="J66" s="23">
        <v>4.5999999999999996</v>
      </c>
      <c r="K66" s="23">
        <v>0</v>
      </c>
      <c r="L66" s="24">
        <v>66</v>
      </c>
      <c r="M66" s="25">
        <v>19</v>
      </c>
      <c r="N66" s="25">
        <v>105</v>
      </c>
      <c r="O66" s="25">
        <v>27.1</v>
      </c>
      <c r="P66" s="26">
        <v>61</v>
      </c>
      <c r="Q66" s="23">
        <v>6</v>
      </c>
      <c r="R66" s="23">
        <v>62</v>
      </c>
      <c r="S66" s="23">
        <v>66.7</v>
      </c>
      <c r="T66" s="24">
        <v>161</v>
      </c>
      <c r="U66" s="25">
        <v>11</v>
      </c>
      <c r="V66" s="25">
        <v>20</v>
      </c>
      <c r="W66" s="25">
        <v>11.7</v>
      </c>
      <c r="X66" s="22">
        <v>86</v>
      </c>
      <c r="Y66" s="23">
        <v>4</v>
      </c>
      <c r="Z66" s="23">
        <v>5</v>
      </c>
      <c r="AA66" s="23">
        <v>0</v>
      </c>
      <c r="AB66" s="23">
        <v>84.4</v>
      </c>
      <c r="AC66" s="24">
        <v>80</v>
      </c>
      <c r="AD66" s="25">
        <v>7</v>
      </c>
      <c r="AE66" s="25">
        <v>4</v>
      </c>
      <c r="AF66" s="25">
        <v>5</v>
      </c>
      <c r="AG66" s="25">
        <v>5.3</v>
      </c>
      <c r="AH66" s="26">
        <v>53</v>
      </c>
      <c r="AI66" s="23">
        <v>8</v>
      </c>
      <c r="AJ66" s="23">
        <v>193</v>
      </c>
      <c r="AK66" s="23">
        <v>11.2</v>
      </c>
      <c r="AL66" s="23">
        <v>32</v>
      </c>
      <c r="AM66" s="23">
        <v>0.7</v>
      </c>
      <c r="AN66" s="23">
        <v>44</v>
      </c>
      <c r="AO66" s="24">
        <v>52</v>
      </c>
      <c r="AP66" s="25">
        <v>4</v>
      </c>
      <c r="AQ66" s="25">
        <v>16</v>
      </c>
      <c r="AR66" s="27">
        <v>1040</v>
      </c>
      <c r="AS66" s="25">
        <v>6</v>
      </c>
      <c r="AT66" s="25">
        <v>15</v>
      </c>
      <c r="AU66" s="27">
        <v>1135</v>
      </c>
      <c r="AV66" s="26">
        <v>98</v>
      </c>
      <c r="AW66" s="23">
        <v>1300</v>
      </c>
      <c r="AX66" s="23">
        <v>14.4</v>
      </c>
      <c r="AY66" s="23">
        <v>39</v>
      </c>
      <c r="AZ66" s="24">
        <v>87</v>
      </c>
      <c r="BA66" s="25">
        <v>3.5</v>
      </c>
      <c r="BB66" s="25">
        <v>9</v>
      </c>
      <c r="BC66" s="25">
        <v>0</v>
      </c>
      <c r="BD66" s="25">
        <v>34</v>
      </c>
      <c r="BE66" s="14"/>
    </row>
    <row r="67" spans="1:57" x14ac:dyDescent="0.2">
      <c r="A67" s="18" t="s">
        <v>727</v>
      </c>
      <c r="B67" s="19" t="s">
        <v>711</v>
      </c>
      <c r="C67" s="20">
        <v>10</v>
      </c>
      <c r="D67" s="20">
        <v>1</v>
      </c>
      <c r="E67" s="20">
        <v>11</v>
      </c>
      <c r="F67" s="21">
        <v>107</v>
      </c>
      <c r="G67" s="22">
        <v>72</v>
      </c>
      <c r="H67" s="23">
        <v>6</v>
      </c>
      <c r="I67" s="23">
        <v>15</v>
      </c>
      <c r="J67" s="23">
        <v>19.7</v>
      </c>
      <c r="K67" s="23">
        <v>0</v>
      </c>
      <c r="L67" s="24">
        <v>9</v>
      </c>
      <c r="M67" s="25">
        <v>8</v>
      </c>
      <c r="N67" s="25">
        <v>123</v>
      </c>
      <c r="O67" s="25">
        <v>18.399999999999999</v>
      </c>
      <c r="P67" s="26">
        <v>71</v>
      </c>
      <c r="Q67" s="23">
        <v>6</v>
      </c>
      <c r="R67" s="23">
        <v>49</v>
      </c>
      <c r="S67" s="23">
        <v>280.89999999999998</v>
      </c>
      <c r="T67" s="24">
        <v>157</v>
      </c>
      <c r="U67" s="25">
        <v>8</v>
      </c>
      <c r="V67" s="25">
        <v>47</v>
      </c>
      <c r="W67" s="25">
        <v>7.4</v>
      </c>
      <c r="X67" s="22">
        <v>130</v>
      </c>
      <c r="Y67" s="23">
        <v>7</v>
      </c>
      <c r="Z67" s="23">
        <v>0</v>
      </c>
      <c r="AA67" s="23">
        <v>0</v>
      </c>
      <c r="AB67" s="23">
        <v>0</v>
      </c>
      <c r="AC67" s="24">
        <v>34</v>
      </c>
      <c r="AD67" s="25">
        <v>4</v>
      </c>
      <c r="AE67" s="25">
        <v>8</v>
      </c>
      <c r="AF67" s="25">
        <v>7</v>
      </c>
      <c r="AG67" s="25">
        <v>6.3</v>
      </c>
      <c r="AH67" s="26">
        <v>90</v>
      </c>
      <c r="AI67" s="23">
        <v>30</v>
      </c>
      <c r="AJ67" s="23">
        <v>140</v>
      </c>
      <c r="AK67" s="23">
        <v>27.6</v>
      </c>
      <c r="AL67" s="23">
        <v>5.6</v>
      </c>
      <c r="AM67" s="23">
        <v>12.1</v>
      </c>
      <c r="AN67" s="23">
        <v>45.3</v>
      </c>
      <c r="AO67" s="24">
        <v>61</v>
      </c>
      <c r="AP67" s="25">
        <v>4</v>
      </c>
      <c r="AQ67" s="25">
        <v>9</v>
      </c>
      <c r="AR67" s="25">
        <v>1300</v>
      </c>
      <c r="AS67" s="25">
        <v>6</v>
      </c>
      <c r="AT67" s="25">
        <v>9</v>
      </c>
      <c r="AU67" s="25">
        <v>2235</v>
      </c>
      <c r="AV67" s="26">
        <v>166</v>
      </c>
      <c r="AW67" s="23">
        <v>688</v>
      </c>
      <c r="AX67" s="23">
        <v>32.6</v>
      </c>
      <c r="AY67" s="23">
        <v>46</v>
      </c>
      <c r="AZ67" s="24">
        <v>189</v>
      </c>
      <c r="BA67" s="25" t="s">
        <v>712</v>
      </c>
      <c r="BB67" s="25" t="s">
        <v>712</v>
      </c>
      <c r="BC67" s="25" t="s">
        <v>712</v>
      </c>
      <c r="BD67" s="25">
        <v>0</v>
      </c>
      <c r="BE67" s="14"/>
    </row>
    <row r="68" spans="1:57" x14ac:dyDescent="0.2">
      <c r="A68" s="18" t="s">
        <v>105</v>
      </c>
      <c r="B68" s="19" t="s">
        <v>711</v>
      </c>
      <c r="C68" s="20">
        <v>30</v>
      </c>
      <c r="D68" s="20"/>
      <c r="E68" s="20"/>
      <c r="F68" s="21">
        <v>79</v>
      </c>
      <c r="G68" s="22">
        <v>145</v>
      </c>
      <c r="H68" s="23">
        <v>6</v>
      </c>
      <c r="I68" s="23">
        <v>19.5</v>
      </c>
      <c r="J68" s="23">
        <v>46.4</v>
      </c>
      <c r="K68" s="23">
        <v>19.600000000000001</v>
      </c>
      <c r="L68" s="24">
        <v>61</v>
      </c>
      <c r="M68" s="25">
        <v>11</v>
      </c>
      <c r="N68" s="25">
        <v>107</v>
      </c>
      <c r="O68" s="25">
        <v>414.9</v>
      </c>
      <c r="P68" s="26">
        <v>34</v>
      </c>
      <c r="Q68" s="23">
        <v>4</v>
      </c>
      <c r="R68" s="23">
        <v>39</v>
      </c>
      <c r="S68" s="28">
        <v>548.79999999999995</v>
      </c>
      <c r="T68" s="24">
        <v>23</v>
      </c>
      <c r="U68" s="25">
        <v>4</v>
      </c>
      <c r="V68" s="25">
        <v>23</v>
      </c>
      <c r="W68" s="25">
        <v>0.8</v>
      </c>
      <c r="X68" s="22">
        <v>13</v>
      </c>
      <c r="Y68" s="23">
        <v>8</v>
      </c>
      <c r="Z68" s="23">
        <v>6</v>
      </c>
      <c r="AA68" s="23">
        <v>19.100000000000001</v>
      </c>
      <c r="AB68" s="23">
        <v>8.6</v>
      </c>
      <c r="AC68" s="24">
        <v>157</v>
      </c>
      <c r="AD68" s="25">
        <v>3</v>
      </c>
      <c r="AE68" s="25">
        <v>2</v>
      </c>
      <c r="AF68" s="25">
        <v>5</v>
      </c>
      <c r="AG68" s="25">
        <v>3.3</v>
      </c>
      <c r="AH68" s="26">
        <v>85</v>
      </c>
      <c r="AI68" s="23">
        <v>7</v>
      </c>
      <c r="AJ68" s="23">
        <v>326</v>
      </c>
      <c r="AK68" s="23">
        <v>25.9</v>
      </c>
      <c r="AL68" s="23">
        <v>14.3</v>
      </c>
      <c r="AM68" s="23">
        <v>0.7</v>
      </c>
      <c r="AN68" s="23">
        <v>40.9</v>
      </c>
      <c r="AO68" s="24">
        <v>116</v>
      </c>
      <c r="AP68" s="25">
        <v>8</v>
      </c>
      <c r="AQ68" s="25">
        <v>17</v>
      </c>
      <c r="AR68" s="25">
        <v>1435</v>
      </c>
      <c r="AS68" s="25">
        <v>7</v>
      </c>
      <c r="AT68" s="25">
        <v>17</v>
      </c>
      <c r="AU68" s="25">
        <v>1500</v>
      </c>
      <c r="AV68" s="26">
        <v>97</v>
      </c>
      <c r="AW68" s="23">
        <v>1402</v>
      </c>
      <c r="AX68" s="23">
        <v>26.5</v>
      </c>
      <c r="AY68" s="23">
        <v>31</v>
      </c>
      <c r="AZ68" s="24">
        <v>109</v>
      </c>
      <c r="BA68" s="25">
        <v>3</v>
      </c>
      <c r="BB68" s="25">
        <v>15</v>
      </c>
      <c r="BC68" s="25">
        <v>0</v>
      </c>
      <c r="BD68" s="25">
        <v>27.7</v>
      </c>
      <c r="BE68" s="14"/>
    </row>
    <row r="69" spans="1:57" x14ac:dyDescent="0.2">
      <c r="A69" s="18" t="s">
        <v>107</v>
      </c>
      <c r="B69" s="19" t="s">
        <v>711</v>
      </c>
      <c r="C69" s="20">
        <v>30</v>
      </c>
      <c r="D69" s="20"/>
      <c r="E69" s="20"/>
      <c r="F69" s="21">
        <v>175</v>
      </c>
      <c r="G69" s="22">
        <v>146</v>
      </c>
      <c r="H69" s="23">
        <v>5</v>
      </c>
      <c r="I69" s="23">
        <v>16</v>
      </c>
      <c r="J69" s="23">
        <v>81</v>
      </c>
      <c r="K69" s="23">
        <v>313.8</v>
      </c>
      <c r="L69" s="24">
        <v>155</v>
      </c>
      <c r="M69" s="25">
        <v>29</v>
      </c>
      <c r="N69" s="25">
        <v>170</v>
      </c>
      <c r="O69" s="25">
        <v>91.6</v>
      </c>
      <c r="P69" s="26">
        <v>91</v>
      </c>
      <c r="Q69" s="23">
        <v>4</v>
      </c>
      <c r="R69" s="23">
        <v>69</v>
      </c>
      <c r="S69" s="23">
        <v>8082</v>
      </c>
      <c r="T69" s="24">
        <v>140</v>
      </c>
      <c r="U69" s="25">
        <v>6</v>
      </c>
      <c r="V69" s="25">
        <v>59</v>
      </c>
      <c r="W69" s="25">
        <v>9.1</v>
      </c>
      <c r="X69" s="22">
        <v>159</v>
      </c>
      <c r="Y69" s="23">
        <v>6</v>
      </c>
      <c r="Z69" s="23">
        <v>0</v>
      </c>
      <c r="AA69" s="23">
        <v>0</v>
      </c>
      <c r="AB69" s="23">
        <v>0</v>
      </c>
      <c r="AC69" s="24">
        <v>178</v>
      </c>
      <c r="AD69" s="25">
        <v>6</v>
      </c>
      <c r="AE69" s="25">
        <v>1</v>
      </c>
      <c r="AF69" s="25">
        <v>1</v>
      </c>
      <c r="AG69" s="25">
        <v>2.7</v>
      </c>
      <c r="AH69" s="26">
        <v>186</v>
      </c>
      <c r="AI69" s="23">
        <v>57</v>
      </c>
      <c r="AJ69" s="23">
        <v>440</v>
      </c>
      <c r="AK69" s="23">
        <v>17.2</v>
      </c>
      <c r="AL69" s="23">
        <v>27.8</v>
      </c>
      <c r="AM69" s="23">
        <v>46.2</v>
      </c>
      <c r="AN69" s="23">
        <v>91.2</v>
      </c>
      <c r="AO69" s="24">
        <v>136</v>
      </c>
      <c r="AP69" s="25">
        <v>7</v>
      </c>
      <c r="AQ69" s="25">
        <v>36</v>
      </c>
      <c r="AR69" s="27">
        <v>915</v>
      </c>
      <c r="AS69" s="25">
        <v>9</v>
      </c>
      <c r="AT69" s="25">
        <v>31</v>
      </c>
      <c r="AU69" s="27">
        <v>1390</v>
      </c>
      <c r="AV69" s="26">
        <v>134</v>
      </c>
      <c r="AW69" s="23">
        <v>276</v>
      </c>
      <c r="AX69" s="23">
        <v>45</v>
      </c>
      <c r="AY69" s="23">
        <v>49</v>
      </c>
      <c r="AZ69" s="24">
        <v>145</v>
      </c>
      <c r="BA69" s="25">
        <v>3.8</v>
      </c>
      <c r="BB69" s="25">
        <v>8</v>
      </c>
      <c r="BC69" s="25">
        <v>0</v>
      </c>
      <c r="BD69" s="25">
        <v>17.600000000000001</v>
      </c>
      <c r="BE69" s="14"/>
    </row>
    <row r="70" spans="1:57" x14ac:dyDescent="0.2">
      <c r="A70" s="18" t="s">
        <v>728</v>
      </c>
      <c r="B70" s="19" t="s">
        <v>711</v>
      </c>
      <c r="C70" s="20">
        <v>20</v>
      </c>
      <c r="D70" s="20">
        <v>1</v>
      </c>
      <c r="E70" s="20">
        <v>22</v>
      </c>
      <c r="F70" s="21">
        <v>180</v>
      </c>
      <c r="G70" s="22">
        <v>159</v>
      </c>
      <c r="H70" s="23">
        <v>9</v>
      </c>
      <c r="I70" s="23">
        <v>9</v>
      </c>
      <c r="J70" s="23">
        <v>45.5</v>
      </c>
      <c r="K70" s="23">
        <v>364.1</v>
      </c>
      <c r="L70" s="24">
        <v>119</v>
      </c>
      <c r="M70" s="25">
        <v>12</v>
      </c>
      <c r="N70" s="25">
        <v>152</v>
      </c>
      <c r="O70" s="25">
        <v>845.8</v>
      </c>
      <c r="P70" s="26">
        <v>188</v>
      </c>
      <c r="Q70" s="23">
        <v>7</v>
      </c>
      <c r="R70" s="23">
        <v>455</v>
      </c>
      <c r="S70" s="28">
        <v>1871.3</v>
      </c>
      <c r="T70" s="24">
        <v>170</v>
      </c>
      <c r="U70" s="25">
        <v>8</v>
      </c>
      <c r="V70" s="25">
        <v>51</v>
      </c>
      <c r="W70" s="25">
        <v>10.6</v>
      </c>
      <c r="X70" s="22">
        <v>130</v>
      </c>
      <c r="Y70" s="23">
        <v>6</v>
      </c>
      <c r="Z70" s="23">
        <v>1</v>
      </c>
      <c r="AA70" s="23">
        <v>1.1000000000000001</v>
      </c>
      <c r="AB70" s="23">
        <v>0</v>
      </c>
      <c r="AC70" s="24">
        <v>138</v>
      </c>
      <c r="AD70" s="25">
        <v>6</v>
      </c>
      <c r="AE70" s="25">
        <v>1</v>
      </c>
      <c r="AF70" s="25">
        <v>5</v>
      </c>
      <c r="AG70" s="25">
        <v>4</v>
      </c>
      <c r="AH70" s="26">
        <v>153</v>
      </c>
      <c r="AI70" s="23">
        <v>46</v>
      </c>
      <c r="AJ70" s="23">
        <v>208</v>
      </c>
      <c r="AK70" s="23">
        <v>14.9</v>
      </c>
      <c r="AL70" s="23">
        <v>24.8</v>
      </c>
      <c r="AM70" s="23">
        <v>6.1</v>
      </c>
      <c r="AN70" s="23">
        <v>45.9</v>
      </c>
      <c r="AO70" s="24">
        <v>125</v>
      </c>
      <c r="AP70" s="25">
        <v>6</v>
      </c>
      <c r="AQ70" s="25">
        <v>25</v>
      </c>
      <c r="AR70" s="25">
        <v>1448</v>
      </c>
      <c r="AS70" s="25">
        <v>6</v>
      </c>
      <c r="AT70" s="25">
        <v>22</v>
      </c>
      <c r="AU70" s="25">
        <v>2006</v>
      </c>
      <c r="AV70" s="26">
        <v>148</v>
      </c>
      <c r="AW70" s="23">
        <v>1715</v>
      </c>
      <c r="AX70" s="23">
        <v>25</v>
      </c>
      <c r="AY70" s="23">
        <v>40</v>
      </c>
      <c r="AZ70" s="24">
        <v>189</v>
      </c>
      <c r="BA70" s="25" t="s">
        <v>712</v>
      </c>
      <c r="BB70" s="25" t="s">
        <v>712</v>
      </c>
      <c r="BC70" s="25" t="s">
        <v>712</v>
      </c>
      <c r="BD70" s="25">
        <v>0</v>
      </c>
      <c r="BE70" s="14"/>
    </row>
    <row r="71" spans="1:57" x14ac:dyDescent="0.2">
      <c r="A71" s="18" t="s">
        <v>109</v>
      </c>
      <c r="B71" s="19" t="s">
        <v>711</v>
      </c>
      <c r="C71" s="20">
        <v>10</v>
      </c>
      <c r="D71" s="20">
        <v>1</v>
      </c>
      <c r="E71" s="20">
        <v>12</v>
      </c>
      <c r="F71" s="21">
        <v>115</v>
      </c>
      <c r="G71" s="22">
        <v>94</v>
      </c>
      <c r="H71" s="23">
        <v>8</v>
      </c>
      <c r="I71" s="23">
        <v>20</v>
      </c>
      <c r="J71" s="23">
        <v>12.4</v>
      </c>
      <c r="K71" s="23">
        <v>0</v>
      </c>
      <c r="L71" s="24">
        <v>33</v>
      </c>
      <c r="M71" s="25">
        <v>8</v>
      </c>
      <c r="N71" s="25">
        <v>195</v>
      </c>
      <c r="O71" s="25">
        <v>16.399999999999999</v>
      </c>
      <c r="P71" s="26">
        <v>155</v>
      </c>
      <c r="Q71" s="23">
        <v>8</v>
      </c>
      <c r="R71" s="23">
        <v>109</v>
      </c>
      <c r="S71" s="23">
        <v>479.5</v>
      </c>
      <c r="T71" s="24">
        <v>111</v>
      </c>
      <c r="U71" s="25">
        <v>6</v>
      </c>
      <c r="V71" s="25">
        <v>75</v>
      </c>
      <c r="W71" s="25">
        <v>4.5999999999999996</v>
      </c>
      <c r="X71" s="22">
        <v>170</v>
      </c>
      <c r="Y71" s="23">
        <v>4</v>
      </c>
      <c r="Z71" s="23">
        <v>0</v>
      </c>
      <c r="AA71" s="23">
        <v>0</v>
      </c>
      <c r="AB71" s="23">
        <v>0</v>
      </c>
      <c r="AC71" s="24">
        <v>80</v>
      </c>
      <c r="AD71" s="25">
        <v>5</v>
      </c>
      <c r="AE71" s="25">
        <v>5</v>
      </c>
      <c r="AF71" s="25">
        <v>6</v>
      </c>
      <c r="AG71" s="25">
        <v>5.3</v>
      </c>
      <c r="AH71" s="26">
        <v>110</v>
      </c>
      <c r="AI71" s="23">
        <v>35</v>
      </c>
      <c r="AJ71" s="23">
        <v>256</v>
      </c>
      <c r="AK71" s="23">
        <v>21.1</v>
      </c>
      <c r="AL71" s="23">
        <v>8.8000000000000007</v>
      </c>
      <c r="AM71" s="23">
        <v>2.6</v>
      </c>
      <c r="AN71" s="23">
        <v>32.5</v>
      </c>
      <c r="AO71" s="24">
        <v>71</v>
      </c>
      <c r="AP71" s="25">
        <v>6</v>
      </c>
      <c r="AQ71" s="25">
        <v>19</v>
      </c>
      <c r="AR71" s="25">
        <v>730</v>
      </c>
      <c r="AS71" s="25">
        <v>7</v>
      </c>
      <c r="AT71" s="25">
        <v>22</v>
      </c>
      <c r="AU71" s="25">
        <v>720</v>
      </c>
      <c r="AV71" s="26">
        <v>73</v>
      </c>
      <c r="AW71" s="23">
        <v>581</v>
      </c>
      <c r="AX71" s="23">
        <v>25.2</v>
      </c>
      <c r="AY71" s="23">
        <v>36</v>
      </c>
      <c r="AZ71" s="24">
        <v>141</v>
      </c>
      <c r="BA71" s="25">
        <v>3</v>
      </c>
      <c r="BB71" s="25">
        <v>29</v>
      </c>
      <c r="BC71" s="25">
        <v>0</v>
      </c>
      <c r="BD71" s="25">
        <v>18</v>
      </c>
      <c r="BE71" s="14"/>
    </row>
    <row r="72" spans="1:57" x14ac:dyDescent="0.2">
      <c r="A72" s="18" t="s">
        <v>111</v>
      </c>
      <c r="B72" s="19" t="s">
        <v>711</v>
      </c>
      <c r="C72" s="20">
        <v>30</v>
      </c>
      <c r="D72" s="20"/>
      <c r="E72" s="20"/>
      <c r="F72" s="21">
        <v>177</v>
      </c>
      <c r="G72" s="22">
        <v>187</v>
      </c>
      <c r="H72" s="23">
        <v>12</v>
      </c>
      <c r="I72" s="23">
        <v>97</v>
      </c>
      <c r="J72" s="23">
        <v>264.8</v>
      </c>
      <c r="K72" s="23">
        <v>19.100000000000001</v>
      </c>
      <c r="L72" s="24">
        <v>141</v>
      </c>
      <c r="M72" s="25">
        <v>9</v>
      </c>
      <c r="N72" s="25">
        <v>1129</v>
      </c>
      <c r="O72" s="25">
        <v>627.1</v>
      </c>
      <c r="P72" s="26">
        <v>67</v>
      </c>
      <c r="Q72" s="23">
        <v>4</v>
      </c>
      <c r="R72" s="23">
        <v>60</v>
      </c>
      <c r="S72" s="23">
        <v>3800.1</v>
      </c>
      <c r="T72" s="24">
        <v>138</v>
      </c>
      <c r="U72" s="25">
        <v>5</v>
      </c>
      <c r="V72" s="25">
        <v>312</v>
      </c>
      <c r="W72" s="25">
        <v>7.2</v>
      </c>
      <c r="X72" s="22">
        <v>165</v>
      </c>
      <c r="Y72" s="23">
        <v>3</v>
      </c>
      <c r="Z72" s="23">
        <v>2</v>
      </c>
      <c r="AA72" s="23">
        <v>1.1000000000000001</v>
      </c>
      <c r="AB72" s="23">
        <v>0</v>
      </c>
      <c r="AC72" s="24">
        <v>170</v>
      </c>
      <c r="AD72" s="25">
        <v>2</v>
      </c>
      <c r="AE72" s="25">
        <v>3</v>
      </c>
      <c r="AF72" s="25">
        <v>4</v>
      </c>
      <c r="AG72" s="25">
        <v>3</v>
      </c>
      <c r="AH72" s="26">
        <v>132</v>
      </c>
      <c r="AI72" s="23">
        <v>47</v>
      </c>
      <c r="AJ72" s="23">
        <v>184</v>
      </c>
      <c r="AK72" s="23">
        <v>23.8</v>
      </c>
      <c r="AL72" s="23">
        <v>12.4</v>
      </c>
      <c r="AM72" s="23">
        <v>4.3</v>
      </c>
      <c r="AN72" s="23">
        <v>40.4</v>
      </c>
      <c r="AO72" s="24">
        <v>151</v>
      </c>
      <c r="AP72" s="25">
        <v>8</v>
      </c>
      <c r="AQ72" s="25">
        <v>33</v>
      </c>
      <c r="AR72" s="25">
        <v>1200</v>
      </c>
      <c r="AS72" s="25">
        <v>10</v>
      </c>
      <c r="AT72" s="25">
        <v>31</v>
      </c>
      <c r="AU72" s="27">
        <v>1555</v>
      </c>
      <c r="AV72" s="26">
        <v>96</v>
      </c>
      <c r="AW72" s="23">
        <v>530</v>
      </c>
      <c r="AX72" s="23">
        <v>42.6</v>
      </c>
      <c r="AY72" s="23">
        <v>35</v>
      </c>
      <c r="AZ72" s="24">
        <v>189</v>
      </c>
      <c r="BA72" s="25" t="s">
        <v>712</v>
      </c>
      <c r="BB72" s="25" t="s">
        <v>712</v>
      </c>
      <c r="BC72" s="25" t="s">
        <v>712</v>
      </c>
      <c r="BD72" s="25">
        <v>0</v>
      </c>
      <c r="BE72" s="14"/>
    </row>
    <row r="73" spans="1:57" x14ac:dyDescent="0.2">
      <c r="A73" s="18" t="s">
        <v>113</v>
      </c>
      <c r="B73" s="19" t="s">
        <v>711</v>
      </c>
      <c r="C73" s="20">
        <v>30</v>
      </c>
      <c r="D73" s="20"/>
      <c r="E73" s="20"/>
      <c r="F73" s="21">
        <v>127</v>
      </c>
      <c r="G73" s="22">
        <v>162</v>
      </c>
      <c r="H73" s="23">
        <v>13</v>
      </c>
      <c r="I73" s="23">
        <v>14</v>
      </c>
      <c r="J73" s="23">
        <v>45.3</v>
      </c>
      <c r="K73" s="23">
        <v>15.2</v>
      </c>
      <c r="L73" s="24">
        <v>83</v>
      </c>
      <c r="M73" s="25">
        <v>13</v>
      </c>
      <c r="N73" s="25">
        <v>109</v>
      </c>
      <c r="O73" s="25">
        <v>350.9</v>
      </c>
      <c r="P73" s="26">
        <v>125</v>
      </c>
      <c r="Q73" s="23">
        <v>8</v>
      </c>
      <c r="R73" s="23">
        <v>33</v>
      </c>
      <c r="S73" s="23">
        <v>968.5</v>
      </c>
      <c r="T73" s="24">
        <v>94</v>
      </c>
      <c r="U73" s="25">
        <v>7</v>
      </c>
      <c r="V73" s="25">
        <v>23</v>
      </c>
      <c r="W73" s="25">
        <v>5.7</v>
      </c>
      <c r="X73" s="22">
        <v>13</v>
      </c>
      <c r="Y73" s="23">
        <v>8</v>
      </c>
      <c r="Z73" s="23">
        <v>6</v>
      </c>
      <c r="AA73" s="23">
        <v>21.1</v>
      </c>
      <c r="AB73" s="23">
        <v>31.9</v>
      </c>
      <c r="AC73" s="24">
        <v>170</v>
      </c>
      <c r="AD73" s="25">
        <v>0</v>
      </c>
      <c r="AE73" s="25">
        <v>5</v>
      </c>
      <c r="AF73" s="25">
        <v>4</v>
      </c>
      <c r="AG73" s="25">
        <v>3</v>
      </c>
      <c r="AH73" s="26">
        <v>144</v>
      </c>
      <c r="AI73" s="23">
        <v>47</v>
      </c>
      <c r="AJ73" s="23">
        <v>224</v>
      </c>
      <c r="AK73" s="23">
        <v>26.1</v>
      </c>
      <c r="AL73" s="23">
        <v>5.0999999999999996</v>
      </c>
      <c r="AM73" s="23">
        <v>8</v>
      </c>
      <c r="AN73" s="23">
        <v>39.200000000000003</v>
      </c>
      <c r="AO73" s="24">
        <v>84</v>
      </c>
      <c r="AP73" s="25">
        <v>5</v>
      </c>
      <c r="AQ73" s="25">
        <v>12</v>
      </c>
      <c r="AR73" s="27">
        <v>1345</v>
      </c>
      <c r="AS73" s="25">
        <v>7</v>
      </c>
      <c r="AT73" s="25">
        <v>16</v>
      </c>
      <c r="AU73" s="27">
        <v>1500</v>
      </c>
      <c r="AV73" s="26">
        <v>182</v>
      </c>
      <c r="AW73" s="23">
        <v>920</v>
      </c>
      <c r="AX73" s="23">
        <v>35.200000000000003</v>
      </c>
      <c r="AY73" s="23">
        <v>47</v>
      </c>
      <c r="AZ73" s="24">
        <v>136</v>
      </c>
      <c r="BA73" s="25">
        <v>3.8</v>
      </c>
      <c r="BB73" s="25">
        <v>15</v>
      </c>
      <c r="BC73" s="25">
        <v>0</v>
      </c>
      <c r="BD73" s="25">
        <v>19.5</v>
      </c>
      <c r="BE73" s="14"/>
    </row>
    <row r="74" spans="1:57" x14ac:dyDescent="0.2">
      <c r="A74" s="18" t="s">
        <v>729</v>
      </c>
      <c r="B74" s="19" t="s">
        <v>711</v>
      </c>
      <c r="C74" s="20">
        <v>30</v>
      </c>
      <c r="D74" s="20"/>
      <c r="E74" s="20"/>
      <c r="F74" s="21">
        <v>2</v>
      </c>
      <c r="G74" s="22">
        <v>5</v>
      </c>
      <c r="H74" s="23">
        <v>3</v>
      </c>
      <c r="I74" s="23">
        <v>2.5</v>
      </c>
      <c r="J74" s="23">
        <v>0.8</v>
      </c>
      <c r="K74" s="23">
        <v>0</v>
      </c>
      <c r="L74" s="24">
        <v>1</v>
      </c>
      <c r="M74" s="25">
        <v>6</v>
      </c>
      <c r="N74" s="25">
        <v>71</v>
      </c>
      <c r="O74" s="25">
        <v>15.4</v>
      </c>
      <c r="P74" s="26">
        <v>5</v>
      </c>
      <c r="Q74" s="23">
        <v>4</v>
      </c>
      <c r="R74" s="23">
        <v>38</v>
      </c>
      <c r="S74" s="23">
        <v>1.5</v>
      </c>
      <c r="T74" s="24">
        <v>89</v>
      </c>
      <c r="U74" s="25">
        <v>5</v>
      </c>
      <c r="V74" s="25">
        <v>35.5</v>
      </c>
      <c r="W74" s="25">
        <v>7.7</v>
      </c>
      <c r="X74" s="22">
        <v>3</v>
      </c>
      <c r="Y74" s="23">
        <v>10</v>
      </c>
      <c r="Z74" s="23">
        <v>5</v>
      </c>
      <c r="AA74" s="23">
        <v>0</v>
      </c>
      <c r="AB74" s="23">
        <v>93.6</v>
      </c>
      <c r="AC74" s="24">
        <v>3</v>
      </c>
      <c r="AD74" s="25">
        <v>9</v>
      </c>
      <c r="AE74" s="25">
        <v>8</v>
      </c>
      <c r="AF74" s="25">
        <v>10</v>
      </c>
      <c r="AG74" s="25">
        <v>9</v>
      </c>
      <c r="AH74" s="26">
        <v>4</v>
      </c>
      <c r="AI74" s="23">
        <v>3</v>
      </c>
      <c r="AJ74" s="23">
        <v>78</v>
      </c>
      <c r="AK74" s="23">
        <v>17.5</v>
      </c>
      <c r="AL74" s="23">
        <v>5.3</v>
      </c>
      <c r="AM74" s="23">
        <v>0.1</v>
      </c>
      <c r="AN74" s="23">
        <v>22.9</v>
      </c>
      <c r="AO74" s="24">
        <v>2</v>
      </c>
      <c r="AP74" s="25">
        <v>3</v>
      </c>
      <c r="AQ74" s="25">
        <v>6</v>
      </c>
      <c r="AR74" s="25">
        <v>590</v>
      </c>
      <c r="AS74" s="25">
        <v>3</v>
      </c>
      <c r="AT74" s="25">
        <v>5</v>
      </c>
      <c r="AU74" s="25">
        <v>565</v>
      </c>
      <c r="AV74" s="26">
        <v>9</v>
      </c>
      <c r="AW74" s="23">
        <v>360</v>
      </c>
      <c r="AX74" s="23">
        <v>21.2</v>
      </c>
      <c r="AY74" s="23">
        <v>27</v>
      </c>
      <c r="AZ74" s="24">
        <v>19</v>
      </c>
      <c r="BA74" s="25">
        <v>1.1000000000000001</v>
      </c>
      <c r="BB74" s="25">
        <v>9</v>
      </c>
      <c r="BC74" s="25">
        <v>1</v>
      </c>
      <c r="BD74" s="25">
        <v>81.2</v>
      </c>
      <c r="BE74" s="14"/>
    </row>
    <row r="75" spans="1:57" x14ac:dyDescent="0.2">
      <c r="A75" s="18" t="s">
        <v>117</v>
      </c>
      <c r="B75" s="19" t="s">
        <v>711</v>
      </c>
      <c r="C75" s="20">
        <v>30</v>
      </c>
      <c r="D75" s="20"/>
      <c r="E75" s="20"/>
      <c r="F75" s="21">
        <v>54</v>
      </c>
      <c r="G75" s="22">
        <v>59</v>
      </c>
      <c r="H75" s="23">
        <v>4</v>
      </c>
      <c r="I75" s="23">
        <v>5</v>
      </c>
      <c r="J75" s="23">
        <v>8.6</v>
      </c>
      <c r="K75" s="23">
        <v>9.4</v>
      </c>
      <c r="L75" s="24">
        <v>47</v>
      </c>
      <c r="M75" s="25">
        <v>24</v>
      </c>
      <c r="N75" s="25">
        <v>79</v>
      </c>
      <c r="O75" s="25">
        <v>9.1999999999999993</v>
      </c>
      <c r="P75" s="26">
        <v>112</v>
      </c>
      <c r="Q75" s="23">
        <v>5</v>
      </c>
      <c r="R75" s="23">
        <v>252</v>
      </c>
      <c r="S75" s="23">
        <v>116.4</v>
      </c>
      <c r="T75" s="24">
        <v>45</v>
      </c>
      <c r="U75" s="25">
        <v>4</v>
      </c>
      <c r="V75" s="25">
        <v>16.5</v>
      </c>
      <c r="W75" s="25">
        <v>5</v>
      </c>
      <c r="X75" s="22">
        <v>55</v>
      </c>
      <c r="Y75" s="23">
        <v>7</v>
      </c>
      <c r="Z75" s="23">
        <v>4</v>
      </c>
      <c r="AA75" s="23">
        <v>0</v>
      </c>
      <c r="AB75" s="23">
        <v>73.2</v>
      </c>
      <c r="AC75" s="24">
        <v>128</v>
      </c>
      <c r="AD75" s="25">
        <v>2</v>
      </c>
      <c r="AE75" s="25">
        <v>4</v>
      </c>
      <c r="AF75" s="25">
        <v>7</v>
      </c>
      <c r="AG75" s="25">
        <v>4.3</v>
      </c>
      <c r="AH75" s="26">
        <v>124</v>
      </c>
      <c r="AI75" s="23">
        <v>12</v>
      </c>
      <c r="AJ75" s="23">
        <v>277</v>
      </c>
      <c r="AK75" s="23">
        <v>11.6</v>
      </c>
      <c r="AL75" s="23">
        <v>34.6</v>
      </c>
      <c r="AM75" s="23">
        <v>3.5</v>
      </c>
      <c r="AN75" s="23">
        <v>49.7</v>
      </c>
      <c r="AO75" s="24">
        <v>70</v>
      </c>
      <c r="AP75" s="25">
        <v>6</v>
      </c>
      <c r="AQ75" s="25">
        <v>17</v>
      </c>
      <c r="AR75" s="27">
        <v>885</v>
      </c>
      <c r="AS75" s="25">
        <v>6</v>
      </c>
      <c r="AT75" s="25">
        <v>19</v>
      </c>
      <c r="AU75" s="27">
        <v>845</v>
      </c>
      <c r="AV75" s="26">
        <v>15</v>
      </c>
      <c r="AW75" s="23">
        <v>395</v>
      </c>
      <c r="AX75" s="23">
        <v>15</v>
      </c>
      <c r="AY75" s="23">
        <v>35</v>
      </c>
      <c r="AZ75" s="24">
        <v>70</v>
      </c>
      <c r="BA75" s="25">
        <v>2</v>
      </c>
      <c r="BB75" s="25">
        <v>15</v>
      </c>
      <c r="BC75" s="25">
        <v>0</v>
      </c>
      <c r="BD75" s="25">
        <v>38.299999999999997</v>
      </c>
      <c r="BE75" s="14"/>
    </row>
    <row r="76" spans="1:57" x14ac:dyDescent="0.2">
      <c r="A76" s="18" t="s">
        <v>119</v>
      </c>
      <c r="B76" s="19" t="s">
        <v>711</v>
      </c>
      <c r="C76" s="20">
        <v>20</v>
      </c>
      <c r="D76" s="20">
        <v>1</v>
      </c>
      <c r="E76" s="20">
        <v>22</v>
      </c>
      <c r="F76" s="21">
        <v>13</v>
      </c>
      <c r="G76" s="22">
        <v>52</v>
      </c>
      <c r="H76" s="23">
        <v>5</v>
      </c>
      <c r="I76" s="23">
        <v>4.5</v>
      </c>
      <c r="J76" s="23">
        <v>2.7</v>
      </c>
      <c r="K76" s="23">
        <v>10.5</v>
      </c>
      <c r="L76" s="24">
        <v>41</v>
      </c>
      <c r="M76" s="25">
        <v>18</v>
      </c>
      <c r="N76" s="25">
        <v>77</v>
      </c>
      <c r="O76" s="25">
        <v>25.1</v>
      </c>
      <c r="P76" s="26">
        <v>1</v>
      </c>
      <c r="Q76" s="23">
        <v>4</v>
      </c>
      <c r="R76" s="23">
        <v>22</v>
      </c>
      <c r="S76" s="28">
        <v>14.4</v>
      </c>
      <c r="T76" s="24">
        <v>12</v>
      </c>
      <c r="U76" s="25">
        <v>3</v>
      </c>
      <c r="V76" s="25">
        <v>3.5</v>
      </c>
      <c r="W76" s="25">
        <v>2.4</v>
      </c>
      <c r="X76" s="22">
        <v>42</v>
      </c>
      <c r="Y76" s="23">
        <v>7</v>
      </c>
      <c r="Z76" s="23">
        <v>5</v>
      </c>
      <c r="AA76" s="23">
        <v>0</v>
      </c>
      <c r="AB76" s="23">
        <v>100</v>
      </c>
      <c r="AC76" s="24">
        <v>52</v>
      </c>
      <c r="AD76" s="25">
        <v>7</v>
      </c>
      <c r="AE76" s="25">
        <v>5</v>
      </c>
      <c r="AF76" s="25">
        <v>6</v>
      </c>
      <c r="AG76" s="25">
        <v>6</v>
      </c>
      <c r="AH76" s="26">
        <v>37</v>
      </c>
      <c r="AI76" s="23">
        <v>26</v>
      </c>
      <c r="AJ76" s="23">
        <v>140</v>
      </c>
      <c r="AK76" s="23">
        <v>9</v>
      </c>
      <c r="AL76" s="23">
        <v>18</v>
      </c>
      <c r="AM76" s="23">
        <v>2.9</v>
      </c>
      <c r="AN76" s="23">
        <v>29.9</v>
      </c>
      <c r="AO76" s="24">
        <v>50</v>
      </c>
      <c r="AP76" s="25">
        <v>4</v>
      </c>
      <c r="AQ76" s="25">
        <v>10</v>
      </c>
      <c r="AR76" s="27">
        <v>1530</v>
      </c>
      <c r="AS76" s="25">
        <v>4</v>
      </c>
      <c r="AT76" s="25">
        <v>9</v>
      </c>
      <c r="AU76" s="27">
        <v>1620</v>
      </c>
      <c r="AV76" s="26">
        <v>3</v>
      </c>
      <c r="AW76" s="23">
        <v>417</v>
      </c>
      <c r="AX76" s="23">
        <v>9</v>
      </c>
      <c r="AY76" s="23">
        <v>27</v>
      </c>
      <c r="AZ76" s="24">
        <v>11</v>
      </c>
      <c r="BA76" s="25">
        <v>1</v>
      </c>
      <c r="BB76" s="25">
        <v>4</v>
      </c>
      <c r="BC76" s="25">
        <v>1</v>
      </c>
      <c r="BD76" s="25">
        <v>84.5</v>
      </c>
      <c r="BE76" s="14"/>
    </row>
    <row r="77" spans="1:57" x14ac:dyDescent="0.2">
      <c r="A77" s="18" t="s">
        <v>121</v>
      </c>
      <c r="B77" s="19" t="s">
        <v>711</v>
      </c>
      <c r="C77" s="20">
        <v>30</v>
      </c>
      <c r="D77" s="20"/>
      <c r="E77" s="20"/>
      <c r="F77" s="21">
        <v>134</v>
      </c>
      <c r="G77" s="22">
        <v>179</v>
      </c>
      <c r="H77" s="23">
        <v>12</v>
      </c>
      <c r="I77" s="23">
        <v>27</v>
      </c>
      <c r="J77" s="23">
        <v>47.3</v>
      </c>
      <c r="K77" s="23">
        <v>124.4</v>
      </c>
      <c r="L77" s="24">
        <v>182</v>
      </c>
      <c r="M77" s="25">
        <v>35</v>
      </c>
      <c r="N77" s="25">
        <v>168</v>
      </c>
      <c r="O77" s="25">
        <v>2640.4</v>
      </c>
      <c r="P77" s="26">
        <v>111</v>
      </c>
      <c r="Q77" s="23">
        <v>7</v>
      </c>
      <c r="R77" s="23">
        <v>67</v>
      </c>
      <c r="S77" s="23">
        <v>230.7</v>
      </c>
      <c r="T77" s="24">
        <v>92</v>
      </c>
      <c r="U77" s="25">
        <v>5</v>
      </c>
      <c r="V77" s="25">
        <v>44</v>
      </c>
      <c r="W77" s="25">
        <v>7</v>
      </c>
      <c r="X77" s="22">
        <v>28</v>
      </c>
      <c r="Y77" s="23">
        <v>8</v>
      </c>
      <c r="Z77" s="23">
        <v>5</v>
      </c>
      <c r="AA77" s="23">
        <v>0</v>
      </c>
      <c r="AB77" s="23">
        <v>19.8</v>
      </c>
      <c r="AC77" s="24">
        <v>34</v>
      </c>
      <c r="AD77" s="25">
        <v>7</v>
      </c>
      <c r="AE77" s="25">
        <v>4</v>
      </c>
      <c r="AF77" s="25">
        <v>8</v>
      </c>
      <c r="AG77" s="25">
        <v>6.3</v>
      </c>
      <c r="AH77" s="26">
        <v>158</v>
      </c>
      <c r="AI77" s="23">
        <v>33</v>
      </c>
      <c r="AJ77" s="23">
        <v>243</v>
      </c>
      <c r="AK77" s="23">
        <v>24.4</v>
      </c>
      <c r="AL77" s="23">
        <v>20.7</v>
      </c>
      <c r="AM77" s="23">
        <v>17.8</v>
      </c>
      <c r="AN77" s="23">
        <v>62.8</v>
      </c>
      <c r="AO77" s="24">
        <v>132</v>
      </c>
      <c r="AP77" s="25">
        <v>9</v>
      </c>
      <c r="AQ77" s="25">
        <v>16</v>
      </c>
      <c r="AR77" s="27">
        <v>1170</v>
      </c>
      <c r="AS77" s="25">
        <v>11</v>
      </c>
      <c r="AT77" s="25">
        <v>20</v>
      </c>
      <c r="AU77" s="27">
        <v>1250</v>
      </c>
      <c r="AV77" s="26">
        <v>186</v>
      </c>
      <c r="AW77" s="23">
        <v>1420</v>
      </c>
      <c r="AX77" s="23">
        <v>39.6</v>
      </c>
      <c r="AY77" s="23">
        <v>46</v>
      </c>
      <c r="AZ77" s="24">
        <v>121</v>
      </c>
      <c r="BA77" s="25">
        <v>4.3</v>
      </c>
      <c r="BB77" s="25">
        <v>9</v>
      </c>
      <c r="BC77" s="25">
        <v>0</v>
      </c>
      <c r="BD77" s="25">
        <v>25.6</v>
      </c>
      <c r="BE77" s="14"/>
    </row>
    <row r="78" spans="1:57" x14ac:dyDescent="0.2">
      <c r="A78" s="18" t="s">
        <v>123</v>
      </c>
      <c r="B78" s="19" t="s">
        <v>711</v>
      </c>
      <c r="C78" s="20">
        <v>30</v>
      </c>
      <c r="D78" s="20"/>
      <c r="E78" s="20"/>
      <c r="F78" s="21">
        <v>120</v>
      </c>
      <c r="G78" s="22">
        <v>175</v>
      </c>
      <c r="H78" s="23">
        <v>10</v>
      </c>
      <c r="I78" s="23">
        <v>48</v>
      </c>
      <c r="J78" s="23">
        <v>20.5</v>
      </c>
      <c r="K78" s="23">
        <v>38.5</v>
      </c>
      <c r="L78" s="24">
        <v>88</v>
      </c>
      <c r="M78" s="25">
        <v>13</v>
      </c>
      <c r="N78" s="25">
        <v>158</v>
      </c>
      <c r="O78" s="25">
        <v>87.2</v>
      </c>
      <c r="P78" s="26">
        <v>121</v>
      </c>
      <c r="Q78" s="23">
        <v>6</v>
      </c>
      <c r="R78" s="23">
        <v>101</v>
      </c>
      <c r="S78" s="23">
        <v>370.6</v>
      </c>
      <c r="T78" s="24">
        <v>101</v>
      </c>
      <c r="U78" s="25">
        <v>6</v>
      </c>
      <c r="V78" s="25">
        <v>22</v>
      </c>
      <c r="W78" s="25">
        <v>10.9</v>
      </c>
      <c r="X78" s="22">
        <v>86</v>
      </c>
      <c r="Y78" s="23">
        <v>5</v>
      </c>
      <c r="Z78" s="23">
        <v>4</v>
      </c>
      <c r="AA78" s="23">
        <v>41.2</v>
      </c>
      <c r="AB78" s="23">
        <v>0</v>
      </c>
      <c r="AC78" s="24">
        <v>52</v>
      </c>
      <c r="AD78" s="25">
        <v>10</v>
      </c>
      <c r="AE78" s="25">
        <v>5</v>
      </c>
      <c r="AF78" s="25">
        <v>3</v>
      </c>
      <c r="AG78" s="25">
        <v>6</v>
      </c>
      <c r="AH78" s="26">
        <v>137</v>
      </c>
      <c r="AI78" s="23">
        <v>52</v>
      </c>
      <c r="AJ78" s="23">
        <v>259</v>
      </c>
      <c r="AK78" s="23">
        <v>18.100000000000001</v>
      </c>
      <c r="AL78" s="23">
        <v>10.8</v>
      </c>
      <c r="AM78" s="23">
        <v>3.2</v>
      </c>
      <c r="AN78" s="23">
        <v>32.200000000000003</v>
      </c>
      <c r="AO78" s="24">
        <v>54</v>
      </c>
      <c r="AP78" s="25">
        <v>4</v>
      </c>
      <c r="AQ78" s="25">
        <v>17</v>
      </c>
      <c r="AR78" s="27">
        <v>615</v>
      </c>
      <c r="AS78" s="25">
        <v>8</v>
      </c>
      <c r="AT78" s="25">
        <v>23</v>
      </c>
      <c r="AU78" s="27">
        <v>660</v>
      </c>
      <c r="AV78" s="26">
        <v>147</v>
      </c>
      <c r="AW78" s="23">
        <v>498</v>
      </c>
      <c r="AX78" s="23">
        <v>139.4</v>
      </c>
      <c r="AY78" s="23">
        <v>40</v>
      </c>
      <c r="AZ78" s="24">
        <v>144</v>
      </c>
      <c r="BA78" s="25">
        <v>4.5</v>
      </c>
      <c r="BB78" s="25">
        <v>18</v>
      </c>
      <c r="BC78" s="25">
        <v>0</v>
      </c>
      <c r="BD78" s="25">
        <v>17.899999999999999</v>
      </c>
      <c r="BE78" s="14"/>
    </row>
    <row r="79" spans="1:57" x14ac:dyDescent="0.2">
      <c r="A79" s="18" t="s">
        <v>125</v>
      </c>
      <c r="B79" s="19" t="s">
        <v>711</v>
      </c>
      <c r="C79" s="20">
        <v>30</v>
      </c>
      <c r="D79" s="20"/>
      <c r="E79" s="20"/>
      <c r="F79" s="21">
        <v>152</v>
      </c>
      <c r="G79" s="22">
        <v>107</v>
      </c>
      <c r="H79" s="23">
        <v>8</v>
      </c>
      <c r="I79" s="23">
        <v>16</v>
      </c>
      <c r="J79" s="23">
        <v>3.1</v>
      </c>
      <c r="K79" s="23">
        <v>0.4</v>
      </c>
      <c r="L79" s="24">
        <v>169</v>
      </c>
      <c r="M79" s="25">
        <v>16</v>
      </c>
      <c r="N79" s="25">
        <v>319.5</v>
      </c>
      <c r="O79" s="25">
        <v>224.7</v>
      </c>
      <c r="P79" s="26">
        <v>169</v>
      </c>
      <c r="Q79" s="23">
        <v>7</v>
      </c>
      <c r="R79" s="23">
        <v>140</v>
      </c>
      <c r="S79" s="23">
        <v>694.9</v>
      </c>
      <c r="T79" s="24">
        <v>168</v>
      </c>
      <c r="U79" s="25">
        <v>9</v>
      </c>
      <c r="V79" s="25">
        <v>36</v>
      </c>
      <c r="W79" s="25">
        <v>10.6</v>
      </c>
      <c r="X79" s="22">
        <v>86</v>
      </c>
      <c r="Y79" s="23">
        <v>4</v>
      </c>
      <c r="Z79" s="23">
        <v>5</v>
      </c>
      <c r="AA79" s="23">
        <v>41.6</v>
      </c>
      <c r="AB79" s="23">
        <v>33.299999999999997</v>
      </c>
      <c r="AC79" s="24">
        <v>147</v>
      </c>
      <c r="AD79" s="25">
        <v>7</v>
      </c>
      <c r="AE79" s="25">
        <v>4</v>
      </c>
      <c r="AF79" s="25">
        <v>0</v>
      </c>
      <c r="AG79" s="25">
        <v>3.7</v>
      </c>
      <c r="AH79" s="26">
        <v>139</v>
      </c>
      <c r="AI79" s="23">
        <v>20</v>
      </c>
      <c r="AJ79" s="23">
        <v>344</v>
      </c>
      <c r="AK79" s="23">
        <v>17.8</v>
      </c>
      <c r="AL79" s="23">
        <v>25.9</v>
      </c>
      <c r="AM79" s="23">
        <v>0.4</v>
      </c>
      <c r="AN79" s="23">
        <v>44.1</v>
      </c>
      <c r="AO79" s="24">
        <v>153</v>
      </c>
      <c r="AP79" s="25">
        <v>7</v>
      </c>
      <c r="AQ79" s="25">
        <v>25</v>
      </c>
      <c r="AR79" s="25">
        <v>1470</v>
      </c>
      <c r="AS79" s="25">
        <v>10</v>
      </c>
      <c r="AT79" s="25">
        <v>37</v>
      </c>
      <c r="AU79" s="25">
        <v>2100</v>
      </c>
      <c r="AV79" s="26">
        <v>51</v>
      </c>
      <c r="AW79" s="23">
        <v>505</v>
      </c>
      <c r="AX79" s="23">
        <v>17</v>
      </c>
      <c r="AY79" s="23">
        <v>40</v>
      </c>
      <c r="AZ79" s="24">
        <v>129</v>
      </c>
      <c r="BA79" s="25">
        <v>4.5</v>
      </c>
      <c r="BB79" s="25">
        <v>9</v>
      </c>
      <c r="BC79" s="25">
        <v>0</v>
      </c>
      <c r="BD79" s="25">
        <v>22.4</v>
      </c>
      <c r="BE79" s="14"/>
    </row>
    <row r="80" spans="1:57" x14ac:dyDescent="0.2">
      <c r="A80" s="18" t="s">
        <v>730</v>
      </c>
      <c r="B80" s="19" t="s">
        <v>711</v>
      </c>
      <c r="C80" s="20">
        <v>30</v>
      </c>
      <c r="D80" s="20"/>
      <c r="E80" s="20"/>
      <c r="F80" s="21">
        <v>151</v>
      </c>
      <c r="G80" s="22">
        <v>169</v>
      </c>
      <c r="H80" s="23">
        <v>10</v>
      </c>
      <c r="I80" s="23">
        <v>29</v>
      </c>
      <c r="J80" s="23">
        <v>39.299999999999997</v>
      </c>
      <c r="K80" s="23">
        <v>13.1</v>
      </c>
      <c r="L80" s="24">
        <v>20</v>
      </c>
      <c r="M80" s="25">
        <v>10</v>
      </c>
      <c r="N80" s="25">
        <v>139</v>
      </c>
      <c r="O80" s="25">
        <v>17.2</v>
      </c>
      <c r="P80" s="26">
        <v>39</v>
      </c>
      <c r="Q80" s="23">
        <v>5</v>
      </c>
      <c r="R80" s="23">
        <v>47</v>
      </c>
      <c r="S80" s="23">
        <v>238.1</v>
      </c>
      <c r="T80" s="24">
        <v>108</v>
      </c>
      <c r="U80" s="25">
        <v>5</v>
      </c>
      <c r="V80" s="25">
        <v>51</v>
      </c>
      <c r="W80" s="25">
        <v>8.1999999999999993</v>
      </c>
      <c r="X80" s="22">
        <v>180</v>
      </c>
      <c r="Y80" s="23">
        <v>3</v>
      </c>
      <c r="Z80" s="23">
        <v>0</v>
      </c>
      <c r="AA80" s="23">
        <v>0</v>
      </c>
      <c r="AB80" s="23">
        <v>0</v>
      </c>
      <c r="AC80" s="24">
        <v>128</v>
      </c>
      <c r="AD80" s="25">
        <v>4</v>
      </c>
      <c r="AE80" s="25">
        <v>5</v>
      </c>
      <c r="AF80" s="25">
        <v>4</v>
      </c>
      <c r="AG80" s="25">
        <v>4.3</v>
      </c>
      <c r="AH80" s="26">
        <v>63</v>
      </c>
      <c r="AI80" s="23">
        <v>13</v>
      </c>
      <c r="AJ80" s="23">
        <v>312</v>
      </c>
      <c r="AK80" s="23">
        <v>14.2</v>
      </c>
      <c r="AL80" s="23">
        <v>13.5</v>
      </c>
      <c r="AM80" s="23">
        <v>0</v>
      </c>
      <c r="AN80" s="23">
        <v>27.8</v>
      </c>
      <c r="AO80" s="24">
        <v>179</v>
      </c>
      <c r="AP80" s="25">
        <v>10</v>
      </c>
      <c r="AQ80" s="25">
        <v>80</v>
      </c>
      <c r="AR80" s="27">
        <v>3550</v>
      </c>
      <c r="AS80" s="25">
        <v>10</v>
      </c>
      <c r="AT80" s="25">
        <v>82</v>
      </c>
      <c r="AU80" s="27">
        <v>3650</v>
      </c>
      <c r="AV80" s="26">
        <v>142</v>
      </c>
      <c r="AW80" s="23">
        <v>520</v>
      </c>
      <c r="AX80" s="23">
        <v>28.1</v>
      </c>
      <c r="AY80" s="23">
        <v>51</v>
      </c>
      <c r="AZ80" s="24">
        <v>189</v>
      </c>
      <c r="BA80" s="25" t="s">
        <v>712</v>
      </c>
      <c r="BB80" s="25" t="s">
        <v>712</v>
      </c>
      <c r="BC80" s="25" t="s">
        <v>712</v>
      </c>
      <c r="BD80" s="25">
        <v>0</v>
      </c>
      <c r="BE80" s="14"/>
    </row>
    <row r="81" spans="1:57" x14ac:dyDescent="0.2">
      <c r="A81" s="18" t="s">
        <v>127</v>
      </c>
      <c r="B81" s="19" t="s">
        <v>711</v>
      </c>
      <c r="C81" s="20">
        <v>30</v>
      </c>
      <c r="D81" s="20"/>
      <c r="E81" s="20"/>
      <c r="F81" s="21">
        <v>15</v>
      </c>
      <c r="G81" s="22">
        <v>12</v>
      </c>
      <c r="H81" s="23">
        <v>4</v>
      </c>
      <c r="I81" s="23">
        <v>10</v>
      </c>
      <c r="J81" s="23">
        <v>0.3</v>
      </c>
      <c r="K81" s="23">
        <v>0</v>
      </c>
      <c r="L81" s="24">
        <v>115</v>
      </c>
      <c r="M81" s="25">
        <v>12</v>
      </c>
      <c r="N81" s="25">
        <v>156</v>
      </c>
      <c r="O81" s="25">
        <v>446.3</v>
      </c>
      <c r="P81" s="26">
        <v>100</v>
      </c>
      <c r="Q81" s="23">
        <v>5</v>
      </c>
      <c r="R81" s="23">
        <v>205</v>
      </c>
      <c r="S81" s="28">
        <v>89.4</v>
      </c>
      <c r="T81" s="24">
        <v>57</v>
      </c>
      <c r="U81" s="25">
        <v>5</v>
      </c>
      <c r="V81" s="25">
        <v>37</v>
      </c>
      <c r="W81" s="25">
        <v>2.6</v>
      </c>
      <c r="X81" s="22">
        <v>13</v>
      </c>
      <c r="Y81" s="23">
        <v>9</v>
      </c>
      <c r="Z81" s="23">
        <v>5</v>
      </c>
      <c r="AA81" s="23">
        <v>0</v>
      </c>
      <c r="AB81" s="23">
        <v>100</v>
      </c>
      <c r="AC81" s="24">
        <v>6</v>
      </c>
      <c r="AD81" s="25">
        <v>10</v>
      </c>
      <c r="AE81" s="25">
        <v>6</v>
      </c>
      <c r="AF81" s="25">
        <v>9</v>
      </c>
      <c r="AG81" s="25">
        <v>8.3000000000000007</v>
      </c>
      <c r="AH81" s="26">
        <v>6</v>
      </c>
      <c r="AI81" s="23">
        <v>9</v>
      </c>
      <c r="AJ81" s="23">
        <v>80</v>
      </c>
      <c r="AK81" s="23">
        <v>12.3</v>
      </c>
      <c r="AL81" s="23">
        <v>12.1</v>
      </c>
      <c r="AM81" s="23">
        <v>1.3</v>
      </c>
      <c r="AN81" s="23">
        <v>25.7</v>
      </c>
      <c r="AO81" s="24">
        <v>20</v>
      </c>
      <c r="AP81" s="25">
        <v>2</v>
      </c>
      <c r="AQ81" s="25">
        <v>8</v>
      </c>
      <c r="AR81" s="25">
        <v>1160</v>
      </c>
      <c r="AS81" s="25">
        <v>2</v>
      </c>
      <c r="AT81" s="25">
        <v>10</v>
      </c>
      <c r="AU81" s="25">
        <v>1121</v>
      </c>
      <c r="AV81" s="26">
        <v>62</v>
      </c>
      <c r="AW81" s="23">
        <v>650</v>
      </c>
      <c r="AX81" s="23">
        <v>26.9</v>
      </c>
      <c r="AY81" s="23">
        <v>21</v>
      </c>
      <c r="AZ81" s="24">
        <v>8</v>
      </c>
      <c r="BA81" s="25">
        <v>0.4</v>
      </c>
      <c r="BB81" s="25">
        <v>9</v>
      </c>
      <c r="BC81" s="25">
        <v>1</v>
      </c>
      <c r="BD81" s="25">
        <v>87.6</v>
      </c>
      <c r="BE81" s="14"/>
    </row>
    <row r="82" spans="1:57" x14ac:dyDescent="0.2">
      <c r="A82" s="18" t="s">
        <v>129</v>
      </c>
      <c r="B82" s="19" t="s">
        <v>711</v>
      </c>
      <c r="C82" s="20">
        <v>30</v>
      </c>
      <c r="D82" s="20"/>
      <c r="E82" s="20"/>
      <c r="F82" s="21">
        <v>35</v>
      </c>
      <c r="G82" s="22">
        <v>35</v>
      </c>
      <c r="H82" s="23">
        <v>5</v>
      </c>
      <c r="I82" s="23">
        <v>14</v>
      </c>
      <c r="J82" s="23">
        <v>4.0999999999999996</v>
      </c>
      <c r="K82" s="23">
        <v>0</v>
      </c>
      <c r="L82" s="24">
        <v>140</v>
      </c>
      <c r="M82" s="25">
        <v>17</v>
      </c>
      <c r="N82" s="25">
        <v>210</v>
      </c>
      <c r="O82" s="25">
        <v>86.3</v>
      </c>
      <c r="P82" s="26">
        <v>103</v>
      </c>
      <c r="Q82" s="23">
        <v>6</v>
      </c>
      <c r="R82" s="23">
        <v>132</v>
      </c>
      <c r="S82" s="23">
        <v>13.8</v>
      </c>
      <c r="T82" s="24">
        <v>151</v>
      </c>
      <c r="U82" s="25">
        <v>6</v>
      </c>
      <c r="V82" s="25">
        <v>81</v>
      </c>
      <c r="W82" s="25">
        <v>7.3</v>
      </c>
      <c r="X82" s="22">
        <v>13</v>
      </c>
      <c r="Y82" s="23">
        <v>9</v>
      </c>
      <c r="Z82" s="23">
        <v>5</v>
      </c>
      <c r="AA82" s="23">
        <v>0</v>
      </c>
      <c r="AB82" s="23">
        <v>100</v>
      </c>
      <c r="AC82" s="24">
        <v>6</v>
      </c>
      <c r="AD82" s="25">
        <v>7</v>
      </c>
      <c r="AE82" s="25">
        <v>9</v>
      </c>
      <c r="AF82" s="25">
        <v>9</v>
      </c>
      <c r="AG82" s="25">
        <v>8.3000000000000007</v>
      </c>
      <c r="AH82" s="26">
        <v>93</v>
      </c>
      <c r="AI82" s="23">
        <v>33</v>
      </c>
      <c r="AJ82" s="23">
        <v>235</v>
      </c>
      <c r="AK82" s="23">
        <v>23.3</v>
      </c>
      <c r="AL82" s="23">
        <v>4.7</v>
      </c>
      <c r="AM82" s="23">
        <v>1.9</v>
      </c>
      <c r="AN82" s="23">
        <v>29.9</v>
      </c>
      <c r="AO82" s="24">
        <v>10</v>
      </c>
      <c r="AP82" s="25">
        <v>4</v>
      </c>
      <c r="AQ82" s="25">
        <v>10</v>
      </c>
      <c r="AR82" s="27">
        <v>620</v>
      </c>
      <c r="AS82" s="25">
        <v>4</v>
      </c>
      <c r="AT82" s="25">
        <v>10</v>
      </c>
      <c r="AU82" s="27">
        <v>565</v>
      </c>
      <c r="AV82" s="26">
        <v>93</v>
      </c>
      <c r="AW82" s="23">
        <v>890</v>
      </c>
      <c r="AX82" s="23">
        <v>25.3</v>
      </c>
      <c r="AY82" s="23">
        <v>35</v>
      </c>
      <c r="AZ82" s="24">
        <v>35</v>
      </c>
      <c r="BA82" s="25">
        <v>2</v>
      </c>
      <c r="BB82" s="25">
        <v>23</v>
      </c>
      <c r="BC82" s="25">
        <v>1</v>
      </c>
      <c r="BD82" s="25">
        <v>60.6</v>
      </c>
      <c r="BE82" s="14"/>
    </row>
    <row r="83" spans="1:57" x14ac:dyDescent="0.2">
      <c r="A83" s="18" t="s">
        <v>131</v>
      </c>
      <c r="B83" s="19" t="s">
        <v>711</v>
      </c>
      <c r="C83" s="20">
        <v>30</v>
      </c>
      <c r="D83" s="20"/>
      <c r="E83" s="20"/>
      <c r="F83" s="21">
        <v>65</v>
      </c>
      <c r="G83" s="22">
        <v>90</v>
      </c>
      <c r="H83" s="23">
        <v>6</v>
      </c>
      <c r="I83" s="23">
        <v>6</v>
      </c>
      <c r="J83" s="23">
        <v>14.2</v>
      </c>
      <c r="K83" s="23">
        <v>9.8000000000000007</v>
      </c>
      <c r="L83" s="24">
        <v>112</v>
      </c>
      <c r="M83" s="25">
        <v>11</v>
      </c>
      <c r="N83" s="25">
        <v>233.5</v>
      </c>
      <c r="O83" s="25">
        <v>186.4</v>
      </c>
      <c r="P83" s="26">
        <v>89</v>
      </c>
      <c r="Q83" s="23">
        <v>5</v>
      </c>
      <c r="R83" s="23">
        <v>124</v>
      </c>
      <c r="S83" s="23">
        <v>215.9</v>
      </c>
      <c r="T83" s="24">
        <v>34</v>
      </c>
      <c r="U83" s="25">
        <v>4</v>
      </c>
      <c r="V83" s="25">
        <v>16</v>
      </c>
      <c r="W83" s="25">
        <v>4.4000000000000004</v>
      </c>
      <c r="X83" s="22">
        <v>109</v>
      </c>
      <c r="Y83" s="23">
        <v>3</v>
      </c>
      <c r="Z83" s="23">
        <v>5</v>
      </c>
      <c r="AA83" s="23">
        <v>25.6</v>
      </c>
      <c r="AB83" s="23">
        <v>100</v>
      </c>
      <c r="AC83" s="24">
        <v>52</v>
      </c>
      <c r="AD83" s="25">
        <v>7</v>
      </c>
      <c r="AE83" s="25">
        <v>4</v>
      </c>
      <c r="AF83" s="25">
        <v>7</v>
      </c>
      <c r="AG83" s="25">
        <v>6</v>
      </c>
      <c r="AH83" s="26">
        <v>138</v>
      </c>
      <c r="AI83" s="23">
        <v>15</v>
      </c>
      <c r="AJ83" s="23">
        <v>269</v>
      </c>
      <c r="AK83" s="23">
        <v>20.3</v>
      </c>
      <c r="AL83" s="23">
        <v>43.4</v>
      </c>
      <c r="AM83" s="23">
        <v>2</v>
      </c>
      <c r="AN83" s="23">
        <v>65.8</v>
      </c>
      <c r="AO83" s="24">
        <v>56</v>
      </c>
      <c r="AP83" s="25">
        <v>3</v>
      </c>
      <c r="AQ83" s="25">
        <v>19</v>
      </c>
      <c r="AR83" s="27">
        <v>1195</v>
      </c>
      <c r="AS83" s="25">
        <v>3</v>
      </c>
      <c r="AT83" s="25">
        <v>18</v>
      </c>
      <c r="AU83" s="27">
        <v>1145</v>
      </c>
      <c r="AV83" s="26">
        <v>103</v>
      </c>
      <c r="AW83" s="23">
        <v>1185</v>
      </c>
      <c r="AX83" s="23">
        <v>23.1</v>
      </c>
      <c r="AY83" s="23">
        <v>37</v>
      </c>
      <c r="AZ83" s="24">
        <v>33</v>
      </c>
      <c r="BA83" s="25">
        <v>1.8</v>
      </c>
      <c r="BB83" s="25">
        <v>22</v>
      </c>
      <c r="BC83" s="25">
        <v>1</v>
      </c>
      <c r="BD83" s="25">
        <v>62.7</v>
      </c>
      <c r="BE83" s="14"/>
    </row>
    <row r="84" spans="1:57" x14ac:dyDescent="0.2">
      <c r="A84" s="18" t="s">
        <v>133</v>
      </c>
      <c r="B84" s="19" t="s">
        <v>711</v>
      </c>
      <c r="C84" s="20">
        <v>10</v>
      </c>
      <c r="D84" s="20">
        <v>1</v>
      </c>
      <c r="E84" s="20">
        <v>11</v>
      </c>
      <c r="F84" s="21">
        <v>94</v>
      </c>
      <c r="G84" s="22">
        <v>23</v>
      </c>
      <c r="H84" s="23">
        <v>5</v>
      </c>
      <c r="I84" s="23">
        <v>6</v>
      </c>
      <c r="J84" s="23">
        <v>6.4</v>
      </c>
      <c r="K84" s="23">
        <v>0</v>
      </c>
      <c r="L84" s="24">
        <v>52</v>
      </c>
      <c r="M84" s="25">
        <v>8</v>
      </c>
      <c r="N84" s="25">
        <v>135</v>
      </c>
      <c r="O84" s="25">
        <v>207.1</v>
      </c>
      <c r="P84" s="26">
        <v>132</v>
      </c>
      <c r="Q84" s="23">
        <v>6</v>
      </c>
      <c r="R84" s="23">
        <v>96</v>
      </c>
      <c r="S84" s="23">
        <v>540.6</v>
      </c>
      <c r="T84" s="24">
        <v>114</v>
      </c>
      <c r="U84" s="25">
        <v>6</v>
      </c>
      <c r="V84" s="25">
        <v>36</v>
      </c>
      <c r="W84" s="25">
        <v>9.5</v>
      </c>
      <c r="X84" s="22">
        <v>109</v>
      </c>
      <c r="Y84" s="23">
        <v>8</v>
      </c>
      <c r="Z84" s="23">
        <v>0</v>
      </c>
      <c r="AA84" s="23">
        <v>0</v>
      </c>
      <c r="AB84" s="23">
        <v>0</v>
      </c>
      <c r="AC84" s="24">
        <v>80</v>
      </c>
      <c r="AD84" s="25">
        <v>4</v>
      </c>
      <c r="AE84" s="25">
        <v>8</v>
      </c>
      <c r="AF84" s="25">
        <v>4</v>
      </c>
      <c r="AG84" s="25">
        <v>5.3</v>
      </c>
      <c r="AH84" s="26">
        <v>168</v>
      </c>
      <c r="AI84" s="23">
        <v>36</v>
      </c>
      <c r="AJ84" s="23">
        <v>368</v>
      </c>
      <c r="AK84" s="23">
        <v>26.4</v>
      </c>
      <c r="AL84" s="23">
        <v>12.9</v>
      </c>
      <c r="AM84" s="23">
        <v>5</v>
      </c>
      <c r="AN84" s="23">
        <v>44.3</v>
      </c>
      <c r="AO84" s="24">
        <v>118</v>
      </c>
      <c r="AP84" s="25">
        <v>6</v>
      </c>
      <c r="AQ84" s="25">
        <v>20</v>
      </c>
      <c r="AR84" s="27">
        <v>1530</v>
      </c>
      <c r="AS84" s="25">
        <v>7</v>
      </c>
      <c r="AT84" s="25">
        <v>17</v>
      </c>
      <c r="AU84" s="27">
        <v>2130</v>
      </c>
      <c r="AV84" s="26">
        <v>131</v>
      </c>
      <c r="AW84" s="23">
        <v>655</v>
      </c>
      <c r="AX84" s="23">
        <v>45.6</v>
      </c>
      <c r="AY84" s="23">
        <v>35</v>
      </c>
      <c r="AZ84" s="24">
        <v>31</v>
      </c>
      <c r="BA84" s="25">
        <v>1.1000000000000001</v>
      </c>
      <c r="BB84" s="25">
        <v>18</v>
      </c>
      <c r="BC84" s="25">
        <v>1</v>
      </c>
      <c r="BD84" s="25">
        <v>64.2</v>
      </c>
      <c r="BE84" s="14"/>
    </row>
    <row r="85" spans="1:57" x14ac:dyDescent="0.2">
      <c r="A85" s="18" t="s">
        <v>135</v>
      </c>
      <c r="B85" s="19" t="s">
        <v>711</v>
      </c>
      <c r="C85" s="20">
        <v>30</v>
      </c>
      <c r="D85" s="20"/>
      <c r="E85" s="20"/>
      <c r="F85" s="21">
        <v>27</v>
      </c>
      <c r="G85" s="22">
        <v>120</v>
      </c>
      <c r="H85" s="23">
        <v>8</v>
      </c>
      <c r="I85" s="23">
        <v>22</v>
      </c>
      <c r="J85" s="23">
        <v>7.5</v>
      </c>
      <c r="K85" s="23">
        <v>0</v>
      </c>
      <c r="L85" s="24">
        <v>91</v>
      </c>
      <c r="M85" s="25">
        <v>14</v>
      </c>
      <c r="N85" s="25">
        <v>193</v>
      </c>
      <c r="O85" s="25">
        <v>28.1</v>
      </c>
      <c r="P85" s="26">
        <v>26</v>
      </c>
      <c r="Q85" s="23">
        <v>3</v>
      </c>
      <c r="R85" s="23">
        <v>105</v>
      </c>
      <c r="S85" s="23">
        <v>0</v>
      </c>
      <c r="T85" s="24">
        <v>66</v>
      </c>
      <c r="U85" s="25">
        <v>6</v>
      </c>
      <c r="V85" s="25">
        <v>13</v>
      </c>
      <c r="W85" s="25">
        <v>5.8</v>
      </c>
      <c r="X85" s="22">
        <v>28</v>
      </c>
      <c r="Y85" s="23">
        <v>7</v>
      </c>
      <c r="Z85" s="23">
        <v>6</v>
      </c>
      <c r="AA85" s="23">
        <v>0</v>
      </c>
      <c r="AB85" s="23">
        <v>100</v>
      </c>
      <c r="AC85" s="24">
        <v>16</v>
      </c>
      <c r="AD85" s="25">
        <v>7</v>
      </c>
      <c r="AE85" s="25">
        <v>6</v>
      </c>
      <c r="AF85" s="25">
        <v>8</v>
      </c>
      <c r="AG85" s="25">
        <v>7</v>
      </c>
      <c r="AH85" s="26">
        <v>140</v>
      </c>
      <c r="AI85" s="23">
        <v>14</v>
      </c>
      <c r="AJ85" s="23">
        <v>330</v>
      </c>
      <c r="AK85" s="23">
        <v>27.2</v>
      </c>
      <c r="AL85" s="23">
        <v>17.899999999999999</v>
      </c>
      <c r="AM85" s="23">
        <v>4.5</v>
      </c>
      <c r="AN85" s="23">
        <v>49.7</v>
      </c>
      <c r="AO85" s="24">
        <v>23</v>
      </c>
      <c r="AP85" s="25">
        <v>3</v>
      </c>
      <c r="AQ85" s="25">
        <v>11</v>
      </c>
      <c r="AR85" s="25">
        <v>890</v>
      </c>
      <c r="AS85" s="25">
        <v>5</v>
      </c>
      <c r="AT85" s="25">
        <v>11</v>
      </c>
      <c r="AU85" s="25">
        <v>970</v>
      </c>
      <c r="AV85" s="26">
        <v>36</v>
      </c>
      <c r="AW85" s="23">
        <v>360</v>
      </c>
      <c r="AX85" s="23">
        <v>32.200000000000003</v>
      </c>
      <c r="AY85" s="23">
        <v>31</v>
      </c>
      <c r="AZ85" s="24">
        <v>1</v>
      </c>
      <c r="BA85" s="25">
        <v>0.6</v>
      </c>
      <c r="BB85" s="25">
        <v>4</v>
      </c>
      <c r="BC85" s="25">
        <v>1</v>
      </c>
      <c r="BD85" s="25">
        <v>92.8</v>
      </c>
      <c r="BE85" s="14"/>
    </row>
    <row r="86" spans="1:57" x14ac:dyDescent="0.2">
      <c r="A86" s="18" t="s">
        <v>137</v>
      </c>
      <c r="B86" s="19" t="s">
        <v>711</v>
      </c>
      <c r="C86" s="20">
        <v>30</v>
      </c>
      <c r="D86" s="20"/>
      <c r="E86" s="20"/>
      <c r="F86" s="21">
        <v>119</v>
      </c>
      <c r="G86" s="22">
        <v>117</v>
      </c>
      <c r="H86" s="23">
        <v>7</v>
      </c>
      <c r="I86" s="23">
        <v>12</v>
      </c>
      <c r="J86" s="23">
        <v>22.3</v>
      </c>
      <c r="K86" s="23">
        <v>0</v>
      </c>
      <c r="L86" s="24">
        <v>111</v>
      </c>
      <c r="M86" s="25">
        <v>17</v>
      </c>
      <c r="N86" s="25">
        <v>70</v>
      </c>
      <c r="O86" s="25">
        <v>499.5</v>
      </c>
      <c r="P86" s="26">
        <v>41</v>
      </c>
      <c r="Q86" s="23">
        <v>5</v>
      </c>
      <c r="R86" s="23">
        <v>47</v>
      </c>
      <c r="S86" s="23">
        <v>276.3</v>
      </c>
      <c r="T86" s="24">
        <v>104</v>
      </c>
      <c r="U86" s="25">
        <v>7</v>
      </c>
      <c r="V86" s="25">
        <v>21</v>
      </c>
      <c r="W86" s="25">
        <v>7.5</v>
      </c>
      <c r="X86" s="22">
        <v>170</v>
      </c>
      <c r="Y86" s="23">
        <v>2</v>
      </c>
      <c r="Z86" s="23">
        <v>2</v>
      </c>
      <c r="AA86" s="23">
        <v>2</v>
      </c>
      <c r="AB86" s="23">
        <v>0</v>
      </c>
      <c r="AC86" s="24">
        <v>170</v>
      </c>
      <c r="AD86" s="25">
        <v>4</v>
      </c>
      <c r="AE86" s="25">
        <v>4</v>
      </c>
      <c r="AF86" s="25">
        <v>1</v>
      </c>
      <c r="AG86" s="25">
        <v>3</v>
      </c>
      <c r="AH86" s="26">
        <v>35</v>
      </c>
      <c r="AI86" s="23">
        <v>25</v>
      </c>
      <c r="AJ86" s="23">
        <v>151</v>
      </c>
      <c r="AK86" s="23">
        <v>12.8</v>
      </c>
      <c r="AL86" s="23">
        <v>13.8</v>
      </c>
      <c r="AM86" s="23">
        <v>2.2999999999999998</v>
      </c>
      <c r="AN86" s="23">
        <v>28.9</v>
      </c>
      <c r="AO86" s="24">
        <v>57</v>
      </c>
      <c r="AP86" s="25">
        <v>5</v>
      </c>
      <c r="AQ86" s="25">
        <v>13</v>
      </c>
      <c r="AR86" s="25">
        <v>825</v>
      </c>
      <c r="AS86" s="25">
        <v>7</v>
      </c>
      <c r="AT86" s="25">
        <v>15</v>
      </c>
      <c r="AU86" s="25">
        <v>1235</v>
      </c>
      <c r="AV86" s="26">
        <v>133</v>
      </c>
      <c r="AW86" s="23">
        <v>689</v>
      </c>
      <c r="AX86" s="23">
        <v>31.2</v>
      </c>
      <c r="AY86" s="23">
        <v>38</v>
      </c>
      <c r="AZ86" s="24">
        <v>113</v>
      </c>
      <c r="BA86" s="25">
        <v>3</v>
      </c>
      <c r="BB86" s="25">
        <v>20</v>
      </c>
      <c r="BC86" s="25">
        <v>0</v>
      </c>
      <c r="BD86" s="25">
        <v>27.2</v>
      </c>
      <c r="BE86" s="14"/>
    </row>
    <row r="87" spans="1:57" x14ac:dyDescent="0.2">
      <c r="A87" s="18" t="s">
        <v>139</v>
      </c>
      <c r="B87" s="19" t="s">
        <v>711</v>
      </c>
      <c r="C87" s="20">
        <v>30</v>
      </c>
      <c r="D87" s="20"/>
      <c r="E87" s="20"/>
      <c r="F87" s="21">
        <v>50</v>
      </c>
      <c r="G87" s="22">
        <v>30</v>
      </c>
      <c r="H87" s="23">
        <v>6</v>
      </c>
      <c r="I87" s="23">
        <v>12</v>
      </c>
      <c r="J87" s="23">
        <v>0.6</v>
      </c>
      <c r="K87" s="23">
        <v>0</v>
      </c>
      <c r="L87" s="24">
        <v>145</v>
      </c>
      <c r="M87" s="25">
        <v>29</v>
      </c>
      <c r="N87" s="25">
        <v>157</v>
      </c>
      <c r="O87" s="25">
        <v>87.3</v>
      </c>
      <c r="P87" s="26">
        <v>87</v>
      </c>
      <c r="Q87" s="23">
        <v>6</v>
      </c>
      <c r="R87" s="23">
        <v>88</v>
      </c>
      <c r="S87" s="23">
        <v>65.3</v>
      </c>
      <c r="T87" s="24">
        <v>18</v>
      </c>
      <c r="U87" s="25">
        <v>4</v>
      </c>
      <c r="V87" s="25">
        <v>23</v>
      </c>
      <c r="W87" s="25">
        <v>0.1</v>
      </c>
      <c r="X87" s="22">
        <v>86</v>
      </c>
      <c r="Y87" s="23">
        <v>4</v>
      </c>
      <c r="Z87" s="23">
        <v>5</v>
      </c>
      <c r="AA87" s="23">
        <v>0</v>
      </c>
      <c r="AB87" s="23">
        <v>45.6</v>
      </c>
      <c r="AC87" s="24">
        <v>22</v>
      </c>
      <c r="AD87" s="25">
        <v>7</v>
      </c>
      <c r="AE87" s="25">
        <v>6</v>
      </c>
      <c r="AF87" s="25">
        <v>7</v>
      </c>
      <c r="AG87" s="25">
        <v>6.7</v>
      </c>
      <c r="AH87" s="26">
        <v>18</v>
      </c>
      <c r="AI87" s="23">
        <v>7</v>
      </c>
      <c r="AJ87" s="29">
        <v>188</v>
      </c>
      <c r="AK87" s="23">
        <v>15.9</v>
      </c>
      <c r="AL87" s="23">
        <v>11.2</v>
      </c>
      <c r="AM87" s="23">
        <v>1.6</v>
      </c>
      <c r="AN87" s="23">
        <v>28.6</v>
      </c>
      <c r="AO87" s="24">
        <v>186</v>
      </c>
      <c r="AP87" s="25">
        <v>10</v>
      </c>
      <c r="AQ87" s="25">
        <v>81</v>
      </c>
      <c r="AR87" s="27">
        <v>4885</v>
      </c>
      <c r="AS87" s="25">
        <v>12</v>
      </c>
      <c r="AT87" s="25">
        <v>69</v>
      </c>
      <c r="AU87" s="27">
        <v>4865</v>
      </c>
      <c r="AV87" s="26">
        <v>27</v>
      </c>
      <c r="AW87" s="23">
        <v>370</v>
      </c>
      <c r="AX87" s="23">
        <v>22</v>
      </c>
      <c r="AY87" s="23">
        <v>37</v>
      </c>
      <c r="AZ87" s="24">
        <v>54</v>
      </c>
      <c r="BA87" s="25">
        <v>1.5</v>
      </c>
      <c r="BB87" s="25">
        <v>15</v>
      </c>
      <c r="BC87" s="25">
        <v>0</v>
      </c>
      <c r="BD87" s="25">
        <v>43.2</v>
      </c>
      <c r="BE87" s="14"/>
    </row>
    <row r="88" spans="1:57" x14ac:dyDescent="0.2">
      <c r="A88" s="18" t="s">
        <v>141</v>
      </c>
      <c r="B88" s="19" t="s">
        <v>711</v>
      </c>
      <c r="C88" s="20">
        <v>30</v>
      </c>
      <c r="D88" s="20"/>
      <c r="E88" s="20"/>
      <c r="F88" s="21">
        <v>129</v>
      </c>
      <c r="G88" s="22">
        <v>134</v>
      </c>
      <c r="H88" s="23">
        <v>10</v>
      </c>
      <c r="I88" s="23">
        <v>32</v>
      </c>
      <c r="J88" s="23">
        <v>38.200000000000003</v>
      </c>
      <c r="K88" s="23">
        <v>0</v>
      </c>
      <c r="L88" s="24">
        <v>47</v>
      </c>
      <c r="M88" s="25">
        <v>9</v>
      </c>
      <c r="N88" s="25">
        <v>125</v>
      </c>
      <c r="O88" s="25">
        <v>191.3</v>
      </c>
      <c r="P88" s="26">
        <v>166</v>
      </c>
      <c r="Q88" s="23">
        <v>6</v>
      </c>
      <c r="R88" s="23">
        <v>158</v>
      </c>
      <c r="S88" s="23">
        <v>1090.7</v>
      </c>
      <c r="T88" s="24">
        <v>163</v>
      </c>
      <c r="U88" s="25">
        <v>9</v>
      </c>
      <c r="V88" s="25">
        <v>73</v>
      </c>
      <c r="W88" s="25">
        <v>4.3</v>
      </c>
      <c r="X88" s="22">
        <v>13</v>
      </c>
      <c r="Y88" s="23">
        <v>10</v>
      </c>
      <c r="Z88" s="23">
        <v>4</v>
      </c>
      <c r="AA88" s="23">
        <v>0</v>
      </c>
      <c r="AB88" s="23">
        <v>4.7</v>
      </c>
      <c r="AC88" s="24">
        <v>98</v>
      </c>
      <c r="AD88" s="25">
        <v>3</v>
      </c>
      <c r="AE88" s="25">
        <v>2</v>
      </c>
      <c r="AF88" s="25">
        <v>10</v>
      </c>
      <c r="AG88" s="25">
        <v>5</v>
      </c>
      <c r="AH88" s="26">
        <v>166</v>
      </c>
      <c r="AI88" s="23">
        <v>41</v>
      </c>
      <c r="AJ88" s="23">
        <v>308</v>
      </c>
      <c r="AK88" s="23">
        <v>28.2</v>
      </c>
      <c r="AL88" s="23">
        <v>6.8</v>
      </c>
      <c r="AM88" s="23">
        <v>9.1999999999999993</v>
      </c>
      <c r="AN88" s="23">
        <v>44.2</v>
      </c>
      <c r="AO88" s="24">
        <v>156</v>
      </c>
      <c r="AP88" s="25">
        <v>8</v>
      </c>
      <c r="AQ88" s="25">
        <v>26</v>
      </c>
      <c r="AR88" s="27">
        <v>2255</v>
      </c>
      <c r="AS88" s="25">
        <v>9</v>
      </c>
      <c r="AT88" s="25">
        <v>26</v>
      </c>
      <c r="AU88" s="27">
        <v>2350</v>
      </c>
      <c r="AV88" s="26">
        <v>151</v>
      </c>
      <c r="AW88" s="23">
        <v>465</v>
      </c>
      <c r="AX88" s="23">
        <v>47.2</v>
      </c>
      <c r="AY88" s="23">
        <v>44</v>
      </c>
      <c r="AZ88" s="24">
        <v>123</v>
      </c>
      <c r="BA88" s="25">
        <v>4.5</v>
      </c>
      <c r="BB88" s="25">
        <v>22</v>
      </c>
      <c r="BC88" s="25">
        <v>1</v>
      </c>
      <c r="BD88" s="25">
        <v>24.7</v>
      </c>
      <c r="BE88" s="14"/>
    </row>
    <row r="89" spans="1:57" x14ac:dyDescent="0.2">
      <c r="A89" s="18" t="s">
        <v>731</v>
      </c>
      <c r="B89" s="19" t="s">
        <v>711</v>
      </c>
      <c r="C89" s="20">
        <v>20</v>
      </c>
      <c r="D89" s="20">
        <v>1</v>
      </c>
      <c r="E89" s="20">
        <v>22</v>
      </c>
      <c r="F89" s="21">
        <v>122</v>
      </c>
      <c r="G89" s="22">
        <v>156</v>
      </c>
      <c r="H89" s="23">
        <v>7</v>
      </c>
      <c r="I89" s="23">
        <v>31</v>
      </c>
      <c r="J89" s="23">
        <v>22.7</v>
      </c>
      <c r="K89" s="23">
        <v>21.7</v>
      </c>
      <c r="L89" s="24">
        <v>133</v>
      </c>
      <c r="M89" s="25">
        <v>16</v>
      </c>
      <c r="N89" s="25">
        <v>170</v>
      </c>
      <c r="O89" s="25">
        <v>167.9</v>
      </c>
      <c r="P89" s="26">
        <v>159</v>
      </c>
      <c r="Q89" s="23">
        <v>6</v>
      </c>
      <c r="R89" s="23">
        <v>97</v>
      </c>
      <c r="S89" s="23">
        <v>5296.4</v>
      </c>
      <c r="T89" s="24">
        <v>73</v>
      </c>
      <c r="U89" s="25">
        <v>5</v>
      </c>
      <c r="V89" s="25">
        <v>513</v>
      </c>
      <c r="W89" s="25">
        <v>0</v>
      </c>
      <c r="X89" s="22">
        <v>165</v>
      </c>
      <c r="Y89" s="23">
        <v>5</v>
      </c>
      <c r="Z89" s="23">
        <v>0</v>
      </c>
      <c r="AA89" s="23">
        <v>0</v>
      </c>
      <c r="AB89" s="23">
        <v>0</v>
      </c>
      <c r="AC89" s="24">
        <v>52</v>
      </c>
      <c r="AD89" s="25">
        <v>6</v>
      </c>
      <c r="AE89" s="25">
        <v>5</v>
      </c>
      <c r="AF89" s="25">
        <v>7</v>
      </c>
      <c r="AG89" s="25">
        <v>6</v>
      </c>
      <c r="AH89" s="26">
        <v>10</v>
      </c>
      <c r="AI89" s="23">
        <v>7</v>
      </c>
      <c r="AJ89" s="23">
        <v>120</v>
      </c>
      <c r="AK89" s="23">
        <v>23.4</v>
      </c>
      <c r="AL89" s="23">
        <v>8.5</v>
      </c>
      <c r="AM89" s="23">
        <v>0</v>
      </c>
      <c r="AN89" s="23">
        <v>31.8</v>
      </c>
      <c r="AO89" s="24">
        <v>77</v>
      </c>
      <c r="AP89" s="25">
        <v>6</v>
      </c>
      <c r="AQ89" s="25">
        <v>20</v>
      </c>
      <c r="AR89" s="25">
        <v>870</v>
      </c>
      <c r="AS89" s="25">
        <v>6</v>
      </c>
      <c r="AT89" s="25">
        <v>21</v>
      </c>
      <c r="AU89" s="25">
        <v>870</v>
      </c>
      <c r="AV89" s="26">
        <v>74</v>
      </c>
      <c r="AW89" s="23">
        <v>660</v>
      </c>
      <c r="AX89" s="23">
        <v>25.8</v>
      </c>
      <c r="AY89" s="23">
        <v>32</v>
      </c>
      <c r="AZ89" s="24">
        <v>189</v>
      </c>
      <c r="BA89" s="25" t="s">
        <v>712</v>
      </c>
      <c r="BB89" s="25" t="s">
        <v>712</v>
      </c>
      <c r="BC89" s="25" t="s">
        <v>712</v>
      </c>
      <c r="BD89" s="25">
        <v>0</v>
      </c>
      <c r="BE89" s="14"/>
    </row>
    <row r="90" spans="1:57" x14ac:dyDescent="0.2">
      <c r="A90" s="18" t="s">
        <v>143</v>
      </c>
      <c r="B90" s="19" t="s">
        <v>711</v>
      </c>
      <c r="C90" s="20">
        <v>30</v>
      </c>
      <c r="D90" s="20"/>
      <c r="E90" s="20"/>
      <c r="F90" s="21">
        <v>7</v>
      </c>
      <c r="G90" s="22">
        <v>34</v>
      </c>
      <c r="H90" s="23">
        <v>5</v>
      </c>
      <c r="I90" s="23">
        <v>5.5</v>
      </c>
      <c r="J90" s="23">
        <v>14.6</v>
      </c>
      <c r="K90" s="23">
        <v>0</v>
      </c>
      <c r="L90" s="24">
        <v>18</v>
      </c>
      <c r="M90" s="25">
        <v>11</v>
      </c>
      <c r="N90" s="25">
        <v>29</v>
      </c>
      <c r="O90" s="25">
        <v>123.9</v>
      </c>
      <c r="P90" s="26">
        <v>2</v>
      </c>
      <c r="Q90" s="23">
        <v>4</v>
      </c>
      <c r="R90" s="23">
        <v>18</v>
      </c>
      <c r="S90" s="23">
        <v>17.7</v>
      </c>
      <c r="T90" s="24">
        <v>75</v>
      </c>
      <c r="U90" s="25">
        <v>7</v>
      </c>
      <c r="V90" s="25">
        <v>9</v>
      </c>
      <c r="W90" s="25">
        <v>5.0999999999999996</v>
      </c>
      <c r="X90" s="22">
        <v>13</v>
      </c>
      <c r="Y90" s="23">
        <v>8</v>
      </c>
      <c r="Z90" s="23">
        <v>6</v>
      </c>
      <c r="AA90" s="23">
        <v>100</v>
      </c>
      <c r="AB90" s="23">
        <v>100</v>
      </c>
      <c r="AC90" s="24">
        <v>52</v>
      </c>
      <c r="AD90" s="25">
        <v>7</v>
      </c>
      <c r="AE90" s="25">
        <v>4</v>
      </c>
      <c r="AF90" s="25">
        <v>7</v>
      </c>
      <c r="AG90" s="25">
        <v>6</v>
      </c>
      <c r="AH90" s="26">
        <v>25</v>
      </c>
      <c r="AI90" s="23">
        <v>10</v>
      </c>
      <c r="AJ90" s="23">
        <v>187</v>
      </c>
      <c r="AK90" s="23">
        <v>14.2</v>
      </c>
      <c r="AL90" s="23">
        <v>13.4</v>
      </c>
      <c r="AM90" s="23">
        <v>0.3</v>
      </c>
      <c r="AN90" s="23">
        <v>27.9</v>
      </c>
      <c r="AO90" s="24">
        <v>3</v>
      </c>
      <c r="AP90" s="25">
        <v>3</v>
      </c>
      <c r="AQ90" s="25">
        <v>8</v>
      </c>
      <c r="AR90" s="25">
        <v>670</v>
      </c>
      <c r="AS90" s="25">
        <v>3</v>
      </c>
      <c r="AT90" s="25">
        <v>7</v>
      </c>
      <c r="AU90" s="27">
        <v>695</v>
      </c>
      <c r="AV90" s="26">
        <v>2</v>
      </c>
      <c r="AW90" s="23">
        <v>230</v>
      </c>
      <c r="AX90" s="23">
        <v>10.3</v>
      </c>
      <c r="AY90" s="23">
        <v>33</v>
      </c>
      <c r="AZ90" s="24">
        <v>15</v>
      </c>
      <c r="BA90" s="25">
        <v>1.5</v>
      </c>
      <c r="BB90" s="25">
        <v>4</v>
      </c>
      <c r="BC90" s="25">
        <v>1</v>
      </c>
      <c r="BD90" s="25">
        <v>82.3</v>
      </c>
      <c r="BE90" s="14"/>
    </row>
    <row r="91" spans="1:57" x14ac:dyDescent="0.2">
      <c r="A91" s="18" t="s">
        <v>732</v>
      </c>
      <c r="B91" s="19" t="s">
        <v>711</v>
      </c>
      <c r="C91" s="20">
        <v>30</v>
      </c>
      <c r="D91" s="20"/>
      <c r="E91" s="20"/>
      <c r="F91" s="21">
        <v>86</v>
      </c>
      <c r="G91" s="22">
        <v>100</v>
      </c>
      <c r="H91" s="23">
        <v>6</v>
      </c>
      <c r="I91" s="23">
        <v>30</v>
      </c>
      <c r="J91" s="23">
        <v>22.1</v>
      </c>
      <c r="K91" s="23">
        <v>0</v>
      </c>
      <c r="L91" s="24">
        <v>136</v>
      </c>
      <c r="M91" s="25">
        <v>15</v>
      </c>
      <c r="N91" s="25">
        <v>151</v>
      </c>
      <c r="O91" s="25">
        <v>514.70000000000005</v>
      </c>
      <c r="P91" s="26">
        <v>121</v>
      </c>
      <c r="Q91" s="23">
        <v>7</v>
      </c>
      <c r="R91" s="23">
        <v>48</v>
      </c>
      <c r="S91" s="23">
        <v>881.1</v>
      </c>
      <c r="T91" s="24">
        <v>58</v>
      </c>
      <c r="U91" s="25">
        <v>7</v>
      </c>
      <c r="V91" s="25">
        <v>28</v>
      </c>
      <c r="W91" s="25">
        <v>0.3</v>
      </c>
      <c r="X91" s="22">
        <v>28</v>
      </c>
      <c r="Y91" s="23">
        <v>8</v>
      </c>
      <c r="Z91" s="23">
        <v>5</v>
      </c>
      <c r="AA91" s="23">
        <v>22.1</v>
      </c>
      <c r="AB91" s="23">
        <v>0</v>
      </c>
      <c r="AC91" s="24">
        <v>98</v>
      </c>
      <c r="AD91" s="25">
        <v>6</v>
      </c>
      <c r="AE91" s="25">
        <v>6</v>
      </c>
      <c r="AF91" s="25">
        <v>3</v>
      </c>
      <c r="AG91" s="25">
        <v>5</v>
      </c>
      <c r="AH91" s="26">
        <v>43</v>
      </c>
      <c r="AI91" s="23">
        <v>33</v>
      </c>
      <c r="AJ91" s="23">
        <v>162</v>
      </c>
      <c r="AK91" s="23">
        <v>9.1</v>
      </c>
      <c r="AL91" s="23">
        <v>5.6</v>
      </c>
      <c r="AM91" s="23">
        <v>0.7</v>
      </c>
      <c r="AN91" s="23">
        <v>15.4</v>
      </c>
      <c r="AO91" s="24">
        <v>121</v>
      </c>
      <c r="AP91" s="25">
        <v>8</v>
      </c>
      <c r="AQ91" s="25">
        <v>15</v>
      </c>
      <c r="AR91" s="25">
        <v>1775</v>
      </c>
      <c r="AS91" s="25">
        <v>7</v>
      </c>
      <c r="AT91" s="25">
        <v>15</v>
      </c>
      <c r="AU91" s="25">
        <v>1810</v>
      </c>
      <c r="AV91" s="26">
        <v>138</v>
      </c>
      <c r="AW91" s="23">
        <v>420</v>
      </c>
      <c r="AX91" s="23">
        <v>33</v>
      </c>
      <c r="AY91" s="23">
        <v>53</v>
      </c>
      <c r="AZ91" s="24">
        <v>83</v>
      </c>
      <c r="BA91" s="25">
        <v>2</v>
      </c>
      <c r="BB91" s="25">
        <v>15</v>
      </c>
      <c r="BC91" s="25">
        <v>0</v>
      </c>
      <c r="BD91" s="25">
        <v>35.299999999999997</v>
      </c>
      <c r="BE91" s="14"/>
    </row>
    <row r="92" spans="1:57" x14ac:dyDescent="0.2">
      <c r="A92" s="18" t="s">
        <v>145</v>
      </c>
      <c r="B92" s="19" t="s">
        <v>711</v>
      </c>
      <c r="C92" s="20">
        <v>30</v>
      </c>
      <c r="D92" s="20"/>
      <c r="E92" s="20"/>
      <c r="F92" s="21">
        <v>104</v>
      </c>
      <c r="G92" s="22">
        <v>152</v>
      </c>
      <c r="H92" s="23">
        <v>12</v>
      </c>
      <c r="I92" s="23">
        <v>32</v>
      </c>
      <c r="J92" s="23">
        <v>1.1000000000000001</v>
      </c>
      <c r="K92" s="23">
        <v>77.900000000000006</v>
      </c>
      <c r="L92" s="24">
        <v>133</v>
      </c>
      <c r="M92" s="25">
        <v>24</v>
      </c>
      <c r="N92" s="25">
        <v>130</v>
      </c>
      <c r="O92" s="25">
        <v>99.2</v>
      </c>
      <c r="P92" s="26">
        <v>59</v>
      </c>
      <c r="Q92" s="23">
        <v>7</v>
      </c>
      <c r="R92" s="23">
        <v>42</v>
      </c>
      <c r="S92" s="23">
        <v>44.7</v>
      </c>
      <c r="T92" s="24">
        <v>90</v>
      </c>
      <c r="U92" s="25">
        <v>8</v>
      </c>
      <c r="V92" s="25">
        <v>47</v>
      </c>
      <c r="W92" s="25">
        <v>0.5</v>
      </c>
      <c r="X92" s="22">
        <v>130</v>
      </c>
      <c r="Y92" s="23">
        <v>3</v>
      </c>
      <c r="Z92" s="23">
        <v>4</v>
      </c>
      <c r="AA92" s="23">
        <v>0</v>
      </c>
      <c r="AB92" s="23">
        <v>29</v>
      </c>
      <c r="AC92" s="24">
        <v>80</v>
      </c>
      <c r="AD92" s="25">
        <v>4</v>
      </c>
      <c r="AE92" s="25">
        <v>9</v>
      </c>
      <c r="AF92" s="25">
        <v>3</v>
      </c>
      <c r="AG92" s="25">
        <v>5.3</v>
      </c>
      <c r="AH92" s="26">
        <v>11</v>
      </c>
      <c r="AI92" s="23">
        <v>12</v>
      </c>
      <c r="AJ92" s="23">
        <v>98</v>
      </c>
      <c r="AK92" s="23">
        <v>0</v>
      </c>
      <c r="AL92" s="23">
        <v>12.4</v>
      </c>
      <c r="AM92" s="23">
        <v>0</v>
      </c>
      <c r="AN92" s="23">
        <v>12.4</v>
      </c>
      <c r="AO92" s="24">
        <v>112</v>
      </c>
      <c r="AP92" s="25">
        <v>7</v>
      </c>
      <c r="AQ92" s="25">
        <v>16</v>
      </c>
      <c r="AR92" s="27">
        <v>1085</v>
      </c>
      <c r="AS92" s="25">
        <v>10</v>
      </c>
      <c r="AT92" s="25">
        <v>19</v>
      </c>
      <c r="AU92" s="25">
        <v>1250</v>
      </c>
      <c r="AV92" s="26">
        <v>119</v>
      </c>
      <c r="AW92" s="23">
        <v>566</v>
      </c>
      <c r="AX92" s="23">
        <v>18.8</v>
      </c>
      <c r="AY92" s="23">
        <v>50</v>
      </c>
      <c r="AZ92" s="24">
        <v>94</v>
      </c>
      <c r="BA92" s="25">
        <v>4.2</v>
      </c>
      <c r="BB92" s="25">
        <v>10</v>
      </c>
      <c r="BC92" s="25">
        <v>0</v>
      </c>
      <c r="BD92" s="25">
        <v>32</v>
      </c>
      <c r="BE92" s="14"/>
    </row>
    <row r="93" spans="1:57" x14ac:dyDescent="0.2">
      <c r="A93" s="18" t="s">
        <v>147</v>
      </c>
      <c r="B93" s="19" t="s">
        <v>711</v>
      </c>
      <c r="C93" s="20">
        <v>30</v>
      </c>
      <c r="D93" s="20"/>
      <c r="E93" s="20"/>
      <c r="F93" s="21">
        <v>68</v>
      </c>
      <c r="G93" s="22">
        <v>12</v>
      </c>
      <c r="H93" s="23">
        <v>2</v>
      </c>
      <c r="I93" s="23">
        <v>8</v>
      </c>
      <c r="J93" s="23">
        <v>2.7</v>
      </c>
      <c r="K93" s="23">
        <v>0</v>
      </c>
      <c r="L93" s="24">
        <v>66</v>
      </c>
      <c r="M93" s="25">
        <v>12</v>
      </c>
      <c r="N93" s="25">
        <v>142</v>
      </c>
      <c r="O93" s="25">
        <v>128.69999999999999</v>
      </c>
      <c r="P93" s="26">
        <v>180</v>
      </c>
      <c r="Q93" s="23">
        <v>7</v>
      </c>
      <c r="R93" s="23">
        <v>159</v>
      </c>
      <c r="S93" s="28">
        <v>2256.4</v>
      </c>
      <c r="T93" s="24">
        <v>9</v>
      </c>
      <c r="U93" s="25">
        <v>4</v>
      </c>
      <c r="V93" s="25">
        <v>6</v>
      </c>
      <c r="W93" s="25">
        <v>0.3</v>
      </c>
      <c r="X93" s="22">
        <v>13</v>
      </c>
      <c r="Y93" s="23">
        <v>10</v>
      </c>
      <c r="Z93" s="23">
        <v>4</v>
      </c>
      <c r="AA93" s="23">
        <v>0</v>
      </c>
      <c r="AB93" s="23">
        <v>32.1</v>
      </c>
      <c r="AC93" s="24">
        <v>22</v>
      </c>
      <c r="AD93" s="25">
        <v>7</v>
      </c>
      <c r="AE93" s="25">
        <v>5</v>
      </c>
      <c r="AF93" s="25">
        <v>8</v>
      </c>
      <c r="AG93" s="25">
        <v>6.7</v>
      </c>
      <c r="AH93" s="26">
        <v>127</v>
      </c>
      <c r="AI93" s="23">
        <v>51</v>
      </c>
      <c r="AJ93" s="23">
        <v>210</v>
      </c>
      <c r="AK93" s="23">
        <v>6.2</v>
      </c>
      <c r="AL93" s="23">
        <v>19.5</v>
      </c>
      <c r="AM93" s="23">
        <v>7.7</v>
      </c>
      <c r="AN93" s="23">
        <v>33.4</v>
      </c>
      <c r="AO93" s="24">
        <v>182</v>
      </c>
      <c r="AP93" s="25">
        <v>9</v>
      </c>
      <c r="AQ93" s="25">
        <v>63</v>
      </c>
      <c r="AR93" s="25">
        <v>4360</v>
      </c>
      <c r="AS93" s="25">
        <v>11</v>
      </c>
      <c r="AT93" s="25">
        <v>75</v>
      </c>
      <c r="AU93" s="25">
        <v>5150</v>
      </c>
      <c r="AV93" s="26">
        <v>70</v>
      </c>
      <c r="AW93" s="23">
        <v>260</v>
      </c>
      <c r="AX93" s="23">
        <v>37</v>
      </c>
      <c r="AY93" s="23">
        <v>38</v>
      </c>
      <c r="AZ93" s="24">
        <v>132</v>
      </c>
      <c r="BA93" s="25">
        <v>4</v>
      </c>
      <c r="BB93" s="25">
        <v>15</v>
      </c>
      <c r="BC93" s="25">
        <v>0</v>
      </c>
      <c r="BD93" s="25">
        <v>21.7</v>
      </c>
      <c r="BE93" s="14"/>
    </row>
    <row r="94" spans="1:57" x14ac:dyDescent="0.2">
      <c r="A94" s="18" t="s">
        <v>149</v>
      </c>
      <c r="B94" s="19" t="s">
        <v>711</v>
      </c>
      <c r="C94" s="20">
        <v>30</v>
      </c>
      <c r="D94" s="20"/>
      <c r="E94" s="20"/>
      <c r="F94" s="21">
        <v>159</v>
      </c>
      <c r="G94" s="22">
        <v>85</v>
      </c>
      <c r="H94" s="23">
        <v>6</v>
      </c>
      <c r="I94" s="23">
        <v>92</v>
      </c>
      <c r="J94" s="23">
        <v>6.7</v>
      </c>
      <c r="K94" s="23">
        <v>0</v>
      </c>
      <c r="L94" s="24">
        <v>96</v>
      </c>
      <c r="M94" s="25">
        <v>23</v>
      </c>
      <c r="N94" s="25">
        <v>108</v>
      </c>
      <c r="O94" s="25">
        <v>45.8</v>
      </c>
      <c r="P94" s="26">
        <v>140</v>
      </c>
      <c r="Q94" s="23">
        <v>5</v>
      </c>
      <c r="R94" s="23">
        <v>134</v>
      </c>
      <c r="S94" s="28">
        <v>1913</v>
      </c>
      <c r="T94" s="24">
        <v>76</v>
      </c>
      <c r="U94" s="25">
        <v>5</v>
      </c>
      <c r="V94" s="25">
        <v>98</v>
      </c>
      <c r="W94" s="25">
        <v>1.1000000000000001</v>
      </c>
      <c r="X94" s="22">
        <v>159</v>
      </c>
      <c r="Y94" s="23">
        <v>4</v>
      </c>
      <c r="Z94" s="23">
        <v>2</v>
      </c>
      <c r="AA94" s="23">
        <v>2.4</v>
      </c>
      <c r="AB94" s="23">
        <v>0</v>
      </c>
      <c r="AC94" s="24">
        <v>187</v>
      </c>
      <c r="AD94" s="25">
        <v>2</v>
      </c>
      <c r="AE94" s="25">
        <v>1</v>
      </c>
      <c r="AF94" s="25">
        <v>2</v>
      </c>
      <c r="AG94" s="25">
        <v>1.7</v>
      </c>
      <c r="AH94" s="26">
        <v>119</v>
      </c>
      <c r="AI94" s="23">
        <v>34</v>
      </c>
      <c r="AJ94" s="23">
        <v>362</v>
      </c>
      <c r="AK94" s="23">
        <v>20.5</v>
      </c>
      <c r="AL94" s="23">
        <v>5.6</v>
      </c>
      <c r="AM94" s="23">
        <v>0.7</v>
      </c>
      <c r="AN94" s="23">
        <v>26.8</v>
      </c>
      <c r="AO94" s="24">
        <v>161</v>
      </c>
      <c r="AP94" s="25">
        <v>10</v>
      </c>
      <c r="AQ94" s="25">
        <v>23</v>
      </c>
      <c r="AR94" s="27">
        <v>1950</v>
      </c>
      <c r="AS94" s="25">
        <v>10</v>
      </c>
      <c r="AT94" s="25">
        <v>26</v>
      </c>
      <c r="AU94" s="27">
        <v>1910</v>
      </c>
      <c r="AV94" s="26">
        <v>104</v>
      </c>
      <c r="AW94" s="23">
        <v>443</v>
      </c>
      <c r="AX94" s="23">
        <v>31.6</v>
      </c>
      <c r="AY94" s="23">
        <v>42</v>
      </c>
      <c r="AZ94" s="24">
        <v>189</v>
      </c>
      <c r="BA94" s="25" t="s">
        <v>712</v>
      </c>
      <c r="BB94" s="25" t="s">
        <v>712</v>
      </c>
      <c r="BC94" s="25" t="s">
        <v>712</v>
      </c>
      <c r="BD94" s="25">
        <v>0</v>
      </c>
      <c r="BE94" s="14"/>
    </row>
    <row r="95" spans="1:57" x14ac:dyDescent="0.2">
      <c r="A95" s="18" t="s">
        <v>151</v>
      </c>
      <c r="B95" s="19" t="s">
        <v>711</v>
      </c>
      <c r="C95" s="20">
        <v>20</v>
      </c>
      <c r="D95" s="20">
        <v>1</v>
      </c>
      <c r="E95" s="20">
        <v>22</v>
      </c>
      <c r="F95" s="21">
        <v>24</v>
      </c>
      <c r="G95" s="22">
        <v>57</v>
      </c>
      <c r="H95" s="23">
        <v>4</v>
      </c>
      <c r="I95" s="23">
        <v>12.5</v>
      </c>
      <c r="J95" s="23">
        <v>1.9</v>
      </c>
      <c r="K95" s="23">
        <v>0</v>
      </c>
      <c r="L95" s="24">
        <v>79</v>
      </c>
      <c r="M95" s="25">
        <v>18</v>
      </c>
      <c r="N95" s="25">
        <v>152</v>
      </c>
      <c r="O95" s="25">
        <v>15.4</v>
      </c>
      <c r="P95" s="26">
        <v>83</v>
      </c>
      <c r="Q95" s="23">
        <v>5</v>
      </c>
      <c r="R95" s="23">
        <v>108</v>
      </c>
      <c r="S95" s="28">
        <v>326.10000000000002</v>
      </c>
      <c r="T95" s="24">
        <v>33</v>
      </c>
      <c r="U95" s="25">
        <v>5</v>
      </c>
      <c r="V95" s="25">
        <v>18</v>
      </c>
      <c r="W95" s="25">
        <v>2</v>
      </c>
      <c r="X95" s="22">
        <v>3</v>
      </c>
      <c r="Y95" s="23">
        <v>10</v>
      </c>
      <c r="Z95" s="23">
        <v>5</v>
      </c>
      <c r="AA95" s="23">
        <v>73.599999999999994</v>
      </c>
      <c r="AB95" s="23">
        <v>0</v>
      </c>
      <c r="AC95" s="24">
        <v>68</v>
      </c>
      <c r="AD95" s="25">
        <v>5</v>
      </c>
      <c r="AE95" s="25">
        <v>4</v>
      </c>
      <c r="AF95" s="25">
        <v>8</v>
      </c>
      <c r="AG95" s="25">
        <v>5.7</v>
      </c>
      <c r="AH95" s="26">
        <v>49</v>
      </c>
      <c r="AI95" s="23">
        <v>7</v>
      </c>
      <c r="AJ95" s="23">
        <v>264</v>
      </c>
      <c r="AK95" s="23">
        <v>4.9000000000000004</v>
      </c>
      <c r="AL95" s="23">
        <v>27.3</v>
      </c>
      <c r="AM95" s="23">
        <v>3.7</v>
      </c>
      <c r="AN95" s="23">
        <v>35.9</v>
      </c>
      <c r="AO95" s="24">
        <v>17</v>
      </c>
      <c r="AP95" s="25">
        <v>5</v>
      </c>
      <c r="AQ95" s="25">
        <v>10</v>
      </c>
      <c r="AR95" s="27">
        <v>600</v>
      </c>
      <c r="AS95" s="25">
        <v>5</v>
      </c>
      <c r="AT95" s="25">
        <v>11</v>
      </c>
      <c r="AU95" s="27">
        <v>801</v>
      </c>
      <c r="AV95" s="26">
        <v>21</v>
      </c>
      <c r="AW95" s="23">
        <v>469</v>
      </c>
      <c r="AX95" s="23">
        <v>23.1</v>
      </c>
      <c r="AY95" s="23">
        <v>27</v>
      </c>
      <c r="AZ95" s="24">
        <v>43</v>
      </c>
      <c r="BA95" s="25">
        <v>1.5</v>
      </c>
      <c r="BB95" s="25">
        <v>10</v>
      </c>
      <c r="BC95" s="25">
        <v>0</v>
      </c>
      <c r="BD95" s="25">
        <v>48.4</v>
      </c>
      <c r="BE95" s="14"/>
    </row>
    <row r="96" spans="1:57" x14ac:dyDescent="0.2">
      <c r="A96" s="18" t="s">
        <v>153</v>
      </c>
      <c r="B96" s="19" t="s">
        <v>711</v>
      </c>
      <c r="C96" s="20">
        <v>30</v>
      </c>
      <c r="D96" s="20"/>
      <c r="E96" s="20"/>
      <c r="F96" s="21">
        <v>111</v>
      </c>
      <c r="G96" s="22">
        <v>120</v>
      </c>
      <c r="H96" s="23">
        <v>5</v>
      </c>
      <c r="I96" s="23">
        <v>9</v>
      </c>
      <c r="J96" s="23">
        <v>76.5</v>
      </c>
      <c r="K96" s="23">
        <v>34.700000000000003</v>
      </c>
      <c r="L96" s="24">
        <v>179</v>
      </c>
      <c r="M96" s="25">
        <v>20</v>
      </c>
      <c r="N96" s="25">
        <v>246</v>
      </c>
      <c r="O96" s="25">
        <v>352.5</v>
      </c>
      <c r="P96" s="26">
        <v>51</v>
      </c>
      <c r="Q96" s="23">
        <v>5</v>
      </c>
      <c r="R96" s="23">
        <v>75</v>
      </c>
      <c r="S96" s="28">
        <v>98</v>
      </c>
      <c r="T96" s="24">
        <v>112</v>
      </c>
      <c r="U96" s="25">
        <v>8</v>
      </c>
      <c r="V96" s="25">
        <v>25</v>
      </c>
      <c r="W96" s="25">
        <v>5.9</v>
      </c>
      <c r="X96" s="22">
        <v>109</v>
      </c>
      <c r="Y96" s="23">
        <v>3</v>
      </c>
      <c r="Z96" s="23">
        <v>5</v>
      </c>
      <c r="AA96" s="23">
        <v>19.2</v>
      </c>
      <c r="AB96" s="23">
        <v>0</v>
      </c>
      <c r="AC96" s="24">
        <v>98</v>
      </c>
      <c r="AD96" s="25">
        <v>9</v>
      </c>
      <c r="AE96" s="25">
        <v>1</v>
      </c>
      <c r="AF96" s="25">
        <v>5</v>
      </c>
      <c r="AG96" s="25">
        <v>5</v>
      </c>
      <c r="AH96" s="26">
        <v>39</v>
      </c>
      <c r="AI96" s="23">
        <v>19</v>
      </c>
      <c r="AJ96" s="23">
        <v>180</v>
      </c>
      <c r="AK96" s="23">
        <v>6.1</v>
      </c>
      <c r="AL96" s="23">
        <v>24.1</v>
      </c>
      <c r="AM96" s="23">
        <v>0</v>
      </c>
      <c r="AN96" s="23">
        <v>30.2</v>
      </c>
      <c r="AO96" s="24">
        <v>97</v>
      </c>
      <c r="AP96" s="25">
        <v>4</v>
      </c>
      <c r="AQ96" s="25">
        <v>22</v>
      </c>
      <c r="AR96" s="27">
        <v>1080</v>
      </c>
      <c r="AS96" s="25">
        <v>7</v>
      </c>
      <c r="AT96" s="25">
        <v>30</v>
      </c>
      <c r="AU96" s="27">
        <v>1365</v>
      </c>
      <c r="AV96" s="26">
        <v>126</v>
      </c>
      <c r="AW96" s="23">
        <v>721</v>
      </c>
      <c r="AX96" s="23">
        <v>30.8</v>
      </c>
      <c r="AY96" s="23">
        <v>37</v>
      </c>
      <c r="AZ96" s="24">
        <v>93</v>
      </c>
      <c r="BA96" s="25">
        <v>3</v>
      </c>
      <c r="BB96" s="25">
        <v>15</v>
      </c>
      <c r="BC96" s="25">
        <v>0</v>
      </c>
      <c r="BD96" s="25">
        <v>32.4</v>
      </c>
      <c r="BE96" s="14"/>
    </row>
    <row r="97" spans="1:57" x14ac:dyDescent="0.2">
      <c r="A97" s="18" t="s">
        <v>155</v>
      </c>
      <c r="B97" s="19" t="s">
        <v>711</v>
      </c>
      <c r="C97" s="20">
        <v>20</v>
      </c>
      <c r="D97" s="20">
        <v>1</v>
      </c>
      <c r="E97" s="20">
        <v>22</v>
      </c>
      <c r="F97" s="21">
        <v>136</v>
      </c>
      <c r="G97" s="22">
        <v>89</v>
      </c>
      <c r="H97" s="23">
        <v>7</v>
      </c>
      <c r="I97" s="23">
        <v>29</v>
      </c>
      <c r="J97" s="23">
        <v>11.4</v>
      </c>
      <c r="K97" s="23">
        <v>0</v>
      </c>
      <c r="L97" s="24">
        <v>145</v>
      </c>
      <c r="M97" s="25">
        <v>11</v>
      </c>
      <c r="N97" s="25">
        <v>330</v>
      </c>
      <c r="O97" s="25">
        <v>832.6</v>
      </c>
      <c r="P97" s="26">
        <v>136</v>
      </c>
      <c r="Q97" s="23">
        <v>5</v>
      </c>
      <c r="R97" s="23">
        <v>125</v>
      </c>
      <c r="S97" s="23">
        <v>1991.8</v>
      </c>
      <c r="T97" s="24">
        <v>88</v>
      </c>
      <c r="U97" s="25">
        <v>4</v>
      </c>
      <c r="V97" s="25">
        <v>43</v>
      </c>
      <c r="W97" s="25">
        <v>8.6999999999999993</v>
      </c>
      <c r="X97" s="22">
        <v>159</v>
      </c>
      <c r="Y97" s="23">
        <v>6</v>
      </c>
      <c r="Z97" s="23">
        <v>0</v>
      </c>
      <c r="AA97" s="23">
        <v>0</v>
      </c>
      <c r="AB97" s="23">
        <v>0</v>
      </c>
      <c r="AC97" s="24">
        <v>98</v>
      </c>
      <c r="AD97" s="25">
        <v>3</v>
      </c>
      <c r="AE97" s="25">
        <v>4</v>
      </c>
      <c r="AF97" s="25">
        <v>8</v>
      </c>
      <c r="AG97" s="25">
        <v>5</v>
      </c>
      <c r="AH97" s="26">
        <v>101</v>
      </c>
      <c r="AI97" s="23">
        <v>33</v>
      </c>
      <c r="AJ97" s="23">
        <v>324</v>
      </c>
      <c r="AK97" s="23">
        <v>13.1</v>
      </c>
      <c r="AL97" s="23">
        <v>0</v>
      </c>
      <c r="AM97" s="23">
        <v>2.9</v>
      </c>
      <c r="AN97" s="23">
        <v>16</v>
      </c>
      <c r="AO97" s="24">
        <v>144</v>
      </c>
      <c r="AP97" s="25">
        <v>7</v>
      </c>
      <c r="AQ97" s="25">
        <v>31</v>
      </c>
      <c r="AR97" s="27">
        <v>1695</v>
      </c>
      <c r="AS97" s="25">
        <v>7</v>
      </c>
      <c r="AT97" s="25">
        <v>33</v>
      </c>
      <c r="AU97" s="27">
        <v>1945</v>
      </c>
      <c r="AV97" s="26">
        <v>144</v>
      </c>
      <c r="AW97" s="23">
        <v>615</v>
      </c>
      <c r="AX97" s="23">
        <v>31.3</v>
      </c>
      <c r="AY97" s="23">
        <v>41</v>
      </c>
      <c r="AZ97" s="24">
        <v>104</v>
      </c>
      <c r="BA97" s="25">
        <v>2.6</v>
      </c>
      <c r="BB97" s="25">
        <v>20</v>
      </c>
      <c r="BC97" s="25">
        <v>0</v>
      </c>
      <c r="BD97" s="25">
        <v>28.6</v>
      </c>
      <c r="BE97" s="14"/>
    </row>
    <row r="98" spans="1:57" x14ac:dyDescent="0.2">
      <c r="A98" s="18" t="s">
        <v>157</v>
      </c>
      <c r="B98" s="19" t="s">
        <v>711</v>
      </c>
      <c r="C98" s="20">
        <v>30</v>
      </c>
      <c r="D98" s="20"/>
      <c r="E98" s="20"/>
      <c r="F98" s="21">
        <v>144</v>
      </c>
      <c r="G98" s="22">
        <v>31</v>
      </c>
      <c r="H98" s="23">
        <v>4</v>
      </c>
      <c r="I98" s="23">
        <v>4.5</v>
      </c>
      <c r="J98" s="23">
        <v>19.100000000000001</v>
      </c>
      <c r="K98" s="23">
        <v>0</v>
      </c>
      <c r="L98" s="24">
        <v>129</v>
      </c>
      <c r="M98" s="25">
        <v>23</v>
      </c>
      <c r="N98" s="25">
        <v>75</v>
      </c>
      <c r="O98" s="25">
        <v>363</v>
      </c>
      <c r="P98" s="26">
        <v>142</v>
      </c>
      <c r="Q98" s="23">
        <v>4</v>
      </c>
      <c r="R98" s="23">
        <v>465</v>
      </c>
      <c r="S98" s="23">
        <v>2288.5</v>
      </c>
      <c r="T98" s="24">
        <v>181</v>
      </c>
      <c r="U98" s="25">
        <v>10</v>
      </c>
      <c r="V98" s="25">
        <v>44</v>
      </c>
      <c r="W98" s="25">
        <v>12.9</v>
      </c>
      <c r="X98" s="22">
        <v>86</v>
      </c>
      <c r="Y98" s="23">
        <v>7</v>
      </c>
      <c r="Z98" s="23">
        <v>2</v>
      </c>
      <c r="AA98" s="23">
        <v>1.4</v>
      </c>
      <c r="AB98" s="23">
        <v>0</v>
      </c>
      <c r="AC98" s="24">
        <v>147</v>
      </c>
      <c r="AD98" s="25">
        <v>4</v>
      </c>
      <c r="AE98" s="25">
        <v>1</v>
      </c>
      <c r="AF98" s="25">
        <v>6</v>
      </c>
      <c r="AG98" s="25">
        <v>3.7</v>
      </c>
      <c r="AH98" s="26">
        <v>42</v>
      </c>
      <c r="AI98" s="23">
        <v>33</v>
      </c>
      <c r="AJ98" s="23">
        <v>151</v>
      </c>
      <c r="AK98" s="23">
        <v>18.3</v>
      </c>
      <c r="AL98" s="23">
        <v>5.4</v>
      </c>
      <c r="AM98" s="23">
        <v>2.9</v>
      </c>
      <c r="AN98" s="23">
        <v>26.6</v>
      </c>
      <c r="AO98" s="24">
        <v>142</v>
      </c>
      <c r="AP98" s="25">
        <v>10</v>
      </c>
      <c r="AQ98" s="25">
        <v>15</v>
      </c>
      <c r="AR98" s="27">
        <v>1220</v>
      </c>
      <c r="AS98" s="25">
        <v>12</v>
      </c>
      <c r="AT98" s="25">
        <v>28</v>
      </c>
      <c r="AU98" s="27">
        <v>1320</v>
      </c>
      <c r="AV98" s="26">
        <v>165</v>
      </c>
      <c r="AW98" s="23">
        <v>1280</v>
      </c>
      <c r="AX98" s="23">
        <v>35</v>
      </c>
      <c r="AY98" s="23">
        <v>40</v>
      </c>
      <c r="AZ98" s="24">
        <v>161</v>
      </c>
      <c r="BA98" s="25">
        <v>3</v>
      </c>
      <c r="BB98" s="25">
        <v>43</v>
      </c>
      <c r="BC98" s="25">
        <v>0</v>
      </c>
      <c r="BD98" s="25">
        <v>8.5</v>
      </c>
      <c r="BE98" s="14"/>
    </row>
    <row r="99" spans="1:57" x14ac:dyDescent="0.2">
      <c r="A99" s="18" t="s">
        <v>159</v>
      </c>
      <c r="B99" s="19" t="s">
        <v>711</v>
      </c>
      <c r="C99" s="20">
        <v>30</v>
      </c>
      <c r="D99" s="20"/>
      <c r="E99" s="20"/>
      <c r="F99" s="21">
        <v>187</v>
      </c>
      <c r="G99" s="22">
        <v>171</v>
      </c>
      <c r="H99" s="23">
        <v>10</v>
      </c>
      <c r="I99" s="23">
        <v>35</v>
      </c>
      <c r="J99" s="23">
        <v>19.100000000000001</v>
      </c>
      <c r="K99" s="23">
        <v>31</v>
      </c>
      <c r="L99" s="24">
        <v>189</v>
      </c>
      <c r="M99" s="25" t="s">
        <v>712</v>
      </c>
      <c r="N99" s="25" t="s">
        <v>712</v>
      </c>
      <c r="O99" s="25" t="s">
        <v>712</v>
      </c>
      <c r="P99" s="26">
        <v>68</v>
      </c>
      <c r="Q99" s="23">
        <v>4</v>
      </c>
      <c r="R99" s="23">
        <v>118</v>
      </c>
      <c r="S99" s="23">
        <v>378.3</v>
      </c>
      <c r="T99" s="24">
        <v>189</v>
      </c>
      <c r="U99" s="25" t="s">
        <v>712</v>
      </c>
      <c r="V99" s="25" t="s">
        <v>712</v>
      </c>
      <c r="W99" s="25" t="s">
        <v>712</v>
      </c>
      <c r="X99" s="22">
        <v>186</v>
      </c>
      <c r="Y99" s="23">
        <v>1</v>
      </c>
      <c r="Z99" s="23">
        <v>1</v>
      </c>
      <c r="AA99" s="23">
        <v>0.5</v>
      </c>
      <c r="AB99" s="23">
        <v>0</v>
      </c>
      <c r="AC99" s="24">
        <v>187</v>
      </c>
      <c r="AD99" s="25">
        <v>1</v>
      </c>
      <c r="AE99" s="25">
        <v>1</v>
      </c>
      <c r="AF99" s="25">
        <v>3</v>
      </c>
      <c r="AG99" s="25">
        <v>1.7</v>
      </c>
      <c r="AH99" s="26">
        <v>116</v>
      </c>
      <c r="AI99" s="23">
        <v>19</v>
      </c>
      <c r="AJ99" s="23">
        <v>889</v>
      </c>
      <c r="AK99" s="23">
        <v>20.8</v>
      </c>
      <c r="AL99" s="23">
        <v>10.5</v>
      </c>
      <c r="AM99" s="23">
        <v>0.3</v>
      </c>
      <c r="AN99" s="23">
        <v>31.6</v>
      </c>
      <c r="AO99" s="24">
        <v>143</v>
      </c>
      <c r="AP99" s="25">
        <v>7</v>
      </c>
      <c r="AQ99" s="25">
        <v>23</v>
      </c>
      <c r="AR99" s="25">
        <v>1140</v>
      </c>
      <c r="AS99" s="25">
        <v>9</v>
      </c>
      <c r="AT99" s="25">
        <v>37</v>
      </c>
      <c r="AU99" s="25">
        <v>2255</v>
      </c>
      <c r="AV99" s="26">
        <v>150</v>
      </c>
      <c r="AW99" s="29">
        <v>690</v>
      </c>
      <c r="AX99" s="23">
        <v>27</v>
      </c>
      <c r="AY99" s="23">
        <v>43</v>
      </c>
      <c r="AZ99" s="24">
        <v>189</v>
      </c>
      <c r="BA99" s="25" t="s">
        <v>712</v>
      </c>
      <c r="BB99" s="25" t="s">
        <v>712</v>
      </c>
      <c r="BC99" s="25" t="s">
        <v>712</v>
      </c>
      <c r="BD99" s="25">
        <v>0</v>
      </c>
      <c r="BE99" s="14"/>
    </row>
    <row r="100" spans="1:57" x14ac:dyDescent="0.2">
      <c r="A100" s="18" t="s">
        <v>161</v>
      </c>
      <c r="B100" s="19" t="s">
        <v>711</v>
      </c>
      <c r="C100" s="20">
        <v>30</v>
      </c>
      <c r="D100" s="20"/>
      <c r="E100" s="20"/>
      <c r="F100" s="21">
        <v>17</v>
      </c>
      <c r="G100" s="22">
        <v>11</v>
      </c>
      <c r="H100" s="23">
        <v>4</v>
      </c>
      <c r="I100" s="23">
        <v>6.5</v>
      </c>
      <c r="J100" s="23">
        <v>0.9</v>
      </c>
      <c r="K100" s="23">
        <v>0</v>
      </c>
      <c r="L100" s="24">
        <v>39</v>
      </c>
      <c r="M100" s="25">
        <v>16</v>
      </c>
      <c r="N100" s="25">
        <v>105</v>
      </c>
      <c r="O100" s="25">
        <v>18</v>
      </c>
      <c r="P100" s="26">
        <v>75</v>
      </c>
      <c r="Q100" s="23">
        <v>5</v>
      </c>
      <c r="R100" s="23">
        <v>148</v>
      </c>
      <c r="S100" s="28">
        <v>48.1</v>
      </c>
      <c r="T100" s="24">
        <v>6</v>
      </c>
      <c r="U100" s="25">
        <v>3</v>
      </c>
      <c r="V100" s="25">
        <v>2.5</v>
      </c>
      <c r="W100" s="25">
        <v>0.8</v>
      </c>
      <c r="X100" s="22">
        <v>28</v>
      </c>
      <c r="Y100" s="23">
        <v>7</v>
      </c>
      <c r="Z100" s="23">
        <v>6</v>
      </c>
      <c r="AA100" s="23">
        <v>28.3</v>
      </c>
      <c r="AB100" s="23">
        <v>89.4</v>
      </c>
      <c r="AC100" s="24">
        <v>68</v>
      </c>
      <c r="AD100" s="25">
        <v>7</v>
      </c>
      <c r="AE100" s="25">
        <v>4</v>
      </c>
      <c r="AF100" s="25">
        <v>6</v>
      </c>
      <c r="AG100" s="25">
        <v>5.7</v>
      </c>
      <c r="AH100" s="26">
        <v>56</v>
      </c>
      <c r="AI100" s="23">
        <v>11</v>
      </c>
      <c r="AJ100" s="23">
        <v>175</v>
      </c>
      <c r="AK100" s="23">
        <v>6</v>
      </c>
      <c r="AL100" s="23">
        <v>35.200000000000003</v>
      </c>
      <c r="AM100" s="23">
        <v>1.9</v>
      </c>
      <c r="AN100" s="23">
        <v>43.1</v>
      </c>
      <c r="AO100" s="24">
        <v>15</v>
      </c>
      <c r="AP100" s="25">
        <v>4</v>
      </c>
      <c r="AQ100" s="25">
        <v>10</v>
      </c>
      <c r="AR100" s="27">
        <v>750</v>
      </c>
      <c r="AS100" s="25">
        <v>5</v>
      </c>
      <c r="AT100" s="25">
        <v>9</v>
      </c>
      <c r="AU100" s="27">
        <v>800</v>
      </c>
      <c r="AV100" s="26">
        <v>17</v>
      </c>
      <c r="AW100" s="23">
        <v>300</v>
      </c>
      <c r="AX100" s="23">
        <v>23.6</v>
      </c>
      <c r="AY100" s="23">
        <v>32</v>
      </c>
      <c r="AZ100" s="24">
        <v>44</v>
      </c>
      <c r="BA100" s="25">
        <v>1.9</v>
      </c>
      <c r="BB100" s="25">
        <v>7</v>
      </c>
      <c r="BC100" s="25">
        <v>0</v>
      </c>
      <c r="BD100" s="25">
        <v>48.4</v>
      </c>
      <c r="BE100" s="14"/>
    </row>
    <row r="101" spans="1:57" x14ac:dyDescent="0.2">
      <c r="A101" s="18" t="s">
        <v>163</v>
      </c>
      <c r="B101" s="19" t="s">
        <v>711</v>
      </c>
      <c r="C101" s="20">
        <v>20</v>
      </c>
      <c r="D101" s="20">
        <v>1</v>
      </c>
      <c r="E101" s="20">
        <v>21</v>
      </c>
      <c r="F101" s="21">
        <v>60</v>
      </c>
      <c r="G101" s="22">
        <v>103</v>
      </c>
      <c r="H101" s="23">
        <v>6</v>
      </c>
      <c r="I101" s="23">
        <v>18.5</v>
      </c>
      <c r="J101" s="23">
        <v>1.9</v>
      </c>
      <c r="K101" s="23">
        <v>20.8</v>
      </c>
      <c r="L101" s="24">
        <v>37</v>
      </c>
      <c r="M101" s="25">
        <v>12</v>
      </c>
      <c r="N101" s="25">
        <v>157</v>
      </c>
      <c r="O101" s="25">
        <v>19.100000000000001</v>
      </c>
      <c r="P101" s="26">
        <v>66</v>
      </c>
      <c r="Q101" s="23">
        <v>5</v>
      </c>
      <c r="R101" s="23">
        <v>120</v>
      </c>
      <c r="S101" s="28">
        <v>57.7</v>
      </c>
      <c r="T101" s="24">
        <v>124</v>
      </c>
      <c r="U101" s="25">
        <v>7</v>
      </c>
      <c r="V101" s="25">
        <v>26.5</v>
      </c>
      <c r="W101" s="25">
        <v>10.1</v>
      </c>
      <c r="X101" s="22">
        <v>170</v>
      </c>
      <c r="Y101" s="23">
        <v>4</v>
      </c>
      <c r="Z101" s="23">
        <v>0</v>
      </c>
      <c r="AA101" s="23">
        <v>0</v>
      </c>
      <c r="AB101" s="23">
        <v>0</v>
      </c>
      <c r="AC101" s="24">
        <v>128</v>
      </c>
      <c r="AD101" s="25">
        <v>6</v>
      </c>
      <c r="AE101" s="25">
        <v>4</v>
      </c>
      <c r="AF101" s="25">
        <v>3</v>
      </c>
      <c r="AG101" s="25">
        <v>4.3</v>
      </c>
      <c r="AH101" s="26">
        <v>15</v>
      </c>
      <c r="AI101" s="23">
        <v>23</v>
      </c>
      <c r="AJ101" s="23">
        <v>55</v>
      </c>
      <c r="AK101" s="23">
        <v>4.0999999999999996</v>
      </c>
      <c r="AL101" s="23">
        <v>16</v>
      </c>
      <c r="AM101" s="23">
        <v>0.5</v>
      </c>
      <c r="AN101" s="23">
        <v>20.7</v>
      </c>
      <c r="AO101" s="24">
        <v>41</v>
      </c>
      <c r="AP101" s="25">
        <v>5</v>
      </c>
      <c r="AQ101" s="25">
        <v>8</v>
      </c>
      <c r="AR101" s="27">
        <v>1425</v>
      </c>
      <c r="AS101" s="25">
        <v>4</v>
      </c>
      <c r="AT101" s="25">
        <v>7</v>
      </c>
      <c r="AU101" s="27">
        <v>1420</v>
      </c>
      <c r="AV101" s="26">
        <v>1</v>
      </c>
      <c r="AW101" s="29">
        <v>321</v>
      </c>
      <c r="AX101" s="23">
        <v>9.6999999999999993</v>
      </c>
      <c r="AY101" s="23">
        <v>26</v>
      </c>
      <c r="AZ101" s="24">
        <v>53</v>
      </c>
      <c r="BA101" s="25">
        <v>2</v>
      </c>
      <c r="BB101" s="25">
        <v>15</v>
      </c>
      <c r="BC101" s="25">
        <v>0</v>
      </c>
      <c r="BD101" s="25">
        <v>43.5</v>
      </c>
      <c r="BE101" s="14"/>
    </row>
    <row r="102" spans="1:57" x14ac:dyDescent="0.2">
      <c r="A102" s="18" t="s">
        <v>165</v>
      </c>
      <c r="B102" s="19" t="s">
        <v>711</v>
      </c>
      <c r="C102" s="20">
        <v>20</v>
      </c>
      <c r="D102" s="20">
        <v>1</v>
      </c>
      <c r="E102" s="20">
        <v>22</v>
      </c>
      <c r="F102" s="21">
        <v>25</v>
      </c>
      <c r="G102" s="22">
        <v>7</v>
      </c>
      <c r="H102" s="23">
        <v>2</v>
      </c>
      <c r="I102" s="23">
        <v>2</v>
      </c>
      <c r="J102" s="23">
        <v>1.9</v>
      </c>
      <c r="K102" s="23">
        <v>0</v>
      </c>
      <c r="L102" s="24">
        <v>63</v>
      </c>
      <c r="M102" s="25">
        <v>12</v>
      </c>
      <c r="N102" s="25">
        <v>90</v>
      </c>
      <c r="O102" s="30">
        <v>512.1</v>
      </c>
      <c r="P102" s="26">
        <v>76</v>
      </c>
      <c r="Q102" s="23">
        <v>5</v>
      </c>
      <c r="R102" s="23">
        <v>107</v>
      </c>
      <c r="S102" s="23">
        <v>258.60000000000002</v>
      </c>
      <c r="T102" s="24">
        <v>84</v>
      </c>
      <c r="U102" s="25">
        <v>7</v>
      </c>
      <c r="V102" s="25">
        <v>31</v>
      </c>
      <c r="W102" s="25">
        <v>3.3</v>
      </c>
      <c r="X102" s="22">
        <v>3</v>
      </c>
      <c r="Y102" s="23">
        <v>9</v>
      </c>
      <c r="Z102" s="23">
        <v>6</v>
      </c>
      <c r="AA102" s="23">
        <v>34.799999999999997</v>
      </c>
      <c r="AB102" s="23">
        <v>77.099999999999994</v>
      </c>
      <c r="AC102" s="24">
        <v>16</v>
      </c>
      <c r="AD102" s="25">
        <v>9</v>
      </c>
      <c r="AE102" s="25">
        <v>8</v>
      </c>
      <c r="AF102" s="25">
        <v>4</v>
      </c>
      <c r="AG102" s="25">
        <v>7</v>
      </c>
      <c r="AH102" s="26">
        <v>26</v>
      </c>
      <c r="AI102" s="23">
        <v>29</v>
      </c>
      <c r="AJ102" s="23">
        <v>119</v>
      </c>
      <c r="AK102" s="23">
        <v>6.3</v>
      </c>
      <c r="AL102" s="23">
        <v>0</v>
      </c>
      <c r="AM102" s="23">
        <v>2</v>
      </c>
      <c r="AN102" s="23">
        <v>8.1999999999999993</v>
      </c>
      <c r="AO102" s="24">
        <v>89</v>
      </c>
      <c r="AP102" s="25">
        <v>6</v>
      </c>
      <c r="AQ102" s="25">
        <v>12</v>
      </c>
      <c r="AR102" s="27">
        <v>1376</v>
      </c>
      <c r="AS102" s="25">
        <v>8</v>
      </c>
      <c r="AT102" s="25">
        <v>11</v>
      </c>
      <c r="AU102" s="27">
        <v>1380</v>
      </c>
      <c r="AV102" s="26">
        <v>95</v>
      </c>
      <c r="AW102" s="23">
        <v>604</v>
      </c>
      <c r="AX102" s="23">
        <v>28.8</v>
      </c>
      <c r="AY102" s="23">
        <v>37</v>
      </c>
      <c r="AZ102" s="24">
        <v>52</v>
      </c>
      <c r="BA102" s="25">
        <v>1.8</v>
      </c>
      <c r="BB102" s="25">
        <v>10</v>
      </c>
      <c r="BC102" s="25">
        <v>0</v>
      </c>
      <c r="BD102" s="25">
        <v>43.8</v>
      </c>
      <c r="BE102" s="14"/>
    </row>
    <row r="103" spans="1:57" x14ac:dyDescent="0.2">
      <c r="A103" s="18" t="s">
        <v>167</v>
      </c>
      <c r="B103" s="19" t="s">
        <v>711</v>
      </c>
      <c r="C103" s="20">
        <v>30</v>
      </c>
      <c r="D103" s="20"/>
      <c r="E103" s="20"/>
      <c r="F103" s="21">
        <v>148</v>
      </c>
      <c r="G103" s="22">
        <v>29</v>
      </c>
      <c r="H103" s="23">
        <v>2</v>
      </c>
      <c r="I103" s="23">
        <v>8</v>
      </c>
      <c r="J103" s="23">
        <v>12.9</v>
      </c>
      <c r="K103" s="23">
        <v>0</v>
      </c>
      <c r="L103" s="24">
        <v>157</v>
      </c>
      <c r="M103" s="25">
        <v>16</v>
      </c>
      <c r="N103" s="25">
        <v>160</v>
      </c>
      <c r="O103" s="25">
        <v>1105.3</v>
      </c>
      <c r="P103" s="26">
        <v>187</v>
      </c>
      <c r="Q103" s="23">
        <v>6</v>
      </c>
      <c r="R103" s="23">
        <v>450</v>
      </c>
      <c r="S103" s="28">
        <v>9050.2000000000007</v>
      </c>
      <c r="T103" s="24">
        <v>155</v>
      </c>
      <c r="U103" s="25">
        <v>6</v>
      </c>
      <c r="V103" s="25">
        <v>74</v>
      </c>
      <c r="W103" s="25">
        <v>10.3</v>
      </c>
      <c r="X103" s="22">
        <v>180</v>
      </c>
      <c r="Y103" s="23">
        <v>2</v>
      </c>
      <c r="Z103" s="23">
        <v>1</v>
      </c>
      <c r="AA103" s="23">
        <v>0.2</v>
      </c>
      <c r="AB103" s="23">
        <v>0</v>
      </c>
      <c r="AC103" s="24">
        <v>68</v>
      </c>
      <c r="AD103" s="25">
        <v>5</v>
      </c>
      <c r="AE103" s="25">
        <v>6</v>
      </c>
      <c r="AF103" s="25">
        <v>6</v>
      </c>
      <c r="AG103" s="25">
        <v>5.7</v>
      </c>
      <c r="AH103" s="26">
        <v>61</v>
      </c>
      <c r="AI103" s="23">
        <v>23</v>
      </c>
      <c r="AJ103" s="23">
        <v>183</v>
      </c>
      <c r="AK103" s="23">
        <v>14</v>
      </c>
      <c r="AL103" s="23">
        <v>20.3</v>
      </c>
      <c r="AM103" s="23">
        <v>1.5</v>
      </c>
      <c r="AN103" s="23">
        <v>35.799999999999997</v>
      </c>
      <c r="AO103" s="24">
        <v>115</v>
      </c>
      <c r="AP103" s="25">
        <v>5</v>
      </c>
      <c r="AQ103" s="25">
        <v>22</v>
      </c>
      <c r="AR103" s="27">
        <v>1195</v>
      </c>
      <c r="AS103" s="25">
        <v>9</v>
      </c>
      <c r="AT103" s="25">
        <v>21</v>
      </c>
      <c r="AU103" s="27">
        <v>1555</v>
      </c>
      <c r="AV103" s="26">
        <v>160</v>
      </c>
      <c r="AW103" s="23">
        <v>871</v>
      </c>
      <c r="AX103" s="23">
        <v>42.4</v>
      </c>
      <c r="AY103" s="23">
        <v>38</v>
      </c>
      <c r="AZ103" s="24">
        <v>157</v>
      </c>
      <c r="BA103" s="25">
        <v>2</v>
      </c>
      <c r="BB103" s="25">
        <v>30</v>
      </c>
      <c r="BC103" s="25">
        <v>0</v>
      </c>
      <c r="BD103" s="25">
        <v>11.7</v>
      </c>
      <c r="BE103" s="14"/>
    </row>
    <row r="104" spans="1:57" x14ac:dyDescent="0.2">
      <c r="A104" s="18" t="s">
        <v>169</v>
      </c>
      <c r="B104" s="19" t="s">
        <v>711</v>
      </c>
      <c r="C104" s="20">
        <v>30</v>
      </c>
      <c r="D104" s="20"/>
      <c r="E104" s="20"/>
      <c r="F104" s="21">
        <v>171</v>
      </c>
      <c r="G104" s="22">
        <v>149</v>
      </c>
      <c r="H104" s="23">
        <v>10</v>
      </c>
      <c r="I104" s="23">
        <v>40</v>
      </c>
      <c r="J104" s="23">
        <v>120.1</v>
      </c>
      <c r="K104" s="23">
        <v>0</v>
      </c>
      <c r="L104" s="24">
        <v>173</v>
      </c>
      <c r="M104" s="25">
        <v>16</v>
      </c>
      <c r="N104" s="25">
        <v>183</v>
      </c>
      <c r="O104" s="25">
        <v>1755</v>
      </c>
      <c r="P104" s="26">
        <v>183</v>
      </c>
      <c r="Q104" s="23">
        <v>6</v>
      </c>
      <c r="R104" s="23">
        <v>222</v>
      </c>
      <c r="S104" s="28">
        <v>7468.5</v>
      </c>
      <c r="T104" s="24">
        <v>85</v>
      </c>
      <c r="U104" s="25">
        <v>6</v>
      </c>
      <c r="V104" s="25">
        <v>69</v>
      </c>
      <c r="W104" s="25">
        <v>2</v>
      </c>
      <c r="X104" s="22">
        <v>130</v>
      </c>
      <c r="Y104" s="23">
        <v>7</v>
      </c>
      <c r="Z104" s="23">
        <v>0</v>
      </c>
      <c r="AA104" s="23">
        <v>0</v>
      </c>
      <c r="AB104" s="23">
        <v>0</v>
      </c>
      <c r="AC104" s="24">
        <v>80</v>
      </c>
      <c r="AD104" s="25">
        <v>4</v>
      </c>
      <c r="AE104" s="25">
        <v>7</v>
      </c>
      <c r="AF104" s="25">
        <v>5</v>
      </c>
      <c r="AG104" s="25">
        <v>5.3</v>
      </c>
      <c r="AH104" s="26">
        <v>81</v>
      </c>
      <c r="AI104" s="23">
        <v>35</v>
      </c>
      <c r="AJ104" s="23">
        <v>175</v>
      </c>
      <c r="AK104" s="23">
        <v>20.7</v>
      </c>
      <c r="AL104" s="23">
        <v>9.6</v>
      </c>
      <c r="AM104" s="23">
        <v>4.5999999999999996</v>
      </c>
      <c r="AN104" s="23">
        <v>34.9</v>
      </c>
      <c r="AO104" s="24">
        <v>176</v>
      </c>
      <c r="AP104" s="25">
        <v>10</v>
      </c>
      <c r="AQ104" s="25">
        <v>34</v>
      </c>
      <c r="AR104" s="25">
        <v>2175</v>
      </c>
      <c r="AS104" s="25">
        <v>11</v>
      </c>
      <c r="AT104" s="25">
        <v>43</v>
      </c>
      <c r="AU104" s="27">
        <v>2870</v>
      </c>
      <c r="AV104" s="26">
        <v>145</v>
      </c>
      <c r="AW104" s="23">
        <v>432</v>
      </c>
      <c r="AX104" s="23">
        <v>94.1</v>
      </c>
      <c r="AY104" s="23">
        <v>42</v>
      </c>
      <c r="AZ104" s="24">
        <v>150</v>
      </c>
      <c r="BA104" s="25">
        <v>2.6</v>
      </c>
      <c r="BB104" s="25">
        <v>25</v>
      </c>
      <c r="BC104" s="25">
        <v>0</v>
      </c>
      <c r="BD104" s="25">
        <v>15.6</v>
      </c>
      <c r="BE104" s="14"/>
    </row>
    <row r="105" spans="1:57" x14ac:dyDescent="0.2">
      <c r="A105" s="18" t="s">
        <v>171</v>
      </c>
      <c r="B105" s="19" t="s">
        <v>711</v>
      </c>
      <c r="C105" s="20">
        <v>30</v>
      </c>
      <c r="D105" s="20"/>
      <c r="E105" s="20"/>
      <c r="F105" s="21">
        <v>6</v>
      </c>
      <c r="G105" s="22">
        <v>16</v>
      </c>
      <c r="H105" s="23">
        <v>3</v>
      </c>
      <c r="I105" s="23">
        <v>6</v>
      </c>
      <c r="J105" s="23">
        <v>7.6</v>
      </c>
      <c r="K105" s="23">
        <v>0</v>
      </c>
      <c r="L105" s="24">
        <v>43</v>
      </c>
      <c r="M105" s="25">
        <v>15</v>
      </c>
      <c r="N105" s="25">
        <v>130</v>
      </c>
      <c r="O105" s="30">
        <v>14.7</v>
      </c>
      <c r="P105" s="26">
        <v>21</v>
      </c>
      <c r="Q105" s="23">
        <v>5</v>
      </c>
      <c r="R105" s="23">
        <v>32</v>
      </c>
      <c r="S105" s="23">
        <v>49.1</v>
      </c>
      <c r="T105" s="24">
        <v>35</v>
      </c>
      <c r="U105" s="25">
        <v>5</v>
      </c>
      <c r="V105" s="25">
        <v>14</v>
      </c>
      <c r="W105" s="25">
        <v>3.3</v>
      </c>
      <c r="X105" s="22">
        <v>1</v>
      </c>
      <c r="Y105" s="23">
        <v>10</v>
      </c>
      <c r="Z105" s="23">
        <v>6</v>
      </c>
      <c r="AA105" s="23">
        <v>52.9</v>
      </c>
      <c r="AB105" s="23">
        <v>77.2</v>
      </c>
      <c r="AC105" s="24">
        <v>4</v>
      </c>
      <c r="AD105" s="25">
        <v>10</v>
      </c>
      <c r="AE105" s="25">
        <v>9</v>
      </c>
      <c r="AF105" s="25">
        <v>7</v>
      </c>
      <c r="AG105" s="25">
        <v>8.6999999999999993</v>
      </c>
      <c r="AH105" s="26">
        <v>36</v>
      </c>
      <c r="AI105" s="23">
        <v>13</v>
      </c>
      <c r="AJ105" s="23">
        <v>133</v>
      </c>
      <c r="AK105" s="23">
        <v>19.3</v>
      </c>
      <c r="AL105" s="23">
        <v>15.6</v>
      </c>
      <c r="AM105" s="23">
        <v>1.4</v>
      </c>
      <c r="AN105" s="23">
        <v>36.299999999999997</v>
      </c>
      <c r="AO105" s="24">
        <v>5</v>
      </c>
      <c r="AP105" s="25">
        <v>4</v>
      </c>
      <c r="AQ105" s="25">
        <v>11</v>
      </c>
      <c r="AR105" s="27">
        <v>450</v>
      </c>
      <c r="AS105" s="25">
        <v>4</v>
      </c>
      <c r="AT105" s="25">
        <v>8</v>
      </c>
      <c r="AU105" s="27">
        <v>485</v>
      </c>
      <c r="AV105" s="26">
        <v>30</v>
      </c>
      <c r="AW105" s="29">
        <v>425</v>
      </c>
      <c r="AX105" s="23">
        <v>27.5</v>
      </c>
      <c r="AY105" s="23">
        <v>29</v>
      </c>
      <c r="AZ105" s="24">
        <v>42</v>
      </c>
      <c r="BA105" s="25">
        <v>1.5</v>
      </c>
      <c r="BB105" s="25">
        <v>10</v>
      </c>
      <c r="BC105" s="25">
        <v>0</v>
      </c>
      <c r="BD105" s="25">
        <v>48.9</v>
      </c>
      <c r="BE105" s="14"/>
    </row>
    <row r="106" spans="1:57" x14ac:dyDescent="0.2">
      <c r="A106" s="18" t="s">
        <v>733</v>
      </c>
      <c r="B106" s="19" t="s">
        <v>711</v>
      </c>
      <c r="C106" s="20">
        <v>20</v>
      </c>
      <c r="D106" s="20">
        <v>1</v>
      </c>
      <c r="E106" s="20">
        <v>21</v>
      </c>
      <c r="F106" s="21">
        <v>95</v>
      </c>
      <c r="G106" s="22">
        <v>71</v>
      </c>
      <c r="H106" s="23">
        <v>5</v>
      </c>
      <c r="I106" s="23">
        <v>9</v>
      </c>
      <c r="J106" s="23">
        <v>6.2</v>
      </c>
      <c r="K106" s="23">
        <v>2.2999999999999998</v>
      </c>
      <c r="L106" s="24">
        <v>18</v>
      </c>
      <c r="M106" s="25">
        <v>8</v>
      </c>
      <c r="N106" s="25">
        <v>174</v>
      </c>
      <c r="O106" s="25">
        <v>8.6</v>
      </c>
      <c r="P106" s="26">
        <v>131</v>
      </c>
      <c r="Q106" s="23">
        <v>6</v>
      </c>
      <c r="R106" s="23">
        <v>108</v>
      </c>
      <c r="S106" s="23">
        <v>398.1</v>
      </c>
      <c r="T106" s="24">
        <v>161</v>
      </c>
      <c r="U106" s="25">
        <v>6</v>
      </c>
      <c r="V106" s="25">
        <v>57</v>
      </c>
      <c r="W106" s="25">
        <v>16.2</v>
      </c>
      <c r="X106" s="22">
        <v>109</v>
      </c>
      <c r="Y106" s="23">
        <v>4</v>
      </c>
      <c r="Z106" s="23">
        <v>4</v>
      </c>
      <c r="AA106" s="23">
        <v>17.5</v>
      </c>
      <c r="AB106" s="23">
        <v>0</v>
      </c>
      <c r="AC106" s="24">
        <v>80</v>
      </c>
      <c r="AD106" s="25">
        <v>0</v>
      </c>
      <c r="AE106" s="25">
        <v>8</v>
      </c>
      <c r="AF106" s="25">
        <v>8</v>
      </c>
      <c r="AG106" s="25">
        <v>5.3</v>
      </c>
      <c r="AH106" s="26">
        <v>115</v>
      </c>
      <c r="AI106" s="23">
        <v>30</v>
      </c>
      <c r="AJ106" s="23">
        <v>413</v>
      </c>
      <c r="AK106" s="23">
        <v>11.7</v>
      </c>
      <c r="AL106" s="23">
        <v>7.9</v>
      </c>
      <c r="AM106" s="23">
        <v>9.3000000000000007</v>
      </c>
      <c r="AN106" s="23">
        <v>28.9</v>
      </c>
      <c r="AO106" s="24">
        <v>138</v>
      </c>
      <c r="AP106" s="25">
        <v>7</v>
      </c>
      <c r="AQ106" s="25">
        <v>21</v>
      </c>
      <c r="AR106" s="27">
        <v>1625</v>
      </c>
      <c r="AS106" s="25">
        <v>9</v>
      </c>
      <c r="AT106" s="25">
        <v>22</v>
      </c>
      <c r="AU106" s="27">
        <v>1610</v>
      </c>
      <c r="AV106" s="26">
        <v>90</v>
      </c>
      <c r="AW106" s="23">
        <v>665</v>
      </c>
      <c r="AX106" s="23">
        <v>16.5</v>
      </c>
      <c r="AY106" s="23">
        <v>41</v>
      </c>
      <c r="AZ106" s="24">
        <v>40</v>
      </c>
      <c r="BA106" s="25">
        <v>1.5</v>
      </c>
      <c r="BB106" s="25">
        <v>4</v>
      </c>
      <c r="BC106" s="25">
        <v>0</v>
      </c>
      <c r="BD106" s="25">
        <v>50.4</v>
      </c>
      <c r="BE106" s="14"/>
    </row>
    <row r="107" spans="1:57" x14ac:dyDescent="0.2">
      <c r="A107" s="18" t="s">
        <v>173</v>
      </c>
      <c r="B107" s="19" t="s">
        <v>711</v>
      </c>
      <c r="C107" s="20">
        <v>30</v>
      </c>
      <c r="D107" s="20"/>
      <c r="E107" s="20"/>
      <c r="F107" s="21">
        <v>155</v>
      </c>
      <c r="G107" s="22">
        <v>136</v>
      </c>
      <c r="H107" s="23">
        <v>5</v>
      </c>
      <c r="I107" s="23">
        <v>11</v>
      </c>
      <c r="J107" s="23">
        <v>76.7</v>
      </c>
      <c r="K107" s="23">
        <v>295.2</v>
      </c>
      <c r="L107" s="24">
        <v>113</v>
      </c>
      <c r="M107" s="25">
        <v>11</v>
      </c>
      <c r="N107" s="25">
        <v>179</v>
      </c>
      <c r="O107" s="25">
        <v>372.2</v>
      </c>
      <c r="P107" s="26">
        <v>118</v>
      </c>
      <c r="Q107" s="23">
        <v>4</v>
      </c>
      <c r="R107" s="23">
        <v>120</v>
      </c>
      <c r="S107" s="28">
        <v>3771.9</v>
      </c>
      <c r="T107" s="24">
        <v>99</v>
      </c>
      <c r="U107" s="25">
        <v>5</v>
      </c>
      <c r="V107" s="25">
        <v>29</v>
      </c>
      <c r="W107" s="25">
        <v>12</v>
      </c>
      <c r="X107" s="22">
        <v>130</v>
      </c>
      <c r="Y107" s="23">
        <v>6</v>
      </c>
      <c r="Z107" s="23">
        <v>1</v>
      </c>
      <c r="AA107" s="23">
        <v>3.7</v>
      </c>
      <c r="AB107" s="23">
        <v>0</v>
      </c>
      <c r="AC107" s="24">
        <v>147</v>
      </c>
      <c r="AD107" s="25">
        <v>6</v>
      </c>
      <c r="AE107" s="25">
        <v>1</v>
      </c>
      <c r="AF107" s="25">
        <v>4</v>
      </c>
      <c r="AG107" s="25">
        <v>3.7</v>
      </c>
      <c r="AH107" s="26">
        <v>157</v>
      </c>
      <c r="AI107" s="23">
        <v>35</v>
      </c>
      <c r="AJ107" s="23">
        <v>270</v>
      </c>
      <c r="AK107" s="23">
        <v>9.6</v>
      </c>
      <c r="AL107" s="23">
        <v>34.299999999999997</v>
      </c>
      <c r="AM107" s="23">
        <v>5.6</v>
      </c>
      <c r="AN107" s="23">
        <v>49.5</v>
      </c>
      <c r="AO107" s="24">
        <v>160</v>
      </c>
      <c r="AP107" s="25">
        <v>6</v>
      </c>
      <c r="AQ107" s="25">
        <v>26</v>
      </c>
      <c r="AR107" s="27">
        <v>2440</v>
      </c>
      <c r="AS107" s="25">
        <v>10</v>
      </c>
      <c r="AT107" s="25">
        <v>32</v>
      </c>
      <c r="AU107" s="27">
        <v>4405</v>
      </c>
      <c r="AV107" s="26">
        <v>140</v>
      </c>
      <c r="AW107" s="23">
        <v>620</v>
      </c>
      <c r="AX107" s="23">
        <v>52</v>
      </c>
      <c r="AY107" s="23">
        <v>36</v>
      </c>
      <c r="AZ107" s="24">
        <v>131</v>
      </c>
      <c r="BA107" s="25">
        <v>3.6</v>
      </c>
      <c r="BB107" s="25">
        <v>18</v>
      </c>
      <c r="BC107" s="25">
        <v>0</v>
      </c>
      <c r="BD107" s="25">
        <v>22.2</v>
      </c>
      <c r="BE107" s="14"/>
    </row>
    <row r="108" spans="1:57" x14ac:dyDescent="0.2">
      <c r="A108" s="18" t="s">
        <v>175</v>
      </c>
      <c r="B108" s="19" t="s">
        <v>711</v>
      </c>
      <c r="C108" s="20">
        <v>20</v>
      </c>
      <c r="D108" s="20">
        <v>1</v>
      </c>
      <c r="E108" s="20">
        <v>21</v>
      </c>
      <c r="F108" s="21">
        <v>103</v>
      </c>
      <c r="G108" s="22">
        <v>161</v>
      </c>
      <c r="H108" s="23">
        <v>11</v>
      </c>
      <c r="I108" s="23">
        <v>39.5</v>
      </c>
      <c r="J108" s="23">
        <v>10.8</v>
      </c>
      <c r="K108" s="23">
        <v>1.5</v>
      </c>
      <c r="L108" s="24">
        <v>163</v>
      </c>
      <c r="M108" s="25">
        <v>18</v>
      </c>
      <c r="N108" s="25">
        <v>224</v>
      </c>
      <c r="O108" s="25">
        <v>150.1</v>
      </c>
      <c r="P108" s="26">
        <v>115</v>
      </c>
      <c r="Q108" s="23">
        <v>5</v>
      </c>
      <c r="R108" s="23">
        <v>136</v>
      </c>
      <c r="S108" s="28">
        <v>463.2</v>
      </c>
      <c r="T108" s="24">
        <v>77</v>
      </c>
      <c r="U108" s="25">
        <v>7</v>
      </c>
      <c r="V108" s="25">
        <v>15</v>
      </c>
      <c r="W108" s="25">
        <v>5.0999999999999996</v>
      </c>
      <c r="X108" s="22">
        <v>180</v>
      </c>
      <c r="Y108" s="23">
        <v>3</v>
      </c>
      <c r="Z108" s="23">
        <v>0</v>
      </c>
      <c r="AA108" s="23">
        <v>0</v>
      </c>
      <c r="AB108" s="23">
        <v>0</v>
      </c>
      <c r="AC108" s="24">
        <v>68</v>
      </c>
      <c r="AD108" s="25">
        <v>3</v>
      </c>
      <c r="AE108" s="25">
        <v>6</v>
      </c>
      <c r="AF108" s="25">
        <v>8</v>
      </c>
      <c r="AG108" s="25">
        <v>5.7</v>
      </c>
      <c r="AH108" s="26">
        <v>27</v>
      </c>
      <c r="AI108" s="23">
        <v>7</v>
      </c>
      <c r="AJ108" s="23">
        <v>139</v>
      </c>
      <c r="AK108" s="23">
        <v>29.7</v>
      </c>
      <c r="AL108" s="23">
        <v>10.7</v>
      </c>
      <c r="AM108" s="23">
        <v>0.5</v>
      </c>
      <c r="AN108" s="23">
        <v>41</v>
      </c>
      <c r="AO108" s="24">
        <v>34</v>
      </c>
      <c r="AP108" s="25">
        <v>5</v>
      </c>
      <c r="AQ108" s="25">
        <v>11</v>
      </c>
      <c r="AR108" s="25">
        <v>855</v>
      </c>
      <c r="AS108" s="25">
        <v>7</v>
      </c>
      <c r="AT108" s="25">
        <v>9</v>
      </c>
      <c r="AU108" s="25">
        <v>970</v>
      </c>
      <c r="AV108" s="26">
        <v>122</v>
      </c>
      <c r="AW108" s="23">
        <v>505</v>
      </c>
      <c r="AX108" s="23">
        <v>35.9</v>
      </c>
      <c r="AY108" s="23">
        <v>40</v>
      </c>
      <c r="AZ108" s="24">
        <v>64</v>
      </c>
      <c r="BA108" s="25">
        <v>3</v>
      </c>
      <c r="BB108" s="25">
        <v>10</v>
      </c>
      <c r="BC108" s="25">
        <v>0</v>
      </c>
      <c r="BD108" s="25">
        <v>39.200000000000003</v>
      </c>
      <c r="BE108" s="14"/>
    </row>
    <row r="109" spans="1:57" x14ac:dyDescent="0.2">
      <c r="A109" s="18" t="s">
        <v>734</v>
      </c>
      <c r="B109" s="19" t="s">
        <v>711</v>
      </c>
      <c r="C109" s="20">
        <v>30</v>
      </c>
      <c r="D109" s="20"/>
      <c r="E109" s="20"/>
      <c r="F109" s="21">
        <v>114</v>
      </c>
      <c r="G109" s="22">
        <v>56</v>
      </c>
      <c r="H109" s="23">
        <v>5</v>
      </c>
      <c r="I109" s="23">
        <v>17</v>
      </c>
      <c r="J109" s="23">
        <v>12.8</v>
      </c>
      <c r="K109" s="23">
        <v>0</v>
      </c>
      <c r="L109" s="24">
        <v>32</v>
      </c>
      <c r="M109" s="25">
        <v>12</v>
      </c>
      <c r="N109" s="25">
        <v>76</v>
      </c>
      <c r="O109" s="30">
        <v>124.9</v>
      </c>
      <c r="P109" s="26">
        <v>77</v>
      </c>
      <c r="Q109" s="23">
        <v>5</v>
      </c>
      <c r="R109" s="23">
        <v>67</v>
      </c>
      <c r="S109" s="28">
        <v>729.5</v>
      </c>
      <c r="T109" s="24">
        <v>189</v>
      </c>
      <c r="U109" s="25" t="s">
        <v>712</v>
      </c>
      <c r="V109" s="25" t="s">
        <v>712</v>
      </c>
      <c r="W109" s="25" t="s">
        <v>712</v>
      </c>
      <c r="X109" s="22">
        <v>86</v>
      </c>
      <c r="Y109" s="23">
        <v>9</v>
      </c>
      <c r="Z109" s="23">
        <v>0</v>
      </c>
      <c r="AA109" s="23">
        <v>0</v>
      </c>
      <c r="AB109" s="23">
        <v>0</v>
      </c>
      <c r="AC109" s="24">
        <v>157</v>
      </c>
      <c r="AD109" s="25">
        <v>2</v>
      </c>
      <c r="AE109" s="25">
        <v>0</v>
      </c>
      <c r="AF109" s="25">
        <v>8</v>
      </c>
      <c r="AG109" s="25">
        <v>3.3</v>
      </c>
      <c r="AH109" s="26">
        <v>96</v>
      </c>
      <c r="AI109" s="23">
        <v>21</v>
      </c>
      <c r="AJ109" s="23">
        <v>128</v>
      </c>
      <c r="AK109" s="23">
        <v>0</v>
      </c>
      <c r="AL109" s="23">
        <v>11.8</v>
      </c>
      <c r="AM109" s="23">
        <v>52.9</v>
      </c>
      <c r="AN109" s="23">
        <v>64.8</v>
      </c>
      <c r="AO109" s="24">
        <v>62</v>
      </c>
      <c r="AP109" s="25">
        <v>5</v>
      </c>
      <c r="AQ109" s="25">
        <v>23</v>
      </c>
      <c r="AR109" s="27">
        <v>695</v>
      </c>
      <c r="AS109" s="25">
        <v>5</v>
      </c>
      <c r="AT109" s="25">
        <v>25</v>
      </c>
      <c r="AU109" s="27">
        <v>720</v>
      </c>
      <c r="AV109" s="26">
        <v>61</v>
      </c>
      <c r="AW109" s="23">
        <v>476</v>
      </c>
      <c r="AX109" s="23">
        <v>27.4</v>
      </c>
      <c r="AY109" s="23">
        <v>36</v>
      </c>
      <c r="AZ109" s="24">
        <v>138</v>
      </c>
      <c r="BA109" s="25">
        <v>2</v>
      </c>
      <c r="BB109" s="25">
        <v>38</v>
      </c>
      <c r="BC109" s="25">
        <v>0</v>
      </c>
      <c r="BD109" s="25">
        <v>18.600000000000001</v>
      </c>
      <c r="BE109" s="14"/>
    </row>
    <row r="110" spans="1:57" x14ac:dyDescent="0.2">
      <c r="A110" s="18" t="s">
        <v>177</v>
      </c>
      <c r="B110" s="19" t="s">
        <v>711</v>
      </c>
      <c r="C110" s="20">
        <v>30</v>
      </c>
      <c r="D110" s="20"/>
      <c r="E110" s="20"/>
      <c r="F110" s="21">
        <v>173</v>
      </c>
      <c r="G110" s="22">
        <v>173</v>
      </c>
      <c r="H110" s="23">
        <v>9</v>
      </c>
      <c r="I110" s="23">
        <v>19</v>
      </c>
      <c r="J110" s="23">
        <v>46.1</v>
      </c>
      <c r="K110" s="23">
        <v>314.39999999999998</v>
      </c>
      <c r="L110" s="24">
        <v>123</v>
      </c>
      <c r="M110" s="25">
        <v>16</v>
      </c>
      <c r="N110" s="25">
        <v>82</v>
      </c>
      <c r="O110" s="25">
        <v>2681</v>
      </c>
      <c r="P110" s="26">
        <v>124</v>
      </c>
      <c r="Q110" s="23">
        <v>5</v>
      </c>
      <c r="R110" s="23">
        <v>75</v>
      </c>
      <c r="S110" s="28">
        <v>7404.2</v>
      </c>
      <c r="T110" s="24">
        <v>67</v>
      </c>
      <c r="U110" s="25">
        <v>4</v>
      </c>
      <c r="V110" s="25">
        <v>49</v>
      </c>
      <c r="W110" s="25">
        <v>4.7</v>
      </c>
      <c r="X110" s="22">
        <v>170</v>
      </c>
      <c r="Y110" s="23">
        <v>3</v>
      </c>
      <c r="Z110" s="23">
        <v>1</v>
      </c>
      <c r="AA110" s="23">
        <v>1.4</v>
      </c>
      <c r="AB110" s="23">
        <v>0</v>
      </c>
      <c r="AC110" s="24">
        <v>147</v>
      </c>
      <c r="AD110" s="25">
        <v>6</v>
      </c>
      <c r="AE110" s="25">
        <v>1</v>
      </c>
      <c r="AF110" s="25">
        <v>4</v>
      </c>
      <c r="AG110" s="25">
        <v>3.7</v>
      </c>
      <c r="AH110" s="26">
        <v>181</v>
      </c>
      <c r="AI110" s="23">
        <v>37</v>
      </c>
      <c r="AJ110" s="23">
        <v>696</v>
      </c>
      <c r="AK110" s="23">
        <v>0</v>
      </c>
      <c r="AL110" s="23">
        <v>17.600000000000001</v>
      </c>
      <c r="AM110" s="23">
        <v>50.6</v>
      </c>
      <c r="AN110" s="23">
        <v>68.2</v>
      </c>
      <c r="AO110" s="24">
        <v>152</v>
      </c>
      <c r="AP110" s="25">
        <v>8</v>
      </c>
      <c r="AQ110" s="25">
        <v>31</v>
      </c>
      <c r="AR110" s="27">
        <v>1640</v>
      </c>
      <c r="AS110" s="25">
        <v>8</v>
      </c>
      <c r="AT110" s="25">
        <v>38</v>
      </c>
      <c r="AU110" s="27">
        <v>1523</v>
      </c>
      <c r="AV110" s="26">
        <v>75</v>
      </c>
      <c r="AW110" s="23">
        <v>370</v>
      </c>
      <c r="AX110" s="23">
        <v>23.2</v>
      </c>
      <c r="AY110" s="23">
        <v>46</v>
      </c>
      <c r="AZ110" s="24">
        <v>189</v>
      </c>
      <c r="BA110" s="25" t="s">
        <v>712</v>
      </c>
      <c r="BB110" s="25" t="s">
        <v>712</v>
      </c>
      <c r="BC110" s="25" t="s">
        <v>712</v>
      </c>
      <c r="BD110" s="25">
        <v>0</v>
      </c>
      <c r="BE110" s="14"/>
    </row>
    <row r="111" spans="1:57" x14ac:dyDescent="0.2">
      <c r="A111" s="18" t="s">
        <v>179</v>
      </c>
      <c r="B111" s="19" t="s">
        <v>711</v>
      </c>
      <c r="C111" s="20">
        <v>20</v>
      </c>
      <c r="D111" s="20">
        <v>1</v>
      </c>
      <c r="E111" s="20">
        <v>21</v>
      </c>
      <c r="F111" s="21">
        <v>20</v>
      </c>
      <c r="G111" s="22">
        <v>19</v>
      </c>
      <c r="H111" s="23">
        <v>5</v>
      </c>
      <c r="I111" s="23">
        <v>6</v>
      </c>
      <c r="J111" s="23">
        <v>3.6</v>
      </c>
      <c r="K111" s="23">
        <v>0</v>
      </c>
      <c r="L111" s="24">
        <v>123</v>
      </c>
      <c r="M111" s="25">
        <v>16</v>
      </c>
      <c r="N111" s="25">
        <v>248</v>
      </c>
      <c r="O111" s="30">
        <v>27.4</v>
      </c>
      <c r="P111" s="26">
        <v>48</v>
      </c>
      <c r="Q111" s="23">
        <v>4</v>
      </c>
      <c r="R111" s="23">
        <v>84</v>
      </c>
      <c r="S111" s="28">
        <v>281.10000000000002</v>
      </c>
      <c r="T111" s="24">
        <v>65</v>
      </c>
      <c r="U111" s="25">
        <v>4</v>
      </c>
      <c r="V111" s="25">
        <v>15</v>
      </c>
      <c r="W111" s="25">
        <v>10.6</v>
      </c>
      <c r="X111" s="22">
        <v>42</v>
      </c>
      <c r="Y111" s="23">
        <v>6</v>
      </c>
      <c r="Z111" s="23">
        <v>6</v>
      </c>
      <c r="AA111" s="23">
        <v>69.2</v>
      </c>
      <c r="AB111" s="23">
        <v>0</v>
      </c>
      <c r="AC111" s="24">
        <v>12</v>
      </c>
      <c r="AD111" s="25">
        <v>6</v>
      </c>
      <c r="AE111" s="25">
        <v>8</v>
      </c>
      <c r="AF111" s="25">
        <v>9</v>
      </c>
      <c r="AG111" s="25">
        <v>7.7</v>
      </c>
      <c r="AH111" s="26">
        <v>13</v>
      </c>
      <c r="AI111" s="23">
        <v>8</v>
      </c>
      <c r="AJ111" s="23">
        <v>152</v>
      </c>
      <c r="AK111" s="23">
        <v>10.6</v>
      </c>
      <c r="AL111" s="23">
        <v>10.3</v>
      </c>
      <c r="AM111" s="23">
        <v>7.3</v>
      </c>
      <c r="AN111" s="23">
        <v>28.2</v>
      </c>
      <c r="AO111" s="24">
        <v>12</v>
      </c>
      <c r="AP111" s="25">
        <v>4</v>
      </c>
      <c r="AQ111" s="25">
        <v>10</v>
      </c>
      <c r="AR111" s="27">
        <v>675</v>
      </c>
      <c r="AS111" s="25">
        <v>5</v>
      </c>
      <c r="AT111" s="25">
        <v>10</v>
      </c>
      <c r="AU111" s="27">
        <v>710</v>
      </c>
      <c r="AV111" s="26">
        <v>54</v>
      </c>
      <c r="AW111" s="23">
        <v>529</v>
      </c>
      <c r="AX111" s="23">
        <v>25</v>
      </c>
      <c r="AY111" s="23">
        <v>35</v>
      </c>
      <c r="AZ111" s="24">
        <v>61</v>
      </c>
      <c r="BA111" s="25">
        <v>1.7</v>
      </c>
      <c r="BB111" s="25">
        <v>15</v>
      </c>
      <c r="BC111" s="25">
        <v>0</v>
      </c>
      <c r="BD111" s="25">
        <v>41</v>
      </c>
      <c r="BE111" s="14"/>
    </row>
    <row r="112" spans="1:57" x14ac:dyDescent="0.2">
      <c r="A112" s="18" t="s">
        <v>181</v>
      </c>
      <c r="B112" s="19" t="s">
        <v>711</v>
      </c>
      <c r="C112" s="20">
        <v>30</v>
      </c>
      <c r="D112" s="20"/>
      <c r="E112" s="20"/>
      <c r="F112" s="21">
        <v>53</v>
      </c>
      <c r="G112" s="22">
        <v>48</v>
      </c>
      <c r="H112" s="23">
        <v>6</v>
      </c>
      <c r="I112" s="23">
        <v>6</v>
      </c>
      <c r="J112" s="23">
        <v>19.7</v>
      </c>
      <c r="K112" s="23">
        <v>0</v>
      </c>
      <c r="L112" s="24">
        <v>40</v>
      </c>
      <c r="M112" s="25">
        <v>11</v>
      </c>
      <c r="N112" s="25">
        <v>82</v>
      </c>
      <c r="O112" s="25">
        <v>353.1</v>
      </c>
      <c r="P112" s="26">
        <v>133</v>
      </c>
      <c r="Q112" s="23">
        <v>7</v>
      </c>
      <c r="R112" s="23">
        <v>85</v>
      </c>
      <c r="S112" s="23">
        <v>369.1</v>
      </c>
      <c r="T112" s="24">
        <v>150</v>
      </c>
      <c r="U112" s="25">
        <v>7</v>
      </c>
      <c r="V112" s="25">
        <v>74</v>
      </c>
      <c r="W112" s="25">
        <v>5.3</v>
      </c>
      <c r="X112" s="22">
        <v>42</v>
      </c>
      <c r="Y112" s="23">
        <v>6</v>
      </c>
      <c r="Z112" s="23">
        <v>6</v>
      </c>
      <c r="AA112" s="23">
        <v>0</v>
      </c>
      <c r="AB112" s="23">
        <v>100</v>
      </c>
      <c r="AC112" s="24">
        <v>68</v>
      </c>
      <c r="AD112" s="25">
        <v>8</v>
      </c>
      <c r="AE112" s="25">
        <v>5</v>
      </c>
      <c r="AF112" s="25">
        <v>4</v>
      </c>
      <c r="AG112" s="25">
        <v>5.7</v>
      </c>
      <c r="AH112" s="26">
        <v>118</v>
      </c>
      <c r="AI112" s="23">
        <v>6</v>
      </c>
      <c r="AJ112" s="23">
        <v>334</v>
      </c>
      <c r="AK112" s="23">
        <v>24.1</v>
      </c>
      <c r="AL112" s="23">
        <v>28.2</v>
      </c>
      <c r="AM112" s="23">
        <v>1.4</v>
      </c>
      <c r="AN112" s="23">
        <v>53.7</v>
      </c>
      <c r="AO112" s="24">
        <v>59</v>
      </c>
      <c r="AP112" s="25">
        <v>4</v>
      </c>
      <c r="AQ112" s="25">
        <v>11</v>
      </c>
      <c r="AR112" s="27">
        <v>1450</v>
      </c>
      <c r="AS112" s="25">
        <v>4</v>
      </c>
      <c r="AT112" s="25">
        <v>11</v>
      </c>
      <c r="AU112" s="27">
        <v>1740</v>
      </c>
      <c r="AV112" s="26">
        <v>71</v>
      </c>
      <c r="AW112" s="23">
        <v>400</v>
      </c>
      <c r="AX112" s="23">
        <v>31</v>
      </c>
      <c r="AY112" s="23">
        <v>38</v>
      </c>
      <c r="AZ112" s="24">
        <v>26</v>
      </c>
      <c r="BA112" s="25">
        <v>1.8</v>
      </c>
      <c r="BB112" s="25">
        <v>18</v>
      </c>
      <c r="BC112" s="25">
        <v>1</v>
      </c>
      <c r="BD112" s="25">
        <v>67.599999999999994</v>
      </c>
      <c r="BE112" s="14"/>
    </row>
    <row r="113" spans="1:57" x14ac:dyDescent="0.2">
      <c r="A113" s="18" t="s">
        <v>735</v>
      </c>
      <c r="B113" s="19" t="s">
        <v>711</v>
      </c>
      <c r="C113" s="20">
        <v>30</v>
      </c>
      <c r="D113" s="20"/>
      <c r="E113" s="20"/>
      <c r="F113" s="21">
        <v>156</v>
      </c>
      <c r="G113" s="22">
        <v>106</v>
      </c>
      <c r="H113" s="23">
        <v>7</v>
      </c>
      <c r="I113" s="23">
        <v>16</v>
      </c>
      <c r="J113" s="23">
        <v>144.4</v>
      </c>
      <c r="K113" s="23">
        <v>0</v>
      </c>
      <c r="L113" s="24">
        <v>54</v>
      </c>
      <c r="M113" s="25">
        <v>15</v>
      </c>
      <c r="N113" s="25">
        <v>114</v>
      </c>
      <c r="O113" s="25">
        <v>28.7</v>
      </c>
      <c r="P113" s="26">
        <v>106</v>
      </c>
      <c r="Q113" s="23">
        <v>3</v>
      </c>
      <c r="R113" s="23">
        <v>470</v>
      </c>
      <c r="S113" s="28">
        <v>374.7</v>
      </c>
      <c r="T113" s="24">
        <v>189</v>
      </c>
      <c r="U113" s="25" t="s">
        <v>712</v>
      </c>
      <c r="V113" s="25" t="s">
        <v>712</v>
      </c>
      <c r="W113" s="25" t="s">
        <v>712</v>
      </c>
      <c r="X113" s="22">
        <v>130</v>
      </c>
      <c r="Y113" s="23">
        <v>7</v>
      </c>
      <c r="Z113" s="23">
        <v>0</v>
      </c>
      <c r="AA113" s="23">
        <v>0</v>
      </c>
      <c r="AB113" s="23">
        <v>0</v>
      </c>
      <c r="AC113" s="24">
        <v>178</v>
      </c>
      <c r="AD113" s="25">
        <v>0</v>
      </c>
      <c r="AE113" s="25">
        <v>0</v>
      </c>
      <c r="AF113" s="25">
        <v>8</v>
      </c>
      <c r="AG113" s="25">
        <v>2.7</v>
      </c>
      <c r="AH113" s="26">
        <v>94</v>
      </c>
      <c r="AI113" s="23">
        <v>21</v>
      </c>
      <c r="AJ113" s="23">
        <v>128</v>
      </c>
      <c r="AK113" s="23">
        <v>0</v>
      </c>
      <c r="AL113" s="23">
        <v>7.9</v>
      </c>
      <c r="AM113" s="23">
        <v>52</v>
      </c>
      <c r="AN113" s="23">
        <v>59.9</v>
      </c>
      <c r="AO113" s="24">
        <v>103</v>
      </c>
      <c r="AP113" s="25">
        <v>5</v>
      </c>
      <c r="AQ113" s="25">
        <v>30</v>
      </c>
      <c r="AR113" s="27">
        <v>1045</v>
      </c>
      <c r="AS113" s="25">
        <v>6</v>
      </c>
      <c r="AT113" s="25">
        <v>31</v>
      </c>
      <c r="AU113" s="27">
        <v>1045</v>
      </c>
      <c r="AV113" s="26">
        <v>152</v>
      </c>
      <c r="AW113" s="23">
        <v>885</v>
      </c>
      <c r="AX113" s="23">
        <v>66</v>
      </c>
      <c r="AY113" s="23">
        <v>34</v>
      </c>
      <c r="AZ113" s="24">
        <v>168</v>
      </c>
      <c r="BA113" s="25">
        <v>5.3</v>
      </c>
      <c r="BB113" s="25">
        <v>38</v>
      </c>
      <c r="BC113" s="25">
        <v>0</v>
      </c>
      <c r="BD113" s="25">
        <v>3.4</v>
      </c>
      <c r="BE113" s="14"/>
    </row>
    <row r="114" spans="1:57" x14ac:dyDescent="0.2">
      <c r="A114" s="18" t="s">
        <v>183</v>
      </c>
      <c r="B114" s="19" t="s">
        <v>711</v>
      </c>
      <c r="C114" s="20">
        <v>30</v>
      </c>
      <c r="D114" s="20"/>
      <c r="E114" s="20"/>
      <c r="F114" s="21">
        <v>78</v>
      </c>
      <c r="G114" s="22">
        <v>81</v>
      </c>
      <c r="H114" s="23">
        <v>6</v>
      </c>
      <c r="I114" s="23">
        <v>7</v>
      </c>
      <c r="J114" s="23">
        <v>5.4</v>
      </c>
      <c r="K114" s="23">
        <v>8.1</v>
      </c>
      <c r="L114" s="24">
        <v>174</v>
      </c>
      <c r="M114" s="25">
        <v>26</v>
      </c>
      <c r="N114" s="25">
        <v>291</v>
      </c>
      <c r="O114" s="25">
        <v>65</v>
      </c>
      <c r="P114" s="26">
        <v>165</v>
      </c>
      <c r="Q114" s="23">
        <v>7</v>
      </c>
      <c r="R114" s="23">
        <v>140</v>
      </c>
      <c r="S114" s="28">
        <v>542.1</v>
      </c>
      <c r="T114" s="24">
        <v>19</v>
      </c>
      <c r="U114" s="25">
        <v>5</v>
      </c>
      <c r="V114" s="25">
        <v>6</v>
      </c>
      <c r="W114" s="25">
        <v>0.9</v>
      </c>
      <c r="X114" s="22">
        <v>13</v>
      </c>
      <c r="Y114" s="23">
        <v>9</v>
      </c>
      <c r="Z114" s="23">
        <v>5</v>
      </c>
      <c r="AA114" s="23">
        <v>0</v>
      </c>
      <c r="AB114" s="23">
        <v>4.5</v>
      </c>
      <c r="AC114" s="24">
        <v>80</v>
      </c>
      <c r="AD114" s="25">
        <v>7</v>
      </c>
      <c r="AE114" s="25">
        <v>3</v>
      </c>
      <c r="AF114" s="25">
        <v>6</v>
      </c>
      <c r="AG114" s="25">
        <v>5.3</v>
      </c>
      <c r="AH114" s="26">
        <v>95</v>
      </c>
      <c r="AI114" s="23">
        <v>31</v>
      </c>
      <c r="AJ114" s="23">
        <v>181</v>
      </c>
      <c r="AK114" s="23">
        <v>9.6</v>
      </c>
      <c r="AL114" s="23">
        <v>30.6</v>
      </c>
      <c r="AM114" s="23">
        <v>0.2</v>
      </c>
      <c r="AN114" s="23">
        <v>40.4</v>
      </c>
      <c r="AO114" s="24">
        <v>150</v>
      </c>
      <c r="AP114" s="25">
        <v>7</v>
      </c>
      <c r="AQ114" s="25">
        <v>32</v>
      </c>
      <c r="AR114" s="27">
        <v>1545</v>
      </c>
      <c r="AS114" s="25">
        <v>8</v>
      </c>
      <c r="AT114" s="25">
        <v>35</v>
      </c>
      <c r="AU114" s="27">
        <v>1870</v>
      </c>
      <c r="AV114" s="26">
        <v>23</v>
      </c>
      <c r="AW114" s="23">
        <v>337</v>
      </c>
      <c r="AX114" s="23">
        <v>28.6</v>
      </c>
      <c r="AY114" s="23">
        <v>31</v>
      </c>
      <c r="AZ114" s="24">
        <v>91</v>
      </c>
      <c r="BA114" s="25">
        <v>2.8</v>
      </c>
      <c r="BB114" s="25">
        <v>9</v>
      </c>
      <c r="BC114" s="25">
        <v>0</v>
      </c>
      <c r="BD114" s="25">
        <v>32.799999999999997</v>
      </c>
      <c r="BE114" s="14"/>
    </row>
    <row r="115" spans="1:57" x14ac:dyDescent="0.2">
      <c r="A115" s="18" t="s">
        <v>185</v>
      </c>
      <c r="B115" s="19" t="s">
        <v>711</v>
      </c>
      <c r="C115" s="20">
        <v>20</v>
      </c>
      <c r="D115" s="20">
        <v>1</v>
      </c>
      <c r="E115" s="20">
        <v>22</v>
      </c>
      <c r="F115" s="21">
        <v>76</v>
      </c>
      <c r="G115" s="22">
        <v>25</v>
      </c>
      <c r="H115" s="23">
        <v>5</v>
      </c>
      <c r="I115" s="23">
        <v>11</v>
      </c>
      <c r="J115" s="23">
        <v>1.5</v>
      </c>
      <c r="K115" s="23">
        <v>0</v>
      </c>
      <c r="L115" s="24">
        <v>107</v>
      </c>
      <c r="M115" s="25">
        <v>20</v>
      </c>
      <c r="N115" s="25">
        <v>186</v>
      </c>
      <c r="O115" s="25">
        <v>7.6</v>
      </c>
      <c r="P115" s="26">
        <v>162</v>
      </c>
      <c r="Q115" s="23">
        <v>8</v>
      </c>
      <c r="R115" s="23">
        <v>104</v>
      </c>
      <c r="S115" s="28">
        <v>742.7</v>
      </c>
      <c r="T115" s="24">
        <v>27</v>
      </c>
      <c r="U115" s="25">
        <v>5</v>
      </c>
      <c r="V115" s="25">
        <v>10.5</v>
      </c>
      <c r="W115" s="25">
        <v>2.1</v>
      </c>
      <c r="X115" s="22">
        <v>55</v>
      </c>
      <c r="Y115" s="23">
        <v>6</v>
      </c>
      <c r="Z115" s="23">
        <v>5</v>
      </c>
      <c r="AA115" s="23">
        <v>58.3</v>
      </c>
      <c r="AB115" s="23">
        <v>0</v>
      </c>
      <c r="AC115" s="24">
        <v>22</v>
      </c>
      <c r="AD115" s="25">
        <v>5</v>
      </c>
      <c r="AE115" s="25">
        <v>8</v>
      </c>
      <c r="AF115" s="25">
        <v>7</v>
      </c>
      <c r="AG115" s="25">
        <v>6.7</v>
      </c>
      <c r="AH115" s="26">
        <v>74</v>
      </c>
      <c r="AI115" s="23">
        <v>41</v>
      </c>
      <c r="AJ115" s="23">
        <v>192</v>
      </c>
      <c r="AK115" s="23">
        <v>10.199999999999999</v>
      </c>
      <c r="AL115" s="23">
        <v>12.4</v>
      </c>
      <c r="AM115" s="23">
        <v>2</v>
      </c>
      <c r="AN115" s="23">
        <v>24.6</v>
      </c>
      <c r="AO115" s="24">
        <v>181</v>
      </c>
      <c r="AP115" s="25">
        <v>11</v>
      </c>
      <c r="AQ115" s="25">
        <v>49</v>
      </c>
      <c r="AR115" s="27">
        <v>2745</v>
      </c>
      <c r="AS115" s="25">
        <v>13</v>
      </c>
      <c r="AT115" s="25">
        <v>50</v>
      </c>
      <c r="AU115" s="27">
        <v>2950</v>
      </c>
      <c r="AV115" s="26">
        <v>30</v>
      </c>
      <c r="AW115" s="29">
        <v>314</v>
      </c>
      <c r="AX115" s="23">
        <v>30.6</v>
      </c>
      <c r="AY115" s="23">
        <v>32</v>
      </c>
      <c r="AZ115" s="24">
        <v>133</v>
      </c>
      <c r="BA115" s="25">
        <v>4</v>
      </c>
      <c r="BB115" s="25">
        <v>8</v>
      </c>
      <c r="BC115" s="25">
        <v>0</v>
      </c>
      <c r="BD115" s="25">
        <v>21.6</v>
      </c>
      <c r="BE115" s="14"/>
    </row>
    <row r="116" spans="1:57" x14ac:dyDescent="0.2">
      <c r="A116" s="18" t="s">
        <v>187</v>
      </c>
      <c r="B116" s="19" t="s">
        <v>711</v>
      </c>
      <c r="C116" s="20">
        <v>20</v>
      </c>
      <c r="D116" s="20">
        <v>1</v>
      </c>
      <c r="E116" s="20">
        <v>21</v>
      </c>
      <c r="F116" s="21">
        <v>44</v>
      </c>
      <c r="G116" s="22">
        <v>69</v>
      </c>
      <c r="H116" s="23">
        <v>6</v>
      </c>
      <c r="I116" s="23">
        <v>10</v>
      </c>
      <c r="J116" s="23">
        <v>1.5</v>
      </c>
      <c r="K116" s="23">
        <v>0</v>
      </c>
      <c r="L116" s="24">
        <v>106</v>
      </c>
      <c r="M116" s="25">
        <v>9</v>
      </c>
      <c r="N116" s="25">
        <v>158</v>
      </c>
      <c r="O116" s="25">
        <v>1159.3</v>
      </c>
      <c r="P116" s="26">
        <v>69</v>
      </c>
      <c r="Q116" s="23">
        <v>5</v>
      </c>
      <c r="R116" s="23">
        <v>71</v>
      </c>
      <c r="S116" s="28">
        <v>487.6</v>
      </c>
      <c r="T116" s="24">
        <v>98</v>
      </c>
      <c r="U116" s="25">
        <v>6</v>
      </c>
      <c r="V116" s="25">
        <v>70</v>
      </c>
      <c r="W116" s="25">
        <v>3.1</v>
      </c>
      <c r="X116" s="22">
        <v>3</v>
      </c>
      <c r="Y116" s="23">
        <v>10</v>
      </c>
      <c r="Z116" s="23">
        <v>5</v>
      </c>
      <c r="AA116" s="23">
        <v>25.2</v>
      </c>
      <c r="AB116" s="23">
        <v>0</v>
      </c>
      <c r="AC116" s="24">
        <v>34</v>
      </c>
      <c r="AD116" s="25">
        <v>5</v>
      </c>
      <c r="AE116" s="25">
        <v>8</v>
      </c>
      <c r="AF116" s="25">
        <v>6</v>
      </c>
      <c r="AG116" s="25">
        <v>6.3</v>
      </c>
      <c r="AH116" s="26">
        <v>86</v>
      </c>
      <c r="AI116" s="23">
        <v>29</v>
      </c>
      <c r="AJ116" s="23">
        <v>320</v>
      </c>
      <c r="AK116" s="23">
        <v>7.2</v>
      </c>
      <c r="AL116" s="23">
        <v>12.8</v>
      </c>
      <c r="AM116" s="23">
        <v>0.9</v>
      </c>
      <c r="AN116" s="23">
        <v>20.9</v>
      </c>
      <c r="AO116" s="24">
        <v>53</v>
      </c>
      <c r="AP116" s="25">
        <v>6</v>
      </c>
      <c r="AQ116" s="25">
        <v>14</v>
      </c>
      <c r="AR116" s="27">
        <v>985</v>
      </c>
      <c r="AS116" s="25">
        <v>5</v>
      </c>
      <c r="AT116" s="25">
        <v>14</v>
      </c>
      <c r="AU116" s="27">
        <v>985</v>
      </c>
      <c r="AV116" s="26">
        <v>136</v>
      </c>
      <c r="AW116" s="23">
        <v>545</v>
      </c>
      <c r="AX116" s="23">
        <v>25.7</v>
      </c>
      <c r="AY116" s="23">
        <v>49</v>
      </c>
      <c r="AZ116" s="24">
        <v>45</v>
      </c>
      <c r="BA116" s="25">
        <v>1.4</v>
      </c>
      <c r="BB116" s="25">
        <v>8</v>
      </c>
      <c r="BC116" s="25">
        <v>0</v>
      </c>
      <c r="BD116" s="25">
        <v>48.4</v>
      </c>
      <c r="BE116" s="14"/>
    </row>
    <row r="117" spans="1:57" x14ac:dyDescent="0.2">
      <c r="A117" s="18" t="s">
        <v>189</v>
      </c>
      <c r="B117" s="19" t="s">
        <v>711</v>
      </c>
      <c r="C117" s="20">
        <v>30</v>
      </c>
      <c r="D117" s="20"/>
      <c r="E117" s="20"/>
      <c r="F117" s="21">
        <v>87</v>
      </c>
      <c r="G117" s="22">
        <v>39</v>
      </c>
      <c r="H117" s="23">
        <v>5</v>
      </c>
      <c r="I117" s="23">
        <v>11</v>
      </c>
      <c r="J117" s="23">
        <v>9.5</v>
      </c>
      <c r="K117" s="23">
        <v>0</v>
      </c>
      <c r="L117" s="24">
        <v>83</v>
      </c>
      <c r="M117" s="25">
        <v>15</v>
      </c>
      <c r="N117" s="25">
        <v>97</v>
      </c>
      <c r="O117" s="25">
        <v>218.2</v>
      </c>
      <c r="P117" s="26">
        <v>97</v>
      </c>
      <c r="Q117" s="23">
        <v>5</v>
      </c>
      <c r="R117" s="23">
        <v>62</v>
      </c>
      <c r="S117" s="28">
        <v>2476.3000000000002</v>
      </c>
      <c r="T117" s="24">
        <v>156</v>
      </c>
      <c r="U117" s="25">
        <v>8</v>
      </c>
      <c r="V117" s="25">
        <v>60</v>
      </c>
      <c r="W117" s="25">
        <v>5.9</v>
      </c>
      <c r="X117" s="22">
        <v>109</v>
      </c>
      <c r="Y117" s="23">
        <v>3</v>
      </c>
      <c r="Z117" s="23">
        <v>5</v>
      </c>
      <c r="AA117" s="23">
        <v>0</v>
      </c>
      <c r="AB117" s="23">
        <v>19.600000000000001</v>
      </c>
      <c r="AC117" s="24">
        <v>115</v>
      </c>
      <c r="AD117" s="25">
        <v>6</v>
      </c>
      <c r="AE117" s="25">
        <v>2</v>
      </c>
      <c r="AF117" s="25">
        <v>6</v>
      </c>
      <c r="AG117" s="25">
        <v>4.7</v>
      </c>
      <c r="AH117" s="26">
        <v>78</v>
      </c>
      <c r="AI117" s="23">
        <v>6</v>
      </c>
      <c r="AJ117" s="23">
        <v>232</v>
      </c>
      <c r="AK117" s="23">
        <v>25.2</v>
      </c>
      <c r="AL117" s="23">
        <v>22.7</v>
      </c>
      <c r="AM117" s="23">
        <v>1.7</v>
      </c>
      <c r="AN117" s="23">
        <v>49.6</v>
      </c>
      <c r="AO117" s="24">
        <v>37</v>
      </c>
      <c r="AP117" s="25">
        <v>5</v>
      </c>
      <c r="AQ117" s="25">
        <v>11</v>
      </c>
      <c r="AR117" s="27">
        <v>595</v>
      </c>
      <c r="AS117" s="25">
        <v>7</v>
      </c>
      <c r="AT117" s="25">
        <v>16</v>
      </c>
      <c r="AU117" s="27">
        <v>970</v>
      </c>
      <c r="AV117" s="26">
        <v>83</v>
      </c>
      <c r="AW117" s="23">
        <v>510</v>
      </c>
      <c r="AX117" s="23">
        <v>25.2</v>
      </c>
      <c r="AY117" s="23">
        <v>40</v>
      </c>
      <c r="AZ117" s="24">
        <v>69</v>
      </c>
      <c r="BA117" s="25">
        <v>1.8</v>
      </c>
      <c r="BB117" s="25">
        <v>18</v>
      </c>
      <c r="BC117" s="25">
        <v>0</v>
      </c>
      <c r="BD117" s="25">
        <v>38.299999999999997</v>
      </c>
      <c r="BE117" s="14"/>
    </row>
    <row r="118" spans="1:57" x14ac:dyDescent="0.2">
      <c r="A118" s="18" t="s">
        <v>191</v>
      </c>
      <c r="B118" s="19" t="s">
        <v>711</v>
      </c>
      <c r="C118" s="20">
        <v>30</v>
      </c>
      <c r="D118" s="20"/>
      <c r="E118" s="20"/>
      <c r="F118" s="21">
        <v>139</v>
      </c>
      <c r="G118" s="22">
        <v>95</v>
      </c>
      <c r="H118" s="23">
        <v>9</v>
      </c>
      <c r="I118" s="23">
        <v>13</v>
      </c>
      <c r="J118" s="23">
        <v>18.7</v>
      </c>
      <c r="K118" s="23">
        <v>0</v>
      </c>
      <c r="L118" s="24">
        <v>77</v>
      </c>
      <c r="M118" s="25">
        <v>12</v>
      </c>
      <c r="N118" s="25">
        <v>130</v>
      </c>
      <c r="O118" s="30">
        <v>257.60000000000002</v>
      </c>
      <c r="P118" s="26">
        <v>171</v>
      </c>
      <c r="Q118" s="23">
        <v>7</v>
      </c>
      <c r="R118" s="23">
        <v>107</v>
      </c>
      <c r="S118" s="23">
        <v>2857.7</v>
      </c>
      <c r="T118" s="24">
        <v>152</v>
      </c>
      <c r="U118" s="25">
        <v>8</v>
      </c>
      <c r="V118" s="25">
        <v>39</v>
      </c>
      <c r="W118" s="25">
        <v>7.7</v>
      </c>
      <c r="X118" s="22">
        <v>130</v>
      </c>
      <c r="Y118" s="23">
        <v>3</v>
      </c>
      <c r="Z118" s="23">
        <v>4</v>
      </c>
      <c r="AA118" s="23">
        <v>4.3</v>
      </c>
      <c r="AB118" s="23">
        <v>0</v>
      </c>
      <c r="AC118" s="24">
        <v>52</v>
      </c>
      <c r="AD118" s="25">
        <v>5</v>
      </c>
      <c r="AE118" s="25">
        <v>4</v>
      </c>
      <c r="AF118" s="25">
        <v>9</v>
      </c>
      <c r="AG118" s="25">
        <v>6</v>
      </c>
      <c r="AH118" s="26">
        <v>129</v>
      </c>
      <c r="AI118" s="23">
        <v>37</v>
      </c>
      <c r="AJ118" s="23">
        <v>230</v>
      </c>
      <c r="AK118" s="23">
        <v>30.9</v>
      </c>
      <c r="AL118" s="23">
        <v>4.5</v>
      </c>
      <c r="AM118" s="23">
        <v>2.1</v>
      </c>
      <c r="AN118" s="23">
        <v>37.5</v>
      </c>
      <c r="AO118" s="24">
        <v>131</v>
      </c>
      <c r="AP118" s="25">
        <v>7</v>
      </c>
      <c r="AQ118" s="25">
        <v>21</v>
      </c>
      <c r="AR118" s="27">
        <v>1100</v>
      </c>
      <c r="AS118" s="25">
        <v>9</v>
      </c>
      <c r="AT118" s="25">
        <v>25</v>
      </c>
      <c r="AU118" s="27">
        <v>1600</v>
      </c>
      <c r="AV118" s="26">
        <v>145</v>
      </c>
      <c r="AW118" s="23">
        <v>950</v>
      </c>
      <c r="AX118" s="23">
        <v>119</v>
      </c>
      <c r="AY118" s="23">
        <v>30</v>
      </c>
      <c r="AZ118" s="24">
        <v>148</v>
      </c>
      <c r="BA118" s="25">
        <v>5</v>
      </c>
      <c r="BB118" s="25">
        <v>9</v>
      </c>
      <c r="BC118" s="25">
        <v>0</v>
      </c>
      <c r="BD118" s="25">
        <v>16.600000000000001</v>
      </c>
      <c r="BE118" s="14"/>
    </row>
    <row r="119" spans="1:57" x14ac:dyDescent="0.2">
      <c r="A119" s="18" t="s">
        <v>193</v>
      </c>
      <c r="B119" s="19" t="s">
        <v>711</v>
      </c>
      <c r="C119" s="20">
        <v>30</v>
      </c>
      <c r="D119" s="20"/>
      <c r="E119" s="20"/>
      <c r="F119" s="21">
        <v>182</v>
      </c>
      <c r="G119" s="22">
        <v>189</v>
      </c>
      <c r="H119" s="23">
        <v>11</v>
      </c>
      <c r="I119" s="23">
        <v>72</v>
      </c>
      <c r="J119" s="23">
        <v>176.7</v>
      </c>
      <c r="K119" s="23">
        <v>7016</v>
      </c>
      <c r="L119" s="24">
        <v>150</v>
      </c>
      <c r="M119" s="25">
        <v>16</v>
      </c>
      <c r="N119" s="25">
        <v>159</v>
      </c>
      <c r="O119" s="30">
        <v>566.9</v>
      </c>
      <c r="P119" s="26">
        <v>126</v>
      </c>
      <c r="Q119" s="23">
        <v>5</v>
      </c>
      <c r="R119" s="23">
        <v>91</v>
      </c>
      <c r="S119" s="28">
        <v>3175.5</v>
      </c>
      <c r="T119" s="24">
        <v>154</v>
      </c>
      <c r="U119" s="25">
        <v>6</v>
      </c>
      <c r="V119" s="25">
        <v>113</v>
      </c>
      <c r="W119" s="25">
        <v>7.2</v>
      </c>
      <c r="X119" s="22">
        <v>170</v>
      </c>
      <c r="Y119" s="23">
        <v>4</v>
      </c>
      <c r="Z119" s="23">
        <v>0</v>
      </c>
      <c r="AA119" s="23">
        <v>0</v>
      </c>
      <c r="AB119" s="23">
        <v>0</v>
      </c>
      <c r="AC119" s="24">
        <v>182</v>
      </c>
      <c r="AD119" s="25">
        <v>3</v>
      </c>
      <c r="AE119" s="25">
        <v>0</v>
      </c>
      <c r="AF119" s="25">
        <v>4</v>
      </c>
      <c r="AG119" s="25">
        <v>2.2999999999999998</v>
      </c>
      <c r="AH119" s="26">
        <v>107</v>
      </c>
      <c r="AI119" s="23">
        <v>31</v>
      </c>
      <c r="AJ119" s="23">
        <v>155</v>
      </c>
      <c r="AK119" s="23">
        <v>26.6</v>
      </c>
      <c r="AL119" s="23">
        <v>0</v>
      </c>
      <c r="AM119" s="23">
        <v>22.3</v>
      </c>
      <c r="AN119" s="23">
        <v>48.9</v>
      </c>
      <c r="AO119" s="24">
        <v>113</v>
      </c>
      <c r="AP119" s="25">
        <v>9</v>
      </c>
      <c r="AQ119" s="25">
        <v>25</v>
      </c>
      <c r="AR119" s="27">
        <v>670</v>
      </c>
      <c r="AS119" s="25">
        <v>9</v>
      </c>
      <c r="AT119" s="25">
        <v>27</v>
      </c>
      <c r="AU119" s="27">
        <v>660</v>
      </c>
      <c r="AV119" s="26">
        <v>188</v>
      </c>
      <c r="AW119" s="23">
        <v>1160</v>
      </c>
      <c r="AX119" s="23">
        <v>51.5</v>
      </c>
      <c r="AY119" s="23">
        <v>45</v>
      </c>
      <c r="AZ119" s="24">
        <v>155</v>
      </c>
      <c r="BA119" s="25">
        <v>5</v>
      </c>
      <c r="BB119" s="25">
        <v>18</v>
      </c>
      <c r="BC119" s="25">
        <v>0</v>
      </c>
      <c r="BD119" s="25">
        <v>14.7</v>
      </c>
      <c r="BE119" s="14"/>
    </row>
    <row r="120" spans="1:57" x14ac:dyDescent="0.2">
      <c r="A120" s="18" t="s">
        <v>195</v>
      </c>
      <c r="B120" s="19" t="s">
        <v>711</v>
      </c>
      <c r="C120" s="20">
        <v>20</v>
      </c>
      <c r="D120" s="20">
        <v>1</v>
      </c>
      <c r="E120" s="20">
        <v>22</v>
      </c>
      <c r="F120" s="21">
        <v>98</v>
      </c>
      <c r="G120" s="22">
        <v>132</v>
      </c>
      <c r="H120" s="23">
        <v>10</v>
      </c>
      <c r="I120" s="23">
        <v>66</v>
      </c>
      <c r="J120" s="23">
        <v>14.7</v>
      </c>
      <c r="K120" s="23">
        <v>0</v>
      </c>
      <c r="L120" s="24">
        <v>31</v>
      </c>
      <c r="M120" s="25">
        <v>12</v>
      </c>
      <c r="N120" s="25">
        <v>123</v>
      </c>
      <c r="O120" s="25">
        <v>30.6</v>
      </c>
      <c r="P120" s="26">
        <v>72</v>
      </c>
      <c r="Q120" s="23">
        <v>6</v>
      </c>
      <c r="R120" s="23">
        <v>37</v>
      </c>
      <c r="S120" s="28">
        <v>395.9</v>
      </c>
      <c r="T120" s="24">
        <v>178</v>
      </c>
      <c r="U120" s="25">
        <v>8</v>
      </c>
      <c r="V120" s="25">
        <v>54</v>
      </c>
      <c r="W120" s="25">
        <v>13.8</v>
      </c>
      <c r="X120" s="22">
        <v>55</v>
      </c>
      <c r="Y120" s="23">
        <v>7</v>
      </c>
      <c r="Z120" s="23">
        <v>4</v>
      </c>
      <c r="AA120" s="23">
        <v>0</v>
      </c>
      <c r="AB120" s="23">
        <v>66.2</v>
      </c>
      <c r="AC120" s="24">
        <v>80</v>
      </c>
      <c r="AD120" s="25">
        <v>5</v>
      </c>
      <c r="AE120" s="25">
        <v>5</v>
      </c>
      <c r="AF120" s="25">
        <v>6</v>
      </c>
      <c r="AG120" s="25">
        <v>5.3</v>
      </c>
      <c r="AH120" s="26">
        <v>114</v>
      </c>
      <c r="AI120" s="23">
        <v>37</v>
      </c>
      <c r="AJ120" s="23">
        <v>314</v>
      </c>
      <c r="AK120" s="23">
        <v>17.7</v>
      </c>
      <c r="AL120" s="23">
        <v>1</v>
      </c>
      <c r="AM120" s="23">
        <v>3.1</v>
      </c>
      <c r="AN120" s="23">
        <v>21.8</v>
      </c>
      <c r="AO120" s="24">
        <v>141</v>
      </c>
      <c r="AP120" s="25">
        <v>8</v>
      </c>
      <c r="AQ120" s="25">
        <v>25</v>
      </c>
      <c r="AR120" s="27">
        <v>1750</v>
      </c>
      <c r="AS120" s="25">
        <v>7</v>
      </c>
      <c r="AT120" s="25">
        <v>20</v>
      </c>
      <c r="AU120" s="27">
        <v>1905</v>
      </c>
      <c r="AV120" s="26">
        <v>69</v>
      </c>
      <c r="AW120" s="23">
        <v>460</v>
      </c>
      <c r="AX120" s="23">
        <v>35.799999999999997</v>
      </c>
      <c r="AY120" s="23">
        <v>33</v>
      </c>
      <c r="AZ120" s="24">
        <v>85</v>
      </c>
      <c r="BA120" s="25">
        <v>2.5</v>
      </c>
      <c r="BB120" s="25">
        <v>15</v>
      </c>
      <c r="BC120" s="25">
        <v>0</v>
      </c>
      <c r="BD120" s="25">
        <v>34.9</v>
      </c>
      <c r="BE120" s="14"/>
    </row>
    <row r="121" spans="1:57" x14ac:dyDescent="0.2">
      <c r="A121" s="18" t="s">
        <v>197</v>
      </c>
      <c r="B121" s="19" t="s">
        <v>711</v>
      </c>
      <c r="C121" s="20">
        <v>30</v>
      </c>
      <c r="D121" s="20"/>
      <c r="E121" s="20"/>
      <c r="F121" s="21">
        <v>105</v>
      </c>
      <c r="G121" s="22">
        <v>97</v>
      </c>
      <c r="H121" s="23">
        <v>7</v>
      </c>
      <c r="I121" s="23">
        <v>17</v>
      </c>
      <c r="J121" s="23">
        <v>34.6</v>
      </c>
      <c r="K121" s="23">
        <v>0</v>
      </c>
      <c r="L121" s="24">
        <v>105</v>
      </c>
      <c r="M121" s="25">
        <v>13</v>
      </c>
      <c r="N121" s="25">
        <v>115</v>
      </c>
      <c r="O121" s="25">
        <v>512.70000000000005</v>
      </c>
      <c r="P121" s="26">
        <v>98</v>
      </c>
      <c r="Q121" s="23">
        <v>5</v>
      </c>
      <c r="R121" s="23">
        <v>70</v>
      </c>
      <c r="S121" s="28">
        <v>1380.8</v>
      </c>
      <c r="T121" s="24">
        <v>24</v>
      </c>
      <c r="U121" s="25">
        <v>3</v>
      </c>
      <c r="V121" s="25">
        <v>5</v>
      </c>
      <c r="W121" s="25">
        <v>4.8</v>
      </c>
      <c r="X121" s="22">
        <v>55</v>
      </c>
      <c r="Y121" s="23">
        <v>8</v>
      </c>
      <c r="Z121" s="23">
        <v>3</v>
      </c>
      <c r="AA121" s="23">
        <v>0</v>
      </c>
      <c r="AB121" s="23">
        <v>0.7</v>
      </c>
      <c r="AC121" s="24">
        <v>80</v>
      </c>
      <c r="AD121" s="25">
        <v>6</v>
      </c>
      <c r="AE121" s="25">
        <v>1</v>
      </c>
      <c r="AF121" s="25">
        <v>9</v>
      </c>
      <c r="AG121" s="25">
        <v>5.3</v>
      </c>
      <c r="AH121" s="26">
        <v>126</v>
      </c>
      <c r="AI121" s="23">
        <v>34</v>
      </c>
      <c r="AJ121" s="23">
        <v>326</v>
      </c>
      <c r="AK121" s="23">
        <v>17.2</v>
      </c>
      <c r="AL121" s="23">
        <v>11.3</v>
      </c>
      <c r="AM121" s="23">
        <v>3</v>
      </c>
      <c r="AN121" s="23">
        <v>31.5</v>
      </c>
      <c r="AO121" s="24">
        <v>177</v>
      </c>
      <c r="AP121" s="25">
        <v>11</v>
      </c>
      <c r="AQ121" s="25">
        <v>42</v>
      </c>
      <c r="AR121" s="27">
        <v>2295</v>
      </c>
      <c r="AS121" s="25">
        <v>11</v>
      </c>
      <c r="AT121" s="25">
        <v>39</v>
      </c>
      <c r="AU121" s="25">
        <v>2400</v>
      </c>
      <c r="AV121" s="26">
        <v>139</v>
      </c>
      <c r="AW121" s="23">
        <v>910</v>
      </c>
      <c r="AX121" s="23">
        <v>26.8</v>
      </c>
      <c r="AY121" s="23">
        <v>39</v>
      </c>
      <c r="AZ121" s="24">
        <v>125</v>
      </c>
      <c r="BA121" s="25">
        <v>5</v>
      </c>
      <c r="BB121" s="25">
        <v>9</v>
      </c>
      <c r="BC121" s="25">
        <v>0</v>
      </c>
      <c r="BD121" s="25">
        <v>24.5</v>
      </c>
      <c r="BE121" s="14"/>
    </row>
    <row r="122" spans="1:57" x14ac:dyDescent="0.2">
      <c r="A122" s="18" t="s">
        <v>199</v>
      </c>
      <c r="B122" s="19" t="s">
        <v>711</v>
      </c>
      <c r="C122" s="20">
        <v>30</v>
      </c>
      <c r="D122" s="20"/>
      <c r="E122" s="20"/>
      <c r="F122" s="21">
        <v>28</v>
      </c>
      <c r="G122" s="22">
        <v>14</v>
      </c>
      <c r="H122" s="23">
        <v>4</v>
      </c>
      <c r="I122" s="23">
        <v>4</v>
      </c>
      <c r="J122" s="23">
        <v>5.2</v>
      </c>
      <c r="K122" s="23">
        <v>0</v>
      </c>
      <c r="L122" s="24">
        <v>97</v>
      </c>
      <c r="M122" s="25">
        <v>14</v>
      </c>
      <c r="N122" s="25">
        <v>157</v>
      </c>
      <c r="O122" s="25">
        <v>79.400000000000006</v>
      </c>
      <c r="P122" s="26">
        <v>70</v>
      </c>
      <c r="Q122" s="23">
        <v>5</v>
      </c>
      <c r="R122" s="23">
        <v>143</v>
      </c>
      <c r="S122" s="23">
        <v>35.799999999999997</v>
      </c>
      <c r="T122" s="24">
        <v>47</v>
      </c>
      <c r="U122" s="25">
        <v>5</v>
      </c>
      <c r="V122" s="25">
        <v>2.5</v>
      </c>
      <c r="W122" s="25">
        <v>6.1</v>
      </c>
      <c r="X122" s="22">
        <v>73</v>
      </c>
      <c r="Y122" s="23">
        <v>5</v>
      </c>
      <c r="Z122" s="23">
        <v>5</v>
      </c>
      <c r="AA122" s="23">
        <v>0</v>
      </c>
      <c r="AB122" s="23">
        <v>79.900000000000006</v>
      </c>
      <c r="AC122" s="24">
        <v>115</v>
      </c>
      <c r="AD122" s="25">
        <v>4</v>
      </c>
      <c r="AE122" s="25">
        <v>4</v>
      </c>
      <c r="AF122" s="25">
        <v>6</v>
      </c>
      <c r="AG122" s="25">
        <v>4.7</v>
      </c>
      <c r="AH122" s="26">
        <v>28</v>
      </c>
      <c r="AI122" s="23">
        <v>9</v>
      </c>
      <c r="AJ122" s="23">
        <v>123</v>
      </c>
      <c r="AK122" s="23">
        <v>20.8</v>
      </c>
      <c r="AL122" s="23">
        <v>18.2</v>
      </c>
      <c r="AM122" s="23">
        <v>0.3</v>
      </c>
      <c r="AN122" s="23">
        <v>39.299999999999997</v>
      </c>
      <c r="AO122" s="24">
        <v>13</v>
      </c>
      <c r="AP122" s="25">
        <v>4</v>
      </c>
      <c r="AQ122" s="25">
        <v>7</v>
      </c>
      <c r="AR122" s="27">
        <v>925</v>
      </c>
      <c r="AS122" s="25">
        <v>4</v>
      </c>
      <c r="AT122" s="25">
        <v>6</v>
      </c>
      <c r="AU122" s="27">
        <v>975</v>
      </c>
      <c r="AV122" s="26">
        <v>29</v>
      </c>
      <c r="AW122" s="23">
        <v>514</v>
      </c>
      <c r="AX122" s="23">
        <v>23.9</v>
      </c>
      <c r="AY122" s="23">
        <v>26</v>
      </c>
      <c r="AZ122" s="24">
        <v>5</v>
      </c>
      <c r="BA122" s="25">
        <v>1.1000000000000001</v>
      </c>
      <c r="BB122" s="25">
        <v>4</v>
      </c>
      <c r="BC122" s="25">
        <v>1</v>
      </c>
      <c r="BD122" s="25">
        <v>89.2</v>
      </c>
      <c r="BE122" s="14"/>
    </row>
    <row r="123" spans="1:57" x14ac:dyDescent="0.2">
      <c r="A123" s="18" t="s">
        <v>201</v>
      </c>
      <c r="B123" s="19" t="s">
        <v>711</v>
      </c>
      <c r="C123" s="20">
        <v>30</v>
      </c>
      <c r="D123" s="20"/>
      <c r="E123" s="20"/>
      <c r="F123" s="21">
        <v>3</v>
      </c>
      <c r="G123" s="22">
        <v>1</v>
      </c>
      <c r="H123" s="23">
        <v>1</v>
      </c>
      <c r="I123" s="23">
        <v>0.5</v>
      </c>
      <c r="J123" s="23">
        <v>0.3</v>
      </c>
      <c r="K123" s="23">
        <v>0</v>
      </c>
      <c r="L123" s="24">
        <v>12</v>
      </c>
      <c r="M123" s="25">
        <v>11</v>
      </c>
      <c r="N123" s="25">
        <v>94</v>
      </c>
      <c r="O123" s="25">
        <v>28.3</v>
      </c>
      <c r="P123" s="26">
        <v>45</v>
      </c>
      <c r="Q123" s="23">
        <v>5</v>
      </c>
      <c r="R123" s="23">
        <v>69</v>
      </c>
      <c r="S123" s="23">
        <v>97</v>
      </c>
      <c r="T123" s="24">
        <v>2</v>
      </c>
      <c r="U123" s="25">
        <v>2</v>
      </c>
      <c r="V123" s="25">
        <v>1</v>
      </c>
      <c r="W123" s="25">
        <v>0.1</v>
      </c>
      <c r="X123" s="22">
        <v>3</v>
      </c>
      <c r="Y123" s="23">
        <v>10</v>
      </c>
      <c r="Z123" s="23">
        <v>5</v>
      </c>
      <c r="AA123" s="23">
        <v>0</v>
      </c>
      <c r="AB123" s="23">
        <v>100</v>
      </c>
      <c r="AC123" s="24">
        <v>1</v>
      </c>
      <c r="AD123" s="25">
        <v>10</v>
      </c>
      <c r="AE123" s="25">
        <v>9</v>
      </c>
      <c r="AF123" s="25">
        <v>10</v>
      </c>
      <c r="AG123" s="25">
        <v>9.6999999999999993</v>
      </c>
      <c r="AH123" s="26">
        <v>23</v>
      </c>
      <c r="AI123" s="23">
        <v>8</v>
      </c>
      <c r="AJ123" s="23">
        <v>152</v>
      </c>
      <c r="AK123" s="23">
        <v>29.9</v>
      </c>
      <c r="AL123" s="23">
        <v>3.1</v>
      </c>
      <c r="AM123" s="23">
        <v>1.7</v>
      </c>
      <c r="AN123" s="23">
        <v>34.6</v>
      </c>
      <c r="AO123" s="24">
        <v>21</v>
      </c>
      <c r="AP123" s="25">
        <v>4</v>
      </c>
      <c r="AQ123" s="25">
        <v>10</v>
      </c>
      <c r="AR123" s="27">
        <v>870</v>
      </c>
      <c r="AS123" s="25">
        <v>6</v>
      </c>
      <c r="AT123" s="25">
        <v>9</v>
      </c>
      <c r="AU123" s="27">
        <v>825</v>
      </c>
      <c r="AV123" s="26">
        <v>18</v>
      </c>
      <c r="AW123" s="23">
        <v>216</v>
      </c>
      <c r="AX123" s="23">
        <v>27.2</v>
      </c>
      <c r="AY123" s="23">
        <v>30</v>
      </c>
      <c r="AZ123" s="24">
        <v>12</v>
      </c>
      <c r="BA123" s="25">
        <v>1.3</v>
      </c>
      <c r="BB123" s="25">
        <v>4</v>
      </c>
      <c r="BC123" s="25">
        <v>1</v>
      </c>
      <c r="BD123" s="25">
        <v>83.3</v>
      </c>
      <c r="BE123" s="14"/>
    </row>
    <row r="124" spans="1:57" x14ac:dyDescent="0.2">
      <c r="A124" s="18" t="s">
        <v>203</v>
      </c>
      <c r="B124" s="19" t="s">
        <v>711</v>
      </c>
      <c r="C124" s="20">
        <v>30</v>
      </c>
      <c r="D124" s="20"/>
      <c r="E124" s="20"/>
      <c r="F124" s="21">
        <v>124</v>
      </c>
      <c r="G124" s="22">
        <v>123</v>
      </c>
      <c r="H124" s="23">
        <v>7</v>
      </c>
      <c r="I124" s="23">
        <v>36</v>
      </c>
      <c r="J124" s="23">
        <v>77</v>
      </c>
      <c r="K124" s="23">
        <v>0</v>
      </c>
      <c r="L124" s="24">
        <v>152</v>
      </c>
      <c r="M124" s="25">
        <v>16</v>
      </c>
      <c r="N124" s="25">
        <v>208</v>
      </c>
      <c r="O124" s="25">
        <v>249.4</v>
      </c>
      <c r="P124" s="26">
        <v>114</v>
      </c>
      <c r="Q124" s="23">
        <v>6</v>
      </c>
      <c r="R124" s="23">
        <v>55</v>
      </c>
      <c r="S124" s="28">
        <v>1082.5</v>
      </c>
      <c r="T124" s="24">
        <v>135</v>
      </c>
      <c r="U124" s="25">
        <v>8</v>
      </c>
      <c r="V124" s="25">
        <v>49</v>
      </c>
      <c r="W124" s="25">
        <v>5</v>
      </c>
      <c r="X124" s="22">
        <v>109</v>
      </c>
      <c r="Y124" s="23">
        <v>3</v>
      </c>
      <c r="Z124" s="23">
        <v>5</v>
      </c>
      <c r="AA124" s="23">
        <v>16</v>
      </c>
      <c r="AB124" s="23">
        <v>32.299999999999997</v>
      </c>
      <c r="AC124" s="24">
        <v>138</v>
      </c>
      <c r="AD124" s="25">
        <v>1</v>
      </c>
      <c r="AE124" s="25">
        <v>5</v>
      </c>
      <c r="AF124" s="25">
        <v>6</v>
      </c>
      <c r="AG124" s="25">
        <v>4</v>
      </c>
      <c r="AH124" s="26">
        <v>163</v>
      </c>
      <c r="AI124" s="23">
        <v>42</v>
      </c>
      <c r="AJ124" s="23">
        <v>207</v>
      </c>
      <c r="AK124" s="23">
        <v>23</v>
      </c>
      <c r="AL124" s="23">
        <v>20.3</v>
      </c>
      <c r="AM124" s="23">
        <v>21.5</v>
      </c>
      <c r="AN124" s="23">
        <v>64.900000000000006</v>
      </c>
      <c r="AO124" s="24">
        <v>82</v>
      </c>
      <c r="AP124" s="25">
        <v>5</v>
      </c>
      <c r="AQ124" s="25">
        <v>21</v>
      </c>
      <c r="AR124" s="27">
        <v>1140</v>
      </c>
      <c r="AS124" s="25">
        <v>5</v>
      </c>
      <c r="AT124" s="25">
        <v>20</v>
      </c>
      <c r="AU124" s="27">
        <v>1245</v>
      </c>
      <c r="AV124" s="26">
        <v>47</v>
      </c>
      <c r="AW124" s="23">
        <v>409</v>
      </c>
      <c r="AX124" s="23">
        <v>26.8</v>
      </c>
      <c r="AY124" s="23">
        <v>37</v>
      </c>
      <c r="AZ124" s="24">
        <v>84</v>
      </c>
      <c r="BA124" s="25">
        <v>2.2000000000000002</v>
      </c>
      <c r="BB124" s="25">
        <v>15</v>
      </c>
      <c r="BC124" s="25">
        <v>0</v>
      </c>
      <c r="BD124" s="25">
        <v>34.9</v>
      </c>
      <c r="BE124" s="14"/>
    </row>
    <row r="125" spans="1:57" x14ac:dyDescent="0.2">
      <c r="A125" s="18" t="s">
        <v>736</v>
      </c>
      <c r="B125" s="19" t="s">
        <v>711</v>
      </c>
      <c r="C125" s="20">
        <v>30</v>
      </c>
      <c r="D125" s="20"/>
      <c r="E125" s="20"/>
      <c r="F125" s="21">
        <v>176</v>
      </c>
      <c r="G125" s="22">
        <v>159</v>
      </c>
      <c r="H125" s="23">
        <v>6</v>
      </c>
      <c r="I125" s="23">
        <v>17</v>
      </c>
      <c r="J125" s="23">
        <v>80.099999999999994</v>
      </c>
      <c r="K125" s="23">
        <v>527.79999999999995</v>
      </c>
      <c r="L125" s="24">
        <v>164</v>
      </c>
      <c r="M125" s="25">
        <v>12</v>
      </c>
      <c r="N125" s="25">
        <v>326</v>
      </c>
      <c r="O125" s="25">
        <v>1486.1</v>
      </c>
      <c r="P125" s="26">
        <v>123</v>
      </c>
      <c r="Q125" s="23">
        <v>4</v>
      </c>
      <c r="R125" s="23">
        <v>115</v>
      </c>
      <c r="S125" s="28">
        <v>6936.4</v>
      </c>
      <c r="T125" s="24">
        <v>80</v>
      </c>
      <c r="U125" s="25">
        <v>4</v>
      </c>
      <c r="V125" s="25">
        <v>35</v>
      </c>
      <c r="W125" s="25">
        <v>9</v>
      </c>
      <c r="X125" s="22">
        <v>130</v>
      </c>
      <c r="Y125" s="23">
        <v>6</v>
      </c>
      <c r="Z125" s="23">
        <v>1</v>
      </c>
      <c r="AA125" s="23">
        <v>1</v>
      </c>
      <c r="AB125" s="23">
        <v>0</v>
      </c>
      <c r="AC125" s="24">
        <v>157</v>
      </c>
      <c r="AD125" s="25">
        <v>6</v>
      </c>
      <c r="AE125" s="25">
        <v>1</v>
      </c>
      <c r="AF125" s="25">
        <v>3</v>
      </c>
      <c r="AG125" s="25">
        <v>3.3</v>
      </c>
      <c r="AH125" s="26">
        <v>162</v>
      </c>
      <c r="AI125" s="23">
        <v>41</v>
      </c>
      <c r="AJ125" s="23">
        <v>270</v>
      </c>
      <c r="AK125" s="23">
        <v>21.5</v>
      </c>
      <c r="AL125" s="23">
        <v>20.100000000000001</v>
      </c>
      <c r="AM125" s="23">
        <v>6.3</v>
      </c>
      <c r="AN125" s="23">
        <v>48</v>
      </c>
      <c r="AO125" s="24">
        <v>178</v>
      </c>
      <c r="AP125" s="25">
        <v>8</v>
      </c>
      <c r="AQ125" s="25">
        <v>57</v>
      </c>
      <c r="AR125" s="27">
        <v>4475</v>
      </c>
      <c r="AS125" s="25">
        <v>10</v>
      </c>
      <c r="AT125" s="25">
        <v>62</v>
      </c>
      <c r="AU125" s="27">
        <v>4500</v>
      </c>
      <c r="AV125" s="26">
        <v>143</v>
      </c>
      <c r="AW125" s="23">
        <v>545</v>
      </c>
      <c r="AX125" s="23">
        <v>59.6</v>
      </c>
      <c r="AY125" s="23">
        <v>39</v>
      </c>
      <c r="AZ125" s="24">
        <v>154</v>
      </c>
      <c r="BA125" s="25">
        <v>5</v>
      </c>
      <c r="BB125" s="25">
        <v>18</v>
      </c>
      <c r="BC125" s="25">
        <v>0</v>
      </c>
      <c r="BD125" s="25">
        <v>14.9</v>
      </c>
      <c r="BE125" s="14"/>
    </row>
    <row r="126" spans="1:57" x14ac:dyDescent="0.2">
      <c r="A126" s="18" t="s">
        <v>205</v>
      </c>
      <c r="B126" s="19" t="s">
        <v>711</v>
      </c>
      <c r="C126" s="20">
        <v>30</v>
      </c>
      <c r="D126" s="20"/>
      <c r="E126" s="20"/>
      <c r="F126" s="21">
        <v>147</v>
      </c>
      <c r="G126" s="22">
        <v>122</v>
      </c>
      <c r="H126" s="23">
        <v>8</v>
      </c>
      <c r="I126" s="23">
        <v>28</v>
      </c>
      <c r="J126" s="23">
        <v>58.3</v>
      </c>
      <c r="K126" s="23">
        <v>0</v>
      </c>
      <c r="L126" s="24">
        <v>151</v>
      </c>
      <c r="M126" s="25">
        <v>18</v>
      </c>
      <c r="N126" s="25">
        <v>116</v>
      </c>
      <c r="O126" s="25">
        <v>3504.8</v>
      </c>
      <c r="P126" s="26">
        <v>185</v>
      </c>
      <c r="Q126" s="23">
        <v>8</v>
      </c>
      <c r="R126" s="23">
        <v>260</v>
      </c>
      <c r="S126" s="28">
        <v>960.5</v>
      </c>
      <c r="T126" s="24">
        <v>185</v>
      </c>
      <c r="U126" s="25">
        <v>13</v>
      </c>
      <c r="V126" s="25">
        <v>77</v>
      </c>
      <c r="W126" s="25">
        <v>20.8</v>
      </c>
      <c r="X126" s="22">
        <v>13</v>
      </c>
      <c r="Y126" s="23">
        <v>9</v>
      </c>
      <c r="Z126" s="23">
        <v>5</v>
      </c>
      <c r="AA126" s="23">
        <v>0.1</v>
      </c>
      <c r="AB126" s="23">
        <v>4.9000000000000004</v>
      </c>
      <c r="AC126" s="24">
        <v>68</v>
      </c>
      <c r="AD126" s="25">
        <v>5</v>
      </c>
      <c r="AE126" s="25">
        <v>7</v>
      </c>
      <c r="AF126" s="25">
        <v>5</v>
      </c>
      <c r="AG126" s="25">
        <v>5.7</v>
      </c>
      <c r="AH126" s="26">
        <v>170</v>
      </c>
      <c r="AI126" s="23">
        <v>47</v>
      </c>
      <c r="AJ126" s="23">
        <v>956</v>
      </c>
      <c r="AK126" s="23">
        <v>22.3</v>
      </c>
      <c r="AL126" s="23">
        <v>10.8</v>
      </c>
      <c r="AM126" s="23">
        <v>0.7</v>
      </c>
      <c r="AN126" s="23">
        <v>33.799999999999997</v>
      </c>
      <c r="AO126" s="24">
        <v>158</v>
      </c>
      <c r="AP126" s="25">
        <v>9</v>
      </c>
      <c r="AQ126" s="25">
        <v>22</v>
      </c>
      <c r="AR126" s="27">
        <v>1380</v>
      </c>
      <c r="AS126" s="25">
        <v>13</v>
      </c>
      <c r="AT126" s="25">
        <v>33</v>
      </c>
      <c r="AU126" s="27">
        <v>1695</v>
      </c>
      <c r="AV126" s="26">
        <v>136</v>
      </c>
      <c r="AW126" s="23">
        <v>447</v>
      </c>
      <c r="AX126" s="23">
        <v>92</v>
      </c>
      <c r="AY126" s="23">
        <v>40</v>
      </c>
      <c r="AZ126" s="24">
        <v>107</v>
      </c>
      <c r="BA126" s="25">
        <v>2</v>
      </c>
      <c r="BB126" s="25">
        <v>22</v>
      </c>
      <c r="BC126" s="25">
        <v>0</v>
      </c>
      <c r="BD126" s="25">
        <v>27.9</v>
      </c>
      <c r="BE126" s="14"/>
    </row>
    <row r="127" spans="1:57" x14ac:dyDescent="0.2">
      <c r="A127" s="18" t="s">
        <v>207</v>
      </c>
      <c r="B127" s="19" t="s">
        <v>711</v>
      </c>
      <c r="C127" s="20">
        <v>30</v>
      </c>
      <c r="D127" s="20"/>
      <c r="E127" s="20"/>
      <c r="F127" s="21">
        <v>9</v>
      </c>
      <c r="G127" s="22">
        <v>53</v>
      </c>
      <c r="H127" s="23">
        <v>5</v>
      </c>
      <c r="I127" s="23">
        <v>7</v>
      </c>
      <c r="J127" s="23">
        <v>1.6</v>
      </c>
      <c r="K127" s="23">
        <v>5.0999999999999996</v>
      </c>
      <c r="L127" s="24">
        <v>28</v>
      </c>
      <c r="M127" s="25">
        <v>10</v>
      </c>
      <c r="N127" s="25">
        <v>136</v>
      </c>
      <c r="O127" s="25">
        <v>28.6</v>
      </c>
      <c r="P127" s="26">
        <v>17</v>
      </c>
      <c r="Q127" s="23">
        <v>4</v>
      </c>
      <c r="R127" s="23">
        <v>66</v>
      </c>
      <c r="S127" s="23">
        <v>12.1</v>
      </c>
      <c r="T127" s="24">
        <v>10</v>
      </c>
      <c r="U127" s="25">
        <v>1</v>
      </c>
      <c r="V127" s="25">
        <v>3</v>
      </c>
      <c r="W127" s="25">
        <v>2.5</v>
      </c>
      <c r="X127" s="22">
        <v>73</v>
      </c>
      <c r="Y127" s="23">
        <v>6</v>
      </c>
      <c r="Z127" s="23">
        <v>4</v>
      </c>
      <c r="AA127" s="23">
        <v>0</v>
      </c>
      <c r="AB127" s="23">
        <v>100</v>
      </c>
      <c r="AC127" s="24">
        <v>22</v>
      </c>
      <c r="AD127" s="25">
        <v>7</v>
      </c>
      <c r="AE127" s="25">
        <v>6</v>
      </c>
      <c r="AF127" s="25">
        <v>7</v>
      </c>
      <c r="AG127" s="25">
        <v>6.7</v>
      </c>
      <c r="AH127" s="26">
        <v>17</v>
      </c>
      <c r="AI127" s="23">
        <v>4</v>
      </c>
      <c r="AJ127" s="23">
        <v>83</v>
      </c>
      <c r="AK127" s="23">
        <v>24.8</v>
      </c>
      <c r="AL127" s="23">
        <v>15.9</v>
      </c>
      <c r="AM127" s="23">
        <v>0</v>
      </c>
      <c r="AN127" s="23">
        <v>40.700000000000003</v>
      </c>
      <c r="AO127" s="24">
        <v>26</v>
      </c>
      <c r="AP127" s="25">
        <v>4</v>
      </c>
      <c r="AQ127" s="25">
        <v>8</v>
      </c>
      <c r="AR127" s="27">
        <v>1225</v>
      </c>
      <c r="AS127" s="25">
        <v>5</v>
      </c>
      <c r="AT127" s="25">
        <v>7</v>
      </c>
      <c r="AU127" s="27">
        <v>1100</v>
      </c>
      <c r="AV127" s="26">
        <v>4</v>
      </c>
      <c r="AW127" s="23">
        <v>280</v>
      </c>
      <c r="AX127" s="23">
        <v>9.9</v>
      </c>
      <c r="AY127" s="23">
        <v>34</v>
      </c>
      <c r="AZ127" s="24">
        <v>2</v>
      </c>
      <c r="BA127" s="25">
        <v>0.9</v>
      </c>
      <c r="BB127" s="25">
        <v>1</v>
      </c>
      <c r="BC127" s="25">
        <v>1</v>
      </c>
      <c r="BD127" s="25">
        <v>91.3</v>
      </c>
      <c r="BE127" s="14"/>
    </row>
    <row r="128" spans="1:57" x14ac:dyDescent="0.2">
      <c r="A128" s="18" t="s">
        <v>209</v>
      </c>
      <c r="B128" s="19" t="s">
        <v>711</v>
      </c>
      <c r="C128" s="20">
        <v>30</v>
      </c>
      <c r="D128" s="20"/>
      <c r="E128" s="20"/>
      <c r="F128" s="21">
        <v>47</v>
      </c>
      <c r="G128" s="22">
        <v>77</v>
      </c>
      <c r="H128" s="23">
        <v>5</v>
      </c>
      <c r="I128" s="23">
        <v>8</v>
      </c>
      <c r="J128" s="23">
        <v>2.4</v>
      </c>
      <c r="K128" s="23">
        <v>209.8</v>
      </c>
      <c r="L128" s="24">
        <v>69</v>
      </c>
      <c r="M128" s="25">
        <v>13</v>
      </c>
      <c r="N128" s="25">
        <v>174</v>
      </c>
      <c r="O128" s="25">
        <v>35.299999999999997</v>
      </c>
      <c r="P128" s="26">
        <v>58</v>
      </c>
      <c r="Q128" s="23">
        <v>6</v>
      </c>
      <c r="R128" s="23">
        <v>62</v>
      </c>
      <c r="S128" s="28">
        <v>49.7</v>
      </c>
      <c r="T128" s="24">
        <v>21</v>
      </c>
      <c r="U128" s="25">
        <v>2</v>
      </c>
      <c r="V128" s="25">
        <v>16</v>
      </c>
      <c r="W128" s="25">
        <v>3</v>
      </c>
      <c r="X128" s="22">
        <v>86</v>
      </c>
      <c r="Y128" s="23">
        <v>4</v>
      </c>
      <c r="Z128" s="23">
        <v>5</v>
      </c>
      <c r="AA128" s="23">
        <v>21</v>
      </c>
      <c r="AB128" s="23">
        <v>0</v>
      </c>
      <c r="AC128" s="24">
        <v>98</v>
      </c>
      <c r="AD128" s="25">
        <v>8</v>
      </c>
      <c r="AE128" s="25">
        <v>5</v>
      </c>
      <c r="AF128" s="25">
        <v>2</v>
      </c>
      <c r="AG128" s="25">
        <v>5</v>
      </c>
      <c r="AH128" s="26">
        <v>9</v>
      </c>
      <c r="AI128" s="23">
        <v>14</v>
      </c>
      <c r="AJ128" s="23">
        <v>68</v>
      </c>
      <c r="AK128" s="23">
        <v>10</v>
      </c>
      <c r="AL128" s="23">
        <v>11.8</v>
      </c>
      <c r="AM128" s="23">
        <v>0.1</v>
      </c>
      <c r="AN128" s="23">
        <v>22</v>
      </c>
      <c r="AO128" s="24">
        <v>47</v>
      </c>
      <c r="AP128" s="25">
        <v>7</v>
      </c>
      <c r="AQ128" s="25">
        <v>10</v>
      </c>
      <c r="AR128" s="27">
        <v>745</v>
      </c>
      <c r="AS128" s="25">
        <v>8</v>
      </c>
      <c r="AT128" s="25">
        <v>9</v>
      </c>
      <c r="AU128" s="27">
        <v>680</v>
      </c>
      <c r="AV128" s="26">
        <v>107</v>
      </c>
      <c r="AW128" s="23">
        <v>598</v>
      </c>
      <c r="AX128" s="23">
        <v>13.5</v>
      </c>
      <c r="AY128" s="23">
        <v>51</v>
      </c>
      <c r="AZ128" s="24">
        <v>72</v>
      </c>
      <c r="BA128" s="25">
        <v>4</v>
      </c>
      <c r="BB128" s="25">
        <v>4</v>
      </c>
      <c r="BC128" s="25">
        <v>0</v>
      </c>
      <c r="BD128" s="25">
        <v>37.299999999999997</v>
      </c>
      <c r="BE128" s="14"/>
    </row>
    <row r="129" spans="1:57" x14ac:dyDescent="0.2">
      <c r="A129" s="18" t="s">
        <v>211</v>
      </c>
      <c r="B129" s="19" t="s">
        <v>711</v>
      </c>
      <c r="C129" s="20">
        <v>30</v>
      </c>
      <c r="D129" s="20"/>
      <c r="E129" s="20"/>
      <c r="F129" s="21">
        <v>110</v>
      </c>
      <c r="G129" s="22">
        <v>105</v>
      </c>
      <c r="H129" s="23">
        <v>10</v>
      </c>
      <c r="I129" s="23">
        <v>21</v>
      </c>
      <c r="J129" s="23">
        <v>10.4</v>
      </c>
      <c r="K129" s="23">
        <v>0</v>
      </c>
      <c r="L129" s="24">
        <v>109</v>
      </c>
      <c r="M129" s="25">
        <v>11</v>
      </c>
      <c r="N129" s="25">
        <v>222</v>
      </c>
      <c r="O129" s="25">
        <v>190.4</v>
      </c>
      <c r="P129" s="26">
        <v>175</v>
      </c>
      <c r="Q129" s="23">
        <v>6</v>
      </c>
      <c r="R129" s="23">
        <v>206</v>
      </c>
      <c r="S129" s="28">
        <v>1600.9</v>
      </c>
      <c r="T129" s="24">
        <v>125</v>
      </c>
      <c r="U129" s="25">
        <v>6</v>
      </c>
      <c r="V129" s="25">
        <v>50</v>
      </c>
      <c r="W129" s="25">
        <v>7.7</v>
      </c>
      <c r="X129" s="22">
        <v>73</v>
      </c>
      <c r="Y129" s="23">
        <v>6</v>
      </c>
      <c r="Z129" s="23">
        <v>4</v>
      </c>
      <c r="AA129" s="23">
        <v>8</v>
      </c>
      <c r="AB129" s="23">
        <v>2.1</v>
      </c>
      <c r="AC129" s="24">
        <v>34</v>
      </c>
      <c r="AD129" s="25">
        <v>6</v>
      </c>
      <c r="AE129" s="25">
        <v>6</v>
      </c>
      <c r="AF129" s="25">
        <v>7</v>
      </c>
      <c r="AG129" s="25">
        <v>6.3</v>
      </c>
      <c r="AH129" s="26">
        <v>166</v>
      </c>
      <c r="AI129" s="23">
        <v>47</v>
      </c>
      <c r="AJ129" s="23">
        <v>577</v>
      </c>
      <c r="AK129" s="23">
        <v>18</v>
      </c>
      <c r="AL129" s="23">
        <v>15.1</v>
      </c>
      <c r="AM129" s="23">
        <v>1.5</v>
      </c>
      <c r="AN129" s="23">
        <v>34.700000000000003</v>
      </c>
      <c r="AO129" s="24">
        <v>91</v>
      </c>
      <c r="AP129" s="25">
        <v>8</v>
      </c>
      <c r="AQ129" s="25">
        <v>21</v>
      </c>
      <c r="AR129" s="27">
        <v>660</v>
      </c>
      <c r="AS129" s="25">
        <v>8</v>
      </c>
      <c r="AT129" s="25">
        <v>18</v>
      </c>
      <c r="AU129" s="27">
        <v>725</v>
      </c>
      <c r="AV129" s="26">
        <v>158</v>
      </c>
      <c r="AW129" s="23">
        <v>976</v>
      </c>
      <c r="AX129" s="23">
        <v>23.8</v>
      </c>
      <c r="AY129" s="23">
        <v>46</v>
      </c>
      <c r="AZ129" s="24">
        <v>71</v>
      </c>
      <c r="BA129" s="25">
        <v>2.8</v>
      </c>
      <c r="BB129" s="25">
        <v>4</v>
      </c>
      <c r="BC129" s="25">
        <v>0</v>
      </c>
      <c r="BD129" s="25">
        <v>37.700000000000003</v>
      </c>
      <c r="BE129" s="14"/>
    </row>
    <row r="130" spans="1:57" x14ac:dyDescent="0.2">
      <c r="A130" s="18" t="s">
        <v>737</v>
      </c>
      <c r="B130" s="19" t="s">
        <v>711</v>
      </c>
      <c r="C130" s="20">
        <v>30</v>
      </c>
      <c r="D130" s="20"/>
      <c r="E130" s="20"/>
      <c r="F130" s="21">
        <v>100</v>
      </c>
      <c r="G130" s="22">
        <v>129</v>
      </c>
      <c r="H130" s="23">
        <v>8</v>
      </c>
      <c r="I130" s="23">
        <v>28</v>
      </c>
      <c r="J130" s="23">
        <v>3.8</v>
      </c>
      <c r="K130" s="23">
        <v>10.1</v>
      </c>
      <c r="L130" s="24">
        <v>45</v>
      </c>
      <c r="M130" s="25">
        <v>22</v>
      </c>
      <c r="N130" s="25">
        <v>93</v>
      </c>
      <c r="O130" s="25">
        <v>5.6</v>
      </c>
      <c r="P130" s="26">
        <v>78</v>
      </c>
      <c r="Q130" s="23">
        <v>5</v>
      </c>
      <c r="R130" s="23">
        <v>125</v>
      </c>
      <c r="S130" s="28">
        <v>99.5</v>
      </c>
      <c r="T130" s="24">
        <v>20</v>
      </c>
      <c r="U130" s="25">
        <v>5</v>
      </c>
      <c r="V130" s="25">
        <v>14</v>
      </c>
      <c r="W130" s="25">
        <v>0.3</v>
      </c>
      <c r="X130" s="22">
        <v>86</v>
      </c>
      <c r="Y130" s="23">
        <v>9</v>
      </c>
      <c r="Z130" s="23">
        <v>0</v>
      </c>
      <c r="AA130" s="23">
        <v>0</v>
      </c>
      <c r="AB130" s="23">
        <v>0</v>
      </c>
      <c r="AC130" s="24">
        <v>178</v>
      </c>
      <c r="AD130" s="25">
        <v>0</v>
      </c>
      <c r="AE130" s="25">
        <v>0</v>
      </c>
      <c r="AF130" s="25">
        <v>8</v>
      </c>
      <c r="AG130" s="25">
        <v>2.7</v>
      </c>
      <c r="AH130" s="26">
        <v>84</v>
      </c>
      <c r="AI130" s="23">
        <v>11</v>
      </c>
      <c r="AJ130" s="23">
        <v>142</v>
      </c>
      <c r="AK130" s="23">
        <v>65.8</v>
      </c>
      <c r="AL130" s="23">
        <v>9.3000000000000007</v>
      </c>
      <c r="AM130" s="23">
        <v>0</v>
      </c>
      <c r="AN130" s="23">
        <v>75.2</v>
      </c>
      <c r="AO130" s="24">
        <v>96</v>
      </c>
      <c r="AP130" s="25">
        <v>5</v>
      </c>
      <c r="AQ130" s="25">
        <v>26</v>
      </c>
      <c r="AR130" s="27">
        <v>720</v>
      </c>
      <c r="AS130" s="25">
        <v>9</v>
      </c>
      <c r="AT130" s="25">
        <v>31</v>
      </c>
      <c r="AU130" s="27">
        <v>680</v>
      </c>
      <c r="AV130" s="26">
        <v>141</v>
      </c>
      <c r="AW130" s="23">
        <v>810</v>
      </c>
      <c r="AX130" s="23">
        <v>35.299999999999997</v>
      </c>
      <c r="AY130" s="23">
        <v>37</v>
      </c>
      <c r="AZ130" s="24">
        <v>96</v>
      </c>
      <c r="BA130" s="25">
        <v>2</v>
      </c>
      <c r="BB130" s="25">
        <v>23</v>
      </c>
      <c r="BC130" s="25">
        <v>0</v>
      </c>
      <c r="BD130" s="25">
        <v>31</v>
      </c>
      <c r="BE130" s="14"/>
    </row>
    <row r="131" spans="1:57" x14ac:dyDescent="0.2">
      <c r="A131" s="18" t="s">
        <v>213</v>
      </c>
      <c r="B131" s="19" t="s">
        <v>711</v>
      </c>
      <c r="C131" s="20">
        <v>30</v>
      </c>
      <c r="D131" s="20"/>
      <c r="E131" s="20"/>
      <c r="F131" s="21">
        <v>55</v>
      </c>
      <c r="G131" s="22">
        <v>25</v>
      </c>
      <c r="H131" s="23">
        <v>5</v>
      </c>
      <c r="I131" s="23">
        <v>6</v>
      </c>
      <c r="J131" s="23">
        <v>7.2</v>
      </c>
      <c r="K131" s="23">
        <v>0</v>
      </c>
      <c r="L131" s="24">
        <v>62</v>
      </c>
      <c r="M131" s="25">
        <v>16</v>
      </c>
      <c r="N131" s="25">
        <v>99.5</v>
      </c>
      <c r="O131" s="30">
        <v>66</v>
      </c>
      <c r="P131" s="26">
        <v>16</v>
      </c>
      <c r="Q131" s="23">
        <v>5</v>
      </c>
      <c r="R131" s="23">
        <v>35</v>
      </c>
      <c r="S131" s="28">
        <v>10.3</v>
      </c>
      <c r="T131" s="24">
        <v>74</v>
      </c>
      <c r="U131" s="25">
        <v>7</v>
      </c>
      <c r="V131" s="25">
        <v>29.5</v>
      </c>
      <c r="W131" s="25">
        <v>2.2999999999999998</v>
      </c>
      <c r="X131" s="22">
        <v>55</v>
      </c>
      <c r="Y131" s="23">
        <v>5</v>
      </c>
      <c r="Z131" s="23">
        <v>6</v>
      </c>
      <c r="AA131" s="23">
        <v>0</v>
      </c>
      <c r="AB131" s="23">
        <v>60.8</v>
      </c>
      <c r="AC131" s="24">
        <v>80</v>
      </c>
      <c r="AD131" s="25">
        <v>4</v>
      </c>
      <c r="AE131" s="25">
        <v>4</v>
      </c>
      <c r="AF131" s="25">
        <v>8</v>
      </c>
      <c r="AG131" s="25">
        <v>5.3</v>
      </c>
      <c r="AH131" s="26">
        <v>175</v>
      </c>
      <c r="AI131" s="23">
        <v>52</v>
      </c>
      <c r="AJ131" s="23">
        <v>417</v>
      </c>
      <c r="AK131" s="23">
        <v>11.4</v>
      </c>
      <c r="AL131" s="23">
        <v>19.8</v>
      </c>
      <c r="AM131" s="23">
        <v>9.4</v>
      </c>
      <c r="AN131" s="23">
        <v>40.5</v>
      </c>
      <c r="AO131" s="24">
        <v>11</v>
      </c>
      <c r="AP131" s="25">
        <v>3</v>
      </c>
      <c r="AQ131" s="25">
        <v>10</v>
      </c>
      <c r="AR131" s="25">
        <v>625</v>
      </c>
      <c r="AS131" s="25">
        <v>3</v>
      </c>
      <c r="AT131" s="25">
        <v>9</v>
      </c>
      <c r="AU131" s="25">
        <v>965</v>
      </c>
      <c r="AV131" s="26">
        <v>127</v>
      </c>
      <c r="AW131" s="29">
        <v>686</v>
      </c>
      <c r="AX131" s="23">
        <v>50</v>
      </c>
      <c r="AY131" s="23">
        <v>32</v>
      </c>
      <c r="AZ131" s="24">
        <v>112</v>
      </c>
      <c r="BA131" s="25">
        <v>2.5</v>
      </c>
      <c r="BB131" s="25">
        <v>25</v>
      </c>
      <c r="BC131" s="25">
        <v>0</v>
      </c>
      <c r="BD131" s="25">
        <v>27.5</v>
      </c>
      <c r="BE131" s="14"/>
    </row>
    <row r="132" spans="1:57" x14ac:dyDescent="0.2">
      <c r="A132" s="18" t="s">
        <v>738</v>
      </c>
      <c r="B132" s="19" t="s">
        <v>711</v>
      </c>
      <c r="C132" s="20">
        <v>30</v>
      </c>
      <c r="D132" s="20"/>
      <c r="E132" s="20"/>
      <c r="F132" s="21">
        <v>113</v>
      </c>
      <c r="G132" s="22">
        <v>101</v>
      </c>
      <c r="H132" s="23">
        <v>6</v>
      </c>
      <c r="I132" s="23">
        <v>53</v>
      </c>
      <c r="J132" s="23">
        <v>13</v>
      </c>
      <c r="K132" s="23">
        <v>0</v>
      </c>
      <c r="L132" s="24">
        <v>165</v>
      </c>
      <c r="M132" s="25">
        <v>21</v>
      </c>
      <c r="N132" s="25">
        <v>219</v>
      </c>
      <c r="O132" s="25">
        <v>110</v>
      </c>
      <c r="P132" s="26">
        <v>24</v>
      </c>
      <c r="Q132" s="23">
        <v>4</v>
      </c>
      <c r="R132" s="23">
        <v>66</v>
      </c>
      <c r="S132" s="23">
        <v>57.5</v>
      </c>
      <c r="T132" s="24">
        <v>87</v>
      </c>
      <c r="U132" s="25">
        <v>4</v>
      </c>
      <c r="V132" s="25">
        <v>72</v>
      </c>
      <c r="W132" s="25">
        <v>5.0999999999999996</v>
      </c>
      <c r="X132" s="22">
        <v>86</v>
      </c>
      <c r="Y132" s="23">
        <v>5</v>
      </c>
      <c r="Z132" s="23">
        <v>4</v>
      </c>
      <c r="AA132" s="23">
        <v>0</v>
      </c>
      <c r="AB132" s="23">
        <v>2.8</v>
      </c>
      <c r="AC132" s="24">
        <v>68</v>
      </c>
      <c r="AD132" s="25">
        <v>4</v>
      </c>
      <c r="AE132" s="25">
        <v>5</v>
      </c>
      <c r="AF132" s="25">
        <v>8</v>
      </c>
      <c r="AG132" s="25">
        <v>5.7</v>
      </c>
      <c r="AH132" s="26">
        <v>116</v>
      </c>
      <c r="AI132" s="23">
        <v>32</v>
      </c>
      <c r="AJ132" s="23">
        <v>207</v>
      </c>
      <c r="AK132" s="23">
        <v>22</v>
      </c>
      <c r="AL132" s="23">
        <v>11.7</v>
      </c>
      <c r="AM132" s="23">
        <v>8.3000000000000007</v>
      </c>
      <c r="AN132" s="23">
        <v>42.1</v>
      </c>
      <c r="AO132" s="24">
        <v>134</v>
      </c>
      <c r="AP132" s="25">
        <v>7</v>
      </c>
      <c r="AQ132" s="25">
        <v>23</v>
      </c>
      <c r="AR132" s="27">
        <v>1149</v>
      </c>
      <c r="AS132" s="25">
        <v>9</v>
      </c>
      <c r="AT132" s="25">
        <v>32</v>
      </c>
      <c r="AU132" s="27">
        <v>1250</v>
      </c>
      <c r="AV132" s="26">
        <v>168</v>
      </c>
      <c r="AW132" s="29">
        <v>591</v>
      </c>
      <c r="AX132" s="23">
        <v>110.3</v>
      </c>
      <c r="AY132" s="23">
        <v>42</v>
      </c>
      <c r="AZ132" s="24">
        <v>128</v>
      </c>
      <c r="BA132" s="25">
        <v>3</v>
      </c>
      <c r="BB132" s="25">
        <v>23</v>
      </c>
      <c r="BC132" s="25">
        <v>0</v>
      </c>
      <c r="BD132" s="25">
        <v>23.5</v>
      </c>
      <c r="BE132" s="14"/>
    </row>
    <row r="133" spans="1:57" x14ac:dyDescent="0.2">
      <c r="A133" s="18" t="s">
        <v>215</v>
      </c>
      <c r="B133" s="19" t="s">
        <v>711</v>
      </c>
      <c r="C133" s="20">
        <v>30</v>
      </c>
      <c r="D133" s="20"/>
      <c r="E133" s="20"/>
      <c r="F133" s="21">
        <v>109</v>
      </c>
      <c r="G133" s="22">
        <v>113</v>
      </c>
      <c r="H133" s="23">
        <v>7</v>
      </c>
      <c r="I133" s="23">
        <v>35</v>
      </c>
      <c r="J133" s="23">
        <v>44.2</v>
      </c>
      <c r="K133" s="23">
        <v>0</v>
      </c>
      <c r="L133" s="24">
        <v>71</v>
      </c>
      <c r="M133" s="25">
        <v>12</v>
      </c>
      <c r="N133" s="25">
        <v>137</v>
      </c>
      <c r="O133" s="25">
        <v>195.4</v>
      </c>
      <c r="P133" s="26">
        <v>50</v>
      </c>
      <c r="Q133" s="23">
        <v>5</v>
      </c>
      <c r="R133" s="23">
        <v>67</v>
      </c>
      <c r="S133" s="23">
        <v>202.6</v>
      </c>
      <c r="T133" s="24">
        <v>71</v>
      </c>
      <c r="U133" s="25">
        <v>6</v>
      </c>
      <c r="V133" s="25">
        <v>46</v>
      </c>
      <c r="W133" s="25">
        <v>1.9</v>
      </c>
      <c r="X133" s="22">
        <v>86</v>
      </c>
      <c r="Y133" s="23">
        <v>3</v>
      </c>
      <c r="Z133" s="23">
        <v>6</v>
      </c>
      <c r="AA133" s="23">
        <v>20.9</v>
      </c>
      <c r="AB133" s="23">
        <v>46.5</v>
      </c>
      <c r="AC133" s="24">
        <v>68</v>
      </c>
      <c r="AD133" s="25">
        <v>6</v>
      </c>
      <c r="AE133" s="25">
        <v>5</v>
      </c>
      <c r="AF133" s="25">
        <v>6</v>
      </c>
      <c r="AG133" s="25">
        <v>5.7</v>
      </c>
      <c r="AH133" s="26">
        <v>125</v>
      </c>
      <c r="AI133" s="23">
        <v>28</v>
      </c>
      <c r="AJ133" s="29">
        <v>384</v>
      </c>
      <c r="AK133" s="23">
        <v>9.6</v>
      </c>
      <c r="AL133" s="23">
        <v>18.600000000000001</v>
      </c>
      <c r="AM133" s="23">
        <v>6.7</v>
      </c>
      <c r="AN133" s="23">
        <v>35</v>
      </c>
      <c r="AO133" s="24">
        <v>154</v>
      </c>
      <c r="AP133" s="25">
        <v>7</v>
      </c>
      <c r="AQ133" s="25">
        <v>29</v>
      </c>
      <c r="AR133" s="27">
        <v>1850</v>
      </c>
      <c r="AS133" s="25">
        <v>9</v>
      </c>
      <c r="AT133" s="25">
        <v>30</v>
      </c>
      <c r="AU133" s="27">
        <v>2275</v>
      </c>
      <c r="AV133" s="26">
        <v>102</v>
      </c>
      <c r="AW133" s="23">
        <v>591</v>
      </c>
      <c r="AX133" s="23">
        <v>30</v>
      </c>
      <c r="AY133" s="23">
        <v>38</v>
      </c>
      <c r="AZ133" s="24">
        <v>152</v>
      </c>
      <c r="BA133" s="25">
        <v>3.9</v>
      </c>
      <c r="BB133" s="25">
        <v>9</v>
      </c>
      <c r="BC133" s="25">
        <v>0</v>
      </c>
      <c r="BD133" s="25">
        <v>15.2</v>
      </c>
      <c r="BE133" s="14"/>
    </row>
    <row r="134" spans="1:57" x14ac:dyDescent="0.2">
      <c r="A134" s="18" t="s">
        <v>217</v>
      </c>
      <c r="B134" s="19" t="s">
        <v>711</v>
      </c>
      <c r="C134" s="20">
        <v>30</v>
      </c>
      <c r="D134" s="20"/>
      <c r="E134" s="20"/>
      <c r="F134" s="21">
        <v>42</v>
      </c>
      <c r="G134" s="22">
        <v>63</v>
      </c>
      <c r="H134" s="23">
        <v>5</v>
      </c>
      <c r="I134" s="23">
        <v>25</v>
      </c>
      <c r="J134" s="23">
        <v>10.1</v>
      </c>
      <c r="K134" s="23">
        <v>0</v>
      </c>
      <c r="L134" s="24">
        <v>117</v>
      </c>
      <c r="M134" s="25">
        <v>14</v>
      </c>
      <c r="N134" s="25">
        <v>173</v>
      </c>
      <c r="O134" s="25">
        <v>109.3</v>
      </c>
      <c r="P134" s="26">
        <v>79</v>
      </c>
      <c r="Q134" s="23">
        <v>5</v>
      </c>
      <c r="R134" s="23">
        <v>100</v>
      </c>
      <c r="S134" s="23">
        <v>353.7</v>
      </c>
      <c r="T134" s="24">
        <v>22</v>
      </c>
      <c r="U134" s="25">
        <v>4</v>
      </c>
      <c r="V134" s="25">
        <v>6.5</v>
      </c>
      <c r="W134" s="25">
        <v>3.3</v>
      </c>
      <c r="X134" s="22">
        <v>28</v>
      </c>
      <c r="Y134" s="23">
        <v>7</v>
      </c>
      <c r="Z134" s="23">
        <v>6</v>
      </c>
      <c r="AA134" s="23">
        <v>31.7</v>
      </c>
      <c r="AB134" s="23">
        <v>41.5</v>
      </c>
      <c r="AC134" s="24">
        <v>16</v>
      </c>
      <c r="AD134" s="25">
        <v>9</v>
      </c>
      <c r="AE134" s="25">
        <v>6</v>
      </c>
      <c r="AF134" s="25">
        <v>6</v>
      </c>
      <c r="AG134" s="25">
        <v>7</v>
      </c>
      <c r="AH134" s="26">
        <v>73</v>
      </c>
      <c r="AI134" s="23">
        <v>9</v>
      </c>
      <c r="AJ134" s="23">
        <v>293</v>
      </c>
      <c r="AK134" s="23">
        <v>23.1</v>
      </c>
      <c r="AL134" s="23">
        <v>11</v>
      </c>
      <c r="AM134" s="23">
        <v>2.2999999999999998</v>
      </c>
      <c r="AN134" s="23">
        <v>36.4</v>
      </c>
      <c r="AO134" s="24">
        <v>55</v>
      </c>
      <c r="AP134" s="25">
        <v>5</v>
      </c>
      <c r="AQ134" s="25">
        <v>12</v>
      </c>
      <c r="AR134" s="27">
        <v>890</v>
      </c>
      <c r="AS134" s="25">
        <v>7</v>
      </c>
      <c r="AT134" s="25">
        <v>17</v>
      </c>
      <c r="AU134" s="27">
        <v>1010</v>
      </c>
      <c r="AV134" s="26">
        <v>105</v>
      </c>
      <c r="AW134" s="29">
        <v>426</v>
      </c>
      <c r="AX134" s="23">
        <v>35.700000000000003</v>
      </c>
      <c r="AY134" s="23">
        <v>41</v>
      </c>
      <c r="AZ134" s="24">
        <v>110</v>
      </c>
      <c r="BA134" s="25">
        <v>3.1</v>
      </c>
      <c r="BB134" s="25">
        <v>7</v>
      </c>
      <c r="BC134" s="25">
        <v>0</v>
      </c>
      <c r="BD134" s="25">
        <v>27.7</v>
      </c>
      <c r="BE134" s="14"/>
    </row>
    <row r="135" spans="1:57" x14ac:dyDescent="0.2">
      <c r="A135" s="18" t="s">
        <v>219</v>
      </c>
      <c r="B135" s="19" t="s">
        <v>711</v>
      </c>
      <c r="C135" s="20">
        <v>30</v>
      </c>
      <c r="D135" s="20"/>
      <c r="E135" s="20"/>
      <c r="F135" s="21">
        <v>108</v>
      </c>
      <c r="G135" s="22">
        <v>170</v>
      </c>
      <c r="H135" s="23">
        <v>15</v>
      </c>
      <c r="I135" s="23">
        <v>35</v>
      </c>
      <c r="J135" s="23">
        <v>18.7</v>
      </c>
      <c r="K135" s="23">
        <v>4.5999999999999996</v>
      </c>
      <c r="L135" s="24">
        <v>99</v>
      </c>
      <c r="M135" s="25">
        <v>25</v>
      </c>
      <c r="N135" s="25">
        <v>77</v>
      </c>
      <c r="O135" s="30">
        <v>79.400000000000006</v>
      </c>
      <c r="P135" s="26">
        <v>33</v>
      </c>
      <c r="Q135" s="23">
        <v>5</v>
      </c>
      <c r="R135" s="23">
        <v>42</v>
      </c>
      <c r="S135" s="28">
        <v>118.2</v>
      </c>
      <c r="T135" s="24">
        <v>121</v>
      </c>
      <c r="U135" s="25">
        <v>8</v>
      </c>
      <c r="V135" s="25">
        <v>39</v>
      </c>
      <c r="W135" s="25">
        <v>4.8</v>
      </c>
      <c r="X135" s="22">
        <v>86</v>
      </c>
      <c r="Y135" s="23">
        <v>4</v>
      </c>
      <c r="Z135" s="23">
        <v>5</v>
      </c>
      <c r="AA135" s="23">
        <v>0</v>
      </c>
      <c r="AB135" s="23">
        <v>9.3000000000000007</v>
      </c>
      <c r="AC135" s="24">
        <v>128</v>
      </c>
      <c r="AD135" s="25">
        <v>2</v>
      </c>
      <c r="AE135" s="25">
        <v>3</v>
      </c>
      <c r="AF135" s="25">
        <v>8</v>
      </c>
      <c r="AG135" s="25">
        <v>4.3</v>
      </c>
      <c r="AH135" s="26">
        <v>131</v>
      </c>
      <c r="AI135" s="23">
        <v>36</v>
      </c>
      <c r="AJ135" s="23">
        <v>193</v>
      </c>
      <c r="AK135" s="23">
        <v>19.600000000000001</v>
      </c>
      <c r="AL135" s="23">
        <v>10.8</v>
      </c>
      <c r="AM135" s="23">
        <v>14.2</v>
      </c>
      <c r="AN135" s="23">
        <v>44.5</v>
      </c>
      <c r="AO135" s="24">
        <v>42</v>
      </c>
      <c r="AP135" s="25">
        <v>6</v>
      </c>
      <c r="AQ135" s="25">
        <v>15</v>
      </c>
      <c r="AR135" s="27">
        <v>585</v>
      </c>
      <c r="AS135" s="25">
        <v>7</v>
      </c>
      <c r="AT135" s="25">
        <v>14</v>
      </c>
      <c r="AU135" s="27">
        <v>660</v>
      </c>
      <c r="AV135" s="26">
        <v>114</v>
      </c>
      <c r="AW135" s="29">
        <v>842</v>
      </c>
      <c r="AX135" s="23">
        <v>26</v>
      </c>
      <c r="AY135" s="23">
        <v>37</v>
      </c>
      <c r="AZ135" s="24">
        <v>100</v>
      </c>
      <c r="BA135" s="25">
        <v>2.7</v>
      </c>
      <c r="BB135" s="25">
        <v>22</v>
      </c>
      <c r="BC135" s="25">
        <v>0</v>
      </c>
      <c r="BD135" s="25">
        <v>29.9</v>
      </c>
      <c r="BE135" s="14"/>
    </row>
    <row r="136" spans="1:57" x14ac:dyDescent="0.2">
      <c r="A136" s="18" t="s">
        <v>221</v>
      </c>
      <c r="B136" s="19" t="s">
        <v>711</v>
      </c>
      <c r="C136" s="20">
        <v>30</v>
      </c>
      <c r="D136" s="20"/>
      <c r="E136" s="20"/>
      <c r="F136" s="21">
        <v>45</v>
      </c>
      <c r="G136" s="22">
        <v>116</v>
      </c>
      <c r="H136" s="23">
        <v>4</v>
      </c>
      <c r="I136" s="23">
        <v>30</v>
      </c>
      <c r="J136" s="23">
        <v>14.3</v>
      </c>
      <c r="K136" s="23">
        <v>12.6</v>
      </c>
      <c r="L136" s="24">
        <v>88</v>
      </c>
      <c r="M136" s="25">
        <v>18</v>
      </c>
      <c r="N136" s="25">
        <v>161</v>
      </c>
      <c r="O136" s="25">
        <v>10.6</v>
      </c>
      <c r="P136" s="26">
        <v>137</v>
      </c>
      <c r="Q136" s="23">
        <v>6</v>
      </c>
      <c r="R136" s="23">
        <v>161</v>
      </c>
      <c r="S136" s="23">
        <v>205.2</v>
      </c>
      <c r="T136" s="24">
        <v>54</v>
      </c>
      <c r="U136" s="25">
        <v>6</v>
      </c>
      <c r="V136" s="25">
        <v>35</v>
      </c>
      <c r="W136" s="25">
        <v>0.4</v>
      </c>
      <c r="X136" s="22">
        <v>3</v>
      </c>
      <c r="Y136" s="23">
        <v>9</v>
      </c>
      <c r="Z136" s="23">
        <v>6</v>
      </c>
      <c r="AA136" s="23">
        <v>0</v>
      </c>
      <c r="AB136" s="23">
        <v>82.8</v>
      </c>
      <c r="AC136" s="24">
        <v>52</v>
      </c>
      <c r="AD136" s="25">
        <v>7</v>
      </c>
      <c r="AE136" s="25">
        <v>2</v>
      </c>
      <c r="AF136" s="25">
        <v>9</v>
      </c>
      <c r="AG136" s="25">
        <v>6</v>
      </c>
      <c r="AH136" s="26">
        <v>113</v>
      </c>
      <c r="AI136" s="23">
        <v>18</v>
      </c>
      <c r="AJ136" s="23">
        <v>286</v>
      </c>
      <c r="AK136" s="23">
        <v>14.1</v>
      </c>
      <c r="AL136" s="23">
        <v>26</v>
      </c>
      <c r="AM136" s="23">
        <v>1.5</v>
      </c>
      <c r="AN136" s="23">
        <v>41.6</v>
      </c>
      <c r="AO136" s="24">
        <v>49</v>
      </c>
      <c r="AP136" s="25">
        <v>5</v>
      </c>
      <c r="AQ136" s="25">
        <v>17</v>
      </c>
      <c r="AR136" s="27">
        <v>1050</v>
      </c>
      <c r="AS136" s="25">
        <v>4</v>
      </c>
      <c r="AT136" s="25">
        <v>14</v>
      </c>
      <c r="AU136" s="27">
        <v>1025</v>
      </c>
      <c r="AV136" s="26">
        <v>55</v>
      </c>
      <c r="AW136" s="23">
        <v>685</v>
      </c>
      <c r="AX136" s="23">
        <v>19</v>
      </c>
      <c r="AY136" s="23">
        <v>33</v>
      </c>
      <c r="AZ136" s="24">
        <v>37</v>
      </c>
      <c r="BA136" s="25">
        <v>3</v>
      </c>
      <c r="BB136" s="25">
        <v>15</v>
      </c>
      <c r="BC136" s="25">
        <v>1</v>
      </c>
      <c r="BD136" s="25">
        <v>54.8</v>
      </c>
      <c r="BE136" s="14"/>
    </row>
    <row r="137" spans="1:57" x14ac:dyDescent="0.2">
      <c r="A137" s="18" t="s">
        <v>223</v>
      </c>
      <c r="B137" s="19" t="s">
        <v>711</v>
      </c>
      <c r="C137" s="20">
        <v>30</v>
      </c>
      <c r="D137" s="20"/>
      <c r="E137" s="20"/>
      <c r="F137" s="21">
        <v>31</v>
      </c>
      <c r="G137" s="22">
        <v>32</v>
      </c>
      <c r="H137" s="23">
        <v>3</v>
      </c>
      <c r="I137" s="23">
        <v>2.5</v>
      </c>
      <c r="J137" s="23">
        <v>2.4</v>
      </c>
      <c r="K137" s="23">
        <v>0</v>
      </c>
      <c r="L137" s="24">
        <v>76</v>
      </c>
      <c r="M137" s="25">
        <v>13</v>
      </c>
      <c r="N137" s="25">
        <v>99</v>
      </c>
      <c r="O137" s="25">
        <v>374.9</v>
      </c>
      <c r="P137" s="26">
        <v>36</v>
      </c>
      <c r="Q137" s="23">
        <v>5</v>
      </c>
      <c r="R137" s="23">
        <v>64</v>
      </c>
      <c r="S137" s="23">
        <v>53.6</v>
      </c>
      <c r="T137" s="24">
        <v>30</v>
      </c>
      <c r="U137" s="25">
        <v>1</v>
      </c>
      <c r="V137" s="25">
        <v>1</v>
      </c>
      <c r="W137" s="25">
        <v>7.3</v>
      </c>
      <c r="X137" s="22">
        <v>109</v>
      </c>
      <c r="Y137" s="23">
        <v>3</v>
      </c>
      <c r="Z137" s="23">
        <v>5</v>
      </c>
      <c r="AA137" s="23">
        <v>100</v>
      </c>
      <c r="AB137" s="23">
        <v>23.2</v>
      </c>
      <c r="AC137" s="24">
        <v>52</v>
      </c>
      <c r="AD137" s="25">
        <v>6</v>
      </c>
      <c r="AE137" s="25">
        <v>5</v>
      </c>
      <c r="AF137" s="25">
        <v>7</v>
      </c>
      <c r="AG137" s="25">
        <v>6</v>
      </c>
      <c r="AH137" s="26">
        <v>81</v>
      </c>
      <c r="AI137" s="23">
        <v>8</v>
      </c>
      <c r="AJ137" s="23">
        <v>275</v>
      </c>
      <c r="AK137" s="23">
        <v>15.1</v>
      </c>
      <c r="AL137" s="23">
        <v>26.7</v>
      </c>
      <c r="AM137" s="23">
        <v>0.5</v>
      </c>
      <c r="AN137" s="23">
        <v>42.3</v>
      </c>
      <c r="AO137" s="24">
        <v>25</v>
      </c>
      <c r="AP137" s="25">
        <v>4</v>
      </c>
      <c r="AQ137" s="25">
        <v>15</v>
      </c>
      <c r="AR137" s="27">
        <v>780</v>
      </c>
      <c r="AS137" s="25">
        <v>4</v>
      </c>
      <c r="AT137" s="25">
        <v>13</v>
      </c>
      <c r="AU137" s="27">
        <v>925</v>
      </c>
      <c r="AV137" s="26">
        <v>24</v>
      </c>
      <c r="AW137" s="23">
        <v>547</v>
      </c>
      <c r="AX137" s="23">
        <v>13</v>
      </c>
      <c r="AY137" s="23">
        <v>34</v>
      </c>
      <c r="AZ137" s="24">
        <v>23</v>
      </c>
      <c r="BA137" s="25">
        <v>2</v>
      </c>
      <c r="BB137" s="25">
        <v>9</v>
      </c>
      <c r="BC137" s="25">
        <v>1</v>
      </c>
      <c r="BD137" s="25">
        <v>71.599999999999994</v>
      </c>
      <c r="BE137" s="14"/>
    </row>
    <row r="138" spans="1:57" x14ac:dyDescent="0.2">
      <c r="A138" s="18" t="s">
        <v>739</v>
      </c>
      <c r="B138" s="19" t="s">
        <v>711</v>
      </c>
      <c r="C138" s="20">
        <v>30</v>
      </c>
      <c r="D138" s="20"/>
      <c r="E138" s="20"/>
      <c r="F138" s="21">
        <v>40</v>
      </c>
      <c r="G138" s="22">
        <v>18</v>
      </c>
      <c r="H138" s="23">
        <v>6</v>
      </c>
      <c r="I138" s="23">
        <v>6</v>
      </c>
      <c r="J138" s="23">
        <v>0.9</v>
      </c>
      <c r="K138" s="23">
        <v>0</v>
      </c>
      <c r="L138" s="24">
        <v>172</v>
      </c>
      <c r="M138" s="25">
        <v>18</v>
      </c>
      <c r="N138" s="25">
        <v>189</v>
      </c>
      <c r="O138" s="25">
        <v>354.4</v>
      </c>
      <c r="P138" s="26">
        <v>38</v>
      </c>
      <c r="Q138" s="23">
        <v>5</v>
      </c>
      <c r="R138" s="23">
        <v>32</v>
      </c>
      <c r="S138" s="28">
        <v>376.7</v>
      </c>
      <c r="T138" s="24">
        <v>131</v>
      </c>
      <c r="U138" s="25">
        <v>8</v>
      </c>
      <c r="V138" s="25">
        <v>193.5</v>
      </c>
      <c r="W138" s="25">
        <v>0.9</v>
      </c>
      <c r="X138" s="22">
        <v>13</v>
      </c>
      <c r="Y138" s="23">
        <v>9</v>
      </c>
      <c r="Z138" s="23">
        <v>5</v>
      </c>
      <c r="AA138" s="23">
        <v>0</v>
      </c>
      <c r="AB138" s="23">
        <v>100</v>
      </c>
      <c r="AC138" s="24">
        <v>16</v>
      </c>
      <c r="AD138" s="25">
        <v>7</v>
      </c>
      <c r="AE138" s="25">
        <v>6</v>
      </c>
      <c r="AF138" s="25">
        <v>8</v>
      </c>
      <c r="AG138" s="25">
        <v>7</v>
      </c>
      <c r="AH138" s="26">
        <v>110</v>
      </c>
      <c r="AI138" s="23">
        <v>16</v>
      </c>
      <c r="AJ138" s="23">
        <v>218</v>
      </c>
      <c r="AK138" s="23">
        <v>15.8</v>
      </c>
      <c r="AL138" s="23">
        <v>14.4</v>
      </c>
      <c r="AM138" s="23">
        <v>20.5</v>
      </c>
      <c r="AN138" s="23">
        <v>50.7</v>
      </c>
      <c r="AO138" s="24">
        <v>87</v>
      </c>
      <c r="AP138" s="25">
        <v>5</v>
      </c>
      <c r="AQ138" s="25">
        <v>15</v>
      </c>
      <c r="AR138" s="27">
        <v>1300</v>
      </c>
      <c r="AS138" s="25">
        <v>8</v>
      </c>
      <c r="AT138" s="25">
        <v>15</v>
      </c>
      <c r="AU138" s="27">
        <v>1350</v>
      </c>
      <c r="AV138" s="26">
        <v>101</v>
      </c>
      <c r="AW138" s="23">
        <v>620</v>
      </c>
      <c r="AX138" s="23">
        <v>25.6</v>
      </c>
      <c r="AY138" s="23">
        <v>39</v>
      </c>
      <c r="AZ138" s="24">
        <v>21</v>
      </c>
      <c r="BA138" s="25">
        <v>2.5</v>
      </c>
      <c r="BB138" s="25">
        <v>8</v>
      </c>
      <c r="BC138" s="25">
        <v>1</v>
      </c>
      <c r="BD138" s="25">
        <v>73.400000000000006</v>
      </c>
      <c r="BE138" s="14"/>
    </row>
    <row r="139" spans="1:57" x14ac:dyDescent="0.2">
      <c r="A139" s="18" t="s">
        <v>227</v>
      </c>
      <c r="B139" s="19" t="s">
        <v>711</v>
      </c>
      <c r="C139" s="20">
        <v>20</v>
      </c>
      <c r="D139" s="20">
        <v>1</v>
      </c>
      <c r="E139" s="20">
        <v>22</v>
      </c>
      <c r="F139" s="21">
        <v>48</v>
      </c>
      <c r="G139" s="22">
        <v>112</v>
      </c>
      <c r="H139" s="23">
        <v>8</v>
      </c>
      <c r="I139" s="23">
        <v>8.5</v>
      </c>
      <c r="J139" s="23">
        <v>5.0999999999999996</v>
      </c>
      <c r="K139" s="23">
        <v>62</v>
      </c>
      <c r="L139" s="24">
        <v>23</v>
      </c>
      <c r="M139" s="25">
        <v>17</v>
      </c>
      <c r="N139" s="25">
        <v>62.5</v>
      </c>
      <c r="O139" s="30">
        <v>1.1000000000000001</v>
      </c>
      <c r="P139" s="26">
        <v>27</v>
      </c>
      <c r="Q139" s="23">
        <v>4</v>
      </c>
      <c r="R139" s="23">
        <v>90</v>
      </c>
      <c r="S139" s="28">
        <v>4</v>
      </c>
      <c r="T139" s="24">
        <v>43</v>
      </c>
      <c r="U139" s="25">
        <v>7</v>
      </c>
      <c r="V139" s="25">
        <v>13</v>
      </c>
      <c r="W139" s="25">
        <v>0.3</v>
      </c>
      <c r="X139" s="22">
        <v>130</v>
      </c>
      <c r="Y139" s="23">
        <v>3</v>
      </c>
      <c r="Z139" s="23">
        <v>4</v>
      </c>
      <c r="AA139" s="23">
        <v>22.7</v>
      </c>
      <c r="AB139" s="23">
        <v>0</v>
      </c>
      <c r="AC139" s="24">
        <v>128</v>
      </c>
      <c r="AD139" s="25">
        <v>5</v>
      </c>
      <c r="AE139" s="25">
        <v>6</v>
      </c>
      <c r="AF139" s="25">
        <v>2</v>
      </c>
      <c r="AG139" s="25">
        <v>4.3</v>
      </c>
      <c r="AH139" s="26">
        <v>2</v>
      </c>
      <c r="AI139" s="23">
        <v>4</v>
      </c>
      <c r="AJ139" s="23">
        <v>41</v>
      </c>
      <c r="AK139" s="23">
        <v>0</v>
      </c>
      <c r="AL139" s="23">
        <v>11.3</v>
      </c>
      <c r="AM139" s="23">
        <v>0</v>
      </c>
      <c r="AN139" s="23">
        <v>11.3</v>
      </c>
      <c r="AO139" s="24">
        <v>67</v>
      </c>
      <c r="AP139" s="25">
        <v>5</v>
      </c>
      <c r="AQ139" s="25">
        <v>17</v>
      </c>
      <c r="AR139" s="27">
        <v>885</v>
      </c>
      <c r="AS139" s="25">
        <v>7</v>
      </c>
      <c r="AT139" s="25">
        <v>17</v>
      </c>
      <c r="AU139" s="27">
        <v>1033</v>
      </c>
      <c r="AV139" s="26">
        <v>93</v>
      </c>
      <c r="AW139" s="23">
        <v>570</v>
      </c>
      <c r="AX139" s="23">
        <v>21.6</v>
      </c>
      <c r="AY139" s="23">
        <v>43</v>
      </c>
      <c r="AZ139" s="24">
        <v>36</v>
      </c>
      <c r="BA139" s="25">
        <v>2.8</v>
      </c>
      <c r="BB139" s="25">
        <v>22</v>
      </c>
      <c r="BC139" s="25">
        <v>1</v>
      </c>
      <c r="BD139" s="25">
        <v>55.6</v>
      </c>
      <c r="BE139" s="14"/>
    </row>
    <row r="140" spans="1:57" x14ac:dyDescent="0.2">
      <c r="A140" s="18" t="s">
        <v>229</v>
      </c>
      <c r="B140" s="19" t="s">
        <v>711</v>
      </c>
      <c r="C140" s="20">
        <v>30</v>
      </c>
      <c r="D140" s="20"/>
      <c r="E140" s="20"/>
      <c r="F140" s="21">
        <v>73</v>
      </c>
      <c r="G140" s="22">
        <v>60</v>
      </c>
      <c r="H140" s="23">
        <v>5</v>
      </c>
      <c r="I140" s="23">
        <v>8.5</v>
      </c>
      <c r="J140" s="23">
        <v>2.4</v>
      </c>
      <c r="K140" s="23">
        <v>0.7</v>
      </c>
      <c r="L140" s="24">
        <v>136</v>
      </c>
      <c r="M140" s="25">
        <v>15</v>
      </c>
      <c r="N140" s="25">
        <v>287</v>
      </c>
      <c r="O140" s="25">
        <v>71.2</v>
      </c>
      <c r="P140" s="26">
        <v>174</v>
      </c>
      <c r="Q140" s="23">
        <v>7</v>
      </c>
      <c r="R140" s="23">
        <v>223</v>
      </c>
      <c r="S140" s="28">
        <v>534</v>
      </c>
      <c r="T140" s="24">
        <v>70</v>
      </c>
      <c r="U140" s="25">
        <v>8</v>
      </c>
      <c r="V140" s="25">
        <v>20</v>
      </c>
      <c r="W140" s="25">
        <v>1.6</v>
      </c>
      <c r="X140" s="22">
        <v>13</v>
      </c>
      <c r="Y140" s="23">
        <v>9</v>
      </c>
      <c r="Z140" s="23">
        <v>5</v>
      </c>
      <c r="AA140" s="23">
        <v>11.8</v>
      </c>
      <c r="AB140" s="23">
        <v>46.9</v>
      </c>
      <c r="AC140" s="24">
        <v>52</v>
      </c>
      <c r="AD140" s="25">
        <v>9</v>
      </c>
      <c r="AE140" s="25">
        <v>5</v>
      </c>
      <c r="AF140" s="25">
        <v>4</v>
      </c>
      <c r="AG140" s="25">
        <v>6</v>
      </c>
      <c r="AH140" s="26">
        <v>134</v>
      </c>
      <c r="AI140" s="23">
        <v>39</v>
      </c>
      <c r="AJ140" s="23">
        <v>200</v>
      </c>
      <c r="AK140" s="23">
        <v>10.3</v>
      </c>
      <c r="AL140" s="23">
        <v>31.5</v>
      </c>
      <c r="AM140" s="23">
        <v>1.1000000000000001</v>
      </c>
      <c r="AN140" s="23">
        <v>42.9</v>
      </c>
      <c r="AO140" s="24">
        <v>76</v>
      </c>
      <c r="AP140" s="25">
        <v>5</v>
      </c>
      <c r="AQ140" s="25">
        <v>13</v>
      </c>
      <c r="AR140" s="25">
        <v>1485</v>
      </c>
      <c r="AS140" s="25">
        <v>6</v>
      </c>
      <c r="AT140" s="25">
        <v>13</v>
      </c>
      <c r="AU140" s="25">
        <v>1495</v>
      </c>
      <c r="AV140" s="26">
        <v>53</v>
      </c>
      <c r="AW140" s="29">
        <v>512</v>
      </c>
      <c r="AX140" s="23">
        <v>28.9</v>
      </c>
      <c r="AY140" s="23">
        <v>32</v>
      </c>
      <c r="AZ140" s="24">
        <v>99</v>
      </c>
      <c r="BA140" s="25">
        <v>3.3</v>
      </c>
      <c r="BB140" s="25">
        <v>11</v>
      </c>
      <c r="BC140" s="25">
        <v>0</v>
      </c>
      <c r="BD140" s="25">
        <v>30</v>
      </c>
      <c r="BE140" s="14"/>
    </row>
    <row r="141" spans="1:57" x14ac:dyDescent="0.2">
      <c r="A141" s="18" t="s">
        <v>231</v>
      </c>
      <c r="B141" s="19" t="s">
        <v>711</v>
      </c>
      <c r="C141" s="20">
        <v>30</v>
      </c>
      <c r="D141" s="20"/>
      <c r="E141" s="20"/>
      <c r="F141" s="21">
        <v>92</v>
      </c>
      <c r="G141" s="22">
        <v>88</v>
      </c>
      <c r="H141" s="23">
        <v>7</v>
      </c>
      <c r="I141" s="23">
        <v>15</v>
      </c>
      <c r="J141" s="23">
        <v>1.3</v>
      </c>
      <c r="K141" s="23">
        <v>1.2</v>
      </c>
      <c r="L141" s="24">
        <v>178</v>
      </c>
      <c r="M141" s="25">
        <v>36</v>
      </c>
      <c r="N141" s="25">
        <v>297</v>
      </c>
      <c r="O141" s="30">
        <v>89</v>
      </c>
      <c r="P141" s="26">
        <v>117</v>
      </c>
      <c r="Q141" s="23">
        <v>5</v>
      </c>
      <c r="R141" s="23">
        <v>162</v>
      </c>
      <c r="S141" s="28">
        <v>293.8</v>
      </c>
      <c r="T141" s="24">
        <v>17</v>
      </c>
      <c r="U141" s="25">
        <v>4</v>
      </c>
      <c r="V141" s="25">
        <v>22</v>
      </c>
      <c r="W141" s="25">
        <v>0.1</v>
      </c>
      <c r="X141" s="22">
        <v>109</v>
      </c>
      <c r="Y141" s="23">
        <v>3</v>
      </c>
      <c r="Z141" s="23">
        <v>5</v>
      </c>
      <c r="AA141" s="23">
        <v>0</v>
      </c>
      <c r="AB141" s="23">
        <v>59.2</v>
      </c>
      <c r="AC141" s="24">
        <v>115</v>
      </c>
      <c r="AD141" s="25">
        <v>6</v>
      </c>
      <c r="AE141" s="25">
        <v>2</v>
      </c>
      <c r="AF141" s="25">
        <v>6</v>
      </c>
      <c r="AG141" s="25">
        <v>4.7</v>
      </c>
      <c r="AH141" s="26">
        <v>56</v>
      </c>
      <c r="AI141" s="23">
        <v>7</v>
      </c>
      <c r="AJ141" s="23">
        <v>177</v>
      </c>
      <c r="AK141" s="23">
        <v>8</v>
      </c>
      <c r="AL141" s="23">
        <v>36.700000000000003</v>
      </c>
      <c r="AM141" s="23">
        <v>6.1</v>
      </c>
      <c r="AN141" s="23">
        <v>50.7</v>
      </c>
      <c r="AO141" s="24">
        <v>157</v>
      </c>
      <c r="AP141" s="25">
        <v>9</v>
      </c>
      <c r="AQ141" s="25">
        <v>22</v>
      </c>
      <c r="AR141" s="27">
        <v>2615</v>
      </c>
      <c r="AS141" s="25">
        <v>10</v>
      </c>
      <c r="AT141" s="25">
        <v>21</v>
      </c>
      <c r="AU141" s="27">
        <v>2810</v>
      </c>
      <c r="AV141" s="26">
        <v>10</v>
      </c>
      <c r="AW141" s="23">
        <v>270</v>
      </c>
      <c r="AX141" s="23">
        <v>13.4</v>
      </c>
      <c r="AY141" s="23">
        <v>36</v>
      </c>
      <c r="AZ141" s="24">
        <v>55</v>
      </c>
      <c r="BA141" s="25">
        <v>2</v>
      </c>
      <c r="BB141" s="25">
        <v>9</v>
      </c>
      <c r="BC141" s="25">
        <v>0</v>
      </c>
      <c r="BD141" s="25">
        <v>42.8</v>
      </c>
      <c r="BE141" s="14"/>
    </row>
    <row r="142" spans="1:57" x14ac:dyDescent="0.2">
      <c r="A142" s="18" t="s">
        <v>233</v>
      </c>
      <c r="B142" s="19" t="s">
        <v>711</v>
      </c>
      <c r="C142" s="20">
        <v>30</v>
      </c>
      <c r="D142" s="20"/>
      <c r="E142" s="20"/>
      <c r="F142" s="21">
        <v>32</v>
      </c>
      <c r="G142" s="22">
        <v>9</v>
      </c>
      <c r="H142" s="23">
        <v>2</v>
      </c>
      <c r="I142" s="23">
        <v>2</v>
      </c>
      <c r="J142" s="23">
        <v>4.4000000000000004</v>
      </c>
      <c r="K142" s="23">
        <v>0</v>
      </c>
      <c r="L142" s="24">
        <v>85</v>
      </c>
      <c r="M142" s="25">
        <v>13</v>
      </c>
      <c r="N142" s="25">
        <v>104</v>
      </c>
      <c r="O142" s="30">
        <v>375.7</v>
      </c>
      <c r="P142" s="26">
        <v>53</v>
      </c>
      <c r="Q142" s="23">
        <v>4</v>
      </c>
      <c r="R142" s="23">
        <v>30</v>
      </c>
      <c r="S142" s="28">
        <v>4018.7</v>
      </c>
      <c r="T142" s="24">
        <v>8</v>
      </c>
      <c r="U142" s="25">
        <v>3</v>
      </c>
      <c r="V142" s="25">
        <v>12</v>
      </c>
      <c r="W142" s="25">
        <v>0.2</v>
      </c>
      <c r="X142" s="22">
        <v>13</v>
      </c>
      <c r="Y142" s="23">
        <v>8</v>
      </c>
      <c r="Z142" s="23">
        <v>6</v>
      </c>
      <c r="AA142" s="23">
        <v>2.1</v>
      </c>
      <c r="AB142" s="23">
        <v>13</v>
      </c>
      <c r="AC142" s="24">
        <v>22</v>
      </c>
      <c r="AD142" s="25">
        <v>7</v>
      </c>
      <c r="AE142" s="25">
        <v>9</v>
      </c>
      <c r="AF142" s="25">
        <v>4</v>
      </c>
      <c r="AG142" s="25">
        <v>6.7</v>
      </c>
      <c r="AH142" s="26">
        <v>22</v>
      </c>
      <c r="AI142" s="23">
        <v>17</v>
      </c>
      <c r="AJ142" s="23">
        <v>113</v>
      </c>
      <c r="AK142" s="23">
        <v>21.9</v>
      </c>
      <c r="AL142" s="23">
        <v>5.6</v>
      </c>
      <c r="AM142" s="23">
        <v>2.4</v>
      </c>
      <c r="AN142" s="23">
        <v>29.9</v>
      </c>
      <c r="AO142" s="24">
        <v>162</v>
      </c>
      <c r="AP142" s="25">
        <v>7</v>
      </c>
      <c r="AQ142" s="25">
        <v>26</v>
      </c>
      <c r="AR142" s="27">
        <v>3245</v>
      </c>
      <c r="AS142" s="25">
        <v>9</v>
      </c>
      <c r="AT142" s="25">
        <v>30</v>
      </c>
      <c r="AU142" s="27">
        <v>4990</v>
      </c>
      <c r="AV142" s="26">
        <v>40</v>
      </c>
      <c r="AW142" s="23">
        <v>230</v>
      </c>
      <c r="AX142" s="23">
        <v>78.7</v>
      </c>
      <c r="AY142" s="23">
        <v>23</v>
      </c>
      <c r="AZ142" s="24">
        <v>137</v>
      </c>
      <c r="BA142" s="25">
        <v>2.5</v>
      </c>
      <c r="BB142" s="25">
        <v>29</v>
      </c>
      <c r="BC142" s="25">
        <v>0</v>
      </c>
      <c r="BD142" s="25">
        <v>19</v>
      </c>
      <c r="BE142" s="14"/>
    </row>
    <row r="143" spans="1:57" x14ac:dyDescent="0.2">
      <c r="A143" s="18" t="s">
        <v>740</v>
      </c>
      <c r="B143" s="19" t="s">
        <v>711</v>
      </c>
      <c r="C143" s="20">
        <v>20</v>
      </c>
      <c r="D143" s="20">
        <v>1</v>
      </c>
      <c r="E143" s="20">
        <v>21</v>
      </c>
      <c r="F143" s="21">
        <v>61</v>
      </c>
      <c r="G143" s="22">
        <v>33</v>
      </c>
      <c r="H143" s="23">
        <v>4</v>
      </c>
      <c r="I143" s="23">
        <v>9</v>
      </c>
      <c r="J143" s="23">
        <v>9.6</v>
      </c>
      <c r="K143" s="23">
        <v>0</v>
      </c>
      <c r="L143" s="24">
        <v>73</v>
      </c>
      <c r="M143" s="25">
        <v>21</v>
      </c>
      <c r="N143" s="25">
        <v>87</v>
      </c>
      <c r="O143" s="25">
        <v>58.6</v>
      </c>
      <c r="P143" s="26">
        <v>37</v>
      </c>
      <c r="Q143" s="23">
        <v>4</v>
      </c>
      <c r="R143" s="23">
        <v>34</v>
      </c>
      <c r="S143" s="23">
        <v>783.6</v>
      </c>
      <c r="T143" s="24">
        <v>39</v>
      </c>
      <c r="U143" s="25">
        <v>5</v>
      </c>
      <c r="V143" s="25">
        <v>15</v>
      </c>
      <c r="W143" s="25">
        <v>3.7</v>
      </c>
      <c r="X143" s="22">
        <v>130</v>
      </c>
      <c r="Y143" s="23">
        <v>7</v>
      </c>
      <c r="Z143" s="23">
        <v>0</v>
      </c>
      <c r="AA143" s="23">
        <v>0</v>
      </c>
      <c r="AB143" s="23">
        <v>0</v>
      </c>
      <c r="AC143" s="24">
        <v>34</v>
      </c>
      <c r="AD143" s="25">
        <v>5</v>
      </c>
      <c r="AE143" s="25">
        <v>6</v>
      </c>
      <c r="AF143" s="25">
        <v>8</v>
      </c>
      <c r="AG143" s="25">
        <v>6.3</v>
      </c>
      <c r="AH143" s="26">
        <v>86</v>
      </c>
      <c r="AI143" s="23">
        <v>37</v>
      </c>
      <c r="AJ143" s="23">
        <v>224</v>
      </c>
      <c r="AK143" s="23">
        <v>11.9</v>
      </c>
      <c r="AL143" s="23">
        <v>7</v>
      </c>
      <c r="AM143" s="23">
        <v>0</v>
      </c>
      <c r="AN143" s="23">
        <v>18.899999999999999</v>
      </c>
      <c r="AO143" s="24">
        <v>58</v>
      </c>
      <c r="AP143" s="25">
        <v>5</v>
      </c>
      <c r="AQ143" s="25">
        <v>22</v>
      </c>
      <c r="AR143" s="25">
        <v>490</v>
      </c>
      <c r="AS143" s="25">
        <v>6</v>
      </c>
      <c r="AT143" s="25">
        <v>28</v>
      </c>
      <c r="AU143" s="25">
        <v>575</v>
      </c>
      <c r="AV143" s="26">
        <v>77</v>
      </c>
      <c r="AW143" s="29">
        <v>455</v>
      </c>
      <c r="AX143" s="23">
        <v>19.7</v>
      </c>
      <c r="AY143" s="23">
        <v>44</v>
      </c>
      <c r="AZ143" s="24">
        <v>139</v>
      </c>
      <c r="BA143" s="25">
        <v>2</v>
      </c>
      <c r="BB143" s="25">
        <v>38</v>
      </c>
      <c r="BC143" s="25">
        <v>0</v>
      </c>
      <c r="BD143" s="25">
        <v>18.2</v>
      </c>
      <c r="BE143" s="14"/>
    </row>
    <row r="144" spans="1:57" x14ac:dyDescent="0.2">
      <c r="A144" s="18" t="s">
        <v>741</v>
      </c>
      <c r="B144" s="19" t="s">
        <v>711</v>
      </c>
      <c r="C144" s="20">
        <v>30</v>
      </c>
      <c r="D144" s="20"/>
      <c r="E144" s="20"/>
      <c r="F144" s="21">
        <v>81</v>
      </c>
      <c r="G144" s="22">
        <v>155</v>
      </c>
      <c r="H144" s="23">
        <v>8</v>
      </c>
      <c r="I144" s="23">
        <v>40</v>
      </c>
      <c r="J144" s="23">
        <v>8.6999999999999993</v>
      </c>
      <c r="K144" s="23">
        <v>28.5</v>
      </c>
      <c r="L144" s="24">
        <v>120</v>
      </c>
      <c r="M144" s="25">
        <v>14</v>
      </c>
      <c r="N144" s="25">
        <v>145.5</v>
      </c>
      <c r="O144" s="30">
        <v>255.9</v>
      </c>
      <c r="P144" s="26">
        <v>10</v>
      </c>
      <c r="Q144" s="23">
        <v>3</v>
      </c>
      <c r="R144" s="23">
        <v>45</v>
      </c>
      <c r="S144" s="28">
        <v>57.1</v>
      </c>
      <c r="T144" s="24">
        <v>158</v>
      </c>
      <c r="U144" s="25">
        <v>9</v>
      </c>
      <c r="V144" s="25">
        <v>42.5</v>
      </c>
      <c r="W144" s="25">
        <v>6.6</v>
      </c>
      <c r="X144" s="22">
        <v>186</v>
      </c>
      <c r="Y144" s="23">
        <v>2</v>
      </c>
      <c r="Z144" s="23">
        <v>0</v>
      </c>
      <c r="AA144" s="23">
        <v>0</v>
      </c>
      <c r="AB144" s="23">
        <v>0</v>
      </c>
      <c r="AC144" s="24">
        <v>52</v>
      </c>
      <c r="AD144" s="25">
        <v>3</v>
      </c>
      <c r="AE144" s="25">
        <v>7</v>
      </c>
      <c r="AF144" s="25">
        <v>8</v>
      </c>
      <c r="AG144" s="25">
        <v>6</v>
      </c>
      <c r="AH144" s="26">
        <v>40</v>
      </c>
      <c r="AI144" s="23">
        <v>19</v>
      </c>
      <c r="AJ144" s="23">
        <v>52</v>
      </c>
      <c r="AK144" s="23">
        <v>12.4</v>
      </c>
      <c r="AL144" s="23">
        <v>29.4</v>
      </c>
      <c r="AM144" s="23">
        <v>0.3</v>
      </c>
      <c r="AN144" s="23">
        <v>42.2</v>
      </c>
      <c r="AO144" s="24">
        <v>75</v>
      </c>
      <c r="AP144" s="25">
        <v>4</v>
      </c>
      <c r="AQ144" s="25">
        <v>15</v>
      </c>
      <c r="AR144" s="27">
        <v>1900</v>
      </c>
      <c r="AS144" s="25">
        <v>4</v>
      </c>
      <c r="AT144" s="25">
        <v>13</v>
      </c>
      <c r="AU144" s="27">
        <v>1890</v>
      </c>
      <c r="AV144" s="26">
        <v>34</v>
      </c>
      <c r="AW144" s="23">
        <v>575</v>
      </c>
      <c r="AX144" s="23">
        <v>13.9</v>
      </c>
      <c r="AY144" s="23">
        <v>34</v>
      </c>
      <c r="AZ144" s="24">
        <v>49</v>
      </c>
      <c r="BA144" s="25">
        <v>2.2999999999999998</v>
      </c>
      <c r="BB144" s="25">
        <v>5</v>
      </c>
      <c r="BC144" s="25">
        <v>0</v>
      </c>
      <c r="BD144" s="25">
        <v>46.6</v>
      </c>
      <c r="BE144" s="14"/>
    </row>
    <row r="145" spans="1:57" x14ac:dyDescent="0.2">
      <c r="A145" s="18" t="s">
        <v>742</v>
      </c>
      <c r="B145" s="19" t="s">
        <v>711</v>
      </c>
      <c r="C145" s="20">
        <v>20</v>
      </c>
      <c r="D145" s="20">
        <v>1</v>
      </c>
      <c r="E145" s="20">
        <v>21</v>
      </c>
      <c r="F145" s="21">
        <v>169</v>
      </c>
      <c r="G145" s="22">
        <v>98</v>
      </c>
      <c r="H145" s="23">
        <v>4</v>
      </c>
      <c r="I145" s="23">
        <v>5</v>
      </c>
      <c r="J145" s="23">
        <v>18.7</v>
      </c>
      <c r="K145" s="23">
        <v>281.2</v>
      </c>
      <c r="L145" s="24">
        <v>103</v>
      </c>
      <c r="M145" s="25">
        <v>13</v>
      </c>
      <c r="N145" s="25">
        <v>118</v>
      </c>
      <c r="O145" s="25">
        <v>381.4</v>
      </c>
      <c r="P145" s="26">
        <v>73</v>
      </c>
      <c r="Q145" s="23">
        <v>4</v>
      </c>
      <c r="R145" s="23">
        <v>89</v>
      </c>
      <c r="S145" s="28">
        <v>1049.9000000000001</v>
      </c>
      <c r="T145" s="24">
        <v>165</v>
      </c>
      <c r="U145" s="25">
        <v>7</v>
      </c>
      <c r="V145" s="25">
        <v>62</v>
      </c>
      <c r="W145" s="25">
        <v>9</v>
      </c>
      <c r="X145" s="22">
        <v>186</v>
      </c>
      <c r="Y145" s="23">
        <v>2</v>
      </c>
      <c r="Z145" s="23">
        <v>0</v>
      </c>
      <c r="AA145" s="23">
        <v>0</v>
      </c>
      <c r="AB145" s="23">
        <v>0</v>
      </c>
      <c r="AC145" s="24">
        <v>157</v>
      </c>
      <c r="AD145" s="25">
        <v>3</v>
      </c>
      <c r="AE145" s="25">
        <v>1</v>
      </c>
      <c r="AF145" s="25">
        <v>6</v>
      </c>
      <c r="AG145" s="25">
        <v>3.3</v>
      </c>
      <c r="AH145" s="26">
        <v>156</v>
      </c>
      <c r="AI145" s="23">
        <v>42</v>
      </c>
      <c r="AJ145" s="23">
        <v>424</v>
      </c>
      <c r="AK145" s="23">
        <v>22.1</v>
      </c>
      <c r="AL145" s="23">
        <v>6.8</v>
      </c>
      <c r="AM145" s="23">
        <v>3.6</v>
      </c>
      <c r="AN145" s="23">
        <v>32.5</v>
      </c>
      <c r="AO145" s="24">
        <v>102</v>
      </c>
      <c r="AP145" s="25">
        <v>8</v>
      </c>
      <c r="AQ145" s="25">
        <v>26</v>
      </c>
      <c r="AR145" s="27">
        <v>690</v>
      </c>
      <c r="AS145" s="25">
        <v>7</v>
      </c>
      <c r="AT145" s="25">
        <v>28</v>
      </c>
      <c r="AU145" s="27">
        <v>577</v>
      </c>
      <c r="AV145" s="26">
        <v>183</v>
      </c>
      <c r="AW145" s="23">
        <v>1065</v>
      </c>
      <c r="AX145" s="23">
        <v>50.5</v>
      </c>
      <c r="AY145" s="23">
        <v>43</v>
      </c>
      <c r="AZ145" s="24">
        <v>166</v>
      </c>
      <c r="BA145" s="25">
        <v>6.2</v>
      </c>
      <c r="BB145" s="25">
        <v>22</v>
      </c>
      <c r="BC145" s="25">
        <v>0</v>
      </c>
      <c r="BD145" s="25">
        <v>5.4</v>
      </c>
      <c r="BE145" s="14"/>
    </row>
    <row r="146" spans="1:57" x14ac:dyDescent="0.2">
      <c r="A146" s="18" t="s">
        <v>235</v>
      </c>
      <c r="B146" s="19" t="s">
        <v>711</v>
      </c>
      <c r="C146" s="20">
        <v>30</v>
      </c>
      <c r="D146" s="20"/>
      <c r="E146" s="20"/>
      <c r="F146" s="21">
        <v>26</v>
      </c>
      <c r="G146" s="22">
        <v>84</v>
      </c>
      <c r="H146" s="23">
        <v>9</v>
      </c>
      <c r="I146" s="23">
        <v>20.5</v>
      </c>
      <c r="J146" s="23">
        <v>5</v>
      </c>
      <c r="K146" s="23">
        <v>0</v>
      </c>
      <c r="L146" s="24">
        <v>17</v>
      </c>
      <c r="M146" s="25">
        <v>12</v>
      </c>
      <c r="N146" s="25">
        <v>102</v>
      </c>
      <c r="O146" s="25">
        <v>24.5</v>
      </c>
      <c r="P146" s="26">
        <v>15</v>
      </c>
      <c r="Q146" s="23">
        <v>4</v>
      </c>
      <c r="R146" s="23">
        <v>61</v>
      </c>
      <c r="S146" s="28">
        <v>31.1</v>
      </c>
      <c r="T146" s="24">
        <v>14</v>
      </c>
      <c r="U146" s="25">
        <v>5</v>
      </c>
      <c r="V146" s="25">
        <v>8</v>
      </c>
      <c r="W146" s="25">
        <v>0</v>
      </c>
      <c r="X146" s="22">
        <v>55</v>
      </c>
      <c r="Y146" s="23">
        <v>5</v>
      </c>
      <c r="Z146" s="23">
        <v>6</v>
      </c>
      <c r="AA146" s="23">
        <v>0</v>
      </c>
      <c r="AB146" s="23">
        <v>44.3</v>
      </c>
      <c r="AC146" s="24">
        <v>22</v>
      </c>
      <c r="AD146" s="25">
        <v>8</v>
      </c>
      <c r="AE146" s="25">
        <v>8</v>
      </c>
      <c r="AF146" s="25">
        <v>4</v>
      </c>
      <c r="AG146" s="25">
        <v>6.7</v>
      </c>
      <c r="AH146" s="26">
        <v>3</v>
      </c>
      <c r="AI146" s="23">
        <v>3</v>
      </c>
      <c r="AJ146" s="23">
        <v>72</v>
      </c>
      <c r="AK146" s="23">
        <v>2.1</v>
      </c>
      <c r="AL146" s="23">
        <v>12.4</v>
      </c>
      <c r="AM146" s="23">
        <v>0</v>
      </c>
      <c r="AN146" s="23">
        <v>14.5</v>
      </c>
      <c r="AO146" s="24">
        <v>69</v>
      </c>
      <c r="AP146" s="25">
        <v>5</v>
      </c>
      <c r="AQ146" s="25">
        <v>13</v>
      </c>
      <c r="AR146" s="25">
        <v>1055</v>
      </c>
      <c r="AS146" s="25">
        <v>7</v>
      </c>
      <c r="AT146" s="25">
        <v>17</v>
      </c>
      <c r="AU146" s="27">
        <v>1229</v>
      </c>
      <c r="AV146" s="26">
        <v>127</v>
      </c>
      <c r="AW146" s="23">
        <v>635</v>
      </c>
      <c r="AX146" s="23">
        <v>27.5</v>
      </c>
      <c r="AY146" s="23">
        <v>40</v>
      </c>
      <c r="AZ146" s="24">
        <v>106</v>
      </c>
      <c r="BA146" s="25">
        <v>2.8</v>
      </c>
      <c r="BB146" s="25">
        <v>22</v>
      </c>
      <c r="BC146" s="25">
        <v>0</v>
      </c>
      <c r="BD146" s="25">
        <v>28.3</v>
      </c>
      <c r="BE146" s="14"/>
    </row>
    <row r="147" spans="1:57" x14ac:dyDescent="0.2">
      <c r="A147" s="18" t="s">
        <v>237</v>
      </c>
      <c r="B147" s="19" t="s">
        <v>711</v>
      </c>
      <c r="C147" s="20">
        <v>30</v>
      </c>
      <c r="D147" s="20"/>
      <c r="E147" s="20"/>
      <c r="F147" s="21">
        <v>178</v>
      </c>
      <c r="G147" s="22">
        <v>110</v>
      </c>
      <c r="H147" s="23">
        <v>4</v>
      </c>
      <c r="I147" s="23">
        <v>6</v>
      </c>
      <c r="J147" s="23">
        <v>64.3</v>
      </c>
      <c r="K147" s="23">
        <v>192.1</v>
      </c>
      <c r="L147" s="24">
        <v>165</v>
      </c>
      <c r="M147" s="25">
        <v>14</v>
      </c>
      <c r="N147" s="25">
        <v>245</v>
      </c>
      <c r="O147" s="30">
        <v>531.70000000000005</v>
      </c>
      <c r="P147" s="26">
        <v>182</v>
      </c>
      <c r="Q147" s="23">
        <v>8</v>
      </c>
      <c r="R147" s="23">
        <v>113</v>
      </c>
      <c r="S147" s="28">
        <v>5918.2</v>
      </c>
      <c r="T147" s="24">
        <v>174</v>
      </c>
      <c r="U147" s="25">
        <v>6</v>
      </c>
      <c r="V147" s="25">
        <v>122</v>
      </c>
      <c r="W147" s="25">
        <v>15.2</v>
      </c>
      <c r="X147" s="22">
        <v>130</v>
      </c>
      <c r="Y147" s="23">
        <v>6</v>
      </c>
      <c r="Z147" s="23">
        <v>1</v>
      </c>
      <c r="AA147" s="23">
        <v>1</v>
      </c>
      <c r="AB147" s="23">
        <v>0</v>
      </c>
      <c r="AC147" s="24">
        <v>170</v>
      </c>
      <c r="AD147" s="25">
        <v>6</v>
      </c>
      <c r="AE147" s="25">
        <v>1</v>
      </c>
      <c r="AF147" s="25">
        <v>2</v>
      </c>
      <c r="AG147" s="25">
        <v>3</v>
      </c>
      <c r="AH147" s="26">
        <v>182</v>
      </c>
      <c r="AI147" s="23">
        <v>59</v>
      </c>
      <c r="AJ147" s="23">
        <v>644</v>
      </c>
      <c r="AK147" s="23">
        <v>18</v>
      </c>
      <c r="AL147" s="23">
        <v>24</v>
      </c>
      <c r="AM147" s="23">
        <v>6.5</v>
      </c>
      <c r="AN147" s="23">
        <v>48.5</v>
      </c>
      <c r="AO147" s="24">
        <v>80</v>
      </c>
      <c r="AP147" s="25">
        <v>6</v>
      </c>
      <c r="AQ147" s="25">
        <v>12</v>
      </c>
      <c r="AR147" s="27">
        <v>1225</v>
      </c>
      <c r="AS147" s="25">
        <v>5</v>
      </c>
      <c r="AT147" s="25">
        <v>14</v>
      </c>
      <c r="AU147" s="27">
        <v>1740</v>
      </c>
      <c r="AV147" s="26">
        <v>167</v>
      </c>
      <c r="AW147" s="23">
        <v>770</v>
      </c>
      <c r="AX147" s="23">
        <v>36.4</v>
      </c>
      <c r="AY147" s="23">
        <v>43</v>
      </c>
      <c r="AZ147" s="24">
        <v>122</v>
      </c>
      <c r="BA147" s="25">
        <v>3</v>
      </c>
      <c r="BB147" s="25">
        <v>20</v>
      </c>
      <c r="BC147" s="25">
        <v>0</v>
      </c>
      <c r="BD147" s="25">
        <v>25.3</v>
      </c>
      <c r="BE147" s="14"/>
    </row>
    <row r="148" spans="1:57" x14ac:dyDescent="0.2">
      <c r="A148" s="18" t="s">
        <v>239</v>
      </c>
      <c r="B148" s="19" t="s">
        <v>711</v>
      </c>
      <c r="C148" s="20">
        <v>30</v>
      </c>
      <c r="D148" s="20"/>
      <c r="E148" s="20"/>
      <c r="F148" s="21">
        <v>93</v>
      </c>
      <c r="G148" s="22">
        <v>45</v>
      </c>
      <c r="H148" s="23">
        <v>6</v>
      </c>
      <c r="I148" s="23">
        <v>11.5</v>
      </c>
      <c r="J148" s="23">
        <v>7.2</v>
      </c>
      <c r="K148" s="23">
        <v>0</v>
      </c>
      <c r="L148" s="24">
        <v>182</v>
      </c>
      <c r="M148" s="25">
        <v>18</v>
      </c>
      <c r="N148" s="30">
        <v>269</v>
      </c>
      <c r="O148" s="25">
        <v>1433.5</v>
      </c>
      <c r="P148" s="26">
        <v>85</v>
      </c>
      <c r="Q148" s="23">
        <v>4</v>
      </c>
      <c r="R148" s="23">
        <v>131</v>
      </c>
      <c r="S148" s="28">
        <v>505.6</v>
      </c>
      <c r="T148" s="24">
        <v>44</v>
      </c>
      <c r="U148" s="25">
        <v>6</v>
      </c>
      <c r="V148" s="25">
        <v>11</v>
      </c>
      <c r="W148" s="25">
        <v>2.8</v>
      </c>
      <c r="X148" s="22">
        <v>42</v>
      </c>
      <c r="Y148" s="23">
        <v>7</v>
      </c>
      <c r="Z148" s="23">
        <v>5</v>
      </c>
      <c r="AA148" s="23">
        <v>0</v>
      </c>
      <c r="AB148" s="23">
        <v>100</v>
      </c>
      <c r="AC148" s="24">
        <v>80</v>
      </c>
      <c r="AD148" s="25">
        <v>7</v>
      </c>
      <c r="AE148" s="25">
        <v>6</v>
      </c>
      <c r="AF148" s="25">
        <v>3</v>
      </c>
      <c r="AG148" s="25">
        <v>5.3</v>
      </c>
      <c r="AH148" s="26">
        <v>161</v>
      </c>
      <c r="AI148" s="23">
        <v>66</v>
      </c>
      <c r="AJ148" s="23">
        <v>279</v>
      </c>
      <c r="AK148" s="23">
        <v>11.6</v>
      </c>
      <c r="AL148" s="23">
        <v>23</v>
      </c>
      <c r="AM148" s="23">
        <v>2.2000000000000002</v>
      </c>
      <c r="AN148" s="23">
        <v>36.799999999999997</v>
      </c>
      <c r="AO148" s="24">
        <v>98</v>
      </c>
      <c r="AP148" s="25">
        <v>6</v>
      </c>
      <c r="AQ148" s="25">
        <v>12</v>
      </c>
      <c r="AR148" s="27">
        <v>1455</v>
      </c>
      <c r="AS148" s="25">
        <v>7</v>
      </c>
      <c r="AT148" s="25">
        <v>15</v>
      </c>
      <c r="AU148" s="27">
        <v>1760</v>
      </c>
      <c r="AV148" s="26">
        <v>116</v>
      </c>
      <c r="AW148" s="23">
        <v>635</v>
      </c>
      <c r="AX148" s="23">
        <v>34</v>
      </c>
      <c r="AY148" s="23">
        <v>36</v>
      </c>
      <c r="AZ148" s="24">
        <v>103</v>
      </c>
      <c r="BA148" s="25">
        <v>2</v>
      </c>
      <c r="BB148" s="25">
        <v>20</v>
      </c>
      <c r="BC148" s="25">
        <v>0</v>
      </c>
      <c r="BD148" s="25">
        <v>29</v>
      </c>
      <c r="BE148" s="14"/>
    </row>
    <row r="149" spans="1:57" x14ac:dyDescent="0.2">
      <c r="A149" s="18" t="s">
        <v>241</v>
      </c>
      <c r="B149" s="19" t="s">
        <v>711</v>
      </c>
      <c r="C149" s="20">
        <v>20</v>
      </c>
      <c r="D149" s="20">
        <v>1</v>
      </c>
      <c r="E149" s="20">
        <v>21</v>
      </c>
      <c r="F149" s="21">
        <v>80</v>
      </c>
      <c r="G149" s="22">
        <v>118</v>
      </c>
      <c r="H149" s="23">
        <v>10</v>
      </c>
      <c r="I149" s="23">
        <v>39</v>
      </c>
      <c r="J149" s="23">
        <v>11.1</v>
      </c>
      <c r="K149" s="23">
        <v>0</v>
      </c>
      <c r="L149" s="24">
        <v>68</v>
      </c>
      <c r="M149" s="25">
        <v>17</v>
      </c>
      <c r="N149" s="25">
        <v>125</v>
      </c>
      <c r="O149" s="25">
        <v>22.9</v>
      </c>
      <c r="P149" s="26">
        <v>147</v>
      </c>
      <c r="Q149" s="23">
        <v>6</v>
      </c>
      <c r="R149" s="23">
        <v>137</v>
      </c>
      <c r="S149" s="28">
        <v>489.3</v>
      </c>
      <c r="T149" s="24">
        <v>69</v>
      </c>
      <c r="U149" s="25">
        <v>4</v>
      </c>
      <c r="V149" s="25">
        <v>33</v>
      </c>
      <c r="W149" s="25">
        <v>7</v>
      </c>
      <c r="X149" s="22">
        <v>170</v>
      </c>
      <c r="Y149" s="23">
        <v>4</v>
      </c>
      <c r="Z149" s="23">
        <v>0</v>
      </c>
      <c r="AA149" s="23">
        <v>0</v>
      </c>
      <c r="AB149" s="23">
        <v>0</v>
      </c>
      <c r="AC149" s="24">
        <v>68</v>
      </c>
      <c r="AD149" s="25">
        <v>4</v>
      </c>
      <c r="AE149" s="25">
        <v>8</v>
      </c>
      <c r="AF149" s="25">
        <v>5</v>
      </c>
      <c r="AG149" s="25">
        <v>5.7</v>
      </c>
      <c r="AH149" s="26">
        <v>19</v>
      </c>
      <c r="AI149" s="23">
        <v>27</v>
      </c>
      <c r="AJ149" s="23">
        <v>76</v>
      </c>
      <c r="AK149" s="23">
        <v>23.3</v>
      </c>
      <c r="AL149" s="23">
        <v>1.7</v>
      </c>
      <c r="AM149" s="23">
        <v>0.7</v>
      </c>
      <c r="AN149" s="23">
        <v>25.7</v>
      </c>
      <c r="AO149" s="24">
        <v>29</v>
      </c>
      <c r="AP149" s="25">
        <v>5</v>
      </c>
      <c r="AQ149" s="25">
        <v>16</v>
      </c>
      <c r="AR149" s="27">
        <v>705</v>
      </c>
      <c r="AS149" s="25">
        <v>5</v>
      </c>
      <c r="AT149" s="25">
        <v>17</v>
      </c>
      <c r="AU149" s="27">
        <v>675</v>
      </c>
      <c r="AV149" s="26">
        <v>82</v>
      </c>
      <c r="AW149" s="23">
        <v>915</v>
      </c>
      <c r="AX149" s="23">
        <v>15.4</v>
      </c>
      <c r="AY149" s="23">
        <v>37</v>
      </c>
      <c r="AZ149" s="24">
        <v>65</v>
      </c>
      <c r="BA149" s="25">
        <v>2</v>
      </c>
      <c r="BB149" s="25">
        <v>11</v>
      </c>
      <c r="BC149" s="25">
        <v>0</v>
      </c>
      <c r="BD149" s="25">
        <v>38.9</v>
      </c>
      <c r="BE149" s="14"/>
    </row>
    <row r="150" spans="1:57" x14ac:dyDescent="0.2">
      <c r="A150" s="18" t="s">
        <v>243</v>
      </c>
      <c r="B150" s="19" t="s">
        <v>711</v>
      </c>
      <c r="C150" s="20">
        <v>30</v>
      </c>
      <c r="D150" s="20"/>
      <c r="E150" s="20"/>
      <c r="F150" s="21">
        <v>142</v>
      </c>
      <c r="G150" s="22">
        <v>75</v>
      </c>
      <c r="H150" s="23">
        <v>6</v>
      </c>
      <c r="I150" s="23">
        <v>12</v>
      </c>
      <c r="J150" s="23">
        <v>44.1</v>
      </c>
      <c r="K150" s="23">
        <v>0</v>
      </c>
      <c r="L150" s="24">
        <v>176</v>
      </c>
      <c r="M150" s="25">
        <v>19</v>
      </c>
      <c r="N150" s="25">
        <v>258</v>
      </c>
      <c r="O150" s="25">
        <v>182.4</v>
      </c>
      <c r="P150" s="26">
        <v>179</v>
      </c>
      <c r="Q150" s="23">
        <v>8</v>
      </c>
      <c r="R150" s="23">
        <v>113</v>
      </c>
      <c r="S150" s="23">
        <v>4958.1000000000004</v>
      </c>
      <c r="T150" s="24">
        <v>170</v>
      </c>
      <c r="U150" s="25">
        <v>7</v>
      </c>
      <c r="V150" s="25">
        <v>67</v>
      </c>
      <c r="W150" s="25">
        <v>10.9</v>
      </c>
      <c r="X150" s="22">
        <v>86</v>
      </c>
      <c r="Y150" s="23">
        <v>7</v>
      </c>
      <c r="Z150" s="23">
        <v>2</v>
      </c>
      <c r="AA150" s="23">
        <v>0.9</v>
      </c>
      <c r="AB150" s="23">
        <v>0</v>
      </c>
      <c r="AC150" s="24">
        <v>22</v>
      </c>
      <c r="AD150" s="25">
        <v>6</v>
      </c>
      <c r="AE150" s="25">
        <v>8</v>
      </c>
      <c r="AF150" s="25">
        <v>6</v>
      </c>
      <c r="AG150" s="25">
        <v>6.7</v>
      </c>
      <c r="AH150" s="26">
        <v>128</v>
      </c>
      <c r="AI150" s="23">
        <v>33</v>
      </c>
      <c r="AJ150" s="23">
        <v>353</v>
      </c>
      <c r="AK150" s="23">
        <v>18.2</v>
      </c>
      <c r="AL150" s="23">
        <v>11.3</v>
      </c>
      <c r="AM150" s="23">
        <v>2.9</v>
      </c>
      <c r="AN150" s="23">
        <v>32.4</v>
      </c>
      <c r="AO150" s="24">
        <v>140</v>
      </c>
      <c r="AP150" s="25">
        <v>7</v>
      </c>
      <c r="AQ150" s="25">
        <v>25</v>
      </c>
      <c r="AR150" s="27">
        <v>1185</v>
      </c>
      <c r="AS150" s="25">
        <v>9</v>
      </c>
      <c r="AT150" s="25">
        <v>30</v>
      </c>
      <c r="AU150" s="27">
        <v>1575</v>
      </c>
      <c r="AV150" s="26">
        <v>149</v>
      </c>
      <c r="AW150" s="29">
        <v>515</v>
      </c>
      <c r="AX150" s="23">
        <v>149.5</v>
      </c>
      <c r="AY150" s="23">
        <v>39</v>
      </c>
      <c r="AZ150" s="24">
        <v>158</v>
      </c>
      <c r="BA150" s="25">
        <v>2.2999999999999998</v>
      </c>
      <c r="BB150" s="25">
        <v>42</v>
      </c>
      <c r="BC150" s="25">
        <v>0</v>
      </c>
      <c r="BD150" s="25">
        <v>10.5</v>
      </c>
      <c r="BE150" s="14"/>
    </row>
    <row r="151" spans="1:57" x14ac:dyDescent="0.2">
      <c r="A151" s="18" t="s">
        <v>245</v>
      </c>
      <c r="B151" s="19" t="s">
        <v>711</v>
      </c>
      <c r="C151" s="20">
        <v>30</v>
      </c>
      <c r="D151" s="20"/>
      <c r="E151" s="20"/>
      <c r="F151" s="21">
        <v>1</v>
      </c>
      <c r="G151" s="22">
        <v>3</v>
      </c>
      <c r="H151" s="23">
        <v>3</v>
      </c>
      <c r="I151" s="23">
        <v>2.5</v>
      </c>
      <c r="J151" s="23">
        <v>0.6</v>
      </c>
      <c r="K151" s="23">
        <v>0</v>
      </c>
      <c r="L151" s="24">
        <v>3</v>
      </c>
      <c r="M151" s="25">
        <v>11</v>
      </c>
      <c r="N151" s="25">
        <v>26</v>
      </c>
      <c r="O151" s="25">
        <v>15.7</v>
      </c>
      <c r="P151" s="26">
        <v>6</v>
      </c>
      <c r="Q151" s="23">
        <v>4</v>
      </c>
      <c r="R151" s="23">
        <v>36</v>
      </c>
      <c r="S151" s="28">
        <v>27.5</v>
      </c>
      <c r="T151" s="24">
        <v>28</v>
      </c>
      <c r="U151" s="25">
        <v>5</v>
      </c>
      <c r="V151" s="25">
        <v>5.5</v>
      </c>
      <c r="W151" s="25">
        <v>2.9</v>
      </c>
      <c r="X151" s="22">
        <v>3</v>
      </c>
      <c r="Y151" s="23">
        <v>10</v>
      </c>
      <c r="Z151" s="23">
        <v>5</v>
      </c>
      <c r="AA151" s="23">
        <v>0</v>
      </c>
      <c r="AB151" s="23">
        <v>60.3</v>
      </c>
      <c r="AC151" s="24">
        <v>2</v>
      </c>
      <c r="AD151" s="25">
        <v>10</v>
      </c>
      <c r="AE151" s="25">
        <v>9</v>
      </c>
      <c r="AF151" s="25">
        <v>9</v>
      </c>
      <c r="AG151" s="25">
        <v>9.3000000000000007</v>
      </c>
      <c r="AH151" s="26">
        <v>5</v>
      </c>
      <c r="AI151" s="23">
        <v>5</v>
      </c>
      <c r="AJ151" s="23">
        <v>82</v>
      </c>
      <c r="AK151" s="23">
        <v>4.9000000000000004</v>
      </c>
      <c r="AL151" s="23">
        <v>17.600000000000001</v>
      </c>
      <c r="AM151" s="23">
        <v>4.7</v>
      </c>
      <c r="AN151" s="23">
        <v>27.1</v>
      </c>
      <c r="AO151" s="24">
        <v>1</v>
      </c>
      <c r="AP151" s="25">
        <v>3</v>
      </c>
      <c r="AQ151" s="25">
        <v>6</v>
      </c>
      <c r="AR151" s="27">
        <v>460</v>
      </c>
      <c r="AS151" s="25">
        <v>3</v>
      </c>
      <c r="AT151" s="25">
        <v>4</v>
      </c>
      <c r="AU151" s="27">
        <v>440</v>
      </c>
      <c r="AV151" s="26">
        <v>12</v>
      </c>
      <c r="AW151" s="29">
        <v>150</v>
      </c>
      <c r="AX151" s="23">
        <v>25.8</v>
      </c>
      <c r="AY151" s="23">
        <v>21</v>
      </c>
      <c r="AZ151" s="24">
        <v>4</v>
      </c>
      <c r="BA151" s="25">
        <v>0.8</v>
      </c>
      <c r="BB151" s="25">
        <v>3</v>
      </c>
      <c r="BC151" s="25">
        <v>1</v>
      </c>
      <c r="BD151" s="25">
        <v>89.4</v>
      </c>
      <c r="BE151" s="14"/>
    </row>
    <row r="152" spans="1:57" x14ac:dyDescent="0.2">
      <c r="A152" s="18" t="s">
        <v>247</v>
      </c>
      <c r="B152" s="19" t="s">
        <v>711</v>
      </c>
      <c r="C152" s="20">
        <v>30</v>
      </c>
      <c r="D152" s="20"/>
      <c r="E152" s="20"/>
      <c r="F152" s="21">
        <v>49</v>
      </c>
      <c r="G152" s="22">
        <v>108</v>
      </c>
      <c r="H152" s="23">
        <v>7</v>
      </c>
      <c r="I152" s="23">
        <v>18.5</v>
      </c>
      <c r="J152" s="23">
        <v>1.5</v>
      </c>
      <c r="K152" s="23">
        <v>19.3</v>
      </c>
      <c r="L152" s="24">
        <v>53</v>
      </c>
      <c r="M152" s="25">
        <v>11</v>
      </c>
      <c r="N152" s="25">
        <v>286</v>
      </c>
      <c r="O152" s="25">
        <v>6.6</v>
      </c>
      <c r="P152" s="26">
        <v>65</v>
      </c>
      <c r="Q152" s="23">
        <v>5</v>
      </c>
      <c r="R152" s="23">
        <v>158</v>
      </c>
      <c r="S152" s="28">
        <v>10.6</v>
      </c>
      <c r="T152" s="24">
        <v>11</v>
      </c>
      <c r="U152" s="25">
        <v>3</v>
      </c>
      <c r="V152" s="25">
        <v>16.5</v>
      </c>
      <c r="W152" s="25">
        <v>0</v>
      </c>
      <c r="X152" s="22">
        <v>42</v>
      </c>
      <c r="Y152" s="23">
        <v>8</v>
      </c>
      <c r="Z152" s="23">
        <v>4</v>
      </c>
      <c r="AA152" s="23">
        <v>2.7</v>
      </c>
      <c r="AB152" s="23">
        <v>61.6</v>
      </c>
      <c r="AC152" s="24">
        <v>115</v>
      </c>
      <c r="AD152" s="25">
        <v>3</v>
      </c>
      <c r="AE152" s="25">
        <v>4</v>
      </c>
      <c r="AF152" s="25">
        <v>7</v>
      </c>
      <c r="AG152" s="25">
        <v>4.7</v>
      </c>
      <c r="AH152" s="26">
        <v>102</v>
      </c>
      <c r="AI152" s="23">
        <v>20</v>
      </c>
      <c r="AJ152" s="23">
        <v>207</v>
      </c>
      <c r="AK152" s="23">
        <v>7</v>
      </c>
      <c r="AL152" s="23">
        <v>39.6</v>
      </c>
      <c r="AM152" s="23">
        <v>0.6</v>
      </c>
      <c r="AN152" s="23">
        <v>47.2</v>
      </c>
      <c r="AO152" s="24">
        <v>108</v>
      </c>
      <c r="AP152" s="25">
        <v>7</v>
      </c>
      <c r="AQ152" s="25">
        <v>17</v>
      </c>
      <c r="AR152" s="27">
        <v>1500</v>
      </c>
      <c r="AS152" s="25">
        <v>6</v>
      </c>
      <c r="AT152" s="25">
        <v>16</v>
      </c>
      <c r="AU152" s="27">
        <v>1480</v>
      </c>
      <c r="AV152" s="26">
        <v>65</v>
      </c>
      <c r="AW152" s="23">
        <v>545</v>
      </c>
      <c r="AX152" s="23">
        <v>30</v>
      </c>
      <c r="AY152" s="23">
        <v>32</v>
      </c>
      <c r="AZ152" s="24">
        <v>38</v>
      </c>
      <c r="BA152" s="25">
        <v>4</v>
      </c>
      <c r="BB152" s="25">
        <v>18</v>
      </c>
      <c r="BC152" s="25">
        <v>1</v>
      </c>
      <c r="BD152" s="25">
        <v>54.1</v>
      </c>
      <c r="BE152" s="14"/>
    </row>
    <row r="153" spans="1:57" x14ac:dyDescent="0.2">
      <c r="A153" s="18" t="s">
        <v>249</v>
      </c>
      <c r="B153" s="19" t="s">
        <v>711</v>
      </c>
      <c r="C153" s="20">
        <v>20</v>
      </c>
      <c r="D153" s="20">
        <v>1</v>
      </c>
      <c r="E153" s="20">
        <v>22</v>
      </c>
      <c r="F153" s="21">
        <v>33</v>
      </c>
      <c r="G153" s="22">
        <v>38</v>
      </c>
      <c r="H153" s="23">
        <v>2</v>
      </c>
      <c r="I153" s="23">
        <v>6</v>
      </c>
      <c r="J153" s="23">
        <v>0</v>
      </c>
      <c r="K153" s="28">
        <v>44.1</v>
      </c>
      <c r="L153" s="24">
        <v>59</v>
      </c>
      <c r="M153" s="25">
        <v>10</v>
      </c>
      <c r="N153" s="25">
        <v>182</v>
      </c>
      <c r="O153" s="25">
        <v>66.2</v>
      </c>
      <c r="P153" s="26">
        <v>32</v>
      </c>
      <c r="Q153" s="23">
        <v>5</v>
      </c>
      <c r="R153" s="23">
        <v>38</v>
      </c>
      <c r="S153" s="28">
        <v>120.3</v>
      </c>
      <c r="T153" s="24">
        <v>83</v>
      </c>
      <c r="U153" s="25">
        <v>5</v>
      </c>
      <c r="V153" s="25">
        <v>109.5</v>
      </c>
      <c r="W153" s="25">
        <v>2</v>
      </c>
      <c r="X153" s="22">
        <v>109</v>
      </c>
      <c r="Y153" s="23">
        <v>4</v>
      </c>
      <c r="Z153" s="23">
        <v>4</v>
      </c>
      <c r="AA153" s="23">
        <v>3.3</v>
      </c>
      <c r="AB153" s="23">
        <v>100</v>
      </c>
      <c r="AC153" s="24">
        <v>14</v>
      </c>
      <c r="AD153" s="25">
        <v>5</v>
      </c>
      <c r="AE153" s="25">
        <v>9</v>
      </c>
      <c r="AF153" s="25">
        <v>8</v>
      </c>
      <c r="AG153" s="25">
        <v>7.3</v>
      </c>
      <c r="AH153" s="26">
        <v>54</v>
      </c>
      <c r="AI153" s="23">
        <v>11</v>
      </c>
      <c r="AJ153" s="23">
        <v>260</v>
      </c>
      <c r="AK153" s="23">
        <v>12.9</v>
      </c>
      <c r="AL153" s="23">
        <v>18.2</v>
      </c>
      <c r="AM153" s="23">
        <v>1.4</v>
      </c>
      <c r="AN153" s="23">
        <v>32.5</v>
      </c>
      <c r="AO153" s="24">
        <v>48</v>
      </c>
      <c r="AP153" s="25">
        <v>5</v>
      </c>
      <c r="AQ153" s="25">
        <v>16</v>
      </c>
      <c r="AR153" s="25">
        <v>745</v>
      </c>
      <c r="AS153" s="25">
        <v>7</v>
      </c>
      <c r="AT153" s="25">
        <v>14</v>
      </c>
      <c r="AU153" s="25">
        <v>830</v>
      </c>
      <c r="AV153" s="26">
        <v>52</v>
      </c>
      <c r="AW153" s="29">
        <v>1270</v>
      </c>
      <c r="AX153" s="23">
        <v>12.7</v>
      </c>
      <c r="AY153" s="23">
        <v>32</v>
      </c>
      <c r="AZ153" s="24">
        <v>41</v>
      </c>
      <c r="BA153" s="25">
        <v>2</v>
      </c>
      <c r="BB153" s="25">
        <v>4</v>
      </c>
      <c r="BC153" s="25">
        <v>0</v>
      </c>
      <c r="BD153" s="25">
        <v>50.1</v>
      </c>
      <c r="BE153" s="14"/>
    </row>
    <row r="154" spans="1:57" x14ac:dyDescent="0.2">
      <c r="A154" s="18" t="s">
        <v>743</v>
      </c>
      <c r="B154" s="19" t="s">
        <v>711</v>
      </c>
      <c r="C154" s="20">
        <v>20</v>
      </c>
      <c r="D154" s="20">
        <v>1</v>
      </c>
      <c r="E154" s="20">
        <v>22</v>
      </c>
      <c r="F154" s="21">
        <v>97</v>
      </c>
      <c r="G154" s="22">
        <v>82</v>
      </c>
      <c r="H154" s="23">
        <v>7</v>
      </c>
      <c r="I154" s="23">
        <v>9</v>
      </c>
      <c r="J154" s="23">
        <v>47.5</v>
      </c>
      <c r="K154" s="23">
        <v>0</v>
      </c>
      <c r="L154" s="24">
        <v>81</v>
      </c>
      <c r="M154" s="25">
        <v>15</v>
      </c>
      <c r="N154" s="25">
        <v>92</v>
      </c>
      <c r="O154" s="30">
        <v>246</v>
      </c>
      <c r="P154" s="26">
        <v>130</v>
      </c>
      <c r="Q154" s="23">
        <v>4</v>
      </c>
      <c r="R154" s="23">
        <v>160</v>
      </c>
      <c r="S154" s="28">
        <v>2113.6999999999998</v>
      </c>
      <c r="T154" s="24">
        <v>172</v>
      </c>
      <c r="U154" s="25">
        <v>10</v>
      </c>
      <c r="V154" s="25">
        <v>86.5</v>
      </c>
      <c r="W154" s="25">
        <v>4.8</v>
      </c>
      <c r="X154" s="22">
        <v>86</v>
      </c>
      <c r="Y154" s="23">
        <v>9</v>
      </c>
      <c r="Z154" s="23">
        <v>0</v>
      </c>
      <c r="AA154" s="23">
        <v>0</v>
      </c>
      <c r="AB154" s="23">
        <v>0</v>
      </c>
      <c r="AC154" s="24">
        <v>52</v>
      </c>
      <c r="AD154" s="25">
        <v>3</v>
      </c>
      <c r="AE154" s="25">
        <v>7</v>
      </c>
      <c r="AF154" s="25">
        <v>8</v>
      </c>
      <c r="AG154" s="25">
        <v>6</v>
      </c>
      <c r="AH154" s="26">
        <v>30</v>
      </c>
      <c r="AI154" s="23">
        <v>34</v>
      </c>
      <c r="AJ154" s="23">
        <v>80</v>
      </c>
      <c r="AK154" s="23">
        <v>15.2</v>
      </c>
      <c r="AL154" s="23">
        <v>8.5</v>
      </c>
      <c r="AM154" s="23">
        <v>1.3</v>
      </c>
      <c r="AN154" s="23">
        <v>24.9</v>
      </c>
      <c r="AO154" s="24">
        <v>78</v>
      </c>
      <c r="AP154" s="25">
        <v>7</v>
      </c>
      <c r="AQ154" s="25">
        <v>22</v>
      </c>
      <c r="AR154" s="27">
        <v>840</v>
      </c>
      <c r="AS154" s="25">
        <v>5</v>
      </c>
      <c r="AT154" s="25">
        <v>20</v>
      </c>
      <c r="AU154" s="27">
        <v>785</v>
      </c>
      <c r="AV154" s="26">
        <v>109</v>
      </c>
      <c r="AW154" s="23">
        <v>455</v>
      </c>
      <c r="AX154" s="23">
        <v>78.900000000000006</v>
      </c>
      <c r="AY154" s="23">
        <v>37</v>
      </c>
      <c r="AZ154" s="24">
        <v>127</v>
      </c>
      <c r="BA154" s="25">
        <v>1</v>
      </c>
      <c r="BB154" s="25">
        <v>38</v>
      </c>
      <c r="BC154" s="25">
        <v>0</v>
      </c>
      <c r="BD154" s="25">
        <v>24.3</v>
      </c>
      <c r="BE154" s="14"/>
    </row>
    <row r="155" spans="1:57" x14ac:dyDescent="0.2">
      <c r="A155" s="18" t="s">
        <v>251</v>
      </c>
      <c r="B155" s="19" t="s">
        <v>711</v>
      </c>
      <c r="C155" s="20">
        <v>30</v>
      </c>
      <c r="D155" s="20"/>
      <c r="E155" s="20"/>
      <c r="F155" s="21">
        <v>41</v>
      </c>
      <c r="G155" s="22">
        <v>64</v>
      </c>
      <c r="H155" s="23">
        <v>5</v>
      </c>
      <c r="I155" s="23">
        <v>19</v>
      </c>
      <c r="J155" s="23">
        <v>0.3</v>
      </c>
      <c r="K155" s="23">
        <v>0</v>
      </c>
      <c r="L155" s="24">
        <v>26</v>
      </c>
      <c r="M155" s="25">
        <v>16</v>
      </c>
      <c r="N155" s="25">
        <v>78</v>
      </c>
      <c r="O155" s="25">
        <v>9.9</v>
      </c>
      <c r="P155" s="26">
        <v>150</v>
      </c>
      <c r="Q155" s="23">
        <v>5</v>
      </c>
      <c r="R155" s="23">
        <v>226</v>
      </c>
      <c r="S155" s="28">
        <v>1432.1</v>
      </c>
      <c r="T155" s="24">
        <v>99</v>
      </c>
      <c r="U155" s="25">
        <v>7</v>
      </c>
      <c r="V155" s="25">
        <v>23</v>
      </c>
      <c r="W155" s="25">
        <v>6.1</v>
      </c>
      <c r="X155" s="22">
        <v>28</v>
      </c>
      <c r="Y155" s="23">
        <v>7</v>
      </c>
      <c r="Z155" s="23">
        <v>6</v>
      </c>
      <c r="AA155" s="23">
        <v>0</v>
      </c>
      <c r="AB155" s="23">
        <v>55.6</v>
      </c>
      <c r="AC155" s="24">
        <v>10</v>
      </c>
      <c r="AD155" s="25">
        <v>8</v>
      </c>
      <c r="AE155" s="25">
        <v>8</v>
      </c>
      <c r="AF155" s="25">
        <v>8</v>
      </c>
      <c r="AG155" s="25">
        <v>8</v>
      </c>
      <c r="AH155" s="26">
        <v>24</v>
      </c>
      <c r="AI155" s="23">
        <v>7</v>
      </c>
      <c r="AJ155" s="23">
        <v>200</v>
      </c>
      <c r="AK155" s="23">
        <v>21.9</v>
      </c>
      <c r="AL155" s="23">
        <v>4.0999999999999996</v>
      </c>
      <c r="AM155" s="23">
        <v>4.2</v>
      </c>
      <c r="AN155" s="23">
        <v>30.1</v>
      </c>
      <c r="AO155" s="24">
        <v>106</v>
      </c>
      <c r="AP155" s="25">
        <v>5</v>
      </c>
      <c r="AQ155" s="25">
        <v>16</v>
      </c>
      <c r="AR155" s="27">
        <v>1705</v>
      </c>
      <c r="AS155" s="25">
        <v>6</v>
      </c>
      <c r="AT155" s="25">
        <v>21</v>
      </c>
      <c r="AU155" s="27">
        <v>1980</v>
      </c>
      <c r="AV155" s="26">
        <v>80</v>
      </c>
      <c r="AW155" s="23">
        <v>600</v>
      </c>
      <c r="AX155" s="23">
        <v>33.200000000000003</v>
      </c>
      <c r="AY155" s="23">
        <v>29</v>
      </c>
      <c r="AZ155" s="24">
        <v>82</v>
      </c>
      <c r="BA155" s="25">
        <v>2</v>
      </c>
      <c r="BB155" s="25">
        <v>18</v>
      </c>
      <c r="BC155" s="25">
        <v>0</v>
      </c>
      <c r="BD155" s="25">
        <v>35.5</v>
      </c>
      <c r="BE155" s="14"/>
    </row>
    <row r="156" spans="1:57" x14ac:dyDescent="0.2">
      <c r="A156" s="18" t="s">
        <v>744</v>
      </c>
      <c r="B156" s="19" t="s">
        <v>711</v>
      </c>
      <c r="C156" s="20">
        <v>30</v>
      </c>
      <c r="D156" s="20"/>
      <c r="E156" s="20"/>
      <c r="F156" s="21">
        <v>186</v>
      </c>
      <c r="G156" s="22">
        <v>140</v>
      </c>
      <c r="H156" s="23">
        <v>13</v>
      </c>
      <c r="I156" s="23">
        <v>17</v>
      </c>
      <c r="J156" s="23">
        <v>372.1</v>
      </c>
      <c r="K156" s="23">
        <v>0</v>
      </c>
      <c r="L156" s="24">
        <v>171</v>
      </c>
      <c r="M156" s="25">
        <v>24</v>
      </c>
      <c r="N156" s="25">
        <v>124</v>
      </c>
      <c r="O156" s="25">
        <v>1427.4</v>
      </c>
      <c r="P156" s="26">
        <v>184</v>
      </c>
      <c r="Q156" s="23">
        <v>6</v>
      </c>
      <c r="R156" s="23">
        <v>468</v>
      </c>
      <c r="S156" s="28">
        <v>4976.7</v>
      </c>
      <c r="T156" s="24">
        <v>183</v>
      </c>
      <c r="U156" s="25">
        <v>9</v>
      </c>
      <c r="V156" s="25">
        <v>50</v>
      </c>
      <c r="W156" s="25">
        <v>16.2</v>
      </c>
      <c r="X156" s="22">
        <v>180</v>
      </c>
      <c r="Y156" s="23">
        <v>3</v>
      </c>
      <c r="Z156" s="23">
        <v>0</v>
      </c>
      <c r="AA156" s="23">
        <v>0</v>
      </c>
      <c r="AB156" s="23">
        <v>0</v>
      </c>
      <c r="AC156" s="24">
        <v>182</v>
      </c>
      <c r="AD156" s="25">
        <v>2</v>
      </c>
      <c r="AE156" s="25">
        <v>1</v>
      </c>
      <c r="AF156" s="25">
        <v>4</v>
      </c>
      <c r="AG156" s="25">
        <v>2.2999999999999998</v>
      </c>
      <c r="AH156" s="26">
        <v>92</v>
      </c>
      <c r="AI156" s="23">
        <v>36</v>
      </c>
      <c r="AJ156" s="23">
        <v>218</v>
      </c>
      <c r="AK156" s="23">
        <v>7.1</v>
      </c>
      <c r="AL156" s="23">
        <v>19.2</v>
      </c>
      <c r="AM156" s="23">
        <v>2.4</v>
      </c>
      <c r="AN156" s="23">
        <v>28.7</v>
      </c>
      <c r="AO156" s="24">
        <v>187</v>
      </c>
      <c r="AP156" s="25">
        <v>10</v>
      </c>
      <c r="AQ156" s="25">
        <v>55</v>
      </c>
      <c r="AR156" s="27">
        <v>5335</v>
      </c>
      <c r="AS156" s="25">
        <v>12</v>
      </c>
      <c r="AT156" s="25">
        <v>130</v>
      </c>
      <c r="AU156" s="27">
        <v>9285</v>
      </c>
      <c r="AV156" s="26">
        <v>87</v>
      </c>
      <c r="AW156" s="23">
        <v>228</v>
      </c>
      <c r="AX156" s="23">
        <v>30</v>
      </c>
      <c r="AY156" s="23">
        <v>48</v>
      </c>
      <c r="AZ156" s="24">
        <v>189</v>
      </c>
      <c r="BA156" s="25" t="s">
        <v>712</v>
      </c>
      <c r="BB156" s="25" t="s">
        <v>712</v>
      </c>
      <c r="BC156" s="25" t="s">
        <v>712</v>
      </c>
      <c r="BD156" s="25">
        <v>0</v>
      </c>
      <c r="BE156" s="14"/>
    </row>
    <row r="157" spans="1:57" x14ac:dyDescent="0.2">
      <c r="A157" s="18" t="s">
        <v>253</v>
      </c>
      <c r="B157" s="19" t="s">
        <v>711</v>
      </c>
      <c r="C157" s="20">
        <v>30</v>
      </c>
      <c r="D157" s="20"/>
      <c r="E157" s="20"/>
      <c r="F157" s="21">
        <v>52</v>
      </c>
      <c r="G157" s="22">
        <v>142</v>
      </c>
      <c r="H157" s="23">
        <v>10</v>
      </c>
      <c r="I157" s="23">
        <v>23</v>
      </c>
      <c r="J157" s="23">
        <v>4.7</v>
      </c>
      <c r="K157" s="23">
        <v>13.4</v>
      </c>
      <c r="L157" s="24">
        <v>98</v>
      </c>
      <c r="M157" s="25">
        <v>9</v>
      </c>
      <c r="N157" s="25">
        <v>230</v>
      </c>
      <c r="O157" s="30">
        <v>172.9</v>
      </c>
      <c r="P157" s="26">
        <v>62</v>
      </c>
      <c r="Q157" s="23">
        <v>5</v>
      </c>
      <c r="R157" s="23">
        <v>85</v>
      </c>
      <c r="S157" s="28">
        <v>234.4</v>
      </c>
      <c r="T157" s="24">
        <v>60</v>
      </c>
      <c r="U157" s="25">
        <v>5</v>
      </c>
      <c r="V157" s="25">
        <v>12.5</v>
      </c>
      <c r="W157" s="25">
        <v>7.1</v>
      </c>
      <c r="X157" s="22">
        <v>55</v>
      </c>
      <c r="Y157" s="23">
        <v>6</v>
      </c>
      <c r="Z157" s="23">
        <v>5</v>
      </c>
      <c r="AA157" s="23">
        <v>51.9</v>
      </c>
      <c r="AB157" s="23">
        <v>15.6</v>
      </c>
      <c r="AC157" s="24">
        <v>98</v>
      </c>
      <c r="AD157" s="25">
        <v>5</v>
      </c>
      <c r="AE157" s="25">
        <v>6</v>
      </c>
      <c r="AF157" s="25">
        <v>4</v>
      </c>
      <c r="AG157" s="25">
        <v>5</v>
      </c>
      <c r="AH157" s="26">
        <v>67</v>
      </c>
      <c r="AI157" s="23">
        <v>8</v>
      </c>
      <c r="AJ157" s="23">
        <v>167</v>
      </c>
      <c r="AK157" s="23">
        <v>21.2</v>
      </c>
      <c r="AL157" s="23">
        <v>36.799999999999997</v>
      </c>
      <c r="AM157" s="23">
        <v>0.6</v>
      </c>
      <c r="AN157" s="23">
        <v>58.6</v>
      </c>
      <c r="AO157" s="24">
        <v>32</v>
      </c>
      <c r="AP157" s="25">
        <v>4</v>
      </c>
      <c r="AQ157" s="25">
        <v>10</v>
      </c>
      <c r="AR157" s="27">
        <v>1310</v>
      </c>
      <c r="AS157" s="25">
        <v>4</v>
      </c>
      <c r="AT157" s="25">
        <v>9</v>
      </c>
      <c r="AU157" s="27">
        <v>1350</v>
      </c>
      <c r="AV157" s="26">
        <v>59</v>
      </c>
      <c r="AW157" s="23">
        <v>510</v>
      </c>
      <c r="AX157" s="23">
        <v>18.5</v>
      </c>
      <c r="AY157" s="23">
        <v>40</v>
      </c>
      <c r="AZ157" s="24">
        <v>22</v>
      </c>
      <c r="BA157" s="25">
        <v>1.5</v>
      </c>
      <c r="BB157" s="25">
        <v>11</v>
      </c>
      <c r="BC157" s="25">
        <v>1</v>
      </c>
      <c r="BD157" s="25">
        <v>72.3</v>
      </c>
      <c r="BE157" s="14"/>
    </row>
    <row r="158" spans="1:57" x14ac:dyDescent="0.2">
      <c r="A158" s="18" t="s">
        <v>255</v>
      </c>
      <c r="B158" s="19" t="s">
        <v>711</v>
      </c>
      <c r="C158" s="20">
        <v>30</v>
      </c>
      <c r="D158" s="20"/>
      <c r="E158" s="20"/>
      <c r="F158" s="21">
        <v>85</v>
      </c>
      <c r="G158" s="22">
        <v>54</v>
      </c>
      <c r="H158" s="23">
        <v>6</v>
      </c>
      <c r="I158" s="23">
        <v>8</v>
      </c>
      <c r="J158" s="23">
        <v>20.5</v>
      </c>
      <c r="K158" s="23">
        <v>0</v>
      </c>
      <c r="L158" s="24">
        <v>108</v>
      </c>
      <c r="M158" s="25">
        <v>17</v>
      </c>
      <c r="N158" s="25">
        <v>186</v>
      </c>
      <c r="O158" s="25">
        <v>18.399999999999999</v>
      </c>
      <c r="P158" s="26">
        <v>91</v>
      </c>
      <c r="Q158" s="23">
        <v>4</v>
      </c>
      <c r="R158" s="23">
        <v>110</v>
      </c>
      <c r="S158" s="23">
        <v>1076.5999999999999</v>
      </c>
      <c r="T158" s="24">
        <v>145</v>
      </c>
      <c r="U158" s="25">
        <v>8</v>
      </c>
      <c r="V158" s="25">
        <v>52</v>
      </c>
      <c r="W158" s="25">
        <v>5.0999999999999996</v>
      </c>
      <c r="X158" s="22">
        <v>73</v>
      </c>
      <c r="Y158" s="23">
        <v>5</v>
      </c>
      <c r="Z158" s="23">
        <v>5</v>
      </c>
      <c r="AA158" s="23">
        <v>0</v>
      </c>
      <c r="AB158" s="23">
        <v>39</v>
      </c>
      <c r="AC158" s="24">
        <v>52</v>
      </c>
      <c r="AD158" s="25">
        <v>6</v>
      </c>
      <c r="AE158" s="25">
        <v>5</v>
      </c>
      <c r="AF158" s="25">
        <v>7</v>
      </c>
      <c r="AG158" s="25">
        <v>6</v>
      </c>
      <c r="AH158" s="26">
        <v>171</v>
      </c>
      <c r="AI158" s="23">
        <v>58</v>
      </c>
      <c r="AJ158" s="23">
        <v>210</v>
      </c>
      <c r="AK158" s="23">
        <v>1</v>
      </c>
      <c r="AL158" s="23">
        <v>16.899999999999999</v>
      </c>
      <c r="AM158" s="23">
        <v>37.200000000000003</v>
      </c>
      <c r="AN158" s="23">
        <v>55.1</v>
      </c>
      <c r="AO158" s="24">
        <v>51</v>
      </c>
      <c r="AP158" s="25">
        <v>5</v>
      </c>
      <c r="AQ158" s="25">
        <v>20</v>
      </c>
      <c r="AR158" s="27">
        <v>595</v>
      </c>
      <c r="AS158" s="25">
        <v>7</v>
      </c>
      <c r="AT158" s="25">
        <v>17</v>
      </c>
      <c r="AU158" s="27">
        <v>775</v>
      </c>
      <c r="AV158" s="26">
        <v>135</v>
      </c>
      <c r="AW158" s="23">
        <v>1318</v>
      </c>
      <c r="AX158" s="23">
        <v>22.8</v>
      </c>
      <c r="AY158" s="23">
        <v>40</v>
      </c>
      <c r="AZ158" s="24">
        <v>59</v>
      </c>
      <c r="BA158" s="25">
        <v>1.7</v>
      </c>
      <c r="BB158" s="25">
        <v>10</v>
      </c>
      <c r="BC158" s="25">
        <v>0</v>
      </c>
      <c r="BD158" s="25">
        <v>41.9</v>
      </c>
      <c r="BE158" s="14"/>
    </row>
    <row r="159" spans="1:57" x14ac:dyDescent="0.2">
      <c r="A159" s="18" t="s">
        <v>745</v>
      </c>
      <c r="B159" s="19" t="s">
        <v>711</v>
      </c>
      <c r="C159" s="20">
        <v>10</v>
      </c>
      <c r="D159" s="20">
        <v>1</v>
      </c>
      <c r="E159" s="20">
        <v>11</v>
      </c>
      <c r="F159" s="21">
        <v>101</v>
      </c>
      <c r="G159" s="22">
        <v>73</v>
      </c>
      <c r="H159" s="23">
        <v>7</v>
      </c>
      <c r="I159" s="23">
        <v>18.5</v>
      </c>
      <c r="J159" s="23">
        <v>8.6999999999999993</v>
      </c>
      <c r="K159" s="23">
        <v>0</v>
      </c>
      <c r="L159" s="24">
        <v>15</v>
      </c>
      <c r="M159" s="25">
        <v>11</v>
      </c>
      <c r="N159" s="25">
        <v>139</v>
      </c>
      <c r="O159" s="25">
        <v>5.2</v>
      </c>
      <c r="P159" s="26">
        <v>19</v>
      </c>
      <c r="Q159" s="23">
        <v>4</v>
      </c>
      <c r="R159" s="23">
        <v>18</v>
      </c>
      <c r="S159" s="28">
        <v>290.60000000000002</v>
      </c>
      <c r="T159" s="24">
        <v>169</v>
      </c>
      <c r="U159" s="25">
        <v>6</v>
      </c>
      <c r="V159" s="25">
        <v>82</v>
      </c>
      <c r="W159" s="25">
        <v>13.3</v>
      </c>
      <c r="X159" s="22">
        <v>130</v>
      </c>
      <c r="Y159" s="23">
        <v>7</v>
      </c>
      <c r="Z159" s="23">
        <v>0</v>
      </c>
      <c r="AA159" s="23">
        <v>0</v>
      </c>
      <c r="AB159" s="23">
        <v>0</v>
      </c>
      <c r="AC159" s="24">
        <v>34</v>
      </c>
      <c r="AD159" s="25">
        <v>4</v>
      </c>
      <c r="AE159" s="25">
        <v>8</v>
      </c>
      <c r="AF159" s="25">
        <v>7</v>
      </c>
      <c r="AG159" s="25">
        <v>6.3</v>
      </c>
      <c r="AH159" s="26">
        <v>145</v>
      </c>
      <c r="AI159" s="23">
        <v>36</v>
      </c>
      <c r="AJ159" s="23">
        <v>203</v>
      </c>
      <c r="AK159" s="23">
        <v>32.200000000000003</v>
      </c>
      <c r="AL159" s="23">
        <v>11.3</v>
      </c>
      <c r="AM159" s="23">
        <v>8.4</v>
      </c>
      <c r="AN159" s="23">
        <v>51.9</v>
      </c>
      <c r="AO159" s="24">
        <v>66</v>
      </c>
      <c r="AP159" s="25">
        <v>4</v>
      </c>
      <c r="AQ159" s="25">
        <v>13</v>
      </c>
      <c r="AR159" s="27">
        <v>805</v>
      </c>
      <c r="AS159" s="25">
        <v>7</v>
      </c>
      <c r="AT159" s="25">
        <v>12</v>
      </c>
      <c r="AU159" s="27">
        <v>2615</v>
      </c>
      <c r="AV159" s="26">
        <v>112</v>
      </c>
      <c r="AW159" s="23">
        <v>578</v>
      </c>
      <c r="AX159" s="23">
        <v>20.5</v>
      </c>
      <c r="AY159" s="23">
        <v>46</v>
      </c>
      <c r="AZ159" s="24">
        <v>189</v>
      </c>
      <c r="BA159" s="25" t="s">
        <v>712</v>
      </c>
      <c r="BB159" s="25" t="s">
        <v>712</v>
      </c>
      <c r="BC159" s="25" t="s">
        <v>712</v>
      </c>
      <c r="BD159" s="25">
        <v>0</v>
      </c>
      <c r="BE159" s="14"/>
    </row>
    <row r="160" spans="1:57" x14ac:dyDescent="0.2">
      <c r="A160" s="18" t="s">
        <v>746</v>
      </c>
      <c r="B160" s="19" t="s">
        <v>711</v>
      </c>
      <c r="C160" s="20">
        <v>10</v>
      </c>
      <c r="D160" s="20">
        <v>1</v>
      </c>
      <c r="E160" s="20">
        <v>11</v>
      </c>
      <c r="F160" s="21">
        <v>64</v>
      </c>
      <c r="G160" s="22">
        <v>57</v>
      </c>
      <c r="H160" s="23">
        <v>5</v>
      </c>
      <c r="I160" s="23">
        <v>15</v>
      </c>
      <c r="J160" s="23">
        <v>18.600000000000001</v>
      </c>
      <c r="K160" s="23">
        <v>0</v>
      </c>
      <c r="L160" s="24">
        <v>11</v>
      </c>
      <c r="M160" s="25">
        <v>7</v>
      </c>
      <c r="N160" s="25">
        <v>110</v>
      </c>
      <c r="O160" s="30">
        <v>37.700000000000003</v>
      </c>
      <c r="P160" s="26">
        <v>31</v>
      </c>
      <c r="Q160" s="23">
        <v>5</v>
      </c>
      <c r="R160" s="23">
        <v>26</v>
      </c>
      <c r="S160" s="28">
        <v>211.9</v>
      </c>
      <c r="T160" s="24">
        <v>129</v>
      </c>
      <c r="U160" s="25">
        <v>9</v>
      </c>
      <c r="V160" s="25">
        <v>17</v>
      </c>
      <c r="W160" s="25">
        <v>7.5</v>
      </c>
      <c r="X160" s="22">
        <v>130</v>
      </c>
      <c r="Y160" s="23">
        <v>7</v>
      </c>
      <c r="Z160" s="23">
        <v>0</v>
      </c>
      <c r="AA160" s="23">
        <v>0</v>
      </c>
      <c r="AB160" s="23">
        <v>0</v>
      </c>
      <c r="AC160" s="24">
        <v>34</v>
      </c>
      <c r="AD160" s="25">
        <v>4</v>
      </c>
      <c r="AE160" s="25">
        <v>8</v>
      </c>
      <c r="AF160" s="25">
        <v>7</v>
      </c>
      <c r="AG160" s="25">
        <v>6.3</v>
      </c>
      <c r="AH160" s="26">
        <v>45</v>
      </c>
      <c r="AI160" s="23">
        <v>32</v>
      </c>
      <c r="AJ160" s="23">
        <v>97</v>
      </c>
      <c r="AK160" s="23">
        <v>25.8</v>
      </c>
      <c r="AL160" s="23">
        <v>5.6</v>
      </c>
      <c r="AM160" s="23">
        <v>3.1</v>
      </c>
      <c r="AN160" s="23">
        <v>34.6</v>
      </c>
      <c r="AO160" s="24">
        <v>104</v>
      </c>
      <c r="AP160" s="25">
        <v>7</v>
      </c>
      <c r="AQ160" s="25">
        <v>14</v>
      </c>
      <c r="AR160" s="27">
        <v>935</v>
      </c>
      <c r="AS160" s="25">
        <v>8</v>
      </c>
      <c r="AT160" s="25">
        <v>13</v>
      </c>
      <c r="AU160" s="27">
        <v>2260</v>
      </c>
      <c r="AV160" s="26">
        <v>170</v>
      </c>
      <c r="AW160" s="23">
        <v>635</v>
      </c>
      <c r="AX160" s="23">
        <v>37.299999999999997</v>
      </c>
      <c r="AY160" s="23">
        <v>46</v>
      </c>
      <c r="AZ160" s="24">
        <v>56</v>
      </c>
      <c r="BA160" s="25">
        <v>2</v>
      </c>
      <c r="BB160" s="25">
        <v>9</v>
      </c>
      <c r="BC160" s="25">
        <v>0</v>
      </c>
      <c r="BD160" s="25">
        <v>42.5</v>
      </c>
      <c r="BE160" s="14"/>
    </row>
    <row r="161" spans="1:56" x14ac:dyDescent="0.2">
      <c r="A161" t="s">
        <v>747</v>
      </c>
      <c r="B161" s="19" t="s">
        <v>711</v>
      </c>
      <c r="C161" s="20">
        <v>10</v>
      </c>
      <c r="D161" s="20">
        <v>1</v>
      </c>
      <c r="E161" s="20">
        <v>11</v>
      </c>
      <c r="F161" s="21">
        <v>82</v>
      </c>
      <c r="G161" s="22">
        <v>68</v>
      </c>
      <c r="H161" s="23">
        <v>7</v>
      </c>
      <c r="I161" s="23">
        <v>10</v>
      </c>
      <c r="J161" s="23">
        <v>17.2</v>
      </c>
      <c r="K161" s="23">
        <v>0</v>
      </c>
      <c r="L161" s="24">
        <v>6</v>
      </c>
      <c r="M161" s="25">
        <v>8</v>
      </c>
      <c r="N161" s="25">
        <v>112</v>
      </c>
      <c r="O161" s="30">
        <v>9.4</v>
      </c>
      <c r="P161" s="26">
        <v>25</v>
      </c>
      <c r="Q161" s="23">
        <v>3</v>
      </c>
      <c r="R161" s="23">
        <v>52</v>
      </c>
      <c r="S161" s="28">
        <v>241</v>
      </c>
      <c r="T161" s="24">
        <v>153</v>
      </c>
      <c r="U161" s="25">
        <v>7</v>
      </c>
      <c r="V161" s="25">
        <v>38</v>
      </c>
      <c r="W161" s="25">
        <v>11.8</v>
      </c>
      <c r="X161" s="22">
        <v>130</v>
      </c>
      <c r="Y161" s="23">
        <v>7</v>
      </c>
      <c r="Z161" s="23">
        <v>0</v>
      </c>
      <c r="AA161" s="23">
        <v>0</v>
      </c>
      <c r="AB161" s="23">
        <v>0</v>
      </c>
      <c r="AC161" s="24">
        <v>34</v>
      </c>
      <c r="AD161" s="25">
        <v>4</v>
      </c>
      <c r="AE161" s="25">
        <v>8</v>
      </c>
      <c r="AF161" s="25">
        <v>7</v>
      </c>
      <c r="AG161" s="25">
        <v>6.3</v>
      </c>
      <c r="AH161" s="26">
        <v>72</v>
      </c>
      <c r="AI161" s="23">
        <v>36</v>
      </c>
      <c r="AJ161" s="23">
        <v>108</v>
      </c>
      <c r="AK161" s="23">
        <v>30.2</v>
      </c>
      <c r="AL161" s="23">
        <v>5.0999999999999996</v>
      </c>
      <c r="AM161" s="23">
        <v>3.4</v>
      </c>
      <c r="AN161" s="23">
        <v>38.700000000000003</v>
      </c>
      <c r="AO161" s="24">
        <v>38</v>
      </c>
      <c r="AP161" s="25">
        <v>5</v>
      </c>
      <c r="AQ161" s="25">
        <v>12</v>
      </c>
      <c r="AR161" s="27">
        <v>585</v>
      </c>
      <c r="AS161" s="25">
        <v>6</v>
      </c>
      <c r="AT161" s="25">
        <v>13</v>
      </c>
      <c r="AU161" s="27">
        <v>1425</v>
      </c>
      <c r="AV161" s="26">
        <v>90</v>
      </c>
      <c r="AW161" s="23">
        <v>394</v>
      </c>
      <c r="AX161" s="23">
        <v>30.3</v>
      </c>
      <c r="AY161" s="23">
        <v>44</v>
      </c>
      <c r="AZ161" s="24">
        <v>189</v>
      </c>
      <c r="BA161" s="25" t="s">
        <v>712</v>
      </c>
      <c r="BB161" s="25" t="s">
        <v>712</v>
      </c>
      <c r="BC161" s="25" t="s">
        <v>712</v>
      </c>
      <c r="BD161" s="25">
        <v>0</v>
      </c>
    </row>
    <row r="162" spans="1:56" x14ac:dyDescent="0.2">
      <c r="A162" t="s">
        <v>748</v>
      </c>
      <c r="B162" s="19" t="s">
        <v>711</v>
      </c>
      <c r="C162" s="20">
        <v>30</v>
      </c>
      <c r="D162" s="20"/>
      <c r="E162" s="20"/>
      <c r="F162" s="21">
        <v>149</v>
      </c>
      <c r="G162" s="22">
        <v>131</v>
      </c>
      <c r="H162" s="23">
        <v>10</v>
      </c>
      <c r="I162" s="23">
        <v>36</v>
      </c>
      <c r="J162" s="23">
        <v>20.7</v>
      </c>
      <c r="K162" s="23">
        <v>0</v>
      </c>
      <c r="L162" s="24">
        <v>167</v>
      </c>
      <c r="M162" s="25">
        <v>16</v>
      </c>
      <c r="N162" s="25">
        <v>270</v>
      </c>
      <c r="O162" s="30">
        <v>248.8</v>
      </c>
      <c r="P162" s="26">
        <v>113</v>
      </c>
      <c r="Q162" s="23">
        <v>5</v>
      </c>
      <c r="R162" s="23">
        <v>70</v>
      </c>
      <c r="S162" s="28">
        <v>3435.1</v>
      </c>
      <c r="T162" s="24">
        <v>41</v>
      </c>
      <c r="U162" s="25">
        <v>6</v>
      </c>
      <c r="V162" s="25">
        <v>9</v>
      </c>
      <c r="W162" s="25">
        <v>2.8</v>
      </c>
      <c r="X162" s="22">
        <v>170</v>
      </c>
      <c r="Y162" s="23">
        <v>4</v>
      </c>
      <c r="Z162" s="23">
        <v>0</v>
      </c>
      <c r="AA162" s="23">
        <v>0</v>
      </c>
      <c r="AB162" s="23">
        <v>0</v>
      </c>
      <c r="AC162" s="24">
        <v>157</v>
      </c>
      <c r="AD162" s="25">
        <v>0</v>
      </c>
      <c r="AE162" s="25">
        <v>6</v>
      </c>
      <c r="AF162" s="25">
        <v>4</v>
      </c>
      <c r="AG162" s="25">
        <v>3.3</v>
      </c>
      <c r="AH162" s="26">
        <v>108</v>
      </c>
      <c r="AI162" s="23">
        <v>42</v>
      </c>
      <c r="AJ162" s="23">
        <v>180</v>
      </c>
      <c r="AK162" s="23">
        <v>13.8</v>
      </c>
      <c r="AL162" s="23">
        <v>19.2</v>
      </c>
      <c r="AM162" s="23">
        <v>3.1</v>
      </c>
      <c r="AN162" s="23">
        <v>36.1</v>
      </c>
      <c r="AO162" s="24">
        <v>155</v>
      </c>
      <c r="AP162" s="25">
        <v>7</v>
      </c>
      <c r="AQ162" s="25">
        <v>32</v>
      </c>
      <c r="AR162" s="27">
        <v>2050</v>
      </c>
      <c r="AS162" s="25">
        <v>7</v>
      </c>
      <c r="AT162" s="25">
        <v>46</v>
      </c>
      <c r="AU162" s="27">
        <v>2900</v>
      </c>
      <c r="AV162" s="26">
        <v>154</v>
      </c>
      <c r="AW162" s="23">
        <v>810</v>
      </c>
      <c r="AX162" s="23">
        <v>19.8</v>
      </c>
      <c r="AY162" s="23">
        <v>53</v>
      </c>
      <c r="AZ162" s="24">
        <v>89</v>
      </c>
      <c r="BA162" s="25">
        <v>2</v>
      </c>
      <c r="BB162" s="25">
        <v>20</v>
      </c>
      <c r="BC162" s="25">
        <v>0</v>
      </c>
      <c r="BD162" s="25">
        <v>33.200000000000003</v>
      </c>
    </row>
    <row r="163" spans="1:56" x14ac:dyDescent="0.2">
      <c r="A163" t="s">
        <v>257</v>
      </c>
      <c r="B163" s="19" t="s">
        <v>711</v>
      </c>
      <c r="C163" s="20">
        <v>10</v>
      </c>
      <c r="D163" s="20">
        <v>1</v>
      </c>
      <c r="E163" s="20">
        <v>12</v>
      </c>
      <c r="F163" s="21">
        <v>161</v>
      </c>
      <c r="G163" s="22">
        <v>181</v>
      </c>
      <c r="H163" s="23">
        <v>13</v>
      </c>
      <c r="I163" s="23">
        <v>208</v>
      </c>
      <c r="J163" s="23">
        <v>107.7</v>
      </c>
      <c r="K163" s="23">
        <v>0.4</v>
      </c>
      <c r="L163" s="24">
        <v>49</v>
      </c>
      <c r="M163" s="25">
        <v>11</v>
      </c>
      <c r="N163" s="25">
        <v>239</v>
      </c>
      <c r="O163" s="30">
        <v>10.7</v>
      </c>
      <c r="P163" s="26">
        <v>40</v>
      </c>
      <c r="Q163" s="23">
        <v>4</v>
      </c>
      <c r="R163" s="23">
        <v>58</v>
      </c>
      <c r="S163" s="28">
        <v>530.9</v>
      </c>
      <c r="T163" s="24">
        <v>173</v>
      </c>
      <c r="U163" s="25">
        <v>6</v>
      </c>
      <c r="V163" s="25">
        <v>107</v>
      </c>
      <c r="W163" s="25">
        <v>13.7</v>
      </c>
      <c r="X163" s="22">
        <v>170</v>
      </c>
      <c r="Y163" s="23">
        <v>4</v>
      </c>
      <c r="Z163" s="23">
        <v>0</v>
      </c>
      <c r="AA163" s="23">
        <v>0</v>
      </c>
      <c r="AB163" s="23">
        <v>0</v>
      </c>
      <c r="AC163" s="24">
        <v>186</v>
      </c>
      <c r="AD163" s="25">
        <v>1</v>
      </c>
      <c r="AE163" s="25">
        <v>0</v>
      </c>
      <c r="AF163" s="25">
        <v>5</v>
      </c>
      <c r="AG163" s="25">
        <v>2</v>
      </c>
      <c r="AH163" s="26">
        <v>50</v>
      </c>
      <c r="AI163" s="23">
        <v>29</v>
      </c>
      <c r="AJ163" s="23">
        <v>199</v>
      </c>
      <c r="AK163" s="23">
        <v>27.9</v>
      </c>
      <c r="AL163" s="23">
        <v>0</v>
      </c>
      <c r="AM163" s="23">
        <v>0</v>
      </c>
      <c r="AN163" s="23">
        <v>27.9</v>
      </c>
      <c r="AO163" s="24">
        <v>105</v>
      </c>
      <c r="AP163" s="25">
        <v>8</v>
      </c>
      <c r="AQ163" s="25">
        <v>22</v>
      </c>
      <c r="AR163" s="27">
        <v>1000</v>
      </c>
      <c r="AS163" s="25">
        <v>6</v>
      </c>
      <c r="AT163" s="25">
        <v>19</v>
      </c>
      <c r="AU163" s="27">
        <v>1165</v>
      </c>
      <c r="AV163" s="26">
        <v>184</v>
      </c>
      <c r="AW163" s="23">
        <v>1715</v>
      </c>
      <c r="AX163" s="23">
        <v>37.1</v>
      </c>
      <c r="AY163" s="23">
        <v>44</v>
      </c>
      <c r="AZ163" s="24">
        <v>160</v>
      </c>
      <c r="BA163" s="25">
        <v>5</v>
      </c>
      <c r="BB163" s="25">
        <v>30</v>
      </c>
      <c r="BC163" s="25">
        <v>0</v>
      </c>
      <c r="BD163" s="25">
        <v>8.6</v>
      </c>
    </row>
    <row r="164" spans="1:56" x14ac:dyDescent="0.2">
      <c r="A164" t="s">
        <v>259</v>
      </c>
      <c r="B164" s="19" t="s">
        <v>711</v>
      </c>
      <c r="C164" s="20">
        <v>20</v>
      </c>
      <c r="D164" s="20">
        <v>1</v>
      </c>
      <c r="E164" s="20">
        <v>22</v>
      </c>
      <c r="F164" s="21">
        <v>123</v>
      </c>
      <c r="G164" s="22">
        <v>172</v>
      </c>
      <c r="H164" s="23">
        <v>12</v>
      </c>
      <c r="I164" s="23">
        <v>38</v>
      </c>
      <c r="J164" s="23">
        <v>27.7</v>
      </c>
      <c r="K164" s="23">
        <v>0.4</v>
      </c>
      <c r="L164" s="24">
        <v>51</v>
      </c>
      <c r="M164" s="25">
        <v>13</v>
      </c>
      <c r="N164" s="25">
        <v>95</v>
      </c>
      <c r="O164" s="30">
        <v>109.1</v>
      </c>
      <c r="P164" s="26">
        <v>163</v>
      </c>
      <c r="Q164" s="23">
        <v>6</v>
      </c>
      <c r="R164" s="23">
        <v>137</v>
      </c>
      <c r="S164" s="28">
        <v>1232.7</v>
      </c>
      <c r="T164" s="24">
        <v>130</v>
      </c>
      <c r="U164" s="25">
        <v>9</v>
      </c>
      <c r="V164" s="25">
        <v>21</v>
      </c>
      <c r="W164" s="25">
        <v>7.1</v>
      </c>
      <c r="X164" s="22">
        <v>55</v>
      </c>
      <c r="Y164" s="23">
        <v>6</v>
      </c>
      <c r="Z164" s="23">
        <v>5</v>
      </c>
      <c r="AA164" s="23">
        <v>0</v>
      </c>
      <c r="AB164" s="23">
        <v>41.6</v>
      </c>
      <c r="AC164" s="24">
        <v>128</v>
      </c>
      <c r="AD164" s="25">
        <v>2</v>
      </c>
      <c r="AE164" s="25">
        <v>5</v>
      </c>
      <c r="AF164" s="25">
        <v>6</v>
      </c>
      <c r="AG164" s="25">
        <v>4.3</v>
      </c>
      <c r="AH164" s="26">
        <v>59</v>
      </c>
      <c r="AI164" s="23">
        <v>33</v>
      </c>
      <c r="AJ164" s="23">
        <v>110</v>
      </c>
      <c r="AK164" s="23">
        <v>28.2</v>
      </c>
      <c r="AL164" s="23">
        <v>4</v>
      </c>
      <c r="AM164" s="23">
        <v>4.3</v>
      </c>
      <c r="AN164" s="23">
        <v>36.5</v>
      </c>
      <c r="AO164" s="24">
        <v>127</v>
      </c>
      <c r="AP164" s="25">
        <v>7</v>
      </c>
      <c r="AQ164" s="25">
        <v>17</v>
      </c>
      <c r="AR164" s="27">
        <v>1880</v>
      </c>
      <c r="AS164" s="25">
        <v>6</v>
      </c>
      <c r="AT164" s="25">
        <v>23</v>
      </c>
      <c r="AU164" s="27">
        <v>2145</v>
      </c>
      <c r="AV164" s="26">
        <v>176</v>
      </c>
      <c r="AW164" s="23">
        <v>956</v>
      </c>
      <c r="AX164" s="23">
        <v>56.1</v>
      </c>
      <c r="AY164" s="23">
        <v>40</v>
      </c>
      <c r="AZ164" s="24">
        <v>68</v>
      </c>
      <c r="BA164" s="25">
        <v>2</v>
      </c>
      <c r="BB164" s="25">
        <v>15</v>
      </c>
      <c r="BC164" s="25">
        <v>0</v>
      </c>
      <c r="BD164" s="25">
        <v>38.5</v>
      </c>
    </row>
    <row r="165" spans="1:56" x14ac:dyDescent="0.2">
      <c r="A165" t="s">
        <v>261</v>
      </c>
      <c r="B165" s="19" t="s">
        <v>711</v>
      </c>
      <c r="C165" s="20">
        <v>30</v>
      </c>
      <c r="D165" s="20"/>
      <c r="E165" s="20"/>
      <c r="F165" s="21">
        <v>14</v>
      </c>
      <c r="G165" s="22">
        <v>61</v>
      </c>
      <c r="H165" s="23">
        <v>3</v>
      </c>
      <c r="I165" s="23">
        <v>16</v>
      </c>
      <c r="J165" s="23">
        <v>0.5</v>
      </c>
      <c r="K165" s="23">
        <v>13.1</v>
      </c>
      <c r="L165" s="24">
        <v>24</v>
      </c>
      <c r="M165" s="25">
        <v>7</v>
      </c>
      <c r="N165" s="25">
        <v>116</v>
      </c>
      <c r="O165" s="30">
        <v>76.3</v>
      </c>
      <c r="P165" s="26">
        <v>9</v>
      </c>
      <c r="Q165" s="23">
        <v>3</v>
      </c>
      <c r="R165" s="23">
        <v>52</v>
      </c>
      <c r="S165" s="28">
        <v>36.6</v>
      </c>
      <c r="T165" s="24">
        <v>38</v>
      </c>
      <c r="U165" s="25">
        <v>1</v>
      </c>
      <c r="V165" s="25">
        <v>28</v>
      </c>
      <c r="W165" s="25">
        <v>4.3</v>
      </c>
      <c r="X165" s="22">
        <v>42</v>
      </c>
      <c r="Y165" s="23">
        <v>8</v>
      </c>
      <c r="Z165" s="23">
        <v>4</v>
      </c>
      <c r="AA165" s="23">
        <v>0</v>
      </c>
      <c r="AB165" s="23">
        <v>100</v>
      </c>
      <c r="AC165" s="24">
        <v>34</v>
      </c>
      <c r="AD165" s="25">
        <v>8</v>
      </c>
      <c r="AE165" s="25">
        <v>4</v>
      </c>
      <c r="AF165" s="25">
        <v>7</v>
      </c>
      <c r="AG165" s="25">
        <v>6.3</v>
      </c>
      <c r="AH165" s="26">
        <v>41</v>
      </c>
      <c r="AI165" s="23">
        <v>4</v>
      </c>
      <c r="AJ165" s="23">
        <v>122</v>
      </c>
      <c r="AK165" s="23">
        <v>16</v>
      </c>
      <c r="AL165" s="23">
        <v>35.5</v>
      </c>
      <c r="AM165" s="23">
        <v>0.6</v>
      </c>
      <c r="AN165" s="23">
        <v>52</v>
      </c>
      <c r="AO165" s="24">
        <v>6</v>
      </c>
      <c r="AP165" s="25">
        <v>3</v>
      </c>
      <c r="AQ165" s="25">
        <v>9</v>
      </c>
      <c r="AR165" s="27">
        <v>725</v>
      </c>
      <c r="AS165" s="25">
        <v>3</v>
      </c>
      <c r="AT165" s="25">
        <v>6</v>
      </c>
      <c r="AU165" s="27">
        <v>735</v>
      </c>
      <c r="AV165" s="26">
        <v>25</v>
      </c>
      <c r="AW165" s="23">
        <v>314</v>
      </c>
      <c r="AX165" s="23">
        <v>31.2</v>
      </c>
      <c r="AY165" s="23">
        <v>30</v>
      </c>
      <c r="AZ165" s="24">
        <v>20</v>
      </c>
      <c r="BA165" s="25">
        <v>2</v>
      </c>
      <c r="BB165" s="25">
        <v>9</v>
      </c>
      <c r="BC165" s="25">
        <v>1</v>
      </c>
      <c r="BD165" s="25">
        <v>75.5</v>
      </c>
    </row>
    <row r="166" spans="1:56" x14ac:dyDescent="0.2">
      <c r="A166" t="s">
        <v>263</v>
      </c>
      <c r="B166" s="19" t="s">
        <v>711</v>
      </c>
      <c r="C166" s="20">
        <v>30</v>
      </c>
      <c r="D166" s="20"/>
      <c r="E166" s="20"/>
      <c r="F166" s="21">
        <v>29</v>
      </c>
      <c r="G166" s="22">
        <v>104</v>
      </c>
      <c r="H166" s="23">
        <v>6</v>
      </c>
      <c r="I166" s="23">
        <v>18</v>
      </c>
      <c r="J166" s="23">
        <v>2</v>
      </c>
      <c r="K166" s="23">
        <v>25.6</v>
      </c>
      <c r="L166" s="24">
        <v>58</v>
      </c>
      <c r="M166" s="25">
        <v>13</v>
      </c>
      <c r="N166" s="25">
        <v>154</v>
      </c>
      <c r="O166" s="30">
        <v>38.1</v>
      </c>
      <c r="P166" s="26">
        <v>8</v>
      </c>
      <c r="Q166" s="23">
        <v>3</v>
      </c>
      <c r="R166" s="23">
        <v>39</v>
      </c>
      <c r="S166" s="28">
        <v>59.6</v>
      </c>
      <c r="T166" s="24">
        <v>16</v>
      </c>
      <c r="U166" s="25">
        <v>4</v>
      </c>
      <c r="V166" s="25">
        <v>16</v>
      </c>
      <c r="W166" s="25">
        <v>0.3</v>
      </c>
      <c r="X166" s="22">
        <v>28</v>
      </c>
      <c r="Y166" s="23">
        <v>8</v>
      </c>
      <c r="Z166" s="23">
        <v>5</v>
      </c>
      <c r="AA166" s="23">
        <v>0</v>
      </c>
      <c r="AB166" s="23">
        <v>26.5</v>
      </c>
      <c r="AC166" s="24">
        <v>170</v>
      </c>
      <c r="AD166" s="25">
        <v>0</v>
      </c>
      <c r="AE166" s="25">
        <v>5</v>
      </c>
      <c r="AF166" s="25">
        <v>4</v>
      </c>
      <c r="AG166" s="25">
        <v>3</v>
      </c>
      <c r="AH166" s="26">
        <v>16</v>
      </c>
      <c r="AI166" s="23">
        <v>19</v>
      </c>
      <c r="AJ166" s="23">
        <v>63</v>
      </c>
      <c r="AK166" s="23">
        <v>9.1999999999999993</v>
      </c>
      <c r="AL166" s="23">
        <v>17.8</v>
      </c>
      <c r="AM166" s="23">
        <v>2.1</v>
      </c>
      <c r="AN166" s="23">
        <v>29.1</v>
      </c>
      <c r="AO166" s="24">
        <v>35</v>
      </c>
      <c r="AP166" s="25">
        <v>3</v>
      </c>
      <c r="AQ166" s="25">
        <v>8</v>
      </c>
      <c r="AR166" s="27">
        <v>1635</v>
      </c>
      <c r="AS166" s="25">
        <v>4</v>
      </c>
      <c r="AT166" s="25">
        <v>8</v>
      </c>
      <c r="AU166" s="27">
        <v>1440</v>
      </c>
      <c r="AV166" s="26">
        <v>20</v>
      </c>
      <c r="AW166" s="23">
        <v>390</v>
      </c>
      <c r="AX166" s="23">
        <v>24</v>
      </c>
      <c r="AY166" s="23">
        <v>32</v>
      </c>
      <c r="AZ166" s="24">
        <v>47</v>
      </c>
      <c r="BA166" s="25">
        <v>3</v>
      </c>
      <c r="BB166" s="25">
        <v>4</v>
      </c>
      <c r="BC166" s="25">
        <v>0</v>
      </c>
      <c r="BD166" s="25">
        <v>47.6</v>
      </c>
    </row>
    <row r="167" spans="1:56" x14ac:dyDescent="0.2">
      <c r="A167" t="s">
        <v>749</v>
      </c>
      <c r="B167" s="19" t="s">
        <v>711</v>
      </c>
      <c r="C167" s="20">
        <v>30</v>
      </c>
      <c r="D167" s="20"/>
      <c r="E167" s="20"/>
      <c r="F167" s="21">
        <v>165</v>
      </c>
      <c r="G167" s="22">
        <v>135</v>
      </c>
      <c r="H167" s="23">
        <v>7</v>
      </c>
      <c r="I167" s="23">
        <v>13</v>
      </c>
      <c r="J167" s="23">
        <v>12.5</v>
      </c>
      <c r="K167" s="23">
        <v>221.6</v>
      </c>
      <c r="L167" s="24">
        <v>189</v>
      </c>
      <c r="M167" s="25" t="s">
        <v>712</v>
      </c>
      <c r="N167" s="25" t="s">
        <v>712</v>
      </c>
      <c r="O167" s="30" t="s">
        <v>712</v>
      </c>
      <c r="P167" s="26">
        <v>82</v>
      </c>
      <c r="Q167" s="23">
        <v>5</v>
      </c>
      <c r="R167" s="23">
        <v>71</v>
      </c>
      <c r="S167" s="28">
        <v>652.79999999999995</v>
      </c>
      <c r="T167" s="24">
        <v>82</v>
      </c>
      <c r="U167" s="25">
        <v>4</v>
      </c>
      <c r="V167" s="25">
        <v>19</v>
      </c>
      <c r="W167" s="25">
        <v>27.8</v>
      </c>
      <c r="X167" s="22">
        <v>180</v>
      </c>
      <c r="Y167" s="23">
        <v>1</v>
      </c>
      <c r="Z167" s="23">
        <v>2</v>
      </c>
      <c r="AA167" s="23">
        <v>7</v>
      </c>
      <c r="AB167" s="23">
        <v>0</v>
      </c>
      <c r="AC167" s="24">
        <v>115</v>
      </c>
      <c r="AD167" s="25">
        <v>7</v>
      </c>
      <c r="AE167" s="25">
        <v>5</v>
      </c>
      <c r="AF167" s="25">
        <v>2</v>
      </c>
      <c r="AG167" s="25">
        <v>4.7</v>
      </c>
      <c r="AH167" s="26">
        <v>120</v>
      </c>
      <c r="AI167" s="23">
        <v>19</v>
      </c>
      <c r="AJ167" s="23">
        <v>336</v>
      </c>
      <c r="AK167" s="23">
        <v>20</v>
      </c>
      <c r="AL167" s="23">
        <v>19.3</v>
      </c>
      <c r="AM167" s="23">
        <v>0.5</v>
      </c>
      <c r="AN167" s="23">
        <v>39.700000000000003</v>
      </c>
      <c r="AO167" s="24">
        <v>147</v>
      </c>
      <c r="AP167" s="25">
        <v>8</v>
      </c>
      <c r="AQ167" s="25">
        <v>20</v>
      </c>
      <c r="AR167" s="27">
        <v>1740</v>
      </c>
      <c r="AS167" s="25">
        <v>9</v>
      </c>
      <c r="AT167" s="25">
        <v>26</v>
      </c>
      <c r="AU167" s="27">
        <v>2075</v>
      </c>
      <c r="AV167" s="26">
        <v>179</v>
      </c>
      <c r="AW167" s="23">
        <v>872</v>
      </c>
      <c r="AX167" s="23">
        <v>29.3</v>
      </c>
      <c r="AY167" s="23">
        <v>55</v>
      </c>
      <c r="AZ167" s="24">
        <v>120</v>
      </c>
      <c r="BA167" s="25">
        <v>4.0999999999999996</v>
      </c>
      <c r="BB167" s="25">
        <v>9</v>
      </c>
      <c r="BC167" s="25">
        <v>0</v>
      </c>
      <c r="BD167" s="25">
        <v>25.7</v>
      </c>
    </row>
    <row r="168" spans="1:56" x14ac:dyDescent="0.2">
      <c r="A168" t="s">
        <v>265</v>
      </c>
      <c r="B168" s="19" t="s">
        <v>711</v>
      </c>
      <c r="C168" s="20">
        <v>30</v>
      </c>
      <c r="D168" s="20"/>
      <c r="E168" s="20"/>
      <c r="F168" s="21">
        <v>16</v>
      </c>
      <c r="G168" s="22">
        <v>17</v>
      </c>
      <c r="H168" s="23">
        <v>3</v>
      </c>
      <c r="I168" s="23">
        <v>10</v>
      </c>
      <c r="J168" s="23">
        <v>2.2999999999999998</v>
      </c>
      <c r="K168" s="23">
        <v>0</v>
      </c>
      <c r="L168" s="24">
        <v>7</v>
      </c>
      <c r="M168" s="25">
        <v>10</v>
      </c>
      <c r="N168" s="25">
        <v>94</v>
      </c>
      <c r="O168" s="30">
        <v>15.9</v>
      </c>
      <c r="P168" s="26">
        <v>7</v>
      </c>
      <c r="Q168" s="23">
        <v>4</v>
      </c>
      <c r="R168" s="23">
        <v>24</v>
      </c>
      <c r="S168" s="28">
        <v>49.4</v>
      </c>
      <c r="T168" s="24">
        <v>31</v>
      </c>
      <c r="U168" s="25">
        <v>3</v>
      </c>
      <c r="V168" s="25">
        <v>4</v>
      </c>
      <c r="W168" s="25">
        <v>6.2</v>
      </c>
      <c r="X168" s="22">
        <v>73</v>
      </c>
      <c r="Y168" s="23">
        <v>5</v>
      </c>
      <c r="Z168" s="23">
        <v>5</v>
      </c>
      <c r="AA168" s="23">
        <v>0</v>
      </c>
      <c r="AB168" s="23">
        <v>94.1</v>
      </c>
      <c r="AC168" s="24">
        <v>34</v>
      </c>
      <c r="AD168" s="25">
        <v>9</v>
      </c>
      <c r="AE168" s="25">
        <v>5</v>
      </c>
      <c r="AF168" s="25">
        <v>5</v>
      </c>
      <c r="AG168" s="25">
        <v>6.3</v>
      </c>
      <c r="AH168" s="26">
        <v>58</v>
      </c>
      <c r="AI168" s="23">
        <v>12</v>
      </c>
      <c r="AJ168" s="23">
        <v>221</v>
      </c>
      <c r="AK168" s="23">
        <v>12.6</v>
      </c>
      <c r="AL168" s="23">
        <v>19</v>
      </c>
      <c r="AM168" s="23">
        <v>3.4</v>
      </c>
      <c r="AN168" s="23">
        <v>35</v>
      </c>
      <c r="AO168" s="24">
        <v>18</v>
      </c>
      <c r="AP168" s="25">
        <v>5</v>
      </c>
      <c r="AQ168" s="25">
        <v>10</v>
      </c>
      <c r="AR168" s="27">
        <v>655</v>
      </c>
      <c r="AS168" s="25">
        <v>6</v>
      </c>
      <c r="AT168" s="25">
        <v>10</v>
      </c>
      <c r="AU168" s="27">
        <v>720</v>
      </c>
      <c r="AV168" s="26">
        <v>84</v>
      </c>
      <c r="AW168" s="23">
        <v>510</v>
      </c>
      <c r="AX168" s="23">
        <v>17.7</v>
      </c>
      <c r="AY168" s="23">
        <v>45</v>
      </c>
      <c r="AZ168" s="24">
        <v>16</v>
      </c>
      <c r="BA168" s="25">
        <v>1.9</v>
      </c>
      <c r="BB168" s="25">
        <v>4</v>
      </c>
      <c r="BC168" s="25">
        <v>1</v>
      </c>
      <c r="BD168" s="25">
        <v>81.8</v>
      </c>
    </row>
    <row r="169" spans="1:56" x14ac:dyDescent="0.2">
      <c r="A169" t="s">
        <v>750</v>
      </c>
      <c r="B169" s="19" t="s">
        <v>711</v>
      </c>
      <c r="C169" s="20">
        <v>30</v>
      </c>
      <c r="D169" s="20"/>
      <c r="E169" s="20"/>
      <c r="F169" s="21">
        <v>143</v>
      </c>
      <c r="G169" s="22">
        <v>87</v>
      </c>
      <c r="H169" s="23">
        <v>5</v>
      </c>
      <c r="I169" s="23">
        <v>33</v>
      </c>
      <c r="J169" s="23">
        <v>25.6</v>
      </c>
      <c r="K169" s="23">
        <v>0</v>
      </c>
      <c r="L169" s="24">
        <v>184</v>
      </c>
      <c r="M169" s="25">
        <v>24</v>
      </c>
      <c r="N169" s="25">
        <v>228</v>
      </c>
      <c r="O169" s="30">
        <v>604.5</v>
      </c>
      <c r="P169" s="26">
        <v>186</v>
      </c>
      <c r="Q169" s="23">
        <v>9</v>
      </c>
      <c r="R169" s="23">
        <v>185</v>
      </c>
      <c r="S169" s="28">
        <v>1077.4000000000001</v>
      </c>
      <c r="T169" s="24">
        <v>78</v>
      </c>
      <c r="U169" s="25">
        <v>6</v>
      </c>
      <c r="V169" s="25">
        <v>37</v>
      </c>
      <c r="W169" s="25">
        <v>4.0999999999999996</v>
      </c>
      <c r="X169" s="22">
        <v>159</v>
      </c>
      <c r="Y169" s="23">
        <v>2</v>
      </c>
      <c r="Z169" s="23">
        <v>4</v>
      </c>
      <c r="AA169" s="23">
        <v>0</v>
      </c>
      <c r="AB169" s="23">
        <v>2.1</v>
      </c>
      <c r="AC169" s="24">
        <v>22</v>
      </c>
      <c r="AD169" s="25">
        <v>8</v>
      </c>
      <c r="AE169" s="25">
        <v>6</v>
      </c>
      <c r="AF169" s="25">
        <v>6</v>
      </c>
      <c r="AG169" s="25">
        <v>6.7</v>
      </c>
      <c r="AH169" s="26">
        <v>178</v>
      </c>
      <c r="AI169" s="23">
        <v>69</v>
      </c>
      <c r="AJ169" s="23">
        <v>224</v>
      </c>
      <c r="AK169" s="23">
        <v>0</v>
      </c>
      <c r="AL169" s="23">
        <v>28.5</v>
      </c>
      <c r="AM169" s="23">
        <v>57.5</v>
      </c>
      <c r="AN169" s="23">
        <v>86</v>
      </c>
      <c r="AO169" s="24">
        <v>188</v>
      </c>
      <c r="AP169" s="25">
        <v>12</v>
      </c>
      <c r="AQ169" s="25">
        <v>71</v>
      </c>
      <c r="AR169" s="27">
        <v>8650</v>
      </c>
      <c r="AS169" s="25">
        <v>12</v>
      </c>
      <c r="AT169" s="25">
        <v>72</v>
      </c>
      <c r="AU169" s="27">
        <v>10250</v>
      </c>
      <c r="AV169" s="26">
        <v>39</v>
      </c>
      <c r="AW169" s="23">
        <v>430</v>
      </c>
      <c r="AX169" s="23">
        <v>25.5</v>
      </c>
      <c r="AY169" s="23">
        <v>35</v>
      </c>
      <c r="AZ169" s="24">
        <v>81</v>
      </c>
      <c r="BA169" s="25">
        <v>1.7</v>
      </c>
      <c r="BB169" s="25">
        <v>9</v>
      </c>
      <c r="BC169" s="25">
        <v>0</v>
      </c>
      <c r="BD169" s="25">
        <v>35.799999999999997</v>
      </c>
    </row>
    <row r="170" spans="1:56" x14ac:dyDescent="0.2">
      <c r="A170" t="s">
        <v>267</v>
      </c>
      <c r="B170" s="19" t="s">
        <v>711</v>
      </c>
      <c r="C170" s="20">
        <v>30</v>
      </c>
      <c r="D170" s="20"/>
      <c r="E170" s="20"/>
      <c r="F170" s="21">
        <v>145</v>
      </c>
      <c r="G170" s="22">
        <v>119</v>
      </c>
      <c r="H170" s="23">
        <v>9</v>
      </c>
      <c r="I170" s="23">
        <v>26</v>
      </c>
      <c r="J170" s="23">
        <v>27.7</v>
      </c>
      <c r="K170" s="23">
        <v>0</v>
      </c>
      <c r="L170" s="24">
        <v>177</v>
      </c>
      <c r="M170" s="25">
        <v>19</v>
      </c>
      <c r="N170" s="25">
        <v>206</v>
      </c>
      <c r="O170" s="30">
        <v>490.9</v>
      </c>
      <c r="P170" s="26">
        <v>102</v>
      </c>
      <c r="Q170" s="23">
        <v>4</v>
      </c>
      <c r="R170" s="23">
        <v>109</v>
      </c>
      <c r="S170" s="28">
        <v>1690.6</v>
      </c>
      <c r="T170" s="24">
        <v>146</v>
      </c>
      <c r="U170" s="25">
        <v>8</v>
      </c>
      <c r="V170" s="25">
        <v>68</v>
      </c>
      <c r="W170" s="25">
        <v>4.5</v>
      </c>
      <c r="X170" s="22">
        <v>130</v>
      </c>
      <c r="Y170" s="23">
        <v>7</v>
      </c>
      <c r="Z170" s="23">
        <v>0</v>
      </c>
      <c r="AA170" s="23">
        <v>0</v>
      </c>
      <c r="AB170" s="23">
        <v>0</v>
      </c>
      <c r="AC170" s="24">
        <v>98</v>
      </c>
      <c r="AD170" s="25">
        <v>3</v>
      </c>
      <c r="AE170" s="25">
        <v>4</v>
      </c>
      <c r="AF170" s="25">
        <v>8</v>
      </c>
      <c r="AG170" s="25">
        <v>5</v>
      </c>
      <c r="AH170" s="26">
        <v>141</v>
      </c>
      <c r="AI170" s="23">
        <v>48</v>
      </c>
      <c r="AJ170" s="23">
        <v>176</v>
      </c>
      <c r="AK170" s="23">
        <v>20.399999999999999</v>
      </c>
      <c r="AL170" s="23">
        <v>18</v>
      </c>
      <c r="AM170" s="23">
        <v>6.4</v>
      </c>
      <c r="AN170" s="23">
        <v>44.9</v>
      </c>
      <c r="AO170" s="24">
        <v>139</v>
      </c>
      <c r="AP170" s="25">
        <v>7</v>
      </c>
      <c r="AQ170" s="25">
        <v>18</v>
      </c>
      <c r="AR170" s="27">
        <v>1090</v>
      </c>
      <c r="AS170" s="25">
        <v>11</v>
      </c>
      <c r="AT170" s="25">
        <v>31</v>
      </c>
      <c r="AU170" s="27">
        <v>1615</v>
      </c>
      <c r="AV170" s="26">
        <v>42</v>
      </c>
      <c r="AW170" s="23">
        <v>515</v>
      </c>
      <c r="AX170" s="23">
        <v>14.3</v>
      </c>
      <c r="AY170" s="23">
        <v>38</v>
      </c>
      <c r="AZ170" s="24">
        <v>134</v>
      </c>
      <c r="BA170" s="25">
        <v>3</v>
      </c>
      <c r="BB170" s="25">
        <v>22</v>
      </c>
      <c r="BC170" s="25">
        <v>0</v>
      </c>
      <c r="BD170" s="25">
        <v>21.4</v>
      </c>
    </row>
    <row r="171" spans="1:56" x14ac:dyDescent="0.2">
      <c r="A171" t="s">
        <v>269</v>
      </c>
      <c r="B171" s="19" t="s">
        <v>711</v>
      </c>
      <c r="C171" s="20">
        <v>30</v>
      </c>
      <c r="D171" s="20"/>
      <c r="E171" s="20"/>
      <c r="F171" s="21">
        <v>18</v>
      </c>
      <c r="G171" s="22">
        <v>91</v>
      </c>
      <c r="H171" s="23">
        <v>4</v>
      </c>
      <c r="I171" s="23">
        <v>27.5</v>
      </c>
      <c r="J171" s="23">
        <v>6.7</v>
      </c>
      <c r="K171" s="23">
        <v>0</v>
      </c>
      <c r="L171" s="24">
        <v>14</v>
      </c>
      <c r="M171" s="25">
        <v>8</v>
      </c>
      <c r="N171" s="25">
        <v>157</v>
      </c>
      <c r="O171" s="30">
        <v>8.3000000000000007</v>
      </c>
      <c r="P171" s="26">
        <v>12</v>
      </c>
      <c r="Q171" s="23">
        <v>4</v>
      </c>
      <c r="R171" s="23">
        <v>35</v>
      </c>
      <c r="S171" s="28">
        <v>67.3</v>
      </c>
      <c r="T171" s="24">
        <v>29</v>
      </c>
      <c r="U171" s="25">
        <v>2</v>
      </c>
      <c r="V171" s="25">
        <v>2</v>
      </c>
      <c r="W171" s="25">
        <v>6.3</v>
      </c>
      <c r="X171" s="22">
        <v>73</v>
      </c>
      <c r="Y171" s="23">
        <v>5</v>
      </c>
      <c r="Z171" s="23">
        <v>5</v>
      </c>
      <c r="AA171" s="23">
        <v>0</v>
      </c>
      <c r="AB171" s="23">
        <v>49.2</v>
      </c>
      <c r="AC171" s="24">
        <v>12</v>
      </c>
      <c r="AD171" s="25">
        <v>10</v>
      </c>
      <c r="AE171" s="25">
        <v>7</v>
      </c>
      <c r="AF171" s="25">
        <v>6</v>
      </c>
      <c r="AG171" s="25">
        <v>7.7</v>
      </c>
      <c r="AH171" s="26">
        <v>70</v>
      </c>
      <c r="AI171" s="23">
        <v>22</v>
      </c>
      <c r="AJ171" s="23">
        <v>264</v>
      </c>
      <c r="AK171" s="23">
        <v>22.5</v>
      </c>
      <c r="AL171" s="23">
        <v>4</v>
      </c>
      <c r="AM171" s="23">
        <v>3.2</v>
      </c>
      <c r="AN171" s="23">
        <v>29.8</v>
      </c>
      <c r="AO171" s="24">
        <v>24</v>
      </c>
      <c r="AP171" s="25">
        <v>5</v>
      </c>
      <c r="AQ171" s="25">
        <v>14</v>
      </c>
      <c r="AR171" s="27">
        <v>595</v>
      </c>
      <c r="AS171" s="25">
        <v>5</v>
      </c>
      <c r="AT171" s="25">
        <v>13</v>
      </c>
      <c r="AU171" s="27">
        <v>760</v>
      </c>
      <c r="AV171" s="26">
        <v>22</v>
      </c>
      <c r="AW171" s="23">
        <v>440</v>
      </c>
      <c r="AX171" s="23">
        <v>15</v>
      </c>
      <c r="AY171" s="23">
        <v>36</v>
      </c>
      <c r="AZ171" s="24">
        <v>58</v>
      </c>
      <c r="BA171" s="25">
        <v>2.7</v>
      </c>
      <c r="BB171" s="25">
        <v>36</v>
      </c>
      <c r="BC171" s="25">
        <v>1</v>
      </c>
      <c r="BD171" s="25">
        <v>42.2</v>
      </c>
    </row>
    <row r="172" spans="1:56" x14ac:dyDescent="0.2">
      <c r="A172" t="s">
        <v>751</v>
      </c>
      <c r="B172" s="19" t="s">
        <v>711</v>
      </c>
      <c r="C172" s="20">
        <v>20</v>
      </c>
      <c r="D172" s="20">
        <v>1</v>
      </c>
      <c r="E172" s="20">
        <v>22</v>
      </c>
      <c r="F172" s="21">
        <v>172</v>
      </c>
      <c r="G172" s="22">
        <v>154</v>
      </c>
      <c r="H172" s="23">
        <v>8</v>
      </c>
      <c r="I172" s="23">
        <v>94</v>
      </c>
      <c r="J172" s="23">
        <v>3.1</v>
      </c>
      <c r="K172" s="23">
        <v>136.19999999999999</v>
      </c>
      <c r="L172" s="24">
        <v>128</v>
      </c>
      <c r="M172" s="25">
        <v>19</v>
      </c>
      <c r="N172" s="25">
        <v>238</v>
      </c>
      <c r="O172" s="30">
        <v>15</v>
      </c>
      <c r="P172" s="26">
        <v>44</v>
      </c>
      <c r="Q172" s="23">
        <v>3</v>
      </c>
      <c r="R172" s="23">
        <v>63</v>
      </c>
      <c r="S172" s="28">
        <v>638</v>
      </c>
      <c r="T172" s="24">
        <v>189</v>
      </c>
      <c r="U172" s="25" t="s">
        <v>712</v>
      </c>
      <c r="V172" s="25" t="s">
        <v>712</v>
      </c>
      <c r="W172" s="25" t="s">
        <v>712</v>
      </c>
      <c r="X172" s="22">
        <v>165</v>
      </c>
      <c r="Y172" s="23">
        <v>2</v>
      </c>
      <c r="Z172" s="23">
        <v>3</v>
      </c>
      <c r="AA172" s="23">
        <v>5.4</v>
      </c>
      <c r="AB172" s="23">
        <v>0</v>
      </c>
      <c r="AC172" s="24">
        <v>115</v>
      </c>
      <c r="AD172" s="25">
        <v>5</v>
      </c>
      <c r="AE172" s="25">
        <v>4</v>
      </c>
      <c r="AF172" s="25">
        <v>5</v>
      </c>
      <c r="AG172" s="25">
        <v>4.7</v>
      </c>
      <c r="AH172" s="26">
        <v>55</v>
      </c>
      <c r="AI172" s="23">
        <v>18</v>
      </c>
      <c r="AJ172" s="23">
        <v>276</v>
      </c>
      <c r="AK172" s="23">
        <v>11</v>
      </c>
      <c r="AL172" s="23">
        <v>0</v>
      </c>
      <c r="AM172" s="23">
        <v>0</v>
      </c>
      <c r="AN172" s="23">
        <v>11</v>
      </c>
      <c r="AO172" s="24">
        <v>92</v>
      </c>
      <c r="AP172" s="25">
        <v>6</v>
      </c>
      <c r="AQ172" s="25">
        <v>28</v>
      </c>
      <c r="AR172" s="27">
        <v>750</v>
      </c>
      <c r="AS172" s="25">
        <v>7</v>
      </c>
      <c r="AT172" s="25">
        <v>26</v>
      </c>
      <c r="AU172" s="27">
        <v>755</v>
      </c>
      <c r="AV172" s="26">
        <v>189</v>
      </c>
      <c r="AW172" s="23">
        <v>1285</v>
      </c>
      <c r="AX172" s="23">
        <v>163.19999999999999</v>
      </c>
      <c r="AY172" s="23">
        <v>51</v>
      </c>
      <c r="AZ172" s="24">
        <v>189</v>
      </c>
      <c r="BA172" s="25" t="s">
        <v>712</v>
      </c>
      <c r="BB172" s="25" t="s">
        <v>712</v>
      </c>
      <c r="BC172" s="25" t="s">
        <v>712</v>
      </c>
      <c r="BD172" s="25">
        <v>0</v>
      </c>
    </row>
    <row r="173" spans="1:56" x14ac:dyDescent="0.2">
      <c r="A173" t="s">
        <v>752</v>
      </c>
      <c r="B173" s="19" t="s">
        <v>711</v>
      </c>
      <c r="C173" s="20">
        <v>30</v>
      </c>
      <c r="D173" s="20"/>
      <c r="E173" s="20"/>
      <c r="F173" s="21">
        <v>157</v>
      </c>
      <c r="G173" s="22">
        <v>168</v>
      </c>
      <c r="H173" s="23">
        <v>7</v>
      </c>
      <c r="I173" s="23">
        <v>19</v>
      </c>
      <c r="J173" s="23">
        <v>121.4</v>
      </c>
      <c r="K173" s="23">
        <v>388.5</v>
      </c>
      <c r="L173" s="24">
        <v>114</v>
      </c>
      <c r="M173" s="25">
        <v>12</v>
      </c>
      <c r="N173" s="25">
        <v>155</v>
      </c>
      <c r="O173" s="30">
        <v>458.5</v>
      </c>
      <c r="P173" s="26">
        <v>96</v>
      </c>
      <c r="Q173" s="23">
        <v>4</v>
      </c>
      <c r="R173" s="23">
        <v>74</v>
      </c>
      <c r="S173" s="28">
        <v>5800.4</v>
      </c>
      <c r="T173" s="24">
        <v>159</v>
      </c>
      <c r="U173" s="25">
        <v>5</v>
      </c>
      <c r="V173" s="25">
        <v>295</v>
      </c>
      <c r="W173" s="25">
        <v>11.4</v>
      </c>
      <c r="X173" s="22">
        <v>130</v>
      </c>
      <c r="Y173" s="23">
        <v>6</v>
      </c>
      <c r="Z173" s="23">
        <v>1</v>
      </c>
      <c r="AA173" s="23">
        <v>3.1</v>
      </c>
      <c r="AB173" s="23">
        <v>0</v>
      </c>
      <c r="AC173" s="24">
        <v>147</v>
      </c>
      <c r="AD173" s="25">
        <v>6</v>
      </c>
      <c r="AE173" s="25">
        <v>1</v>
      </c>
      <c r="AF173" s="25">
        <v>4</v>
      </c>
      <c r="AG173" s="25">
        <v>3.7</v>
      </c>
      <c r="AH173" s="26">
        <v>172</v>
      </c>
      <c r="AI173" s="23">
        <v>50</v>
      </c>
      <c r="AJ173" s="23">
        <v>270</v>
      </c>
      <c r="AK173" s="23">
        <v>9.3000000000000007</v>
      </c>
      <c r="AL173" s="23">
        <v>27.1</v>
      </c>
      <c r="AM173" s="23">
        <v>12.9</v>
      </c>
      <c r="AN173" s="23">
        <v>49.4</v>
      </c>
      <c r="AO173" s="24">
        <v>110</v>
      </c>
      <c r="AP173" s="25">
        <v>6</v>
      </c>
      <c r="AQ173" s="25">
        <v>24</v>
      </c>
      <c r="AR173" s="27">
        <v>1015</v>
      </c>
      <c r="AS173" s="25">
        <v>7</v>
      </c>
      <c r="AT173" s="25">
        <v>29</v>
      </c>
      <c r="AU173" s="27">
        <v>1190</v>
      </c>
      <c r="AV173" s="26">
        <v>153</v>
      </c>
      <c r="AW173" s="23">
        <v>588</v>
      </c>
      <c r="AX173" s="23">
        <v>47.5</v>
      </c>
      <c r="AY173" s="23">
        <v>40</v>
      </c>
      <c r="AZ173" s="24">
        <v>111</v>
      </c>
      <c r="BA173" s="25">
        <v>3</v>
      </c>
      <c r="BB173" s="25">
        <v>15</v>
      </c>
      <c r="BC173" s="25">
        <v>0</v>
      </c>
      <c r="BD173" s="25">
        <v>27.6</v>
      </c>
    </row>
    <row r="174" spans="1:56" x14ac:dyDescent="0.2">
      <c r="A174" t="s">
        <v>753</v>
      </c>
      <c r="B174" s="19" t="s">
        <v>711</v>
      </c>
      <c r="C174" s="20">
        <v>20</v>
      </c>
      <c r="D174" s="20">
        <v>1</v>
      </c>
      <c r="E174" s="20">
        <v>21</v>
      </c>
      <c r="F174" s="21">
        <v>57</v>
      </c>
      <c r="G174" s="22">
        <v>42</v>
      </c>
      <c r="H174" s="23">
        <v>4</v>
      </c>
      <c r="I174" s="23">
        <v>16</v>
      </c>
      <c r="J174" s="23">
        <v>7.7</v>
      </c>
      <c r="K174" s="23">
        <v>0</v>
      </c>
      <c r="L174" s="24">
        <v>35</v>
      </c>
      <c r="M174" s="25">
        <v>13</v>
      </c>
      <c r="N174" s="25">
        <v>69</v>
      </c>
      <c r="O174" s="30">
        <v>96.2</v>
      </c>
      <c r="P174" s="26">
        <v>30</v>
      </c>
      <c r="Q174" s="23">
        <v>5</v>
      </c>
      <c r="R174" s="23">
        <v>42</v>
      </c>
      <c r="S174" s="28">
        <v>94.4</v>
      </c>
      <c r="T174" s="24">
        <v>146</v>
      </c>
      <c r="U174" s="25">
        <v>4</v>
      </c>
      <c r="V174" s="25">
        <v>112</v>
      </c>
      <c r="W174" s="25">
        <v>15.1</v>
      </c>
      <c r="X174" s="22">
        <v>55</v>
      </c>
      <c r="Y174" s="23">
        <v>9</v>
      </c>
      <c r="Z174" s="23">
        <v>2</v>
      </c>
      <c r="AA174" s="23">
        <v>0</v>
      </c>
      <c r="AB174" s="23">
        <v>6.5</v>
      </c>
      <c r="AC174" s="24">
        <v>115</v>
      </c>
      <c r="AD174" s="25">
        <v>3</v>
      </c>
      <c r="AE174" s="25">
        <v>3</v>
      </c>
      <c r="AF174" s="25">
        <v>8</v>
      </c>
      <c r="AG174" s="25">
        <v>4.7</v>
      </c>
      <c r="AH174" s="26">
        <v>51</v>
      </c>
      <c r="AI174" s="23">
        <v>30</v>
      </c>
      <c r="AJ174" s="23">
        <v>182</v>
      </c>
      <c r="AK174" s="23">
        <v>22.9</v>
      </c>
      <c r="AL174" s="23">
        <v>5.6</v>
      </c>
      <c r="AM174" s="23">
        <v>1.1000000000000001</v>
      </c>
      <c r="AN174" s="23">
        <v>29.6</v>
      </c>
      <c r="AO174" s="24">
        <v>63</v>
      </c>
      <c r="AP174" s="25">
        <v>6</v>
      </c>
      <c r="AQ174" s="25">
        <v>22</v>
      </c>
      <c r="AR174" s="27">
        <v>505</v>
      </c>
      <c r="AS174" s="25">
        <v>6</v>
      </c>
      <c r="AT174" s="25">
        <v>25</v>
      </c>
      <c r="AU174" s="27">
        <v>490</v>
      </c>
      <c r="AV174" s="26">
        <v>48</v>
      </c>
      <c r="AW174" s="23">
        <v>350</v>
      </c>
      <c r="AX174" s="23">
        <v>30.5</v>
      </c>
      <c r="AY174" s="23">
        <v>37</v>
      </c>
      <c r="AZ174" s="24">
        <v>118</v>
      </c>
      <c r="BA174" s="25">
        <v>2.7</v>
      </c>
      <c r="BB174" s="25">
        <v>22</v>
      </c>
      <c r="BC174" s="25">
        <v>0</v>
      </c>
      <c r="BD174" s="25">
        <v>26.1</v>
      </c>
    </row>
    <row r="175" spans="1:56" x14ac:dyDescent="0.2">
      <c r="A175" t="s">
        <v>273</v>
      </c>
      <c r="B175" s="19" t="s">
        <v>711</v>
      </c>
      <c r="C175" s="20">
        <v>10</v>
      </c>
      <c r="D175" s="20">
        <v>1</v>
      </c>
      <c r="E175" s="20">
        <v>12</v>
      </c>
      <c r="F175" s="21">
        <v>66</v>
      </c>
      <c r="G175" s="22">
        <v>67</v>
      </c>
      <c r="H175" s="23">
        <v>7</v>
      </c>
      <c r="I175" s="23">
        <v>37.5</v>
      </c>
      <c r="J175" s="23">
        <v>0.8</v>
      </c>
      <c r="K175" s="23">
        <v>0</v>
      </c>
      <c r="L175" s="24">
        <v>77</v>
      </c>
      <c r="M175" s="25">
        <v>14</v>
      </c>
      <c r="N175" s="25">
        <v>265</v>
      </c>
      <c r="O175" s="30">
        <v>5.6</v>
      </c>
      <c r="P175" s="26">
        <v>10</v>
      </c>
      <c r="Q175" s="23">
        <v>4</v>
      </c>
      <c r="R175" s="23">
        <v>61</v>
      </c>
      <c r="S175" s="28">
        <v>7</v>
      </c>
      <c r="T175" s="24">
        <v>178</v>
      </c>
      <c r="U175" s="25">
        <v>9</v>
      </c>
      <c r="V175" s="25">
        <v>77.5</v>
      </c>
      <c r="W175" s="25">
        <v>7</v>
      </c>
      <c r="X175" s="22">
        <v>28</v>
      </c>
      <c r="Y175" s="23">
        <v>9</v>
      </c>
      <c r="Z175" s="23">
        <v>4</v>
      </c>
      <c r="AA175" s="23">
        <v>0</v>
      </c>
      <c r="AB175" s="23">
        <v>63.2</v>
      </c>
      <c r="AC175" s="24">
        <v>22</v>
      </c>
      <c r="AD175" s="25">
        <v>4</v>
      </c>
      <c r="AE175" s="25">
        <v>9</v>
      </c>
      <c r="AF175" s="25">
        <v>7</v>
      </c>
      <c r="AG175" s="25">
        <v>6.7</v>
      </c>
      <c r="AH175" s="26">
        <v>97</v>
      </c>
      <c r="AI175" s="23">
        <v>39</v>
      </c>
      <c r="AJ175" s="23">
        <v>210</v>
      </c>
      <c r="AK175" s="23">
        <v>21.6</v>
      </c>
      <c r="AL175" s="23">
        <v>5.8</v>
      </c>
      <c r="AM175" s="23">
        <v>1.8</v>
      </c>
      <c r="AN175" s="23">
        <v>29.1</v>
      </c>
      <c r="AO175" s="24">
        <v>73</v>
      </c>
      <c r="AP175" s="25">
        <v>5</v>
      </c>
      <c r="AQ175" s="25">
        <v>11</v>
      </c>
      <c r="AR175" s="27">
        <v>843</v>
      </c>
      <c r="AS175" s="25">
        <v>10</v>
      </c>
      <c r="AT175" s="25">
        <v>14</v>
      </c>
      <c r="AU175" s="27">
        <v>1260</v>
      </c>
      <c r="AV175" s="26">
        <v>174</v>
      </c>
      <c r="AW175" s="23">
        <v>1340</v>
      </c>
      <c r="AX175" s="23">
        <v>33.5</v>
      </c>
      <c r="AY175" s="23">
        <v>42</v>
      </c>
      <c r="AZ175" s="24">
        <v>114</v>
      </c>
      <c r="BA175" s="25">
        <v>2.5</v>
      </c>
      <c r="BB175" s="25">
        <v>25</v>
      </c>
      <c r="BC175" s="25">
        <v>0</v>
      </c>
      <c r="BD175" s="25">
        <v>26.9</v>
      </c>
    </row>
    <row r="176" spans="1:56" x14ac:dyDescent="0.2">
      <c r="A176" t="s">
        <v>275</v>
      </c>
      <c r="B176" s="19" t="s">
        <v>711</v>
      </c>
      <c r="C176" s="20">
        <v>30</v>
      </c>
      <c r="D176" s="20"/>
      <c r="E176" s="20"/>
      <c r="F176" s="21">
        <v>51</v>
      </c>
      <c r="G176" s="22">
        <v>70</v>
      </c>
      <c r="H176" s="23">
        <v>10</v>
      </c>
      <c r="I176" s="23">
        <v>11</v>
      </c>
      <c r="J176" s="23">
        <v>4.7</v>
      </c>
      <c r="K176" s="23">
        <v>0</v>
      </c>
      <c r="L176" s="24">
        <v>122</v>
      </c>
      <c r="M176" s="25">
        <v>19</v>
      </c>
      <c r="N176" s="25">
        <v>94</v>
      </c>
      <c r="O176" s="30">
        <v>255.6</v>
      </c>
      <c r="P176" s="26">
        <v>55</v>
      </c>
      <c r="Q176" s="23">
        <v>4</v>
      </c>
      <c r="R176" s="23">
        <v>65</v>
      </c>
      <c r="S176" s="28">
        <v>811.9</v>
      </c>
      <c r="T176" s="24">
        <v>72</v>
      </c>
      <c r="U176" s="25">
        <v>4</v>
      </c>
      <c r="V176" s="25">
        <v>39</v>
      </c>
      <c r="W176" s="25">
        <v>6.1</v>
      </c>
      <c r="X176" s="22">
        <v>109</v>
      </c>
      <c r="Y176" s="23">
        <v>3</v>
      </c>
      <c r="Z176" s="23">
        <v>5</v>
      </c>
      <c r="AA176" s="23">
        <v>28.8</v>
      </c>
      <c r="AB176" s="23">
        <v>0</v>
      </c>
      <c r="AC176" s="24">
        <v>52</v>
      </c>
      <c r="AD176" s="25">
        <v>5</v>
      </c>
      <c r="AE176" s="25">
        <v>7</v>
      </c>
      <c r="AF176" s="25">
        <v>6</v>
      </c>
      <c r="AG176" s="25">
        <v>6</v>
      </c>
      <c r="AH176" s="26">
        <v>60</v>
      </c>
      <c r="AI176" s="23">
        <v>8</v>
      </c>
      <c r="AJ176" s="23">
        <v>144</v>
      </c>
      <c r="AK176" s="23">
        <v>15.4</v>
      </c>
      <c r="AL176" s="23">
        <v>25.2</v>
      </c>
      <c r="AM176" s="23">
        <v>21.8</v>
      </c>
      <c r="AN176" s="23">
        <v>62.4</v>
      </c>
      <c r="AO176" s="24">
        <v>31</v>
      </c>
      <c r="AP176" s="25">
        <v>4</v>
      </c>
      <c r="AQ176" s="25">
        <v>13</v>
      </c>
      <c r="AR176" s="27">
        <v>775</v>
      </c>
      <c r="AS176" s="25">
        <v>6</v>
      </c>
      <c r="AT176" s="25">
        <v>17</v>
      </c>
      <c r="AU176" s="27">
        <v>860</v>
      </c>
      <c r="AV176" s="26">
        <v>78</v>
      </c>
      <c r="AW176" s="23">
        <v>565</v>
      </c>
      <c r="AX176" s="23">
        <v>21.8</v>
      </c>
      <c r="AY176" s="23">
        <v>39</v>
      </c>
      <c r="AZ176" s="24">
        <v>39</v>
      </c>
      <c r="BA176" s="25">
        <v>1.3</v>
      </c>
      <c r="BB176" s="25">
        <v>7</v>
      </c>
      <c r="BC176" s="25">
        <v>0</v>
      </c>
      <c r="BD176" s="25">
        <v>52</v>
      </c>
    </row>
    <row r="177" spans="1:56" x14ac:dyDescent="0.2">
      <c r="A177" t="s">
        <v>277</v>
      </c>
      <c r="B177" s="19" t="s">
        <v>711</v>
      </c>
      <c r="C177" s="20">
        <v>30</v>
      </c>
      <c r="D177" s="20"/>
      <c r="E177" s="20"/>
      <c r="F177" s="21">
        <v>69</v>
      </c>
      <c r="G177" s="22">
        <v>93</v>
      </c>
      <c r="H177" s="23">
        <v>6</v>
      </c>
      <c r="I177" s="23">
        <v>6</v>
      </c>
      <c r="J177" s="23">
        <v>12.7</v>
      </c>
      <c r="K177" s="23">
        <v>13.2</v>
      </c>
      <c r="L177" s="24">
        <v>148</v>
      </c>
      <c r="M177" s="25">
        <v>20</v>
      </c>
      <c r="N177" s="25">
        <v>164</v>
      </c>
      <c r="O177" s="30">
        <v>142.5</v>
      </c>
      <c r="P177" s="26">
        <v>49</v>
      </c>
      <c r="Q177" s="23">
        <v>4</v>
      </c>
      <c r="R177" s="23">
        <v>70</v>
      </c>
      <c r="S177" s="28">
        <v>475.3</v>
      </c>
      <c r="T177" s="24">
        <v>50</v>
      </c>
      <c r="U177" s="25">
        <v>6</v>
      </c>
      <c r="V177" s="25">
        <v>6</v>
      </c>
      <c r="W177" s="25">
        <v>4</v>
      </c>
      <c r="X177" s="22">
        <v>86</v>
      </c>
      <c r="Y177" s="23">
        <v>4</v>
      </c>
      <c r="Z177" s="23">
        <v>5</v>
      </c>
      <c r="AA177" s="23">
        <v>27</v>
      </c>
      <c r="AB177" s="23">
        <v>71.7</v>
      </c>
      <c r="AC177" s="24">
        <v>34</v>
      </c>
      <c r="AD177" s="25">
        <v>9</v>
      </c>
      <c r="AE177" s="25">
        <v>5</v>
      </c>
      <c r="AF177" s="25">
        <v>5</v>
      </c>
      <c r="AG177" s="25">
        <v>6.3</v>
      </c>
      <c r="AH177" s="26">
        <v>71</v>
      </c>
      <c r="AI177" s="23">
        <v>11</v>
      </c>
      <c r="AJ177" s="23">
        <v>226</v>
      </c>
      <c r="AK177" s="23">
        <v>18.100000000000001</v>
      </c>
      <c r="AL177" s="23">
        <v>18.8</v>
      </c>
      <c r="AM177" s="23">
        <v>3.2</v>
      </c>
      <c r="AN177" s="23">
        <v>40.200000000000003</v>
      </c>
      <c r="AO177" s="24">
        <v>86</v>
      </c>
      <c r="AP177" s="25">
        <v>7</v>
      </c>
      <c r="AQ177" s="25">
        <v>13</v>
      </c>
      <c r="AR177" s="27">
        <v>990</v>
      </c>
      <c r="AS177" s="25">
        <v>8</v>
      </c>
      <c r="AT177" s="25">
        <v>14</v>
      </c>
      <c r="AU177" s="27">
        <v>1235</v>
      </c>
      <c r="AV177" s="26">
        <v>38</v>
      </c>
      <c r="AW177" s="23">
        <v>420</v>
      </c>
      <c r="AX177" s="23">
        <v>24.9</v>
      </c>
      <c r="AY177" s="23">
        <v>36</v>
      </c>
      <c r="AZ177" s="24">
        <v>130</v>
      </c>
      <c r="BA177" s="25">
        <v>3.3</v>
      </c>
      <c r="BB177" s="25">
        <v>15</v>
      </c>
      <c r="BC177" s="25">
        <v>0</v>
      </c>
      <c r="BD177" s="25">
        <v>22.3</v>
      </c>
    </row>
    <row r="178" spans="1:56" x14ac:dyDescent="0.2">
      <c r="A178" t="s">
        <v>279</v>
      </c>
      <c r="B178" s="19" t="s">
        <v>711</v>
      </c>
      <c r="C178" s="20">
        <v>30</v>
      </c>
      <c r="D178" s="20"/>
      <c r="E178" s="20"/>
      <c r="F178" s="21">
        <v>132</v>
      </c>
      <c r="G178" s="22">
        <v>151</v>
      </c>
      <c r="H178" s="23">
        <v>15</v>
      </c>
      <c r="I178" s="23">
        <v>32</v>
      </c>
      <c r="J178" s="23">
        <v>78.3</v>
      </c>
      <c r="K178" s="23">
        <v>0</v>
      </c>
      <c r="L178" s="24">
        <v>143</v>
      </c>
      <c r="M178" s="25">
        <v>16</v>
      </c>
      <c r="N178" s="25">
        <v>146</v>
      </c>
      <c r="O178" s="30">
        <v>742.9</v>
      </c>
      <c r="P178" s="26">
        <v>178</v>
      </c>
      <c r="Q178" s="23">
        <v>6</v>
      </c>
      <c r="R178" s="23">
        <v>132</v>
      </c>
      <c r="S178" s="28">
        <v>13456.7</v>
      </c>
      <c r="T178" s="24">
        <v>126</v>
      </c>
      <c r="U178" s="25">
        <v>11</v>
      </c>
      <c r="V178" s="25">
        <v>47</v>
      </c>
      <c r="W178" s="25">
        <v>2.6</v>
      </c>
      <c r="X178" s="22">
        <v>42</v>
      </c>
      <c r="Y178" s="23">
        <v>7</v>
      </c>
      <c r="Z178" s="23">
        <v>5</v>
      </c>
      <c r="AA178" s="23">
        <v>0</v>
      </c>
      <c r="AB178" s="23">
        <v>4.0999999999999996</v>
      </c>
      <c r="AC178" s="24">
        <v>115</v>
      </c>
      <c r="AD178" s="25">
        <v>3</v>
      </c>
      <c r="AE178" s="25">
        <v>5</v>
      </c>
      <c r="AF178" s="25">
        <v>6</v>
      </c>
      <c r="AG178" s="25">
        <v>4.7</v>
      </c>
      <c r="AH178" s="26">
        <v>98</v>
      </c>
      <c r="AI178" s="23">
        <v>31</v>
      </c>
      <c r="AJ178" s="23">
        <v>209</v>
      </c>
      <c r="AK178" s="23">
        <v>25.2</v>
      </c>
      <c r="AL178" s="23">
        <v>11.3</v>
      </c>
      <c r="AM178" s="23">
        <v>0.2</v>
      </c>
      <c r="AN178" s="23">
        <v>36.6</v>
      </c>
      <c r="AO178" s="24">
        <v>164</v>
      </c>
      <c r="AP178" s="25">
        <v>7</v>
      </c>
      <c r="AQ178" s="25">
        <v>30</v>
      </c>
      <c r="AR178" s="27">
        <v>2800</v>
      </c>
      <c r="AS178" s="25">
        <v>10</v>
      </c>
      <c r="AT178" s="25">
        <v>33</v>
      </c>
      <c r="AU178" s="27">
        <v>3375</v>
      </c>
      <c r="AV178" s="26">
        <v>117</v>
      </c>
      <c r="AW178" s="23">
        <v>490</v>
      </c>
      <c r="AX178" s="23">
        <v>44.9</v>
      </c>
      <c r="AY178" s="23">
        <v>38</v>
      </c>
      <c r="AZ178" s="24">
        <v>79</v>
      </c>
      <c r="BA178" s="25">
        <v>2.2000000000000002</v>
      </c>
      <c r="BB178" s="25">
        <v>30</v>
      </c>
      <c r="BC178" s="25">
        <v>1</v>
      </c>
      <c r="BD178" s="25">
        <v>36</v>
      </c>
    </row>
    <row r="179" spans="1:56" x14ac:dyDescent="0.2">
      <c r="A179" t="s">
        <v>281</v>
      </c>
      <c r="B179" s="19" t="s">
        <v>711</v>
      </c>
      <c r="C179" s="20">
        <v>30</v>
      </c>
      <c r="D179" s="20"/>
      <c r="E179" s="20"/>
      <c r="F179" s="21">
        <v>112</v>
      </c>
      <c r="G179" s="22">
        <v>47</v>
      </c>
      <c r="H179" s="23">
        <v>6</v>
      </c>
      <c r="I179" s="23">
        <v>21</v>
      </c>
      <c r="J179" s="23">
        <v>1.3</v>
      </c>
      <c r="K179" s="23">
        <v>0</v>
      </c>
      <c r="L179" s="24">
        <v>41</v>
      </c>
      <c r="M179" s="25">
        <v>10</v>
      </c>
      <c r="N179" s="25">
        <v>73</v>
      </c>
      <c r="O179" s="30">
        <v>607.1</v>
      </c>
      <c r="P179" s="26">
        <v>172</v>
      </c>
      <c r="Q179" s="23">
        <v>10</v>
      </c>
      <c r="R179" s="23">
        <v>277</v>
      </c>
      <c r="S179" s="28">
        <v>178</v>
      </c>
      <c r="T179" s="24">
        <v>97</v>
      </c>
      <c r="U179" s="25">
        <v>8</v>
      </c>
      <c r="V179" s="25">
        <v>45</v>
      </c>
      <c r="W179" s="25">
        <v>1.9</v>
      </c>
      <c r="X179" s="22">
        <v>13</v>
      </c>
      <c r="Y179" s="23">
        <v>9</v>
      </c>
      <c r="Z179" s="23">
        <v>5</v>
      </c>
      <c r="AA179" s="23">
        <v>0</v>
      </c>
      <c r="AB179" s="23">
        <v>28.3</v>
      </c>
      <c r="AC179" s="24">
        <v>128</v>
      </c>
      <c r="AD179" s="25">
        <v>5</v>
      </c>
      <c r="AE179" s="25">
        <v>2</v>
      </c>
      <c r="AF179" s="25">
        <v>6</v>
      </c>
      <c r="AG179" s="25">
        <v>4.3</v>
      </c>
      <c r="AH179" s="26">
        <v>164</v>
      </c>
      <c r="AI179" s="23">
        <v>28</v>
      </c>
      <c r="AJ179" s="23">
        <v>390</v>
      </c>
      <c r="AK179" s="23">
        <v>11.2</v>
      </c>
      <c r="AL179" s="23">
        <v>43.1</v>
      </c>
      <c r="AM179" s="23">
        <v>0.7</v>
      </c>
      <c r="AN179" s="23">
        <v>54.9</v>
      </c>
      <c r="AO179" s="24">
        <v>148</v>
      </c>
      <c r="AP179" s="25">
        <v>6</v>
      </c>
      <c r="AQ179" s="25">
        <v>29</v>
      </c>
      <c r="AR179" s="27">
        <v>1930</v>
      </c>
      <c r="AS179" s="25">
        <v>8</v>
      </c>
      <c r="AT179" s="25">
        <v>28</v>
      </c>
      <c r="AU179" s="27">
        <v>2505</v>
      </c>
      <c r="AV179" s="26">
        <v>45</v>
      </c>
      <c r="AW179" s="23">
        <v>378</v>
      </c>
      <c r="AX179" s="23">
        <v>43.8</v>
      </c>
      <c r="AY179" s="23">
        <v>30</v>
      </c>
      <c r="AZ179" s="24">
        <v>162</v>
      </c>
      <c r="BA179" s="25">
        <v>2.9</v>
      </c>
      <c r="BB179" s="25">
        <v>42</v>
      </c>
      <c r="BC179" s="25">
        <v>0</v>
      </c>
      <c r="BD179" s="25">
        <v>8.1999999999999993</v>
      </c>
    </row>
    <row r="180" spans="1:56" x14ac:dyDescent="0.2">
      <c r="A180" t="s">
        <v>283</v>
      </c>
      <c r="B180" s="19" t="s">
        <v>711</v>
      </c>
      <c r="C180" s="20">
        <v>30</v>
      </c>
      <c r="D180" s="20"/>
      <c r="E180" s="20"/>
      <c r="F180" s="21">
        <v>23</v>
      </c>
      <c r="G180" s="22">
        <v>37</v>
      </c>
      <c r="H180" s="23">
        <v>6</v>
      </c>
      <c r="I180" s="23">
        <v>8</v>
      </c>
      <c r="J180" s="23">
        <v>6.4</v>
      </c>
      <c r="K180" s="23">
        <v>0</v>
      </c>
      <c r="L180" s="24">
        <v>5</v>
      </c>
      <c r="M180" s="25">
        <v>12</v>
      </c>
      <c r="N180" s="25">
        <v>44</v>
      </c>
      <c r="O180" s="30">
        <v>12</v>
      </c>
      <c r="P180" s="26">
        <v>4</v>
      </c>
      <c r="Q180" s="23">
        <v>3</v>
      </c>
      <c r="R180" s="23">
        <v>35</v>
      </c>
      <c r="S180" s="28">
        <v>21.9</v>
      </c>
      <c r="T180" s="24">
        <v>4</v>
      </c>
      <c r="U180" s="25">
        <v>2</v>
      </c>
      <c r="V180" s="25">
        <v>6</v>
      </c>
      <c r="W180" s="25">
        <v>0.4</v>
      </c>
      <c r="X180" s="22">
        <v>86</v>
      </c>
      <c r="Y180" s="23">
        <v>4</v>
      </c>
      <c r="Z180" s="23">
        <v>5</v>
      </c>
      <c r="AA180" s="23">
        <v>5.8</v>
      </c>
      <c r="AB180" s="23">
        <v>27</v>
      </c>
      <c r="AC180" s="24">
        <v>98</v>
      </c>
      <c r="AD180" s="25">
        <v>6</v>
      </c>
      <c r="AE180" s="25">
        <v>7</v>
      </c>
      <c r="AF180" s="25">
        <v>2</v>
      </c>
      <c r="AG180" s="25">
        <v>5</v>
      </c>
      <c r="AH180" s="26">
        <v>1</v>
      </c>
      <c r="AI180" s="23">
        <v>4</v>
      </c>
      <c r="AJ180" s="23">
        <v>12</v>
      </c>
      <c r="AK180" s="23">
        <v>0</v>
      </c>
      <c r="AL180" s="23">
        <v>14.1</v>
      </c>
      <c r="AM180" s="23">
        <v>0.8</v>
      </c>
      <c r="AN180" s="23">
        <v>14.9</v>
      </c>
      <c r="AO180" s="24">
        <v>4</v>
      </c>
      <c r="AP180" s="25">
        <v>3</v>
      </c>
      <c r="AQ180" s="25">
        <v>7</v>
      </c>
      <c r="AR180" s="27">
        <v>655</v>
      </c>
      <c r="AS180" s="25">
        <v>5</v>
      </c>
      <c r="AT180" s="25">
        <v>7</v>
      </c>
      <c r="AU180" s="27">
        <v>615</v>
      </c>
      <c r="AV180" s="26">
        <v>100</v>
      </c>
      <c r="AW180" s="23">
        <v>524</v>
      </c>
      <c r="AX180" s="23">
        <v>19.5</v>
      </c>
      <c r="AY180" s="23">
        <v>49</v>
      </c>
      <c r="AZ180" s="24">
        <v>101</v>
      </c>
      <c r="BA180" s="25">
        <v>3.2</v>
      </c>
      <c r="BB180" s="25">
        <v>20</v>
      </c>
      <c r="BC180" s="25">
        <v>0</v>
      </c>
      <c r="BD180" s="25">
        <v>29.4</v>
      </c>
    </row>
    <row r="181" spans="1:56" x14ac:dyDescent="0.2">
      <c r="A181" t="s">
        <v>285</v>
      </c>
      <c r="B181" s="19" t="s">
        <v>711</v>
      </c>
      <c r="C181" s="20">
        <v>30</v>
      </c>
      <c r="D181" s="20"/>
      <c r="E181" s="20"/>
      <c r="F181" s="21">
        <v>10</v>
      </c>
      <c r="G181" s="22">
        <v>28</v>
      </c>
      <c r="H181" s="23">
        <v>6</v>
      </c>
      <c r="I181" s="23">
        <v>12</v>
      </c>
      <c r="J181" s="23">
        <v>0.3</v>
      </c>
      <c r="K181" s="23">
        <v>0</v>
      </c>
      <c r="L181" s="24">
        <v>27</v>
      </c>
      <c r="M181" s="25">
        <v>12</v>
      </c>
      <c r="N181" s="25">
        <v>88</v>
      </c>
      <c r="O181" s="30">
        <v>66</v>
      </c>
      <c r="P181" s="26">
        <v>74</v>
      </c>
      <c r="Q181" s="23">
        <v>5</v>
      </c>
      <c r="R181" s="23">
        <v>126</v>
      </c>
      <c r="S181" s="28">
        <v>91.9</v>
      </c>
      <c r="T181" s="24">
        <v>68</v>
      </c>
      <c r="U181" s="25">
        <v>6</v>
      </c>
      <c r="V181" s="25">
        <v>21.5</v>
      </c>
      <c r="W181" s="25">
        <v>4.7</v>
      </c>
      <c r="X181" s="22">
        <v>1</v>
      </c>
      <c r="Y181" s="23">
        <v>10</v>
      </c>
      <c r="Z181" s="23">
        <v>6</v>
      </c>
      <c r="AA181" s="23">
        <v>0</v>
      </c>
      <c r="AB181" s="23">
        <v>100</v>
      </c>
      <c r="AC181" s="24">
        <v>10</v>
      </c>
      <c r="AD181" s="25">
        <v>10</v>
      </c>
      <c r="AE181" s="25">
        <v>7</v>
      </c>
      <c r="AF181" s="25">
        <v>7</v>
      </c>
      <c r="AG181" s="25">
        <v>8</v>
      </c>
      <c r="AH181" s="26">
        <v>14</v>
      </c>
      <c r="AI181" s="23">
        <v>8</v>
      </c>
      <c r="AJ181" s="23">
        <v>110</v>
      </c>
      <c r="AK181" s="23">
        <v>21.6</v>
      </c>
      <c r="AL181" s="23">
        <v>10.6</v>
      </c>
      <c r="AM181" s="23">
        <v>1.7</v>
      </c>
      <c r="AN181" s="23">
        <v>34</v>
      </c>
      <c r="AO181" s="24">
        <v>16</v>
      </c>
      <c r="AP181" s="25">
        <v>4</v>
      </c>
      <c r="AQ181" s="25">
        <v>8</v>
      </c>
      <c r="AR181" s="27">
        <v>1005</v>
      </c>
      <c r="AS181" s="25">
        <v>4</v>
      </c>
      <c r="AT181" s="25">
        <v>6</v>
      </c>
      <c r="AU181" s="27">
        <v>1050</v>
      </c>
      <c r="AV181" s="26">
        <v>56</v>
      </c>
      <c r="AW181" s="23">
        <v>437</v>
      </c>
      <c r="AX181" s="23">
        <v>39.9</v>
      </c>
      <c r="AY181" s="23">
        <v>28</v>
      </c>
      <c r="AZ181" s="24">
        <v>7</v>
      </c>
      <c r="BA181" s="25">
        <v>1</v>
      </c>
      <c r="BB181" s="25">
        <v>6</v>
      </c>
      <c r="BC181" s="25">
        <v>1</v>
      </c>
      <c r="BD181" s="25">
        <v>88.6</v>
      </c>
    </row>
    <row r="182" spans="1:56" x14ac:dyDescent="0.2">
      <c r="A182" t="s">
        <v>287</v>
      </c>
      <c r="B182" s="19" t="s">
        <v>711</v>
      </c>
      <c r="C182" s="20">
        <v>30</v>
      </c>
      <c r="D182" s="20"/>
      <c r="E182" s="20"/>
      <c r="F182" s="21">
        <v>4</v>
      </c>
      <c r="G182" s="22">
        <v>20</v>
      </c>
      <c r="H182" s="23">
        <v>6</v>
      </c>
      <c r="I182" s="23">
        <v>5</v>
      </c>
      <c r="J182" s="23">
        <v>1.5</v>
      </c>
      <c r="K182" s="23">
        <v>0</v>
      </c>
      <c r="L182" s="24">
        <v>34</v>
      </c>
      <c r="M182" s="25">
        <v>16</v>
      </c>
      <c r="N182" s="25">
        <v>91</v>
      </c>
      <c r="O182" s="30">
        <v>16.7</v>
      </c>
      <c r="P182" s="26">
        <v>13</v>
      </c>
      <c r="Q182" s="23">
        <v>4</v>
      </c>
      <c r="R182" s="23">
        <v>60</v>
      </c>
      <c r="S182" s="28">
        <v>15.6</v>
      </c>
      <c r="T182" s="24">
        <v>25</v>
      </c>
      <c r="U182" s="25">
        <v>4</v>
      </c>
      <c r="V182" s="25">
        <v>12</v>
      </c>
      <c r="W182" s="25">
        <v>3.4</v>
      </c>
      <c r="X182" s="22">
        <v>3</v>
      </c>
      <c r="Y182" s="23">
        <v>9</v>
      </c>
      <c r="Z182" s="23">
        <v>6</v>
      </c>
      <c r="AA182" s="23">
        <v>0</v>
      </c>
      <c r="AB182" s="23">
        <v>100</v>
      </c>
      <c r="AC182" s="24">
        <v>6</v>
      </c>
      <c r="AD182" s="25">
        <v>7</v>
      </c>
      <c r="AE182" s="25">
        <v>9</v>
      </c>
      <c r="AF182" s="25">
        <v>9</v>
      </c>
      <c r="AG182" s="25">
        <v>8.3000000000000007</v>
      </c>
      <c r="AH182" s="26">
        <v>64</v>
      </c>
      <c r="AI182" s="23">
        <v>11</v>
      </c>
      <c r="AJ182" s="23">
        <v>175</v>
      </c>
      <c r="AK182" s="23">
        <v>27.9</v>
      </c>
      <c r="AL182" s="23">
        <v>9.9</v>
      </c>
      <c r="AM182" s="23">
        <v>8.4</v>
      </c>
      <c r="AN182" s="23">
        <v>46.3</v>
      </c>
      <c r="AO182" s="24">
        <v>22</v>
      </c>
      <c r="AP182" s="25">
        <v>3</v>
      </c>
      <c r="AQ182" s="25">
        <v>6</v>
      </c>
      <c r="AR182" s="27">
        <v>1090</v>
      </c>
      <c r="AS182" s="25">
        <v>5</v>
      </c>
      <c r="AT182" s="25">
        <v>5</v>
      </c>
      <c r="AU182" s="27">
        <v>1315</v>
      </c>
      <c r="AV182" s="26">
        <v>11</v>
      </c>
      <c r="AW182" s="23">
        <v>370</v>
      </c>
      <c r="AX182" s="23">
        <v>18.399999999999999</v>
      </c>
      <c r="AY182" s="23">
        <v>32</v>
      </c>
      <c r="AZ182" s="24">
        <v>17</v>
      </c>
      <c r="BA182" s="25">
        <v>1.5</v>
      </c>
      <c r="BB182" s="25">
        <v>7</v>
      </c>
      <c r="BC182" s="25">
        <v>1</v>
      </c>
      <c r="BD182" s="25">
        <v>81.5</v>
      </c>
    </row>
    <row r="183" spans="1:56" x14ac:dyDescent="0.2">
      <c r="A183" t="s">
        <v>289</v>
      </c>
      <c r="B183" s="19" t="s">
        <v>711</v>
      </c>
      <c r="C183" s="20">
        <v>30</v>
      </c>
      <c r="D183" s="20"/>
      <c r="E183" s="20"/>
      <c r="F183" s="21">
        <v>88</v>
      </c>
      <c r="G183" s="22">
        <v>43</v>
      </c>
      <c r="H183" s="23">
        <v>5</v>
      </c>
      <c r="I183" s="23">
        <v>6.5</v>
      </c>
      <c r="J183" s="23">
        <v>22.7</v>
      </c>
      <c r="K183" s="23">
        <v>0</v>
      </c>
      <c r="L183" s="24">
        <v>154</v>
      </c>
      <c r="M183" s="25">
        <v>22</v>
      </c>
      <c r="N183" s="25">
        <v>256</v>
      </c>
      <c r="O183" s="30">
        <v>46.7</v>
      </c>
      <c r="P183" s="26">
        <v>23</v>
      </c>
      <c r="Q183" s="23">
        <v>5</v>
      </c>
      <c r="R183" s="23">
        <v>48</v>
      </c>
      <c r="S183" s="28">
        <v>16.5</v>
      </c>
      <c r="T183" s="24">
        <v>167</v>
      </c>
      <c r="U183" s="25">
        <v>8</v>
      </c>
      <c r="V183" s="25">
        <v>66</v>
      </c>
      <c r="W183" s="25">
        <v>7.1</v>
      </c>
      <c r="X183" s="22">
        <v>73</v>
      </c>
      <c r="Y183" s="23">
        <v>4</v>
      </c>
      <c r="Z183" s="23">
        <v>6</v>
      </c>
      <c r="AA183" s="23">
        <v>80.2</v>
      </c>
      <c r="AB183" s="23">
        <v>100</v>
      </c>
      <c r="AC183" s="24">
        <v>98</v>
      </c>
      <c r="AD183" s="25">
        <v>3</v>
      </c>
      <c r="AE183" s="25">
        <v>4</v>
      </c>
      <c r="AF183" s="25">
        <v>8</v>
      </c>
      <c r="AG183" s="25">
        <v>5</v>
      </c>
      <c r="AH183" s="26">
        <v>146</v>
      </c>
      <c r="AI183" s="23">
        <v>33</v>
      </c>
      <c r="AJ183" s="23">
        <v>310</v>
      </c>
      <c r="AK183" s="23">
        <v>23.6</v>
      </c>
      <c r="AL183" s="23">
        <v>15.6</v>
      </c>
      <c r="AM183" s="23">
        <v>2.7</v>
      </c>
      <c r="AN183" s="23">
        <v>41.9</v>
      </c>
      <c r="AO183" s="24">
        <v>90</v>
      </c>
      <c r="AP183" s="25">
        <v>6</v>
      </c>
      <c r="AQ183" s="25">
        <v>16</v>
      </c>
      <c r="AR183" s="27">
        <v>1125</v>
      </c>
      <c r="AS183" s="25">
        <v>7</v>
      </c>
      <c r="AT183" s="25">
        <v>16</v>
      </c>
      <c r="AU183" s="27">
        <v>1440</v>
      </c>
      <c r="AV183" s="26">
        <v>105</v>
      </c>
      <c r="AW183" s="23">
        <v>725</v>
      </c>
      <c r="AX183" s="23">
        <v>19</v>
      </c>
      <c r="AY183" s="23">
        <v>41</v>
      </c>
      <c r="AZ183" s="24">
        <v>51</v>
      </c>
      <c r="BA183" s="25">
        <v>1.8</v>
      </c>
      <c r="BB183" s="25">
        <v>7</v>
      </c>
      <c r="BC183" s="25">
        <v>0</v>
      </c>
      <c r="BD183" s="25">
        <v>45.1</v>
      </c>
    </row>
    <row r="184" spans="1:56" x14ac:dyDescent="0.2">
      <c r="A184" t="s">
        <v>754</v>
      </c>
      <c r="B184" s="19" t="s">
        <v>711</v>
      </c>
      <c r="C184" s="20">
        <v>30</v>
      </c>
      <c r="D184" s="20"/>
      <c r="E184" s="20"/>
      <c r="F184" s="21">
        <v>146</v>
      </c>
      <c r="G184" s="22">
        <v>21</v>
      </c>
      <c r="H184" s="23">
        <v>4</v>
      </c>
      <c r="I184" s="23">
        <v>8.5</v>
      </c>
      <c r="J184" s="23">
        <v>3.5</v>
      </c>
      <c r="K184" s="23">
        <v>0</v>
      </c>
      <c r="L184" s="24">
        <v>159</v>
      </c>
      <c r="M184" s="25">
        <v>25</v>
      </c>
      <c r="N184" s="25">
        <v>243</v>
      </c>
      <c r="O184" s="30">
        <v>49.6</v>
      </c>
      <c r="P184" s="26">
        <v>173</v>
      </c>
      <c r="Q184" s="23">
        <v>9</v>
      </c>
      <c r="R184" s="23">
        <v>108</v>
      </c>
      <c r="S184" s="28">
        <v>1159.5999999999999</v>
      </c>
      <c r="T184" s="24">
        <v>136</v>
      </c>
      <c r="U184" s="25">
        <v>14</v>
      </c>
      <c r="V184" s="25">
        <v>77</v>
      </c>
      <c r="W184" s="25">
        <v>0.6</v>
      </c>
      <c r="X184" s="22">
        <v>130</v>
      </c>
      <c r="Y184" s="23">
        <v>2</v>
      </c>
      <c r="Z184" s="23">
        <v>5</v>
      </c>
      <c r="AA184" s="23">
        <v>0</v>
      </c>
      <c r="AB184" s="23">
        <v>16.5</v>
      </c>
      <c r="AC184" s="24">
        <v>138</v>
      </c>
      <c r="AD184" s="25">
        <v>4</v>
      </c>
      <c r="AE184" s="25">
        <v>1</v>
      </c>
      <c r="AF184" s="25">
        <v>7</v>
      </c>
      <c r="AG184" s="25">
        <v>4</v>
      </c>
      <c r="AH184" s="26">
        <v>168</v>
      </c>
      <c r="AI184" s="23">
        <v>41</v>
      </c>
      <c r="AJ184" s="23">
        <v>205</v>
      </c>
      <c r="AK184" s="23">
        <v>0.8</v>
      </c>
      <c r="AL184" s="23">
        <v>28.2</v>
      </c>
      <c r="AM184" s="23">
        <v>70.3</v>
      </c>
      <c r="AN184" s="23">
        <v>99.3</v>
      </c>
      <c r="AO184" s="24">
        <v>189</v>
      </c>
      <c r="AP184" s="25">
        <v>12</v>
      </c>
      <c r="AQ184" s="25">
        <v>79</v>
      </c>
      <c r="AR184" s="27">
        <v>4785</v>
      </c>
      <c r="AS184" s="25">
        <v>14</v>
      </c>
      <c r="AT184" s="25">
        <v>95</v>
      </c>
      <c r="AU184" s="27">
        <v>5235</v>
      </c>
      <c r="AV184" s="26">
        <v>40</v>
      </c>
      <c r="AW184" s="23">
        <v>195</v>
      </c>
      <c r="AX184" s="23">
        <v>22.2</v>
      </c>
      <c r="AY184" s="23">
        <v>41</v>
      </c>
      <c r="AZ184" s="24">
        <v>63</v>
      </c>
      <c r="BA184" s="25">
        <v>2</v>
      </c>
      <c r="BB184" s="25">
        <v>10</v>
      </c>
      <c r="BC184" s="25">
        <v>0</v>
      </c>
      <c r="BD184" s="25">
        <v>39.9</v>
      </c>
    </row>
    <row r="185" spans="1:56" x14ac:dyDescent="0.2">
      <c r="A185" t="s">
        <v>755</v>
      </c>
      <c r="B185" s="19" t="s">
        <v>711</v>
      </c>
      <c r="C185" s="20">
        <v>20</v>
      </c>
      <c r="D185" s="20">
        <v>1</v>
      </c>
      <c r="E185" s="20">
        <v>21</v>
      </c>
      <c r="F185" s="21">
        <v>74</v>
      </c>
      <c r="G185" s="22">
        <v>126</v>
      </c>
      <c r="H185" s="23">
        <v>8</v>
      </c>
      <c r="I185" s="23">
        <v>35</v>
      </c>
      <c r="J185" s="23">
        <v>46.2</v>
      </c>
      <c r="K185" s="23">
        <v>0</v>
      </c>
      <c r="L185" s="24">
        <v>50</v>
      </c>
      <c r="M185" s="25">
        <v>12</v>
      </c>
      <c r="N185" s="25">
        <v>54</v>
      </c>
      <c r="O185" s="30">
        <v>422.5</v>
      </c>
      <c r="P185" s="26">
        <v>129</v>
      </c>
      <c r="Q185" s="23">
        <v>5</v>
      </c>
      <c r="R185" s="23">
        <v>122</v>
      </c>
      <c r="S185" s="28">
        <v>1230.0999999999999</v>
      </c>
      <c r="T185" s="24">
        <v>110</v>
      </c>
      <c r="U185" s="25">
        <v>4</v>
      </c>
      <c r="V185" s="25">
        <v>118</v>
      </c>
      <c r="W185" s="25">
        <v>7</v>
      </c>
      <c r="X185" s="22">
        <v>55</v>
      </c>
      <c r="Y185" s="23">
        <v>9</v>
      </c>
      <c r="Z185" s="23">
        <v>2</v>
      </c>
      <c r="AA185" s="23">
        <v>0</v>
      </c>
      <c r="AB185" s="23">
        <v>5.5</v>
      </c>
      <c r="AC185" s="24">
        <v>80</v>
      </c>
      <c r="AD185" s="25">
        <v>5</v>
      </c>
      <c r="AE185" s="25">
        <v>6</v>
      </c>
      <c r="AF185" s="25">
        <v>5</v>
      </c>
      <c r="AG185" s="25">
        <v>5.3</v>
      </c>
      <c r="AH185" s="26">
        <v>30</v>
      </c>
      <c r="AI185" s="23">
        <v>31</v>
      </c>
      <c r="AJ185" s="23">
        <v>120</v>
      </c>
      <c r="AK185" s="23">
        <v>0</v>
      </c>
      <c r="AL185" s="23">
        <v>4.5</v>
      </c>
      <c r="AM185" s="23">
        <v>3.9</v>
      </c>
      <c r="AN185" s="23">
        <v>8.4</v>
      </c>
      <c r="AO185" s="24">
        <v>119</v>
      </c>
      <c r="AP185" s="25">
        <v>6</v>
      </c>
      <c r="AQ185" s="25">
        <v>21</v>
      </c>
      <c r="AR185" s="27">
        <v>1490</v>
      </c>
      <c r="AS185" s="25">
        <v>7</v>
      </c>
      <c r="AT185" s="25">
        <v>24</v>
      </c>
      <c r="AU185" s="27">
        <v>1440</v>
      </c>
      <c r="AV185" s="26">
        <v>72</v>
      </c>
      <c r="AW185" s="23">
        <v>430</v>
      </c>
      <c r="AX185" s="23">
        <v>56</v>
      </c>
      <c r="AY185" s="23">
        <v>30</v>
      </c>
      <c r="AZ185" s="24">
        <v>57</v>
      </c>
      <c r="BA185" s="25">
        <v>2.6</v>
      </c>
      <c r="BB185" s="25">
        <v>38</v>
      </c>
      <c r="BC185" s="25">
        <v>1</v>
      </c>
      <c r="BD185" s="25">
        <v>42.2</v>
      </c>
    </row>
    <row r="186" spans="1:56" x14ac:dyDescent="0.2">
      <c r="A186" t="s">
        <v>756</v>
      </c>
      <c r="B186" s="19" t="s">
        <v>711</v>
      </c>
      <c r="C186" s="20">
        <v>30</v>
      </c>
      <c r="D186" s="20"/>
      <c r="E186" s="20"/>
      <c r="F186" s="21">
        <v>181</v>
      </c>
      <c r="G186" s="22">
        <v>157</v>
      </c>
      <c r="H186" s="23">
        <v>17</v>
      </c>
      <c r="I186" s="23">
        <v>144</v>
      </c>
      <c r="J186" s="23">
        <v>35.6</v>
      </c>
      <c r="K186" s="23">
        <v>0</v>
      </c>
      <c r="L186" s="24">
        <v>110</v>
      </c>
      <c r="M186" s="25">
        <v>10</v>
      </c>
      <c r="N186" s="25">
        <v>381</v>
      </c>
      <c r="O186" s="30">
        <v>96.8</v>
      </c>
      <c r="P186" s="26">
        <v>167</v>
      </c>
      <c r="Q186" s="23">
        <v>6</v>
      </c>
      <c r="R186" s="23">
        <v>158</v>
      </c>
      <c r="S186" s="28">
        <v>1133.7</v>
      </c>
      <c r="T186" s="24">
        <v>95</v>
      </c>
      <c r="U186" s="25">
        <v>8</v>
      </c>
      <c r="V186" s="25">
        <v>38</v>
      </c>
      <c r="W186" s="25">
        <v>2.5</v>
      </c>
      <c r="X186" s="22">
        <v>130</v>
      </c>
      <c r="Y186" s="23">
        <v>2</v>
      </c>
      <c r="Z186" s="23">
        <v>5</v>
      </c>
      <c r="AA186" s="23">
        <v>0</v>
      </c>
      <c r="AB186" s="23">
        <v>16.7</v>
      </c>
      <c r="AC186" s="24">
        <v>182</v>
      </c>
      <c r="AD186" s="25">
        <v>3</v>
      </c>
      <c r="AE186" s="25">
        <v>2</v>
      </c>
      <c r="AF186" s="25">
        <v>2</v>
      </c>
      <c r="AG186" s="25">
        <v>2.2999999999999998</v>
      </c>
      <c r="AH186" s="26">
        <v>187</v>
      </c>
      <c r="AI186" s="23">
        <v>71</v>
      </c>
      <c r="AJ186" s="23">
        <v>792</v>
      </c>
      <c r="AK186" s="23">
        <v>6.5</v>
      </c>
      <c r="AL186" s="23">
        <v>18</v>
      </c>
      <c r="AM186" s="23">
        <v>37.1</v>
      </c>
      <c r="AN186" s="23">
        <v>61.7</v>
      </c>
      <c r="AO186" s="24">
        <v>173</v>
      </c>
      <c r="AP186" s="25">
        <v>8</v>
      </c>
      <c r="AQ186" s="25">
        <v>56</v>
      </c>
      <c r="AR186" s="27">
        <v>3490</v>
      </c>
      <c r="AS186" s="25">
        <v>9</v>
      </c>
      <c r="AT186" s="25">
        <v>82</v>
      </c>
      <c r="AU186" s="27">
        <v>3695</v>
      </c>
      <c r="AV186" s="26">
        <v>92</v>
      </c>
      <c r="AW186" s="23">
        <v>610</v>
      </c>
      <c r="AX186" s="23">
        <v>43.7</v>
      </c>
      <c r="AY186" s="23">
        <v>30</v>
      </c>
      <c r="AZ186" s="24">
        <v>165</v>
      </c>
      <c r="BA186" s="25">
        <v>4</v>
      </c>
      <c r="BB186" s="25">
        <v>38</v>
      </c>
      <c r="BC186" s="25">
        <v>0</v>
      </c>
      <c r="BD186" s="25">
        <v>6.5</v>
      </c>
    </row>
    <row r="187" spans="1:56" x14ac:dyDescent="0.2">
      <c r="A187" t="s">
        <v>293</v>
      </c>
      <c r="B187" s="19" t="s">
        <v>711</v>
      </c>
      <c r="C187" s="20">
        <v>30</v>
      </c>
      <c r="D187" s="20"/>
      <c r="E187" s="20"/>
      <c r="F187" s="21">
        <v>99</v>
      </c>
      <c r="G187" s="22">
        <v>109</v>
      </c>
      <c r="H187" s="23">
        <v>10</v>
      </c>
      <c r="I187" s="23">
        <v>34</v>
      </c>
      <c r="J187" s="23">
        <v>7.7</v>
      </c>
      <c r="K187" s="23">
        <v>0</v>
      </c>
      <c r="L187" s="24">
        <v>29</v>
      </c>
      <c r="M187" s="25">
        <v>11</v>
      </c>
      <c r="N187" s="25">
        <v>114</v>
      </c>
      <c r="O187" s="30">
        <v>56.3</v>
      </c>
      <c r="P187" s="26">
        <v>156</v>
      </c>
      <c r="Q187" s="23">
        <v>6</v>
      </c>
      <c r="R187" s="23">
        <v>115</v>
      </c>
      <c r="S187" s="28">
        <v>1726.4</v>
      </c>
      <c r="T187" s="24">
        <v>51</v>
      </c>
      <c r="U187" s="25">
        <v>4</v>
      </c>
      <c r="V187" s="25">
        <v>57</v>
      </c>
      <c r="W187" s="25">
        <v>0.6</v>
      </c>
      <c r="X187" s="22">
        <v>42</v>
      </c>
      <c r="Y187" s="23">
        <v>8</v>
      </c>
      <c r="Z187" s="23">
        <v>4</v>
      </c>
      <c r="AA187" s="23">
        <v>39.1</v>
      </c>
      <c r="AB187" s="23">
        <v>0</v>
      </c>
      <c r="AC187" s="24">
        <v>157</v>
      </c>
      <c r="AD187" s="25">
        <v>7</v>
      </c>
      <c r="AE187" s="25">
        <v>1</v>
      </c>
      <c r="AF187" s="25">
        <v>2</v>
      </c>
      <c r="AG187" s="25">
        <v>3.3</v>
      </c>
      <c r="AH187" s="26">
        <v>149</v>
      </c>
      <c r="AI187" s="23">
        <v>32</v>
      </c>
      <c r="AJ187" s="23">
        <v>872</v>
      </c>
      <c r="AK187" s="23">
        <v>11.4</v>
      </c>
      <c r="AL187" s="23">
        <v>23.7</v>
      </c>
      <c r="AM187" s="23">
        <v>0.2</v>
      </c>
      <c r="AN187" s="23">
        <v>35.200000000000003</v>
      </c>
      <c r="AO187" s="24">
        <v>65</v>
      </c>
      <c r="AP187" s="25">
        <v>5</v>
      </c>
      <c r="AQ187" s="25">
        <v>21</v>
      </c>
      <c r="AR187" s="27">
        <v>610</v>
      </c>
      <c r="AS187" s="25">
        <v>8</v>
      </c>
      <c r="AT187" s="25">
        <v>21</v>
      </c>
      <c r="AU187" s="27">
        <v>600</v>
      </c>
      <c r="AV187" s="26">
        <v>46</v>
      </c>
      <c r="AW187" s="23">
        <v>400</v>
      </c>
      <c r="AX187" s="23">
        <v>29</v>
      </c>
      <c r="AY187" s="23">
        <v>36</v>
      </c>
      <c r="AZ187" s="24">
        <v>149</v>
      </c>
      <c r="BA187" s="25">
        <v>5</v>
      </c>
      <c r="BB187" s="25">
        <v>15</v>
      </c>
      <c r="BC187" s="25">
        <v>0</v>
      </c>
      <c r="BD187" s="25">
        <v>16.2</v>
      </c>
    </row>
    <row r="188" spans="1:56" x14ac:dyDescent="0.2">
      <c r="A188" t="s">
        <v>757</v>
      </c>
      <c r="B188" s="19" t="s">
        <v>711</v>
      </c>
      <c r="C188" s="20">
        <v>30</v>
      </c>
      <c r="D188" s="20"/>
      <c r="E188" s="20"/>
      <c r="F188" s="21">
        <v>138</v>
      </c>
      <c r="G188" s="22">
        <v>143</v>
      </c>
      <c r="H188" s="23">
        <v>9</v>
      </c>
      <c r="I188" s="23">
        <v>45</v>
      </c>
      <c r="J188" s="23">
        <v>85.5</v>
      </c>
      <c r="K188" s="23">
        <v>0</v>
      </c>
      <c r="L188" s="24">
        <v>131</v>
      </c>
      <c r="M188" s="25">
        <v>18</v>
      </c>
      <c r="N188" s="25">
        <v>87</v>
      </c>
      <c r="O188" s="30">
        <v>1033.9000000000001</v>
      </c>
      <c r="P188" s="26">
        <v>87</v>
      </c>
      <c r="Q188" s="23">
        <v>5</v>
      </c>
      <c r="R188" s="23">
        <v>63</v>
      </c>
      <c r="S188" s="28">
        <v>1472.2</v>
      </c>
      <c r="T188" s="24">
        <v>122</v>
      </c>
      <c r="U188" s="25">
        <v>8</v>
      </c>
      <c r="V188" s="25">
        <v>56</v>
      </c>
      <c r="W188" s="25">
        <v>3</v>
      </c>
      <c r="X188" s="22">
        <v>165</v>
      </c>
      <c r="Y188" s="23">
        <v>1</v>
      </c>
      <c r="Z188" s="23">
        <v>4</v>
      </c>
      <c r="AA188" s="23">
        <v>8.8000000000000007</v>
      </c>
      <c r="AB188" s="23">
        <v>0</v>
      </c>
      <c r="AC188" s="24">
        <v>80</v>
      </c>
      <c r="AD188" s="25">
        <v>6</v>
      </c>
      <c r="AE188" s="25">
        <v>5</v>
      </c>
      <c r="AF188" s="25">
        <v>5</v>
      </c>
      <c r="AG188" s="25">
        <v>5.3</v>
      </c>
      <c r="AH188" s="26">
        <v>62</v>
      </c>
      <c r="AI188" s="23">
        <v>39</v>
      </c>
      <c r="AJ188" s="23">
        <v>170</v>
      </c>
      <c r="AK188" s="23">
        <v>16.2</v>
      </c>
      <c r="AL188" s="23">
        <v>0</v>
      </c>
      <c r="AM188" s="23">
        <v>0.3</v>
      </c>
      <c r="AN188" s="23">
        <v>16.5</v>
      </c>
      <c r="AO188" s="24">
        <v>123</v>
      </c>
      <c r="AP188" s="25">
        <v>6</v>
      </c>
      <c r="AQ188" s="25">
        <v>23</v>
      </c>
      <c r="AR188" s="27">
        <v>1360</v>
      </c>
      <c r="AS188" s="25">
        <v>6</v>
      </c>
      <c r="AT188" s="25">
        <v>38</v>
      </c>
      <c r="AU188" s="27">
        <v>1390</v>
      </c>
      <c r="AV188" s="26">
        <v>88</v>
      </c>
      <c r="AW188" s="23">
        <v>540</v>
      </c>
      <c r="AX188" s="23">
        <v>21.2</v>
      </c>
      <c r="AY188" s="23">
        <v>44</v>
      </c>
      <c r="AZ188" s="24">
        <v>189</v>
      </c>
      <c r="BA188" s="25" t="s">
        <v>712</v>
      </c>
      <c r="BB188" s="25" t="s">
        <v>712</v>
      </c>
      <c r="BC188" s="25" t="s">
        <v>712</v>
      </c>
      <c r="BD188" s="25">
        <v>0</v>
      </c>
    </row>
    <row r="189" spans="1:56" x14ac:dyDescent="0.2">
      <c r="A189" t="s">
        <v>758</v>
      </c>
      <c r="B189" s="19" t="s">
        <v>711</v>
      </c>
      <c r="C189" s="20">
        <v>30</v>
      </c>
      <c r="D189" s="20"/>
      <c r="E189" s="20"/>
      <c r="F189" s="21">
        <v>133</v>
      </c>
      <c r="G189" s="22">
        <v>114</v>
      </c>
      <c r="H189" s="23">
        <v>6</v>
      </c>
      <c r="I189" s="23">
        <v>40</v>
      </c>
      <c r="J189" s="23">
        <v>66.099999999999994</v>
      </c>
      <c r="K189" s="23">
        <v>0</v>
      </c>
      <c r="L189" s="24">
        <v>101</v>
      </c>
      <c r="M189" s="25">
        <v>14</v>
      </c>
      <c r="N189" s="25">
        <v>186</v>
      </c>
      <c r="O189" s="30">
        <v>48.2</v>
      </c>
      <c r="P189" s="26">
        <v>116</v>
      </c>
      <c r="Q189" s="23">
        <v>4</v>
      </c>
      <c r="R189" s="23">
        <v>110</v>
      </c>
      <c r="S189" s="28">
        <v>3604</v>
      </c>
      <c r="T189" s="24">
        <v>61</v>
      </c>
      <c r="U189" s="25">
        <v>6</v>
      </c>
      <c r="V189" s="25">
        <v>19</v>
      </c>
      <c r="W189" s="25">
        <v>3.8</v>
      </c>
      <c r="X189" s="22">
        <v>170</v>
      </c>
      <c r="Y189" s="23">
        <v>2</v>
      </c>
      <c r="Z189" s="23">
        <v>2</v>
      </c>
      <c r="AA189" s="23">
        <v>1</v>
      </c>
      <c r="AB189" s="23">
        <v>0</v>
      </c>
      <c r="AC189" s="24">
        <v>138</v>
      </c>
      <c r="AD189" s="25">
        <v>6</v>
      </c>
      <c r="AE189" s="25">
        <v>4</v>
      </c>
      <c r="AF189" s="25">
        <v>2</v>
      </c>
      <c r="AG189" s="25">
        <v>4</v>
      </c>
      <c r="AH189" s="26">
        <v>129</v>
      </c>
      <c r="AI189" s="23">
        <v>44</v>
      </c>
      <c r="AJ189" s="23">
        <v>248</v>
      </c>
      <c r="AK189" s="23">
        <v>20.100000000000001</v>
      </c>
      <c r="AL189" s="23">
        <v>11.3</v>
      </c>
      <c r="AM189" s="23">
        <v>1.4</v>
      </c>
      <c r="AN189" s="23">
        <v>32.700000000000003</v>
      </c>
      <c r="AO189" s="24">
        <v>128</v>
      </c>
      <c r="AP189" s="25">
        <v>6</v>
      </c>
      <c r="AQ189" s="25">
        <v>29</v>
      </c>
      <c r="AR189" s="27">
        <v>995</v>
      </c>
      <c r="AS189" s="25">
        <v>9</v>
      </c>
      <c r="AT189" s="25">
        <v>25</v>
      </c>
      <c r="AU189" s="27">
        <v>1490</v>
      </c>
      <c r="AV189" s="26">
        <v>85</v>
      </c>
      <c r="AW189" s="23">
        <v>645</v>
      </c>
      <c r="AX189" s="23">
        <v>26.5</v>
      </c>
      <c r="AY189" s="23">
        <v>36</v>
      </c>
      <c r="AZ189" s="24">
        <v>126</v>
      </c>
      <c r="BA189" s="25">
        <v>3</v>
      </c>
      <c r="BB189" s="25">
        <v>8</v>
      </c>
      <c r="BC189" s="25">
        <v>0</v>
      </c>
      <c r="BD189" s="25">
        <v>24.4</v>
      </c>
    </row>
    <row r="190" spans="1:56" x14ac:dyDescent="0.2">
      <c r="A190" t="s">
        <v>297</v>
      </c>
      <c r="B190" s="19" t="s">
        <v>711</v>
      </c>
      <c r="C190" s="20">
        <v>30</v>
      </c>
      <c r="D190" s="20"/>
      <c r="E190" s="20"/>
      <c r="F190" s="21">
        <v>83</v>
      </c>
      <c r="G190" s="22">
        <v>45</v>
      </c>
      <c r="H190" s="23">
        <v>5</v>
      </c>
      <c r="I190" s="23">
        <v>6.5</v>
      </c>
      <c r="J190" s="23">
        <v>26.8</v>
      </c>
      <c r="K190" s="23">
        <v>0</v>
      </c>
      <c r="L190" s="24">
        <v>57</v>
      </c>
      <c r="M190" s="25">
        <v>11</v>
      </c>
      <c r="N190" s="25">
        <v>124</v>
      </c>
      <c r="O190" s="30">
        <v>198.5</v>
      </c>
      <c r="P190" s="26">
        <v>152</v>
      </c>
      <c r="Q190" s="23">
        <v>6</v>
      </c>
      <c r="R190" s="23">
        <v>117</v>
      </c>
      <c r="S190" s="28">
        <v>955.8</v>
      </c>
      <c r="T190" s="24">
        <v>102</v>
      </c>
      <c r="U190" s="25">
        <v>5</v>
      </c>
      <c r="V190" s="25">
        <v>45</v>
      </c>
      <c r="W190" s="25">
        <v>8.6</v>
      </c>
      <c r="X190" s="22">
        <v>13</v>
      </c>
      <c r="Y190" s="23">
        <v>9</v>
      </c>
      <c r="Z190" s="23">
        <v>5</v>
      </c>
      <c r="AA190" s="23">
        <v>0</v>
      </c>
      <c r="AB190" s="23">
        <v>12</v>
      </c>
      <c r="AC190" s="24">
        <v>80</v>
      </c>
      <c r="AD190" s="25">
        <v>3</v>
      </c>
      <c r="AE190" s="25">
        <v>6</v>
      </c>
      <c r="AF190" s="25">
        <v>7</v>
      </c>
      <c r="AG190" s="25">
        <v>5.3</v>
      </c>
      <c r="AH190" s="26">
        <v>68</v>
      </c>
      <c r="AI190" s="23">
        <v>38</v>
      </c>
      <c r="AJ190" s="23">
        <v>183</v>
      </c>
      <c r="AK190" s="23">
        <v>1.2</v>
      </c>
      <c r="AL190" s="23">
        <v>10.4</v>
      </c>
      <c r="AM190" s="23">
        <v>3.6</v>
      </c>
      <c r="AN190" s="23">
        <v>15.1</v>
      </c>
      <c r="AO190" s="24">
        <v>163</v>
      </c>
      <c r="AP190" s="25">
        <v>7</v>
      </c>
      <c r="AQ190" s="25">
        <v>44</v>
      </c>
      <c r="AR190" s="27">
        <v>2765</v>
      </c>
      <c r="AS190" s="25">
        <v>8</v>
      </c>
      <c r="AT190" s="25">
        <v>49</v>
      </c>
      <c r="AU190" s="27">
        <v>3560</v>
      </c>
      <c r="AV190" s="26">
        <v>120</v>
      </c>
      <c r="AW190" s="23">
        <v>611</v>
      </c>
      <c r="AX190" s="23">
        <v>38.700000000000003</v>
      </c>
      <c r="AY190" s="23">
        <v>35</v>
      </c>
      <c r="AZ190" s="24">
        <v>73</v>
      </c>
      <c r="BA190" s="25">
        <v>2.4</v>
      </c>
      <c r="BB190" s="25">
        <v>9</v>
      </c>
      <c r="BC190" s="25">
        <v>0</v>
      </c>
      <c r="BD190" s="25">
        <v>37.1</v>
      </c>
    </row>
    <row r="191" spans="1:56" x14ac:dyDescent="0.2">
      <c r="A191" t="s">
        <v>299</v>
      </c>
      <c r="B191" s="19" t="s">
        <v>711</v>
      </c>
      <c r="C191" s="20">
        <v>30</v>
      </c>
      <c r="D191" s="20"/>
      <c r="E191" s="20"/>
      <c r="F191" s="21">
        <v>170</v>
      </c>
      <c r="G191" s="22">
        <v>150</v>
      </c>
      <c r="H191" s="23">
        <v>9</v>
      </c>
      <c r="I191" s="23">
        <v>90</v>
      </c>
      <c r="J191" s="23">
        <v>141.19999999999999</v>
      </c>
      <c r="K191" s="23">
        <v>0</v>
      </c>
      <c r="L191" s="24">
        <v>170</v>
      </c>
      <c r="M191" s="25">
        <v>12</v>
      </c>
      <c r="N191" s="25">
        <v>496</v>
      </c>
      <c r="O191" s="30">
        <v>3055.6</v>
      </c>
      <c r="P191" s="26">
        <v>157</v>
      </c>
      <c r="Q191" s="23">
        <v>6</v>
      </c>
      <c r="R191" s="23">
        <v>106</v>
      </c>
      <c r="S191" s="28">
        <v>3686.8</v>
      </c>
      <c r="T191" s="24">
        <v>93</v>
      </c>
      <c r="U191" s="25">
        <v>5</v>
      </c>
      <c r="V191" s="25">
        <v>36</v>
      </c>
      <c r="W191" s="25">
        <v>7.8</v>
      </c>
      <c r="X191" s="22">
        <v>109</v>
      </c>
      <c r="Y191" s="23">
        <v>7</v>
      </c>
      <c r="Z191" s="23">
        <v>1</v>
      </c>
      <c r="AA191" s="23">
        <v>0</v>
      </c>
      <c r="AB191" s="23">
        <v>3.7</v>
      </c>
      <c r="AC191" s="24">
        <v>128</v>
      </c>
      <c r="AD191" s="25">
        <v>8</v>
      </c>
      <c r="AE191" s="25">
        <v>1</v>
      </c>
      <c r="AF191" s="25">
        <v>4</v>
      </c>
      <c r="AG191" s="25">
        <v>4.3</v>
      </c>
      <c r="AH191" s="26">
        <v>142</v>
      </c>
      <c r="AI191" s="23">
        <v>49</v>
      </c>
      <c r="AJ191" s="23">
        <v>242</v>
      </c>
      <c r="AK191" s="23">
        <v>20.8</v>
      </c>
      <c r="AL191" s="23">
        <v>5.0999999999999996</v>
      </c>
      <c r="AM191" s="23">
        <v>9.4</v>
      </c>
      <c r="AN191" s="23">
        <v>35.299999999999997</v>
      </c>
      <c r="AO191" s="24">
        <v>167</v>
      </c>
      <c r="AP191" s="25">
        <v>7</v>
      </c>
      <c r="AQ191" s="25">
        <v>53</v>
      </c>
      <c r="AR191" s="27">
        <v>3765</v>
      </c>
      <c r="AS191" s="25">
        <v>8</v>
      </c>
      <c r="AT191" s="25">
        <v>71</v>
      </c>
      <c r="AU191" s="27">
        <v>5660</v>
      </c>
      <c r="AV191" s="26">
        <v>118</v>
      </c>
      <c r="AW191" s="23">
        <v>410</v>
      </c>
      <c r="AX191" s="23">
        <v>113.1</v>
      </c>
      <c r="AY191" s="23">
        <v>38</v>
      </c>
      <c r="AZ191" s="24">
        <v>156</v>
      </c>
      <c r="BA191" s="25">
        <v>3.3</v>
      </c>
      <c r="BB191" s="25">
        <v>22</v>
      </c>
      <c r="BC191" s="25">
        <v>0</v>
      </c>
      <c r="BD191" s="25">
        <v>13.1</v>
      </c>
    </row>
    <row r="192" spans="1:56" x14ac:dyDescent="0.2">
      <c r="G192" s="22"/>
      <c r="H192" s="23"/>
      <c r="I192" s="23"/>
      <c r="J192" s="23"/>
      <c r="K192" s="23"/>
      <c r="L192" s="24"/>
      <c r="M192" s="25"/>
      <c r="N192" s="25"/>
      <c r="O192" s="30"/>
      <c r="P192" s="26"/>
      <c r="Q192" s="23"/>
      <c r="R192" s="23"/>
      <c r="S192" s="28"/>
      <c r="T192" s="24"/>
      <c r="U192" s="25"/>
      <c r="V192" s="25"/>
      <c r="W192" s="25"/>
      <c r="X192" s="22"/>
      <c r="Y192" s="23"/>
      <c r="Z192" s="23"/>
      <c r="AA192" s="23"/>
      <c r="AB192" s="23"/>
      <c r="AC192" s="24"/>
      <c r="AD192" s="25"/>
      <c r="AE192" s="25"/>
      <c r="AF192" s="25"/>
      <c r="AG192" s="25"/>
      <c r="AH192" s="26"/>
      <c r="AI192" s="23"/>
      <c r="AJ192" s="23"/>
      <c r="AK192" s="23"/>
      <c r="AL192" s="23"/>
      <c r="AM192" s="23"/>
      <c r="AN192" s="23"/>
      <c r="AO192" s="24"/>
      <c r="AP192" s="25"/>
      <c r="AQ192" s="25"/>
      <c r="AR192" s="27"/>
      <c r="AS192" s="25"/>
      <c r="AT192" s="25"/>
      <c r="AU192" s="27"/>
      <c r="AV192" s="26"/>
      <c r="AW192" s="23"/>
      <c r="AX192" s="23"/>
      <c r="AY192" s="23"/>
      <c r="AZ192" s="24"/>
      <c r="BA192" s="25"/>
      <c r="BB192" s="25"/>
      <c r="BC192" s="25"/>
      <c r="BD192" s="25"/>
    </row>
    <row r="193" spans="1:56" x14ac:dyDescent="0.2">
      <c r="G193" s="22"/>
      <c r="H193" s="23"/>
      <c r="I193" s="23"/>
      <c r="J193" s="23"/>
      <c r="K193" s="23"/>
      <c r="L193" s="24"/>
      <c r="M193" s="25"/>
      <c r="N193" s="25"/>
      <c r="O193" s="30"/>
      <c r="P193" s="26"/>
      <c r="Q193" s="23"/>
      <c r="R193" s="23"/>
      <c r="S193" s="28"/>
      <c r="T193" s="24"/>
      <c r="U193" s="25"/>
      <c r="V193" s="25"/>
      <c r="W193" s="25"/>
      <c r="X193" s="22"/>
      <c r="Y193" s="23"/>
      <c r="Z193" s="23"/>
      <c r="AA193" s="23"/>
      <c r="AB193" s="23"/>
      <c r="AC193" s="24"/>
      <c r="AD193" s="25"/>
      <c r="AE193" s="25"/>
      <c r="AF193" s="25"/>
      <c r="AG193" s="25"/>
      <c r="AH193" s="26"/>
      <c r="AI193" s="23"/>
      <c r="AJ193" s="23"/>
      <c r="AK193" s="23"/>
      <c r="AL193" s="23"/>
      <c r="AM193" s="23"/>
      <c r="AN193" s="23"/>
      <c r="AO193" s="24"/>
      <c r="AP193" s="25"/>
      <c r="AQ193" s="25"/>
      <c r="AR193" s="27"/>
      <c r="AS193" s="25"/>
      <c r="AT193" s="25"/>
      <c r="AU193" s="27"/>
      <c r="AV193" s="26"/>
      <c r="AW193" s="23"/>
      <c r="AX193" s="23"/>
      <c r="AY193" s="23"/>
      <c r="AZ193" s="24"/>
      <c r="BA193" s="25"/>
      <c r="BB193" s="25"/>
      <c r="BC193" s="25"/>
      <c r="BD193" s="25"/>
    </row>
    <row r="194" spans="1:56" x14ac:dyDescent="0.2">
      <c r="G194" s="22"/>
      <c r="H194" s="23"/>
      <c r="I194" s="23"/>
      <c r="J194" s="23"/>
      <c r="K194" s="23"/>
      <c r="L194" s="24"/>
      <c r="M194" s="25"/>
      <c r="N194" s="25"/>
      <c r="O194" s="30"/>
      <c r="P194" s="26"/>
      <c r="Q194" s="23"/>
      <c r="R194" s="23"/>
      <c r="S194" s="28"/>
      <c r="T194" s="24"/>
      <c r="U194" s="25"/>
      <c r="V194" s="25"/>
      <c r="W194" s="25"/>
      <c r="X194" s="22"/>
      <c r="Y194" s="23"/>
      <c r="Z194" s="23"/>
      <c r="AA194" s="23"/>
      <c r="AB194" s="23"/>
      <c r="AC194" s="24"/>
      <c r="AD194" s="25"/>
      <c r="AE194" s="25"/>
      <c r="AF194" s="25"/>
      <c r="AG194" s="25"/>
      <c r="AH194" s="26"/>
      <c r="AI194" s="23"/>
      <c r="AJ194" s="23"/>
      <c r="AK194" s="23"/>
      <c r="AL194" s="23"/>
      <c r="AM194" s="23"/>
      <c r="AN194" s="23"/>
      <c r="AO194" s="24"/>
      <c r="AP194" s="25"/>
      <c r="AQ194" s="25"/>
      <c r="AR194" s="27"/>
      <c r="AS194" s="25"/>
      <c r="AT194" s="25"/>
      <c r="AU194" s="27"/>
      <c r="AV194" s="26"/>
      <c r="AW194" s="23"/>
      <c r="AX194" s="23"/>
      <c r="AY194" s="23"/>
      <c r="AZ194" s="24"/>
      <c r="BA194" s="25"/>
      <c r="BB194" s="25"/>
      <c r="BC194" s="25"/>
      <c r="BD194" s="25"/>
    </row>
    <row r="195" spans="1:56" x14ac:dyDescent="0.2">
      <c r="A195" s="3" t="s">
        <v>301</v>
      </c>
      <c r="F195" s="32">
        <f>+AVERAGEIF($D$3:$D$191,1,F3:F191)</f>
        <v>91.265306122448976</v>
      </c>
      <c r="G195" s="33">
        <f t="shared" ref="G195:BD195" si="0">+AVERAGEIF($D$3:$D$191,1,G3:G191)</f>
        <v>95.265306122448976</v>
      </c>
      <c r="H195" s="34">
        <f t="shared" si="0"/>
        <v>7.3877551020408161</v>
      </c>
      <c r="I195" s="34">
        <f t="shared" si="0"/>
        <v>30.316326530612244</v>
      </c>
      <c r="J195" s="34">
        <f t="shared" si="0"/>
        <v>25.351020408163272</v>
      </c>
      <c r="K195" s="34">
        <f t="shared" si="0"/>
        <v>29.83061224489796</v>
      </c>
      <c r="L195" s="35">
        <f t="shared" si="0"/>
        <v>68.632653061224488</v>
      </c>
      <c r="M195" s="36">
        <f t="shared" si="0"/>
        <v>13.448979591836734</v>
      </c>
      <c r="N195" s="36">
        <f t="shared" si="0"/>
        <v>162.4591836734694</v>
      </c>
      <c r="O195" s="36">
        <f t="shared" si="0"/>
        <v>177.30816326530618</v>
      </c>
      <c r="P195" s="33">
        <f t="shared" si="0"/>
        <v>84.795918367346943</v>
      </c>
      <c r="Q195" s="34">
        <f t="shared" si="0"/>
        <v>5.0204081632653059</v>
      </c>
      <c r="R195" s="34">
        <f t="shared" si="0"/>
        <v>97.08163265306122</v>
      </c>
      <c r="S195" s="34">
        <f t="shared" si="0"/>
        <v>886.85918367346937</v>
      </c>
      <c r="T195" s="35">
        <f t="shared" si="0"/>
        <v>109.34693877551021</v>
      </c>
      <c r="U195" s="36">
        <f t="shared" si="0"/>
        <v>5.875</v>
      </c>
      <c r="V195" s="36">
        <f t="shared" si="0"/>
        <v>66.53125</v>
      </c>
      <c r="W195" s="36">
        <f t="shared" si="0"/>
        <v>7.2770833333333345</v>
      </c>
      <c r="X195" s="33">
        <f t="shared" si="0"/>
        <v>104.53061224489795</v>
      </c>
      <c r="Y195" s="34">
        <f t="shared" si="0"/>
        <v>6.1632653061224492</v>
      </c>
      <c r="Z195" s="34">
        <f t="shared" si="0"/>
        <v>2.1020408163265305</v>
      </c>
      <c r="AA195" s="34">
        <f t="shared" si="0"/>
        <v>9.3020408163265298</v>
      </c>
      <c r="AB195" s="34">
        <f t="shared" si="0"/>
        <v>13.471428571428572</v>
      </c>
      <c r="AC195" s="35">
        <f t="shared" si="0"/>
        <v>86.673469387755105</v>
      </c>
      <c r="AD195" s="36">
        <f t="shared" si="0"/>
        <v>4.4693877551020407</v>
      </c>
      <c r="AE195" s="36">
        <f t="shared" si="0"/>
        <v>5.1428571428571432</v>
      </c>
      <c r="AF195" s="36">
        <f t="shared" si="0"/>
        <v>5.8979591836734695</v>
      </c>
      <c r="AG195" s="36">
        <f t="shared" si="0"/>
        <v>5.1653061224489809</v>
      </c>
      <c r="AH195" s="33">
        <f t="shared" si="0"/>
        <v>75.163265306122454</v>
      </c>
      <c r="AI195" s="34">
        <f t="shared" si="0"/>
        <v>28.979591836734695</v>
      </c>
      <c r="AJ195" s="34">
        <f t="shared" si="0"/>
        <v>195.81632653061226</v>
      </c>
      <c r="AK195" s="34">
        <f t="shared" si="0"/>
        <v>16.742857142857144</v>
      </c>
      <c r="AL195" s="34">
        <f t="shared" si="0"/>
        <v>10.124489795918368</v>
      </c>
      <c r="AM195" s="34">
        <f t="shared" si="0"/>
        <v>12.936734693877549</v>
      </c>
      <c r="AN195" s="34">
        <f t="shared" si="0"/>
        <v>39.810204081632662</v>
      </c>
      <c r="AO195" s="35">
        <f t="shared" si="0"/>
        <v>84.877551020408163</v>
      </c>
      <c r="AP195" s="36">
        <f t="shared" si="0"/>
        <v>6.0204081632653059</v>
      </c>
      <c r="AQ195" s="36">
        <f t="shared" si="0"/>
        <v>18.673469387755102</v>
      </c>
      <c r="AR195" s="36">
        <f t="shared" si="0"/>
        <v>1159.6326530612246</v>
      </c>
      <c r="AS195" s="36">
        <f t="shared" si="0"/>
        <v>6.795918367346939</v>
      </c>
      <c r="AT195" s="36">
        <f t="shared" si="0"/>
        <v>19.204081632653061</v>
      </c>
      <c r="AU195" s="36">
        <f t="shared" si="0"/>
        <v>1396.7755102040817</v>
      </c>
      <c r="AV195" s="33">
        <f t="shared" si="0"/>
        <v>102.89795918367346</v>
      </c>
      <c r="AW195" s="34">
        <f t="shared" si="0"/>
        <v>684.42857142857144</v>
      </c>
      <c r="AX195" s="34">
        <f t="shared" si="0"/>
        <v>33.183673469387756</v>
      </c>
      <c r="AY195" s="34">
        <f t="shared" si="0"/>
        <v>39.469387755102041</v>
      </c>
      <c r="AZ195" s="35">
        <f t="shared" si="0"/>
        <v>98.612244897959187</v>
      </c>
      <c r="BA195" s="36">
        <f t="shared" si="0"/>
        <v>2.5051282051282051</v>
      </c>
      <c r="BB195" s="36">
        <f t="shared" si="0"/>
        <v>15.923076923076923</v>
      </c>
      <c r="BC195" s="36">
        <f t="shared" si="0"/>
        <v>0.25641025641025639</v>
      </c>
      <c r="BD195" s="36">
        <f t="shared" si="0"/>
        <v>32.497959183673473</v>
      </c>
    </row>
    <row r="196" spans="1:56" x14ac:dyDescent="0.2">
      <c r="A196" s="3" t="s">
        <v>302</v>
      </c>
      <c r="F196" s="32">
        <f>+AVERAGEIF($C$3:$C$191,20,F3:F191)</f>
        <v>90.78378378378379</v>
      </c>
      <c r="G196" s="33">
        <f t="shared" ref="G196:BD196" si="1">+AVERAGEIF($C$3:$C$191,20,G3:G191)</f>
        <v>100.81081081081081</v>
      </c>
      <c r="H196" s="34">
        <f t="shared" si="1"/>
        <v>7.4594594594594597</v>
      </c>
      <c r="I196" s="34">
        <f t="shared" si="1"/>
        <v>29.216216216216218</v>
      </c>
      <c r="J196" s="34">
        <f t="shared" si="1"/>
        <v>27.1891891891892</v>
      </c>
      <c r="K196" s="34">
        <f t="shared" si="1"/>
        <v>39.494594594594595</v>
      </c>
      <c r="L196" s="35">
        <f t="shared" si="1"/>
        <v>79.378378378378372</v>
      </c>
      <c r="M196" s="36">
        <f t="shared" si="1"/>
        <v>14.621621621621621</v>
      </c>
      <c r="N196" s="36">
        <f t="shared" si="1"/>
        <v>154.52702702702703</v>
      </c>
      <c r="O196" s="36">
        <f t="shared" si="1"/>
        <v>224.60270270270277</v>
      </c>
      <c r="P196" s="33">
        <f t="shared" si="1"/>
        <v>93.513513513513516</v>
      </c>
      <c r="Q196" s="34">
        <f t="shared" si="1"/>
        <v>5</v>
      </c>
      <c r="R196" s="34">
        <f t="shared" si="1"/>
        <v>109.54054054054055</v>
      </c>
      <c r="S196" s="34">
        <f t="shared" si="1"/>
        <v>1079.3162162162162</v>
      </c>
      <c r="T196" s="35">
        <f t="shared" si="1"/>
        <v>97.378378378378372</v>
      </c>
      <c r="U196" s="36">
        <f t="shared" si="1"/>
        <v>5.5555555555555554</v>
      </c>
      <c r="V196" s="36">
        <f t="shared" si="1"/>
        <v>65.861111111111114</v>
      </c>
      <c r="W196" s="36">
        <f t="shared" si="1"/>
        <v>6.4638888888888886</v>
      </c>
      <c r="X196" s="33">
        <f t="shared" si="1"/>
        <v>101</v>
      </c>
      <c r="Y196" s="34">
        <f t="shared" si="1"/>
        <v>5.8108108108108105</v>
      </c>
      <c r="Z196" s="34">
        <f t="shared" si="1"/>
        <v>2.6756756756756759</v>
      </c>
      <c r="AA196" s="34">
        <f t="shared" si="1"/>
        <v>12.318918918918918</v>
      </c>
      <c r="AB196" s="34">
        <f t="shared" si="1"/>
        <v>16.132432432432431</v>
      </c>
      <c r="AC196" s="35">
        <f t="shared" si="1"/>
        <v>91.621621621621628</v>
      </c>
      <c r="AD196" s="36">
        <f t="shared" si="1"/>
        <v>4.7837837837837842</v>
      </c>
      <c r="AE196" s="36">
        <f t="shared" si="1"/>
        <v>4.756756756756757</v>
      </c>
      <c r="AF196" s="36">
        <f t="shared" si="1"/>
        <v>5.7297297297297298</v>
      </c>
      <c r="AG196" s="36">
        <f t="shared" si="1"/>
        <v>5.0891891891891907</v>
      </c>
      <c r="AH196" s="33">
        <f t="shared" si="1"/>
        <v>68.189189189189193</v>
      </c>
      <c r="AI196" s="34">
        <f t="shared" si="1"/>
        <v>27.216216216216218</v>
      </c>
      <c r="AJ196" s="34">
        <f t="shared" si="1"/>
        <v>199.86486486486487</v>
      </c>
      <c r="AK196" s="34">
        <f t="shared" si="1"/>
        <v>14.32162162162162</v>
      </c>
      <c r="AL196" s="34">
        <f t="shared" si="1"/>
        <v>10.951351351351351</v>
      </c>
      <c r="AM196" s="34">
        <f t="shared" si="1"/>
        <v>14.74324324324324</v>
      </c>
      <c r="AN196" s="34">
        <f t="shared" si="1"/>
        <v>40.02432432432434</v>
      </c>
      <c r="AO196" s="35">
        <f t="shared" si="1"/>
        <v>87.567567567567565</v>
      </c>
      <c r="AP196" s="36">
        <f t="shared" si="1"/>
        <v>6.1891891891891895</v>
      </c>
      <c r="AQ196" s="36">
        <f t="shared" si="1"/>
        <v>19.945945945945947</v>
      </c>
      <c r="AR196" s="36">
        <f t="shared" si="1"/>
        <v>1221.5945945945946</v>
      </c>
      <c r="AS196" s="36">
        <f t="shared" si="1"/>
        <v>6.7837837837837842</v>
      </c>
      <c r="AT196" s="36">
        <f t="shared" si="1"/>
        <v>20.648648648648649</v>
      </c>
      <c r="AU196" s="36">
        <f t="shared" si="1"/>
        <v>1300.7297297297298</v>
      </c>
      <c r="AV196" s="33">
        <f t="shared" si="1"/>
        <v>93.78378378378379</v>
      </c>
      <c r="AW196" s="34">
        <f t="shared" si="1"/>
        <v>652.75675675675677</v>
      </c>
      <c r="AX196" s="34">
        <f t="shared" si="1"/>
        <v>33.962162162162159</v>
      </c>
      <c r="AY196" s="34">
        <f t="shared" si="1"/>
        <v>38.324324324324323</v>
      </c>
      <c r="AZ196" s="35">
        <f t="shared" si="1"/>
        <v>95.081081081081081</v>
      </c>
      <c r="BA196" s="36">
        <f t="shared" si="1"/>
        <v>2.4099999999999997</v>
      </c>
      <c r="BB196" s="36">
        <f t="shared" si="1"/>
        <v>15.533333333333333</v>
      </c>
      <c r="BC196" s="36">
        <f t="shared" si="1"/>
        <v>0.23333333333333334</v>
      </c>
      <c r="BD196" s="36">
        <f t="shared" si="1"/>
        <v>33.497297297297294</v>
      </c>
    </row>
    <row r="197" spans="1:56" x14ac:dyDescent="0.2">
      <c r="A197" s="3" t="s">
        <v>303</v>
      </c>
      <c r="F197" s="32">
        <f>+AVERAGEIF($C$3:$C$191,10,F3:F191)</f>
        <v>92.75</v>
      </c>
      <c r="G197" s="33">
        <f t="shared" ref="G197:BD197" si="2">+AVERAGEIF($C$3:$C$191,10,G3:G191)</f>
        <v>78.166666666666671</v>
      </c>
      <c r="H197" s="34">
        <f t="shared" si="2"/>
        <v>7.166666666666667</v>
      </c>
      <c r="I197" s="34">
        <f t="shared" si="2"/>
        <v>33.708333333333336</v>
      </c>
      <c r="J197" s="34">
        <f t="shared" si="2"/>
        <v>19.683333333333337</v>
      </c>
      <c r="K197" s="34">
        <f t="shared" si="2"/>
        <v>3.3333333333333333E-2</v>
      </c>
      <c r="L197" s="35">
        <f t="shared" si="2"/>
        <v>35.5</v>
      </c>
      <c r="M197" s="36">
        <f t="shared" si="2"/>
        <v>9.8333333333333339</v>
      </c>
      <c r="N197" s="36">
        <f t="shared" si="2"/>
        <v>186.91666666666666</v>
      </c>
      <c r="O197" s="36">
        <f t="shared" si="2"/>
        <v>31.483333333333331</v>
      </c>
      <c r="P197" s="33">
        <f t="shared" si="2"/>
        <v>57.916666666666664</v>
      </c>
      <c r="Q197" s="34">
        <f t="shared" si="2"/>
        <v>5.083333333333333</v>
      </c>
      <c r="R197" s="34">
        <f t="shared" si="2"/>
        <v>58.666666666666664</v>
      </c>
      <c r="S197" s="34">
        <f t="shared" si="2"/>
        <v>293.45</v>
      </c>
      <c r="T197" s="35">
        <f t="shared" si="2"/>
        <v>146.25</v>
      </c>
      <c r="U197" s="36">
        <f t="shared" si="2"/>
        <v>6.833333333333333</v>
      </c>
      <c r="V197" s="36">
        <f t="shared" si="2"/>
        <v>68.541666666666671</v>
      </c>
      <c r="W197" s="36">
        <f t="shared" si="2"/>
        <v>9.7166666666666668</v>
      </c>
      <c r="X197" s="33">
        <f t="shared" si="2"/>
        <v>115.41666666666667</v>
      </c>
      <c r="Y197" s="34">
        <f t="shared" si="2"/>
        <v>7.25</v>
      </c>
      <c r="Z197" s="34">
        <f t="shared" si="2"/>
        <v>0.33333333333333331</v>
      </c>
      <c r="AA197" s="34">
        <f t="shared" si="2"/>
        <v>0</v>
      </c>
      <c r="AB197" s="34">
        <f t="shared" si="2"/>
        <v>5.2666666666666666</v>
      </c>
      <c r="AC197" s="35">
        <f t="shared" si="2"/>
        <v>71.416666666666671</v>
      </c>
      <c r="AD197" s="36">
        <f t="shared" si="2"/>
        <v>3.5</v>
      </c>
      <c r="AE197" s="36">
        <f t="shared" si="2"/>
        <v>6.333333333333333</v>
      </c>
      <c r="AF197" s="36">
        <f t="shared" si="2"/>
        <v>6.416666666666667</v>
      </c>
      <c r="AG197" s="36">
        <f t="shared" si="2"/>
        <v>5.3999999999999995</v>
      </c>
      <c r="AH197" s="33">
        <f t="shared" si="2"/>
        <v>96.666666666666671</v>
      </c>
      <c r="AI197" s="34">
        <f t="shared" si="2"/>
        <v>34.416666666666664</v>
      </c>
      <c r="AJ197" s="34">
        <f t="shared" si="2"/>
        <v>183.33333333333334</v>
      </c>
      <c r="AK197" s="34">
        <f t="shared" si="2"/>
        <v>24.208333333333332</v>
      </c>
      <c r="AL197" s="34">
        <f t="shared" si="2"/>
        <v>7.5749999999999993</v>
      </c>
      <c r="AM197" s="34">
        <f t="shared" si="2"/>
        <v>7.3666666666666663</v>
      </c>
      <c r="AN197" s="34">
        <f t="shared" si="2"/>
        <v>39.15</v>
      </c>
      <c r="AO197" s="35">
        <f t="shared" si="2"/>
        <v>76.583333333333329</v>
      </c>
      <c r="AP197" s="36">
        <f t="shared" si="2"/>
        <v>5.5</v>
      </c>
      <c r="AQ197" s="36">
        <f t="shared" si="2"/>
        <v>14.75</v>
      </c>
      <c r="AR197" s="36">
        <f t="shared" si="2"/>
        <v>968.58333333333337</v>
      </c>
      <c r="AS197" s="36">
        <f t="shared" si="2"/>
        <v>6.833333333333333</v>
      </c>
      <c r="AT197" s="36">
        <f t="shared" si="2"/>
        <v>14.75</v>
      </c>
      <c r="AU197" s="36">
        <f t="shared" si="2"/>
        <v>1692.9166666666667</v>
      </c>
      <c r="AV197" s="33">
        <f t="shared" si="2"/>
        <v>131</v>
      </c>
      <c r="AW197" s="34">
        <f t="shared" si="2"/>
        <v>782.08333333333337</v>
      </c>
      <c r="AX197" s="34">
        <f t="shared" si="2"/>
        <v>30.783333333333335</v>
      </c>
      <c r="AY197" s="34">
        <f t="shared" si="2"/>
        <v>43</v>
      </c>
      <c r="AZ197" s="35">
        <f t="shared" si="2"/>
        <v>109.5</v>
      </c>
      <c r="BA197" s="36">
        <f t="shared" si="2"/>
        <v>2.822222222222222</v>
      </c>
      <c r="BB197" s="36">
        <f t="shared" si="2"/>
        <v>17.222222222222221</v>
      </c>
      <c r="BC197" s="36">
        <f t="shared" si="2"/>
        <v>0.33333333333333331</v>
      </c>
      <c r="BD197" s="36">
        <f t="shared" si="2"/>
        <v>29.416666666666668</v>
      </c>
    </row>
    <row r="198" spans="1:56" x14ac:dyDescent="0.2">
      <c r="A198" s="3" t="s">
        <v>304</v>
      </c>
      <c r="F198" s="32">
        <f>+AVERAGEIF($C$3:$C$191,30,F3:F191)</f>
        <v>96.307142857142864</v>
      </c>
      <c r="G198" s="33">
        <f t="shared" ref="G198:BD198" si="3">+AVERAGEIF($C$3:$C$191,30,G3:G191)</f>
        <v>94.814285714285717</v>
      </c>
      <c r="H198" s="34">
        <f t="shared" si="3"/>
        <v>6.95</v>
      </c>
      <c r="I198" s="34">
        <f t="shared" si="3"/>
        <v>22.957142857142856</v>
      </c>
      <c r="J198" s="34">
        <f t="shared" si="3"/>
        <v>33.925714285714278</v>
      </c>
      <c r="K198" s="34">
        <f t="shared" si="3"/>
        <v>95.268571428571448</v>
      </c>
      <c r="L198" s="35">
        <f t="shared" si="3"/>
        <v>104.08571428571429</v>
      </c>
      <c r="M198" s="36">
        <f t="shared" si="3"/>
        <v>15.573529411764707</v>
      </c>
      <c r="N198" s="36">
        <f t="shared" si="3"/>
        <v>176.40073529411765</v>
      </c>
      <c r="O198" s="36">
        <f t="shared" si="3"/>
        <v>403.56985294117658</v>
      </c>
      <c r="P198" s="33">
        <f t="shared" si="3"/>
        <v>98.442857142857136</v>
      </c>
      <c r="Q198" s="34">
        <f t="shared" si="3"/>
        <v>5.4</v>
      </c>
      <c r="R198" s="34">
        <f t="shared" si="3"/>
        <v>113.34285714285714</v>
      </c>
      <c r="S198" s="34">
        <f t="shared" si="3"/>
        <v>1937.7300000000009</v>
      </c>
      <c r="T198" s="35">
        <f t="shared" si="3"/>
        <v>89.928571428571431</v>
      </c>
      <c r="U198" s="36">
        <f t="shared" si="3"/>
        <v>5.8978102189781021</v>
      </c>
      <c r="V198" s="36">
        <f t="shared" si="3"/>
        <v>45.941605839416056</v>
      </c>
      <c r="W198" s="36">
        <f t="shared" si="3"/>
        <v>5.4175182481751811</v>
      </c>
      <c r="X198" s="33">
        <f t="shared" si="3"/>
        <v>80.871428571428567</v>
      </c>
      <c r="Y198" s="34">
        <f t="shared" si="3"/>
        <v>5.7785714285714285</v>
      </c>
      <c r="Z198" s="34">
        <f t="shared" si="3"/>
        <v>3.9214285714285713</v>
      </c>
      <c r="AA198" s="34">
        <f t="shared" si="3"/>
        <v>11.158571428571431</v>
      </c>
      <c r="AB198" s="34">
        <f t="shared" si="3"/>
        <v>32.181428571428569</v>
      </c>
      <c r="AC198" s="35">
        <f t="shared" si="3"/>
        <v>90.471428571428575</v>
      </c>
      <c r="AD198" s="36">
        <f t="shared" si="3"/>
        <v>5.621428571428571</v>
      </c>
      <c r="AE198" s="36">
        <f t="shared" si="3"/>
        <v>4.3357142857142854</v>
      </c>
      <c r="AF198" s="36">
        <f t="shared" si="3"/>
        <v>5.5285714285714285</v>
      </c>
      <c r="AG198" s="36">
        <f t="shared" si="3"/>
        <v>5.1607142857142838</v>
      </c>
      <c r="AH198" s="33">
        <f t="shared" si="3"/>
        <v>101.81428571428572</v>
      </c>
      <c r="AI198" s="34">
        <f t="shared" si="3"/>
        <v>25.9</v>
      </c>
      <c r="AJ198" s="34">
        <f t="shared" si="3"/>
        <v>292.97142857142859</v>
      </c>
      <c r="AK198" s="34">
        <f t="shared" si="3"/>
        <v>15.89999999999999</v>
      </c>
      <c r="AL198" s="34">
        <f t="shared" si="3"/>
        <v>18.484285714285708</v>
      </c>
      <c r="AM198" s="34">
        <f t="shared" si="3"/>
        <v>9.8100000000000041</v>
      </c>
      <c r="AN198" s="34">
        <f t="shared" si="3"/>
        <v>44.201428571428565</v>
      </c>
      <c r="AO198" s="35">
        <f t="shared" si="3"/>
        <v>98.528571428571425</v>
      </c>
      <c r="AP198" s="36">
        <f t="shared" si="3"/>
        <v>6.2857142857142856</v>
      </c>
      <c r="AQ198" s="36">
        <f t="shared" si="3"/>
        <v>22.978571428571428</v>
      </c>
      <c r="AR198" s="36">
        <f t="shared" si="3"/>
        <v>1639.7357142857143</v>
      </c>
      <c r="AS198" s="36">
        <f t="shared" si="3"/>
        <v>7.4</v>
      </c>
      <c r="AT198" s="36">
        <f t="shared" si="3"/>
        <v>26.571428571428573</v>
      </c>
      <c r="AU198" s="36">
        <f t="shared" si="3"/>
        <v>1972.1071428571429</v>
      </c>
      <c r="AV198" s="33">
        <f t="shared" si="3"/>
        <v>92.114285714285714</v>
      </c>
      <c r="AW198" s="34">
        <f t="shared" si="3"/>
        <v>599.65714285714284</v>
      </c>
      <c r="AX198" s="34">
        <f t="shared" si="3"/>
        <v>35.769999999999996</v>
      </c>
      <c r="AY198" s="34">
        <f t="shared" si="3"/>
        <v>37.664285714285711</v>
      </c>
      <c r="AZ198" s="35">
        <f t="shared" si="3"/>
        <v>95.23571428571428</v>
      </c>
      <c r="BA198" s="36">
        <f t="shared" si="3"/>
        <v>2.7236641221374049</v>
      </c>
      <c r="BB198" s="36">
        <f t="shared" si="3"/>
        <v>16.229007633587788</v>
      </c>
      <c r="BC198" s="36">
        <f t="shared" si="3"/>
        <v>0.25954198473282442</v>
      </c>
      <c r="BD198" s="36">
        <f t="shared" si="3"/>
        <v>36.082857142857144</v>
      </c>
    </row>
    <row r="199" spans="1:56" x14ac:dyDescent="0.2">
      <c r="G199" s="22"/>
      <c r="H199" s="23"/>
      <c r="I199" s="23"/>
      <c r="J199" s="23"/>
      <c r="K199" s="23"/>
      <c r="L199" s="24"/>
      <c r="M199" s="25"/>
      <c r="N199" s="25"/>
      <c r="O199" s="30"/>
      <c r="P199" s="26"/>
      <c r="Q199" s="23"/>
      <c r="R199" s="23"/>
      <c r="S199" s="28"/>
      <c r="T199" s="24"/>
      <c r="U199" s="25"/>
      <c r="V199" s="25"/>
      <c r="W199" s="25"/>
      <c r="X199" s="22"/>
      <c r="Y199" s="23"/>
      <c r="Z199" s="23"/>
      <c r="AA199" s="23"/>
      <c r="AB199" s="23"/>
      <c r="AC199" s="24"/>
      <c r="AD199" s="25"/>
      <c r="AE199" s="25"/>
      <c r="AF199" s="25"/>
      <c r="AG199" s="25"/>
      <c r="AH199" s="26"/>
      <c r="AI199" s="23"/>
      <c r="AJ199" s="23"/>
      <c r="AK199" s="23"/>
      <c r="AL199" s="23"/>
      <c r="AM199" s="23"/>
      <c r="AN199" s="23"/>
      <c r="AO199" s="24"/>
      <c r="AP199" s="25"/>
      <c r="AQ199" s="25"/>
      <c r="AR199" s="27"/>
      <c r="AS199" s="25"/>
      <c r="AT199" s="25"/>
      <c r="AU199" s="27"/>
      <c r="AV199" s="26"/>
      <c r="AW199" s="23"/>
      <c r="AX199" s="23"/>
      <c r="AY199" s="23"/>
      <c r="AZ199" s="24"/>
      <c r="BA199" s="25"/>
      <c r="BB199" s="25"/>
      <c r="BC199" s="25"/>
      <c r="BD199" s="25"/>
    </row>
    <row r="200" spans="1:56" x14ac:dyDescent="0.2">
      <c r="A200" s="3" t="s">
        <v>305</v>
      </c>
      <c r="F200" s="32">
        <f>+AVERAGEIF($E$3:$E$191,22,F3:F191)</f>
        <v>98.916666666666671</v>
      </c>
      <c r="G200" s="33">
        <f t="shared" ref="G200:BD200" si="4">+AVERAGEIF($E$3:$E$191,22,G3:G191)</f>
        <v>109.95833333333333</v>
      </c>
      <c r="H200" s="34">
        <f t="shared" si="4"/>
        <v>7.875</v>
      </c>
      <c r="I200" s="34">
        <f t="shared" si="4"/>
        <v>34.041666666666664</v>
      </c>
      <c r="J200" s="34">
        <f t="shared" si="4"/>
        <v>34.991666666666667</v>
      </c>
      <c r="K200" s="34">
        <f t="shared" si="4"/>
        <v>48.145833333333336</v>
      </c>
      <c r="L200" s="35">
        <f t="shared" si="4"/>
        <v>77.75</v>
      </c>
      <c r="M200" s="36">
        <f t="shared" si="4"/>
        <v>15</v>
      </c>
      <c r="N200" s="36">
        <f t="shared" si="4"/>
        <v>140.3125</v>
      </c>
      <c r="O200" s="36">
        <f t="shared" si="4"/>
        <v>226.92916666666676</v>
      </c>
      <c r="P200" s="33">
        <f t="shared" si="4"/>
        <v>94.791666666666671</v>
      </c>
      <c r="Q200" s="34">
        <f t="shared" si="4"/>
        <v>5</v>
      </c>
      <c r="R200" s="34">
        <f t="shared" si="4"/>
        <v>112.25</v>
      </c>
      <c r="S200" s="34">
        <f t="shared" si="4"/>
        <v>1324.1583333333333</v>
      </c>
      <c r="T200" s="35">
        <f t="shared" si="4"/>
        <v>96.625</v>
      </c>
      <c r="U200" s="36">
        <f t="shared" si="4"/>
        <v>5.6521739130434785</v>
      </c>
      <c r="V200" s="36">
        <f t="shared" si="4"/>
        <v>75.152173913043484</v>
      </c>
      <c r="W200" s="36">
        <f t="shared" si="4"/>
        <v>5.6434782608695642</v>
      </c>
      <c r="X200" s="33">
        <f t="shared" si="4"/>
        <v>100.75</v>
      </c>
      <c r="Y200" s="34">
        <f t="shared" si="4"/>
        <v>5.75</v>
      </c>
      <c r="Z200" s="34">
        <f t="shared" si="4"/>
        <v>2.875</v>
      </c>
      <c r="AA200" s="34">
        <f t="shared" si="4"/>
        <v>13.608333333333333</v>
      </c>
      <c r="AB200" s="34">
        <f t="shared" si="4"/>
        <v>21.054166666666667</v>
      </c>
      <c r="AC200" s="35">
        <f t="shared" si="4"/>
        <v>99.583333333333329</v>
      </c>
      <c r="AD200" s="36">
        <f t="shared" si="4"/>
        <v>5.208333333333333</v>
      </c>
      <c r="AE200" s="36">
        <f t="shared" si="4"/>
        <v>4.208333333333333</v>
      </c>
      <c r="AF200" s="36">
        <f t="shared" si="4"/>
        <v>5.25</v>
      </c>
      <c r="AG200" s="36">
        <f t="shared" si="4"/>
        <v>4.8916666666666666</v>
      </c>
      <c r="AH200" s="33">
        <f t="shared" si="4"/>
        <v>71.833333333333329</v>
      </c>
      <c r="AI200" s="34">
        <f t="shared" si="4"/>
        <v>26.875</v>
      </c>
      <c r="AJ200" s="34">
        <f t="shared" si="4"/>
        <v>198.83333333333334</v>
      </c>
      <c r="AK200" s="34">
        <f t="shared" si="4"/>
        <v>14.116666666666665</v>
      </c>
      <c r="AL200" s="34">
        <f t="shared" si="4"/>
        <v>11.708333333333336</v>
      </c>
      <c r="AM200" s="34">
        <f t="shared" si="4"/>
        <v>21.474999999999998</v>
      </c>
      <c r="AN200" s="34">
        <f t="shared" si="4"/>
        <v>47.300000000000004</v>
      </c>
      <c r="AO200" s="35">
        <f t="shared" si="4"/>
        <v>98.25</v>
      </c>
      <c r="AP200" s="36">
        <f t="shared" si="4"/>
        <v>6.291666666666667</v>
      </c>
      <c r="AQ200" s="36">
        <f t="shared" si="4"/>
        <v>21.791666666666668</v>
      </c>
      <c r="AR200" s="36">
        <f t="shared" si="4"/>
        <v>1373.9166666666667</v>
      </c>
      <c r="AS200" s="36">
        <f t="shared" si="4"/>
        <v>6.916666666666667</v>
      </c>
      <c r="AT200" s="36">
        <f t="shared" si="4"/>
        <v>22.291666666666668</v>
      </c>
      <c r="AU200" s="36">
        <f t="shared" si="4"/>
        <v>1499.1666666666667</v>
      </c>
      <c r="AV200" s="33">
        <f t="shared" si="4"/>
        <v>99.875</v>
      </c>
      <c r="AW200" s="34">
        <f t="shared" si="4"/>
        <v>700.625</v>
      </c>
      <c r="AX200" s="34">
        <f t="shared" si="4"/>
        <v>37.358333333333341</v>
      </c>
      <c r="AY200" s="34">
        <f t="shared" si="4"/>
        <v>38.416666666666664</v>
      </c>
      <c r="AZ200" s="35">
        <f t="shared" si="4"/>
        <v>101.95833333333333</v>
      </c>
      <c r="BA200" s="36">
        <f t="shared" si="4"/>
        <v>2.4388888888888887</v>
      </c>
      <c r="BB200" s="36">
        <f t="shared" si="4"/>
        <v>14.333333333333334</v>
      </c>
      <c r="BC200" s="36">
        <f t="shared" si="4"/>
        <v>0.27777777777777779</v>
      </c>
      <c r="BD200" s="36">
        <f t="shared" si="4"/>
        <v>32.083333333333336</v>
      </c>
    </row>
    <row r="201" spans="1:56" x14ac:dyDescent="0.2">
      <c r="A201" s="3" t="s">
        <v>306</v>
      </c>
      <c r="F201" s="32">
        <f>+AVERAGEIF($E$3:$E$191,21,F3:F191)</f>
        <v>75.769230769230774</v>
      </c>
      <c r="G201" s="33">
        <f t="shared" ref="G201:BD201" si="5">+AVERAGEIF($E$3:$E$191,21,G3:G191)</f>
        <v>83.92307692307692</v>
      </c>
      <c r="H201" s="34">
        <f t="shared" si="5"/>
        <v>6.6923076923076925</v>
      </c>
      <c r="I201" s="34">
        <f t="shared" si="5"/>
        <v>20.307692307692307</v>
      </c>
      <c r="J201" s="34">
        <f t="shared" si="5"/>
        <v>12.784615384615384</v>
      </c>
      <c r="K201" s="34">
        <f t="shared" si="5"/>
        <v>23.523076923076925</v>
      </c>
      <c r="L201" s="35">
        <f t="shared" si="5"/>
        <v>82.384615384615387</v>
      </c>
      <c r="M201" s="36">
        <f t="shared" si="5"/>
        <v>13.923076923076923</v>
      </c>
      <c r="N201" s="36">
        <f t="shared" si="5"/>
        <v>180.76923076923077</v>
      </c>
      <c r="O201" s="36">
        <f t="shared" si="5"/>
        <v>220.30769230769232</v>
      </c>
      <c r="P201" s="33">
        <f t="shared" si="5"/>
        <v>91.15384615384616</v>
      </c>
      <c r="Q201" s="34">
        <f t="shared" si="5"/>
        <v>5</v>
      </c>
      <c r="R201" s="34">
        <f t="shared" si="5"/>
        <v>104.53846153846153</v>
      </c>
      <c r="S201" s="34">
        <f t="shared" si="5"/>
        <v>627.29999999999995</v>
      </c>
      <c r="T201" s="35">
        <f t="shared" si="5"/>
        <v>98.769230769230774</v>
      </c>
      <c r="U201" s="36">
        <f t="shared" si="5"/>
        <v>5.384615384615385</v>
      </c>
      <c r="V201" s="36">
        <f t="shared" si="5"/>
        <v>49.42307692307692</v>
      </c>
      <c r="W201" s="36">
        <f t="shared" si="5"/>
        <v>7.9153846153846148</v>
      </c>
      <c r="X201" s="33">
        <f t="shared" si="5"/>
        <v>101.46153846153847</v>
      </c>
      <c r="Y201" s="34">
        <f t="shared" si="5"/>
        <v>5.9230769230769234</v>
      </c>
      <c r="Z201" s="34">
        <f t="shared" si="5"/>
        <v>2.3076923076923075</v>
      </c>
      <c r="AA201" s="34">
        <f t="shared" si="5"/>
        <v>9.9384615384615369</v>
      </c>
      <c r="AB201" s="34">
        <f t="shared" si="5"/>
        <v>7.0461538461538469</v>
      </c>
      <c r="AC201" s="35">
        <f t="shared" si="5"/>
        <v>76.92307692307692</v>
      </c>
      <c r="AD201" s="36">
        <f t="shared" si="5"/>
        <v>4</v>
      </c>
      <c r="AE201" s="36">
        <f t="shared" si="5"/>
        <v>5.7692307692307692</v>
      </c>
      <c r="AF201" s="36">
        <f t="shared" si="5"/>
        <v>6.615384615384615</v>
      </c>
      <c r="AG201" s="36">
        <f t="shared" si="5"/>
        <v>5.4538461538461531</v>
      </c>
      <c r="AH201" s="33">
        <f t="shared" si="5"/>
        <v>61.46153846153846</v>
      </c>
      <c r="AI201" s="34">
        <f t="shared" si="5"/>
        <v>27.846153846153847</v>
      </c>
      <c r="AJ201" s="34">
        <f t="shared" si="5"/>
        <v>201.76923076923077</v>
      </c>
      <c r="AK201" s="34">
        <f t="shared" si="5"/>
        <v>14.700000000000001</v>
      </c>
      <c r="AL201" s="34">
        <f t="shared" si="5"/>
        <v>9.5538461538461537</v>
      </c>
      <c r="AM201" s="34">
        <f t="shared" si="5"/>
        <v>2.3153846153846156</v>
      </c>
      <c r="AN201" s="34">
        <f t="shared" si="5"/>
        <v>26.592307692307692</v>
      </c>
      <c r="AO201" s="35">
        <f t="shared" si="5"/>
        <v>67.84615384615384</v>
      </c>
      <c r="AP201" s="36">
        <f t="shared" si="5"/>
        <v>6</v>
      </c>
      <c r="AQ201" s="36">
        <f t="shared" si="5"/>
        <v>16.53846153846154</v>
      </c>
      <c r="AR201" s="36">
        <f t="shared" si="5"/>
        <v>940.38461538461536</v>
      </c>
      <c r="AS201" s="36">
        <f t="shared" si="5"/>
        <v>6.5384615384615383</v>
      </c>
      <c r="AT201" s="36">
        <f t="shared" si="5"/>
        <v>17.615384615384617</v>
      </c>
      <c r="AU201" s="36">
        <f t="shared" si="5"/>
        <v>934.38461538461536</v>
      </c>
      <c r="AV201" s="33">
        <f t="shared" si="5"/>
        <v>82.538461538461533</v>
      </c>
      <c r="AW201" s="34">
        <f t="shared" si="5"/>
        <v>564.38461538461536</v>
      </c>
      <c r="AX201" s="34">
        <f t="shared" si="5"/>
        <v>27.692307692307686</v>
      </c>
      <c r="AY201" s="34">
        <f t="shared" si="5"/>
        <v>38.153846153846153</v>
      </c>
      <c r="AZ201" s="35">
        <f t="shared" si="5"/>
        <v>82.384615384615387</v>
      </c>
      <c r="BA201" s="36">
        <f t="shared" si="5"/>
        <v>2.3666666666666667</v>
      </c>
      <c r="BB201" s="36">
        <f t="shared" si="5"/>
        <v>17.333333333333332</v>
      </c>
      <c r="BC201" s="36">
        <f t="shared" si="5"/>
        <v>0.16666666666666666</v>
      </c>
      <c r="BD201" s="36">
        <f t="shared" si="5"/>
        <v>36.107692307692304</v>
      </c>
    </row>
    <row r="202" spans="1:56" x14ac:dyDescent="0.2">
      <c r="A202" s="3" t="s">
        <v>307</v>
      </c>
      <c r="F202" s="32">
        <f>+AVERAGEIF($E$3:$E$191,12,F3:F191)</f>
        <v>114</v>
      </c>
      <c r="G202" s="33">
        <f t="shared" ref="G202:BD202" si="6">+AVERAGEIF($E$3:$E$191,12,G3:G191)</f>
        <v>114</v>
      </c>
      <c r="H202" s="34">
        <f t="shared" si="6"/>
        <v>9.3333333333333339</v>
      </c>
      <c r="I202" s="34">
        <f t="shared" si="6"/>
        <v>88.5</v>
      </c>
      <c r="J202" s="34">
        <f t="shared" si="6"/>
        <v>40.300000000000004</v>
      </c>
      <c r="K202" s="34">
        <f t="shared" si="6"/>
        <v>0.13333333333333333</v>
      </c>
      <c r="L202" s="35">
        <f t="shared" si="6"/>
        <v>53</v>
      </c>
      <c r="M202" s="36">
        <f t="shared" si="6"/>
        <v>11</v>
      </c>
      <c r="N202" s="36">
        <f t="shared" si="6"/>
        <v>233</v>
      </c>
      <c r="O202" s="36">
        <f t="shared" si="6"/>
        <v>10.899999999999999</v>
      </c>
      <c r="P202" s="33">
        <f t="shared" si="6"/>
        <v>68.333333333333329</v>
      </c>
      <c r="Q202" s="34">
        <f t="shared" si="6"/>
        <v>5.333333333333333</v>
      </c>
      <c r="R202" s="34">
        <f t="shared" si="6"/>
        <v>76</v>
      </c>
      <c r="S202" s="34">
        <f t="shared" si="6"/>
        <v>339.13333333333333</v>
      </c>
      <c r="T202" s="35">
        <f t="shared" si="6"/>
        <v>154</v>
      </c>
      <c r="U202" s="36">
        <f t="shared" si="6"/>
        <v>7</v>
      </c>
      <c r="V202" s="36">
        <f t="shared" si="6"/>
        <v>86.5</v>
      </c>
      <c r="W202" s="36">
        <f t="shared" si="6"/>
        <v>8.4333333333333318</v>
      </c>
      <c r="X202" s="33">
        <f t="shared" si="6"/>
        <v>122.66666666666667</v>
      </c>
      <c r="Y202" s="34">
        <f t="shared" si="6"/>
        <v>5.666666666666667</v>
      </c>
      <c r="Z202" s="34">
        <f t="shared" si="6"/>
        <v>1.3333333333333333</v>
      </c>
      <c r="AA202" s="34">
        <f t="shared" si="6"/>
        <v>0</v>
      </c>
      <c r="AB202" s="34">
        <f t="shared" si="6"/>
        <v>21.066666666666666</v>
      </c>
      <c r="AC202" s="35">
        <f t="shared" si="6"/>
        <v>96</v>
      </c>
      <c r="AD202" s="36">
        <f t="shared" si="6"/>
        <v>3.3333333333333335</v>
      </c>
      <c r="AE202" s="36">
        <f t="shared" si="6"/>
        <v>4.666666666666667</v>
      </c>
      <c r="AF202" s="36">
        <f t="shared" si="6"/>
        <v>6</v>
      </c>
      <c r="AG202" s="36">
        <f t="shared" si="6"/>
        <v>4.666666666666667</v>
      </c>
      <c r="AH202" s="33">
        <f t="shared" si="6"/>
        <v>85.666666666666671</v>
      </c>
      <c r="AI202" s="34">
        <f t="shared" si="6"/>
        <v>34.333333333333336</v>
      </c>
      <c r="AJ202" s="34">
        <f t="shared" si="6"/>
        <v>221.66666666666666</v>
      </c>
      <c r="AK202" s="34">
        <f t="shared" si="6"/>
        <v>23.533333333333331</v>
      </c>
      <c r="AL202" s="34">
        <f t="shared" si="6"/>
        <v>4.8666666666666671</v>
      </c>
      <c r="AM202" s="34">
        <f t="shared" si="6"/>
        <v>1.4666666666666668</v>
      </c>
      <c r="AN202" s="34">
        <f t="shared" si="6"/>
        <v>29.833333333333332</v>
      </c>
      <c r="AO202" s="35">
        <f t="shared" si="6"/>
        <v>83</v>
      </c>
      <c r="AP202" s="36">
        <f t="shared" si="6"/>
        <v>6.333333333333333</v>
      </c>
      <c r="AQ202" s="36">
        <f t="shared" si="6"/>
        <v>17.333333333333332</v>
      </c>
      <c r="AR202" s="36">
        <f t="shared" si="6"/>
        <v>857.66666666666663</v>
      </c>
      <c r="AS202" s="36">
        <f t="shared" si="6"/>
        <v>7.666666666666667</v>
      </c>
      <c r="AT202" s="36">
        <f t="shared" si="6"/>
        <v>18.333333333333332</v>
      </c>
      <c r="AU202" s="36">
        <f t="shared" si="6"/>
        <v>1048.3333333333333</v>
      </c>
      <c r="AV202" s="33">
        <f t="shared" si="6"/>
        <v>143.66666666666666</v>
      </c>
      <c r="AW202" s="34">
        <f t="shared" si="6"/>
        <v>1212</v>
      </c>
      <c r="AX202" s="34">
        <f t="shared" si="6"/>
        <v>31.933333333333334</v>
      </c>
      <c r="AY202" s="34">
        <f t="shared" si="6"/>
        <v>40.666666666666664</v>
      </c>
      <c r="AZ202" s="35">
        <f t="shared" si="6"/>
        <v>138.33333333333334</v>
      </c>
      <c r="BA202" s="36">
        <f t="shared" si="6"/>
        <v>3.5</v>
      </c>
      <c r="BB202" s="36">
        <f t="shared" si="6"/>
        <v>28</v>
      </c>
      <c r="BC202" s="36">
        <f t="shared" si="6"/>
        <v>0</v>
      </c>
      <c r="BD202" s="36">
        <f t="shared" si="6"/>
        <v>17.833333333333332</v>
      </c>
    </row>
    <row r="203" spans="1:56" x14ac:dyDescent="0.2">
      <c r="A203" s="3" t="s">
        <v>308</v>
      </c>
      <c r="F203" s="32">
        <f>+AVERAGEIF($E$3:$E$191,11,F3:F191)</f>
        <v>85.666666666666671</v>
      </c>
      <c r="G203" s="33">
        <f t="shared" ref="G203:BD203" si="7">+AVERAGEIF($E$3:$E$191,11,G3:G191)</f>
        <v>66.222222222222229</v>
      </c>
      <c r="H203" s="34">
        <f t="shared" si="7"/>
        <v>6.4444444444444446</v>
      </c>
      <c r="I203" s="34">
        <f t="shared" si="7"/>
        <v>15.444444444444445</v>
      </c>
      <c r="J203" s="34">
        <f t="shared" si="7"/>
        <v>12.811111111111114</v>
      </c>
      <c r="K203" s="34">
        <f t="shared" si="7"/>
        <v>0</v>
      </c>
      <c r="L203" s="35">
        <f t="shared" si="7"/>
        <v>29.666666666666668</v>
      </c>
      <c r="M203" s="36">
        <f t="shared" si="7"/>
        <v>9.4444444444444446</v>
      </c>
      <c r="N203" s="36">
        <f t="shared" si="7"/>
        <v>171.55555555555554</v>
      </c>
      <c r="O203" s="36">
        <f t="shared" si="7"/>
        <v>38.344444444444434</v>
      </c>
      <c r="P203" s="33">
        <f t="shared" si="7"/>
        <v>54.444444444444443</v>
      </c>
      <c r="Q203" s="34">
        <f t="shared" si="7"/>
        <v>5</v>
      </c>
      <c r="R203" s="34">
        <f t="shared" si="7"/>
        <v>52.888888888888886</v>
      </c>
      <c r="S203" s="34">
        <f t="shared" si="7"/>
        <v>278.22222222222223</v>
      </c>
      <c r="T203" s="35">
        <f t="shared" si="7"/>
        <v>143.66666666666666</v>
      </c>
      <c r="U203" s="36">
        <f t="shared" si="7"/>
        <v>6.7777777777777777</v>
      </c>
      <c r="V203" s="36">
        <f t="shared" si="7"/>
        <v>62.555555555555557</v>
      </c>
      <c r="W203" s="36">
        <f t="shared" si="7"/>
        <v>10.144444444444444</v>
      </c>
      <c r="X203" s="33">
        <f t="shared" si="7"/>
        <v>113</v>
      </c>
      <c r="Y203" s="34">
        <f t="shared" si="7"/>
        <v>7.7777777777777777</v>
      </c>
      <c r="Z203" s="34">
        <f t="shared" si="7"/>
        <v>0</v>
      </c>
      <c r="AA203" s="34">
        <f t="shared" si="7"/>
        <v>0</v>
      </c>
      <c r="AB203" s="34">
        <f t="shared" si="7"/>
        <v>0</v>
      </c>
      <c r="AC203" s="35">
        <f t="shared" si="7"/>
        <v>63.222222222222221</v>
      </c>
      <c r="AD203" s="36">
        <f t="shared" si="7"/>
        <v>3.5555555555555554</v>
      </c>
      <c r="AE203" s="36">
        <f t="shared" si="7"/>
        <v>6.8888888888888893</v>
      </c>
      <c r="AF203" s="36">
        <f t="shared" si="7"/>
        <v>6.5555555555555554</v>
      </c>
      <c r="AG203" s="36">
        <f t="shared" si="7"/>
        <v>5.6444444444444439</v>
      </c>
      <c r="AH203" s="33">
        <f t="shared" si="7"/>
        <v>100.33333333333333</v>
      </c>
      <c r="AI203" s="34">
        <f t="shared" si="7"/>
        <v>34.444444444444443</v>
      </c>
      <c r="AJ203" s="34">
        <f t="shared" si="7"/>
        <v>170.55555555555554</v>
      </c>
      <c r="AK203" s="34">
        <f t="shared" si="7"/>
        <v>24.433333333333337</v>
      </c>
      <c r="AL203" s="34">
        <f t="shared" si="7"/>
        <v>8.4777777777777761</v>
      </c>
      <c r="AM203" s="34">
        <f t="shared" si="7"/>
        <v>9.3333333333333339</v>
      </c>
      <c r="AN203" s="34">
        <f t="shared" si="7"/>
        <v>42.255555555555553</v>
      </c>
      <c r="AO203" s="35">
        <f t="shared" si="7"/>
        <v>74.444444444444443</v>
      </c>
      <c r="AP203" s="36">
        <f t="shared" si="7"/>
        <v>5.2222222222222223</v>
      </c>
      <c r="AQ203" s="36">
        <f t="shared" si="7"/>
        <v>13.888888888888889</v>
      </c>
      <c r="AR203" s="36">
        <f t="shared" si="7"/>
        <v>1005.5555555555555</v>
      </c>
      <c r="AS203" s="36">
        <f t="shared" si="7"/>
        <v>6.5555555555555554</v>
      </c>
      <c r="AT203" s="36">
        <f t="shared" si="7"/>
        <v>13.555555555555555</v>
      </c>
      <c r="AU203" s="36">
        <f t="shared" si="7"/>
        <v>1907.7777777777778</v>
      </c>
      <c r="AV203" s="33">
        <f t="shared" si="7"/>
        <v>126.77777777777777</v>
      </c>
      <c r="AW203" s="34">
        <f t="shared" si="7"/>
        <v>638.77777777777783</v>
      </c>
      <c r="AX203" s="34">
        <f t="shared" si="7"/>
        <v>30.400000000000002</v>
      </c>
      <c r="AY203" s="34">
        <f t="shared" si="7"/>
        <v>43.777777777777779</v>
      </c>
      <c r="AZ203" s="35">
        <f t="shared" si="7"/>
        <v>99.888888888888886</v>
      </c>
      <c r="BA203" s="36">
        <f t="shared" si="7"/>
        <v>2.4833333333333334</v>
      </c>
      <c r="BB203" s="36">
        <f t="shared" si="7"/>
        <v>11.833333333333334</v>
      </c>
      <c r="BC203" s="36">
        <f t="shared" si="7"/>
        <v>0.5</v>
      </c>
      <c r="BD203" s="36">
        <f t="shared" si="7"/>
        <v>33.277777777777779</v>
      </c>
    </row>
    <row r="204" spans="1:56" x14ac:dyDescent="0.2">
      <c r="G204" s="22"/>
      <c r="H204" s="23"/>
      <c r="I204" s="23"/>
      <c r="J204" s="23"/>
      <c r="K204" s="23"/>
      <c r="L204" s="24"/>
      <c r="M204" s="25"/>
      <c r="N204" s="25"/>
      <c r="O204" s="30"/>
      <c r="P204" s="26"/>
      <c r="Q204" s="23"/>
      <c r="R204" s="23"/>
      <c r="S204" s="28"/>
      <c r="T204" s="24"/>
      <c r="U204" s="25"/>
      <c r="V204" s="25"/>
      <c r="W204" s="25"/>
      <c r="X204" s="22"/>
      <c r="Y204" s="23"/>
      <c r="Z204" s="23"/>
      <c r="AA204" s="23"/>
      <c r="AB204" s="23"/>
      <c r="AC204" s="24"/>
      <c r="AD204" s="25"/>
      <c r="AE204" s="25"/>
      <c r="AF204" s="25"/>
      <c r="AG204" s="25"/>
      <c r="AH204" s="26"/>
      <c r="AI204" s="23"/>
      <c r="AJ204" s="23"/>
      <c r="AK204" s="23"/>
      <c r="AL204" s="23"/>
      <c r="AM204" s="23"/>
      <c r="AN204" s="23"/>
      <c r="AO204" s="24"/>
      <c r="AP204" s="25"/>
      <c r="AQ204" s="25"/>
      <c r="AR204" s="27"/>
      <c r="AS204" s="25"/>
      <c r="AT204" s="25"/>
      <c r="AU204" s="27"/>
      <c r="AV204" s="26"/>
      <c r="AW204" s="23"/>
      <c r="AX204" s="23"/>
      <c r="AY204" s="23"/>
      <c r="AZ204" s="24"/>
      <c r="BA204" s="25"/>
      <c r="BB204" s="25"/>
      <c r="BC204" s="25"/>
      <c r="BD204" s="25"/>
    </row>
    <row r="205" spans="1:56" x14ac:dyDescent="0.2">
      <c r="F205" s="37"/>
      <c r="G205" s="38"/>
      <c r="H205" s="39"/>
      <c r="I205" s="39"/>
      <c r="J205" s="39"/>
      <c r="K205" s="39"/>
      <c r="L205" s="40"/>
      <c r="M205" s="41"/>
      <c r="N205" s="41"/>
      <c r="O205" s="41"/>
      <c r="P205" s="38"/>
      <c r="Q205" s="39"/>
      <c r="R205" s="39"/>
      <c r="S205" s="39"/>
      <c r="T205" s="40"/>
      <c r="U205" s="41"/>
      <c r="V205" s="41"/>
      <c r="W205" s="41"/>
      <c r="X205" s="38"/>
      <c r="Y205" s="39"/>
      <c r="Z205" s="39"/>
      <c r="AA205" s="39"/>
      <c r="AB205" s="39"/>
      <c r="AC205" s="40"/>
      <c r="AD205" s="41"/>
      <c r="AE205" s="41"/>
      <c r="AF205" s="41"/>
      <c r="AG205" s="41"/>
      <c r="AH205" s="38"/>
      <c r="AI205" s="39"/>
      <c r="AJ205" s="39"/>
      <c r="AK205" s="39"/>
      <c r="AL205" s="39"/>
      <c r="AM205" s="39"/>
      <c r="AN205" s="39"/>
      <c r="AO205" s="40"/>
      <c r="AP205" s="41"/>
      <c r="AQ205" s="41"/>
      <c r="AR205" s="41"/>
      <c r="AS205" s="41"/>
      <c r="AT205" s="41"/>
      <c r="AU205" s="41"/>
      <c r="AV205" s="38"/>
      <c r="AW205" s="39"/>
      <c r="AX205" s="39"/>
      <c r="AY205" s="39"/>
      <c r="AZ205" s="40"/>
      <c r="BA205" s="41"/>
      <c r="BB205" s="41"/>
      <c r="BC205" s="41"/>
      <c r="BD205" s="41"/>
    </row>
    <row r="206" spans="1:56" x14ac:dyDescent="0.2">
      <c r="A206" s="3" t="s">
        <v>309</v>
      </c>
      <c r="F206" s="37">
        <f t="shared" ref="F206:BD207" si="8">+F202/F200</f>
        <v>1.1524852569502948</v>
      </c>
      <c r="G206" s="38">
        <f t="shared" si="8"/>
        <v>1.0367563471011747</v>
      </c>
      <c r="H206" s="39">
        <f t="shared" si="8"/>
        <v>1.1851851851851853</v>
      </c>
      <c r="I206" s="42">
        <f t="shared" si="8"/>
        <v>2.5997552019583847</v>
      </c>
      <c r="J206" s="39">
        <f t="shared" si="8"/>
        <v>1.1517027863777092</v>
      </c>
      <c r="K206" s="39">
        <f t="shared" si="8"/>
        <v>2.769363911726525E-3</v>
      </c>
      <c r="L206" s="40">
        <f t="shared" si="8"/>
        <v>0.68167202572347263</v>
      </c>
      <c r="M206" s="41">
        <f t="shared" si="8"/>
        <v>0.73333333333333328</v>
      </c>
      <c r="N206" s="42">
        <f t="shared" si="8"/>
        <v>1.6605790645879732</v>
      </c>
      <c r="O206" s="41">
        <f t="shared" si="8"/>
        <v>4.803260929438332E-2</v>
      </c>
      <c r="P206" s="38">
        <f t="shared" si="8"/>
        <v>0.72087912087912076</v>
      </c>
      <c r="Q206" s="39">
        <f t="shared" si="8"/>
        <v>1.0666666666666667</v>
      </c>
      <c r="R206" s="42">
        <f t="shared" si="8"/>
        <v>0.6770601336302895</v>
      </c>
      <c r="S206" s="39">
        <f t="shared" si="8"/>
        <v>0.25611237326855424</v>
      </c>
      <c r="T206" s="40">
        <f t="shared" si="8"/>
        <v>1.59379042690815</v>
      </c>
      <c r="U206" s="41">
        <f t="shared" si="8"/>
        <v>1.2384615384615385</v>
      </c>
      <c r="V206" s="42">
        <f t="shared" si="8"/>
        <v>1.1509979751229389</v>
      </c>
      <c r="W206" s="41">
        <f t="shared" si="8"/>
        <v>1.4943502824858756</v>
      </c>
      <c r="X206" s="38">
        <f t="shared" si="8"/>
        <v>1.2175351530190239</v>
      </c>
      <c r="Y206" s="39">
        <f t="shared" si="8"/>
        <v>0.98550724637681164</v>
      </c>
      <c r="Z206" s="39">
        <f t="shared" si="8"/>
        <v>0.46376811594202894</v>
      </c>
      <c r="AA206" s="39">
        <f t="shared" si="8"/>
        <v>0</v>
      </c>
      <c r="AB206" s="39">
        <f t="shared" si="8"/>
        <v>1.0005937067088857</v>
      </c>
      <c r="AC206" s="40">
        <f t="shared" si="8"/>
        <v>0.96401673640167374</v>
      </c>
      <c r="AD206" s="41">
        <f t="shared" si="8"/>
        <v>0.64</v>
      </c>
      <c r="AE206" s="41">
        <f t="shared" si="8"/>
        <v>1.108910891089109</v>
      </c>
      <c r="AF206" s="41">
        <f t="shared" si="8"/>
        <v>1.1428571428571428</v>
      </c>
      <c r="AG206" s="41">
        <f t="shared" si="8"/>
        <v>0.95400340715502563</v>
      </c>
      <c r="AH206" s="38">
        <f t="shared" si="8"/>
        <v>1.1925754060324827</v>
      </c>
      <c r="AI206" s="39">
        <f t="shared" si="8"/>
        <v>1.2775193798449613</v>
      </c>
      <c r="AJ206" s="42">
        <f t="shared" si="8"/>
        <v>1.1148365465213745</v>
      </c>
      <c r="AK206" s="39">
        <f t="shared" si="8"/>
        <v>1.667060212514758</v>
      </c>
      <c r="AL206" s="39">
        <f t="shared" si="8"/>
        <v>0.41565836298932379</v>
      </c>
      <c r="AM206" s="39">
        <f t="shared" si="8"/>
        <v>6.8296468762126514E-2</v>
      </c>
      <c r="AN206" s="39">
        <f t="shared" si="8"/>
        <v>0.63072586328400271</v>
      </c>
      <c r="AO206" s="40">
        <f t="shared" si="8"/>
        <v>0.84478371501272265</v>
      </c>
      <c r="AP206" s="41">
        <f t="shared" si="8"/>
        <v>1.0066225165562912</v>
      </c>
      <c r="AQ206" s="42">
        <f t="shared" si="8"/>
        <v>0.79541108986615672</v>
      </c>
      <c r="AR206" s="41">
        <f t="shared" si="8"/>
        <v>0.62424940862497724</v>
      </c>
      <c r="AS206" s="41">
        <f t="shared" si="8"/>
        <v>1.1084337349397591</v>
      </c>
      <c r="AT206" s="42">
        <f t="shared" si="8"/>
        <v>0.82242990654205594</v>
      </c>
      <c r="AU206" s="41">
        <f t="shared" si="8"/>
        <v>0.69927737632017783</v>
      </c>
      <c r="AV206" s="38">
        <f t="shared" si="8"/>
        <v>1.438464747601168</v>
      </c>
      <c r="AW206" s="42">
        <f t="shared" si="8"/>
        <v>1.7298840321141837</v>
      </c>
      <c r="AX206" s="39">
        <f t="shared" si="8"/>
        <v>0.85478474236002655</v>
      </c>
      <c r="AY206" s="39">
        <f t="shared" si="8"/>
        <v>1.0585683297180044</v>
      </c>
      <c r="AZ206" s="40">
        <f t="shared" si="8"/>
        <v>1.356763383735186</v>
      </c>
      <c r="BA206" s="42">
        <f t="shared" si="8"/>
        <v>1.4350797266514808</v>
      </c>
      <c r="BB206" s="41">
        <f t="shared" si="8"/>
        <v>1.9534883720930232</v>
      </c>
      <c r="BC206" s="41">
        <f t="shared" si="8"/>
        <v>0</v>
      </c>
      <c r="BD206" s="41">
        <f t="shared" si="8"/>
        <v>0.55584415584415581</v>
      </c>
    </row>
    <row r="207" spans="1:56" x14ac:dyDescent="0.2">
      <c r="A207" s="3" t="s">
        <v>310</v>
      </c>
      <c r="F207" s="37">
        <f>+F203/F201</f>
        <v>1.1306260575296108</v>
      </c>
      <c r="G207" s="38">
        <f t="shared" si="8"/>
        <v>0.78908239128220803</v>
      </c>
      <c r="H207" s="39">
        <f t="shared" si="8"/>
        <v>0.96296296296296291</v>
      </c>
      <c r="I207" s="42">
        <f t="shared" si="8"/>
        <v>0.7605218855218856</v>
      </c>
      <c r="J207" s="39">
        <f t="shared" si="8"/>
        <v>1.0020724695814951</v>
      </c>
      <c r="K207" s="39">
        <f t="shared" si="8"/>
        <v>0</v>
      </c>
      <c r="L207" s="40">
        <f t="shared" si="8"/>
        <v>0.36009959539371306</v>
      </c>
      <c r="M207" s="41">
        <f t="shared" si="8"/>
        <v>0.67833026396562313</v>
      </c>
      <c r="N207" s="42">
        <f t="shared" si="8"/>
        <v>0.94903073286051998</v>
      </c>
      <c r="O207" s="41">
        <f t="shared" si="8"/>
        <v>0.1740495034140285</v>
      </c>
      <c r="P207" s="38">
        <f t="shared" si="8"/>
        <v>0.59728082512892633</v>
      </c>
      <c r="Q207" s="39">
        <f t="shared" si="8"/>
        <v>1</v>
      </c>
      <c r="R207" s="42">
        <f t="shared" si="8"/>
        <v>0.5059275611151991</v>
      </c>
      <c r="S207" s="39">
        <f t="shared" si="8"/>
        <v>0.44352338948226089</v>
      </c>
      <c r="T207" s="40">
        <f t="shared" si="8"/>
        <v>1.4545690550363446</v>
      </c>
      <c r="U207" s="41">
        <f t="shared" si="8"/>
        <v>1.2587301587301587</v>
      </c>
      <c r="V207" s="42">
        <f t="shared" si="8"/>
        <v>1.2657155209684394</v>
      </c>
      <c r="W207" s="41">
        <f t="shared" si="8"/>
        <v>1.2816110571212613</v>
      </c>
      <c r="X207" s="38">
        <f t="shared" si="8"/>
        <v>1.1137225170583775</v>
      </c>
      <c r="Y207" s="39">
        <f t="shared" si="8"/>
        <v>1.3131313131313131</v>
      </c>
      <c r="Z207" s="39">
        <f t="shared" si="8"/>
        <v>0</v>
      </c>
      <c r="AA207" s="39">
        <f t="shared" si="8"/>
        <v>0</v>
      </c>
      <c r="AB207" s="39">
        <f t="shared" si="8"/>
        <v>0</v>
      </c>
      <c r="AC207" s="40">
        <f t="shared" si="8"/>
        <v>0.82188888888888889</v>
      </c>
      <c r="AD207" s="41">
        <f t="shared" si="8"/>
        <v>0.88888888888888884</v>
      </c>
      <c r="AE207" s="41">
        <f t="shared" si="8"/>
        <v>1.1940740740740741</v>
      </c>
      <c r="AF207" s="41">
        <f t="shared" si="8"/>
        <v>0.99095607235142125</v>
      </c>
      <c r="AG207" s="41">
        <f t="shared" si="8"/>
        <v>1.0349475003917881</v>
      </c>
      <c r="AH207" s="38">
        <f t="shared" si="8"/>
        <v>1.6324572382144347</v>
      </c>
      <c r="AI207" s="39">
        <f t="shared" si="8"/>
        <v>1.2369551872314302</v>
      </c>
      <c r="AJ207" s="42">
        <f t="shared" si="8"/>
        <v>0.84530012284491884</v>
      </c>
      <c r="AK207" s="39">
        <f t="shared" si="8"/>
        <v>1.6621315192743766</v>
      </c>
      <c r="AL207" s="39">
        <f t="shared" si="8"/>
        <v>0.88736804437287509</v>
      </c>
      <c r="AM207" s="39">
        <f t="shared" si="8"/>
        <v>4.0310077519379846</v>
      </c>
      <c r="AN207" s="39">
        <f t="shared" si="8"/>
        <v>1.5890142384212387</v>
      </c>
      <c r="AO207" s="40">
        <f t="shared" si="8"/>
        <v>1.0972537163013354</v>
      </c>
      <c r="AP207" s="41">
        <f t="shared" si="8"/>
        <v>0.87037037037037035</v>
      </c>
      <c r="AQ207" s="42">
        <f t="shared" si="8"/>
        <v>0.83979328165374667</v>
      </c>
      <c r="AR207" s="41">
        <f t="shared" si="8"/>
        <v>1.0693024312656214</v>
      </c>
      <c r="AS207" s="41">
        <f t="shared" si="8"/>
        <v>1.0026143790849673</v>
      </c>
      <c r="AT207" s="42">
        <f t="shared" si="8"/>
        <v>0.76952935468219308</v>
      </c>
      <c r="AU207" s="41">
        <f t="shared" si="8"/>
        <v>2.0417478481197917</v>
      </c>
      <c r="AV207" s="38">
        <f t="shared" si="8"/>
        <v>1.5359842601221911</v>
      </c>
      <c r="AW207" s="42">
        <f t="shared" si="8"/>
        <v>1.131812881438069</v>
      </c>
      <c r="AX207" s="39">
        <f t="shared" si="8"/>
        <v>1.0977777777777782</v>
      </c>
      <c r="AY207" s="39">
        <f t="shared" si="8"/>
        <v>1.1474014336917564</v>
      </c>
      <c r="AZ207" s="40">
        <f t="shared" si="8"/>
        <v>1.2124701732544869</v>
      </c>
      <c r="BA207" s="42">
        <f t="shared" si="8"/>
        <v>1.0492957746478873</v>
      </c>
      <c r="BB207" s="41">
        <f t="shared" si="8"/>
        <v>0.68269230769230782</v>
      </c>
      <c r="BC207" s="41">
        <f t="shared" si="8"/>
        <v>3</v>
      </c>
      <c r="BD207" s="41">
        <f t="shared" si="8"/>
        <v>0.92162571604412269</v>
      </c>
    </row>
    <row r="208" spans="1:56" x14ac:dyDescent="0.2">
      <c r="A208" s="3" t="s">
        <v>311</v>
      </c>
      <c r="F208" s="37">
        <f>+F195/F198</f>
        <v>0.94764836142867725</v>
      </c>
      <c r="G208" s="38">
        <f t="shared" ref="G208:BD208" si="9">+G195/G198</f>
        <v>1.0047568824124495</v>
      </c>
      <c r="H208" s="39">
        <f t="shared" si="9"/>
        <v>1.0629863456173836</v>
      </c>
      <c r="I208" s="39">
        <f t="shared" si="9"/>
        <v>1.3205618277180193</v>
      </c>
      <c r="J208" s="39">
        <f t="shared" si="9"/>
        <v>0.7472508963160811</v>
      </c>
      <c r="K208" s="39">
        <f t="shared" si="9"/>
        <v>0.31312122977789958</v>
      </c>
      <c r="L208" s="40">
        <f t="shared" si="9"/>
        <v>0.65938590643504169</v>
      </c>
      <c r="M208" s="41">
        <f t="shared" si="9"/>
        <v>0.86357942610471938</v>
      </c>
      <c r="N208" s="41">
        <f t="shared" si="9"/>
        <v>0.92096659009157111</v>
      </c>
      <c r="O208" s="41">
        <f t="shared" si="9"/>
        <v>0.43934937650347783</v>
      </c>
      <c r="P208" s="38">
        <f t="shared" si="9"/>
        <v>0.86137197586914616</v>
      </c>
      <c r="Q208" s="39">
        <f t="shared" si="9"/>
        <v>0.92970521541950102</v>
      </c>
      <c r="R208" s="39">
        <f t="shared" si="9"/>
        <v>0.85653066368972597</v>
      </c>
      <c r="S208" s="39">
        <f t="shared" si="9"/>
        <v>0.45767944123973359</v>
      </c>
      <c r="T208" s="40">
        <f t="shared" si="9"/>
        <v>1.2159310110064678</v>
      </c>
      <c r="U208" s="41">
        <f t="shared" si="9"/>
        <v>0.99613242574257432</v>
      </c>
      <c r="V208" s="41">
        <f t="shared" si="9"/>
        <v>1.4481698840165238</v>
      </c>
      <c r="W208" s="41">
        <f t="shared" si="9"/>
        <v>1.3432503592921949</v>
      </c>
      <c r="X208" s="38">
        <f t="shared" si="9"/>
        <v>1.2925530572589397</v>
      </c>
      <c r="Y208" s="39">
        <f t="shared" si="9"/>
        <v>1.0665724880805227</v>
      </c>
      <c r="Z208" s="39">
        <f t="shared" si="9"/>
        <v>0.53603955243299506</v>
      </c>
      <c r="AA208" s="39">
        <f t="shared" si="9"/>
        <v>0.83362291274210332</v>
      </c>
      <c r="AB208" s="39">
        <f t="shared" si="9"/>
        <v>0.41860878057442186</v>
      </c>
      <c r="AC208" s="40">
        <f t="shared" si="9"/>
        <v>0.95802034693555305</v>
      </c>
      <c r="AD208" s="41">
        <f t="shared" si="9"/>
        <v>0.79506262479578871</v>
      </c>
      <c r="AE208" s="41">
        <f t="shared" si="9"/>
        <v>1.1861614497528832</v>
      </c>
      <c r="AF208" s="41">
        <f t="shared" si="9"/>
        <v>1.0668143226282762</v>
      </c>
      <c r="AG208" s="41">
        <f t="shared" si="9"/>
        <v>1.0008897676717752</v>
      </c>
      <c r="AH208" s="38">
        <f t="shared" si="9"/>
        <v>0.73823889033654722</v>
      </c>
      <c r="AI208" s="39">
        <f t="shared" si="9"/>
        <v>1.1189031597194863</v>
      </c>
      <c r="AJ208" s="39">
        <f t="shared" si="9"/>
        <v>0.66838028365237256</v>
      </c>
      <c r="AK208" s="39">
        <f t="shared" si="9"/>
        <v>1.0530098831985633</v>
      </c>
      <c r="AL208" s="39">
        <f t="shared" si="9"/>
        <v>0.5477349762070377</v>
      </c>
      <c r="AM208" s="39">
        <f t="shared" si="9"/>
        <v>1.3187293265930218</v>
      </c>
      <c r="AN208" s="39">
        <f t="shared" si="9"/>
        <v>0.90065424055922139</v>
      </c>
      <c r="AO208" s="40">
        <f t="shared" si="9"/>
        <v>0.86145114853248828</v>
      </c>
      <c r="AP208" s="41">
        <f t="shared" si="9"/>
        <v>0.95779220779220775</v>
      </c>
      <c r="AQ208" s="41">
        <f t="shared" si="9"/>
        <v>0.81264709800612822</v>
      </c>
      <c r="AR208" s="41">
        <f t="shared" si="9"/>
        <v>0.70720704742737917</v>
      </c>
      <c r="AS208" s="41">
        <f t="shared" si="9"/>
        <v>0.91836734693877553</v>
      </c>
      <c r="AT208" s="41">
        <f t="shared" si="9"/>
        <v>0.72273425499231947</v>
      </c>
      <c r="AU208" s="41">
        <f t="shared" si="9"/>
        <v>0.70826552972191248</v>
      </c>
      <c r="AV208" s="38">
        <f t="shared" si="9"/>
        <v>1.1170684154555122</v>
      </c>
      <c r="AW208" s="39">
        <f t="shared" si="9"/>
        <v>1.1413664951400802</v>
      </c>
      <c r="AX208" s="39">
        <f t="shared" si="9"/>
        <v>0.9276956519258529</v>
      </c>
      <c r="AY208" s="39">
        <f t="shared" si="9"/>
        <v>1.0479260924927529</v>
      </c>
      <c r="AZ208" s="40">
        <f t="shared" si="9"/>
        <v>1.0354544577900162</v>
      </c>
      <c r="BA208" s="41">
        <f t="shared" si="9"/>
        <v>0.9197639990801425</v>
      </c>
      <c r="BB208" s="41">
        <f t="shared" si="9"/>
        <v>0.98114914248498442</v>
      </c>
      <c r="BC208" s="41">
        <f t="shared" si="9"/>
        <v>0.98793363499245845</v>
      </c>
      <c r="BD208" s="41">
        <f t="shared" si="9"/>
        <v>0.90064816804859571</v>
      </c>
    </row>
    <row r="209" spans="6:56" x14ac:dyDescent="0.2">
      <c r="F209" s="37"/>
      <c r="G209" s="38"/>
      <c r="H209" s="39"/>
      <c r="I209" s="39"/>
      <c r="J209" s="39"/>
      <c r="K209" s="39"/>
      <c r="L209" s="40"/>
      <c r="M209" s="41"/>
      <c r="N209" s="41"/>
      <c r="O209" s="41"/>
      <c r="P209" s="38"/>
      <c r="Q209" s="39"/>
      <c r="R209" s="39"/>
      <c r="S209" s="39"/>
      <c r="T209" s="40"/>
      <c r="U209" s="41"/>
      <c r="V209" s="41"/>
      <c r="W209" s="41"/>
      <c r="X209" s="38"/>
      <c r="Y209" s="39"/>
      <c r="Z209" s="39"/>
      <c r="AA209" s="39"/>
      <c r="AB209" s="39"/>
      <c r="AC209" s="40"/>
      <c r="AD209" s="41"/>
      <c r="AE209" s="41"/>
      <c r="AF209" s="41"/>
      <c r="AG209" s="41"/>
      <c r="AH209" s="38"/>
      <c r="AI209" s="39"/>
      <c r="AJ209" s="39"/>
      <c r="AK209" s="39"/>
      <c r="AL209" s="39"/>
      <c r="AM209" s="39"/>
      <c r="AN209" s="39"/>
      <c r="AO209" s="40"/>
      <c r="AP209" s="41"/>
      <c r="AQ209" s="41"/>
      <c r="AR209" s="41"/>
      <c r="AS209" s="41"/>
      <c r="AT209" s="41"/>
      <c r="AU209" s="41"/>
      <c r="AV209" s="38"/>
      <c r="AW209" s="39"/>
      <c r="AX209" s="39"/>
      <c r="AY209" s="39"/>
      <c r="AZ209" s="40"/>
      <c r="BA209" s="41"/>
      <c r="BB209" s="41"/>
      <c r="BC209" s="41"/>
      <c r="BD209" s="41"/>
    </row>
    <row r="213" spans="6:56" x14ac:dyDescent="0.2">
      <c r="I213" t="s">
        <v>971</v>
      </c>
      <c r="J213" t="s">
        <v>759</v>
      </c>
      <c r="K213" t="s">
        <v>760</v>
      </c>
      <c r="L213" t="s">
        <v>972</v>
      </c>
      <c r="M213" t="s">
        <v>761</v>
      </c>
      <c r="N213" t="s">
        <v>973</v>
      </c>
      <c r="O213" t="s">
        <v>974</v>
      </c>
      <c r="P213" t="s">
        <v>975</v>
      </c>
      <c r="Q213" t="s">
        <v>976</v>
      </c>
    </row>
    <row r="216" spans="6:56" x14ac:dyDescent="0.2">
      <c r="H216" t="s">
        <v>307</v>
      </c>
      <c r="I216" s="4">
        <v>1.5</v>
      </c>
      <c r="J216" s="43">
        <v>1.5</v>
      </c>
      <c r="K216" s="44">
        <v>0.6770601336302895</v>
      </c>
      <c r="L216" s="44">
        <v>1.1509979751229389</v>
      </c>
      <c r="M216" s="44">
        <v>1.1148365465213745</v>
      </c>
      <c r="N216" s="44">
        <v>0.79541108986615672</v>
      </c>
      <c r="O216" s="44">
        <v>0.82242990654205594</v>
      </c>
      <c r="P216" s="44">
        <v>1.7298840321141837</v>
      </c>
      <c r="Q216" s="44">
        <v>1.4350797266514808</v>
      </c>
    </row>
    <row r="217" spans="6:56" x14ac:dyDescent="0.2">
      <c r="H217" t="s">
        <v>308</v>
      </c>
      <c r="I217" s="44">
        <v>0.7605218855218856</v>
      </c>
      <c r="J217" s="44">
        <v>0.94903073286051998</v>
      </c>
      <c r="K217" s="44">
        <v>0.5059275611151991</v>
      </c>
      <c r="L217" s="44">
        <v>1.2657155209684394</v>
      </c>
      <c r="M217" s="44">
        <v>0.84530012284491884</v>
      </c>
      <c r="N217" s="44">
        <v>0.83979328165374667</v>
      </c>
      <c r="O217" s="44">
        <v>0.76952935468219308</v>
      </c>
      <c r="P217" s="44">
        <v>1.131812881438069</v>
      </c>
      <c r="Q217" s="44">
        <v>1.0492957746478873</v>
      </c>
    </row>
    <row r="218" spans="6:56" x14ac:dyDescent="0.2">
      <c r="I218" s="44">
        <v>2.5997552019583847</v>
      </c>
      <c r="J218">
        <v>1.7</v>
      </c>
    </row>
    <row r="222" spans="6:56" ht="16" x14ac:dyDescent="0.2">
      <c r="K222" s="122" t="s">
        <v>998</v>
      </c>
      <c r="L222" s="123"/>
      <c r="M222" s="123"/>
    </row>
    <row r="243" spans="11:16" x14ac:dyDescent="0.2">
      <c r="K243" s="124" t="s">
        <v>999</v>
      </c>
      <c r="L243" s="123"/>
      <c r="M243" s="123"/>
      <c r="N243" s="123"/>
      <c r="O243" s="123"/>
      <c r="P243" s="123"/>
    </row>
    <row r="244" spans="11:16" x14ac:dyDescent="0.2">
      <c r="K244" s="127" t="s">
        <v>1000</v>
      </c>
      <c r="L244" s="123"/>
      <c r="M244" s="123"/>
      <c r="N244" s="123"/>
      <c r="O244" s="123"/>
      <c r="P244" s="123"/>
    </row>
    <row r="245" spans="11:16" x14ac:dyDescent="0.2">
      <c r="K245" s="125" t="s">
        <v>1001</v>
      </c>
      <c r="L245" s="123"/>
      <c r="M245" s="123"/>
      <c r="N245" s="123"/>
      <c r="O245" s="123"/>
      <c r="P245" s="123"/>
    </row>
    <row r="246" spans="11:16" x14ac:dyDescent="0.2">
      <c r="K246" s="123"/>
      <c r="L246" s="123"/>
      <c r="M246" s="123"/>
      <c r="N246" s="123"/>
      <c r="O246" s="123"/>
      <c r="P246" s="123"/>
    </row>
  </sheetData>
  <autoFilter ref="A2:BD191"/>
  <mergeCells count="10">
    <mergeCell ref="AH1:AN1"/>
    <mergeCell ref="AO1:AU1"/>
    <mergeCell ref="AV1:AY1"/>
    <mergeCell ref="AZ1:BD1"/>
    <mergeCell ref="G1:K1"/>
    <mergeCell ref="L1:O1"/>
    <mergeCell ref="P1:S1"/>
    <mergeCell ref="T1:W1"/>
    <mergeCell ref="X1:AB1"/>
    <mergeCell ref="AC1:AG1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3"/>
  <sheetViews>
    <sheetView showGridLines="0" topLeftCell="D1" workbookViewId="0">
      <selection activeCell="N188" sqref="N188:AD214"/>
    </sheetView>
  </sheetViews>
  <sheetFormatPr baseColWidth="10" defaultColWidth="8.83203125" defaultRowHeight="15" outlineLevelRow="1" x14ac:dyDescent="0.2"/>
  <cols>
    <col min="1" max="1" width="25.33203125" bestFit="1" customWidth="1"/>
    <col min="2" max="2" width="19.83203125" customWidth="1"/>
    <col min="3" max="5" width="7.5" bestFit="1" customWidth="1"/>
    <col min="6" max="6" width="8.5" bestFit="1" customWidth="1"/>
    <col min="7" max="12" width="7.5" bestFit="1" customWidth="1"/>
    <col min="14" max="15" width="7.5" style="48" bestFit="1" customWidth="1"/>
    <col min="16" max="16" width="8.83203125" style="48"/>
  </cols>
  <sheetData>
    <row r="1" spans="1:19" x14ac:dyDescent="0.2">
      <c r="A1" s="45" t="s">
        <v>674</v>
      </c>
      <c r="B1" s="6" t="s">
        <v>762</v>
      </c>
      <c r="C1" s="45">
        <v>2004</v>
      </c>
      <c r="D1" s="45">
        <v>2005</v>
      </c>
      <c r="E1" s="45">
        <v>2006</v>
      </c>
      <c r="F1" s="45">
        <v>2007</v>
      </c>
      <c r="G1" s="45">
        <v>2008</v>
      </c>
      <c r="H1" s="45">
        <v>2009</v>
      </c>
      <c r="I1" s="45">
        <v>2010</v>
      </c>
      <c r="J1" s="45">
        <v>2011</v>
      </c>
      <c r="K1" s="45">
        <v>2012</v>
      </c>
      <c r="L1" s="45">
        <v>2013</v>
      </c>
      <c r="M1" s="46">
        <v>2014</v>
      </c>
      <c r="N1" s="47"/>
      <c r="O1" s="47"/>
      <c r="Q1" s="48"/>
      <c r="R1" s="6"/>
      <c r="S1" s="6"/>
    </row>
    <row r="2" spans="1:19" hidden="1" outlineLevel="1" x14ac:dyDescent="0.2">
      <c r="A2" s="49" t="s">
        <v>710</v>
      </c>
      <c r="B2" s="50" t="e">
        <f>+VLOOKUP(A2,[3]Codes!$A$1:$B$186,2,FALSE)</f>
        <v>#N/A</v>
      </c>
      <c r="C2" s="49" t="s">
        <v>763</v>
      </c>
      <c r="D2" s="49" t="s">
        <v>763</v>
      </c>
      <c r="E2" s="49">
        <v>31.1</v>
      </c>
      <c r="F2" s="49">
        <v>31.2</v>
      </c>
      <c r="G2" s="49">
        <v>34.6</v>
      </c>
      <c r="H2" s="49">
        <v>34.200000000000003</v>
      </c>
      <c r="I2" s="49">
        <v>38.200000000000003</v>
      </c>
      <c r="J2" s="49">
        <v>37.799999999999997</v>
      </c>
      <c r="K2" s="49">
        <v>37.9</v>
      </c>
      <c r="L2" s="49">
        <v>37.9</v>
      </c>
      <c r="M2" t="e">
        <f>+VLOOKUP(A2,'[3]ExportedResults-11'!$A$2:$J$190,6,FALSE)</f>
        <v>#N/A</v>
      </c>
      <c r="N2" s="51"/>
      <c r="O2" s="51"/>
      <c r="Q2" s="52"/>
      <c r="R2" s="53"/>
      <c r="S2" s="53"/>
    </row>
    <row r="3" spans="1:19" hidden="1" outlineLevel="1" x14ac:dyDescent="0.2">
      <c r="A3" s="49" t="s">
        <v>5</v>
      </c>
      <c r="B3" s="50" t="e">
        <f>+VLOOKUP(A3,[3]Codes!$A$1:$B$186,2,FALSE)</f>
        <v>#N/A</v>
      </c>
      <c r="C3" s="49" t="s">
        <v>763</v>
      </c>
      <c r="D3" s="49" t="s">
        <v>763</v>
      </c>
      <c r="E3" s="49">
        <v>50.8</v>
      </c>
      <c r="F3" s="49">
        <v>51.2</v>
      </c>
      <c r="G3" s="49">
        <v>52</v>
      </c>
      <c r="H3" s="49">
        <v>61.7</v>
      </c>
      <c r="I3" s="49">
        <v>63.2</v>
      </c>
      <c r="J3" s="49">
        <v>63.5</v>
      </c>
      <c r="K3" s="49">
        <v>58.7</v>
      </c>
      <c r="L3" s="49">
        <v>59.1</v>
      </c>
      <c r="M3" t="e">
        <f>+VLOOKUP(A3,'[3]ExportedResults-11'!$A$2:$J$190,6,FALSE)</f>
        <v>#N/A</v>
      </c>
      <c r="N3" s="51"/>
      <c r="O3" s="51"/>
      <c r="Q3" s="52"/>
      <c r="R3" s="53"/>
      <c r="S3" s="53"/>
    </row>
    <row r="4" spans="1:19" hidden="1" outlineLevel="1" x14ac:dyDescent="0.2">
      <c r="A4" s="49" t="s">
        <v>7</v>
      </c>
      <c r="B4" s="50" t="e">
        <f>+VLOOKUP(A4,[3]Codes!$A$1:$B$186,2,FALSE)</f>
        <v>#N/A</v>
      </c>
      <c r="C4" s="49" t="s">
        <v>763</v>
      </c>
      <c r="D4" s="49" t="s">
        <v>763</v>
      </c>
      <c r="E4" s="49">
        <v>47.7</v>
      </c>
      <c r="F4" s="49">
        <v>48.4</v>
      </c>
      <c r="G4" s="49">
        <v>50</v>
      </c>
      <c r="H4" s="49">
        <v>50</v>
      </c>
      <c r="I4" s="49">
        <v>50.9</v>
      </c>
      <c r="J4" s="49">
        <v>50.8</v>
      </c>
      <c r="K4" s="49">
        <v>51.4</v>
      </c>
      <c r="L4" s="49">
        <v>52.1</v>
      </c>
      <c r="M4" t="e">
        <f>+VLOOKUP(A4,'[3]ExportedResults-11'!$A$2:$J$190,6,FALSE)</f>
        <v>#N/A</v>
      </c>
      <c r="N4" s="51"/>
      <c r="O4" s="51"/>
      <c r="Q4" s="52"/>
      <c r="R4" s="53"/>
      <c r="S4" s="53"/>
    </row>
    <row r="5" spans="1:19" hidden="1" outlineLevel="1" x14ac:dyDescent="0.2">
      <c r="A5" s="49" t="s">
        <v>9</v>
      </c>
      <c r="B5" s="50" t="e">
        <f>+VLOOKUP(A5,[3]Codes!$A$1:$B$186,2,FALSE)</f>
        <v>#N/A</v>
      </c>
      <c r="C5" s="49" t="s">
        <v>763</v>
      </c>
      <c r="D5" s="49" t="s">
        <v>763</v>
      </c>
      <c r="E5" s="49">
        <v>34.1</v>
      </c>
      <c r="F5" s="49">
        <v>36.700000000000003</v>
      </c>
      <c r="G5" s="49">
        <v>37.9</v>
      </c>
      <c r="H5" s="49">
        <v>39.5</v>
      </c>
      <c r="I5" s="49">
        <v>41.9</v>
      </c>
      <c r="J5" s="49">
        <v>42</v>
      </c>
      <c r="K5" s="49">
        <v>45.1</v>
      </c>
      <c r="L5" s="49">
        <v>45.1</v>
      </c>
      <c r="M5" t="e">
        <f>+VLOOKUP(A5,'[3]ExportedResults-11'!$A$2:$J$190,6,FALSE)</f>
        <v>#N/A</v>
      </c>
      <c r="N5" s="51"/>
      <c r="O5" s="51"/>
      <c r="Q5" s="52"/>
      <c r="R5" s="53"/>
      <c r="S5" s="53"/>
    </row>
    <row r="6" spans="1:19" hidden="1" outlineLevel="1" x14ac:dyDescent="0.2">
      <c r="A6" s="49" t="s">
        <v>713</v>
      </c>
      <c r="B6" s="50" t="e">
        <f>+VLOOKUP(A6,[3]Codes!$A$1:$B$186,2,FALSE)</f>
        <v>#N/A</v>
      </c>
      <c r="C6" s="49" t="s">
        <v>763</v>
      </c>
      <c r="D6" s="49" t="s">
        <v>763</v>
      </c>
      <c r="E6" s="49">
        <v>61.8</v>
      </c>
      <c r="F6" s="49">
        <v>62.3</v>
      </c>
      <c r="G6" s="49">
        <v>62.6</v>
      </c>
      <c r="H6" s="49">
        <v>62</v>
      </c>
      <c r="I6" s="49">
        <v>62.4</v>
      </c>
      <c r="J6" s="49">
        <v>62.1</v>
      </c>
      <c r="K6" s="49">
        <v>61.8</v>
      </c>
      <c r="L6" s="49">
        <v>61.3</v>
      </c>
      <c r="M6" t="e">
        <f>+VLOOKUP(A6,'[3]ExportedResults-11'!$A$2:$J$190,6,FALSE)</f>
        <v>#N/A</v>
      </c>
      <c r="N6" s="51"/>
      <c r="O6" s="51"/>
      <c r="Q6" s="52"/>
      <c r="R6" s="53"/>
      <c r="S6" s="53"/>
    </row>
    <row r="7" spans="1:19" hidden="1" outlineLevel="1" x14ac:dyDescent="0.2">
      <c r="A7" s="49" t="s">
        <v>11</v>
      </c>
      <c r="B7" s="50" t="e">
        <f>+VLOOKUP(A7,[3]Codes!$A$1:$B$186,2,FALSE)</f>
        <v>#N/A</v>
      </c>
      <c r="C7" s="49" t="s">
        <v>763</v>
      </c>
      <c r="D7" s="49" t="s">
        <v>763</v>
      </c>
      <c r="E7" s="49">
        <v>52.2</v>
      </c>
      <c r="F7" s="49">
        <v>54.8</v>
      </c>
      <c r="G7" s="49">
        <v>54.8</v>
      </c>
      <c r="H7" s="49">
        <v>54.8</v>
      </c>
      <c r="I7" s="49">
        <v>54.6</v>
      </c>
      <c r="J7" s="49">
        <v>54.9</v>
      </c>
      <c r="K7" s="49">
        <v>54.8</v>
      </c>
      <c r="L7" s="49">
        <v>53.3</v>
      </c>
      <c r="M7" t="e">
        <f>+VLOOKUP(A7,'[3]ExportedResults-11'!$A$2:$J$190,6,FALSE)</f>
        <v>#N/A</v>
      </c>
      <c r="N7" s="51"/>
      <c r="O7" s="51"/>
      <c r="Q7" s="52"/>
    </row>
    <row r="8" spans="1:19" hidden="1" outlineLevel="1" x14ac:dyDescent="0.2">
      <c r="A8" s="49" t="s">
        <v>13</v>
      </c>
      <c r="B8" s="50" t="e">
        <f>+VLOOKUP(A8,[3]Codes!$A$1:$B$186,2,FALSE)</f>
        <v>#N/A</v>
      </c>
      <c r="C8" s="49" t="s">
        <v>763</v>
      </c>
      <c r="D8" s="49" t="s">
        <v>763</v>
      </c>
      <c r="E8" s="49">
        <v>58.4</v>
      </c>
      <c r="F8" s="49">
        <v>60.5</v>
      </c>
      <c r="G8" s="49">
        <v>62.9</v>
      </c>
      <c r="H8" s="49">
        <v>62.3</v>
      </c>
      <c r="I8" s="49">
        <v>63.2</v>
      </c>
      <c r="J8" s="49">
        <v>64</v>
      </c>
      <c r="K8" s="49">
        <v>66.599999999999994</v>
      </c>
      <c r="L8" s="49">
        <v>70.599999999999994</v>
      </c>
      <c r="M8" t="e">
        <f>+VLOOKUP(A8,'[3]ExportedResults-11'!$A$2:$J$190,6,FALSE)</f>
        <v>#N/A</v>
      </c>
      <c r="N8" s="51"/>
      <c r="O8" s="51"/>
      <c r="Q8" s="52"/>
    </row>
    <row r="9" spans="1:19" hidden="1" outlineLevel="1" x14ac:dyDescent="0.2">
      <c r="A9" s="49" t="s">
        <v>15</v>
      </c>
      <c r="B9" s="50" t="e">
        <f>+VLOOKUP(A9,[3]Codes!$A$1:$B$186,2,FALSE)</f>
        <v>#N/A</v>
      </c>
      <c r="C9" s="49" t="s">
        <v>763</v>
      </c>
      <c r="D9" s="49" t="s">
        <v>763</v>
      </c>
      <c r="E9" s="49">
        <v>78.8</v>
      </c>
      <c r="F9" s="49">
        <v>79.5</v>
      </c>
      <c r="G9" s="49">
        <v>79.5</v>
      </c>
      <c r="H9" s="49">
        <v>79.2</v>
      </c>
      <c r="I9" s="49">
        <v>79.599999999999994</v>
      </c>
      <c r="J9" s="49">
        <v>80.2</v>
      </c>
      <c r="K9" s="49">
        <v>80</v>
      </c>
      <c r="L9" s="49">
        <v>80.7</v>
      </c>
      <c r="M9" t="e">
        <f>+VLOOKUP(A9,'[3]ExportedResults-11'!$A$2:$J$190,6,FALSE)</f>
        <v>#N/A</v>
      </c>
      <c r="N9" s="51"/>
      <c r="O9" s="51"/>
      <c r="Q9" s="52"/>
    </row>
    <row r="10" spans="1:19" hidden="1" outlineLevel="1" x14ac:dyDescent="0.2">
      <c r="A10" s="49" t="s">
        <v>17</v>
      </c>
      <c r="B10" s="50" t="e">
        <f>+VLOOKUP(A10,[3]Codes!$A$1:$B$186,2,FALSE)</f>
        <v>#N/A</v>
      </c>
      <c r="C10" s="49" t="s">
        <v>763</v>
      </c>
      <c r="D10" s="49" t="s">
        <v>763</v>
      </c>
      <c r="E10" s="49">
        <v>75.8</v>
      </c>
      <c r="F10" s="49">
        <v>76.3</v>
      </c>
      <c r="G10" s="49">
        <v>76.2</v>
      </c>
      <c r="H10" s="49">
        <v>75.7</v>
      </c>
      <c r="I10" s="49">
        <v>75.5</v>
      </c>
      <c r="J10" s="49">
        <v>75.8</v>
      </c>
      <c r="K10" s="49">
        <v>75.8</v>
      </c>
      <c r="L10" s="49">
        <v>77.2</v>
      </c>
      <c r="M10" t="e">
        <f>+VLOOKUP(A10,'[3]ExportedResults-11'!$A$2:$J$190,6,FALSE)</f>
        <v>#N/A</v>
      </c>
      <c r="N10" s="51"/>
      <c r="O10" s="51"/>
      <c r="Q10" s="52"/>
    </row>
    <row r="11" spans="1:19" hidden="1" outlineLevel="1" x14ac:dyDescent="0.2">
      <c r="A11" s="49" t="s">
        <v>19</v>
      </c>
      <c r="B11" s="50" t="e">
        <f>+VLOOKUP(A11,[3]Codes!$A$1:$B$186,2,FALSE)</f>
        <v>#N/A</v>
      </c>
      <c r="C11" s="49" t="s">
        <v>763</v>
      </c>
      <c r="D11" s="49" t="s">
        <v>763</v>
      </c>
      <c r="E11" s="49">
        <v>49.9</v>
      </c>
      <c r="F11" s="49">
        <v>51.7</v>
      </c>
      <c r="G11" s="49">
        <v>51.3</v>
      </c>
      <c r="H11" s="49">
        <v>60.8</v>
      </c>
      <c r="I11" s="49">
        <v>61.3</v>
      </c>
      <c r="J11" s="49">
        <v>62</v>
      </c>
      <c r="K11" s="49">
        <v>62.7</v>
      </c>
      <c r="L11" s="49">
        <v>62.8</v>
      </c>
      <c r="M11" t="e">
        <f>+VLOOKUP(A11,'[3]ExportedResults-11'!$A$2:$J$190,6,FALSE)</f>
        <v>#N/A</v>
      </c>
      <c r="N11" s="51"/>
      <c r="O11" s="51"/>
      <c r="Q11" s="52"/>
    </row>
    <row r="12" spans="1:19" hidden="1" outlineLevel="1" x14ac:dyDescent="0.2">
      <c r="A12" s="49" t="s">
        <v>714</v>
      </c>
      <c r="B12" s="50" t="e">
        <f>+VLOOKUP(A12,[3]Codes!$A$1:$B$186,2,FALSE)</f>
        <v>#N/A</v>
      </c>
      <c r="C12" s="49" t="s">
        <v>763</v>
      </c>
      <c r="D12" s="49" t="s">
        <v>763</v>
      </c>
      <c r="E12" s="49" t="s">
        <v>763</v>
      </c>
      <c r="F12" s="49" t="s">
        <v>763</v>
      </c>
      <c r="G12" s="49">
        <v>60.9</v>
      </c>
      <c r="H12" s="49">
        <v>60.9</v>
      </c>
      <c r="I12" s="49">
        <v>60.9</v>
      </c>
      <c r="J12" s="49">
        <v>62.7</v>
      </c>
      <c r="K12" s="49">
        <v>62.3</v>
      </c>
      <c r="L12" s="49">
        <v>62.5</v>
      </c>
      <c r="M12" t="e">
        <f>+VLOOKUP(A12,'[3]ExportedResults-11'!$A$2:$J$190,6,FALSE)</f>
        <v>#N/A</v>
      </c>
      <c r="N12" s="51"/>
      <c r="O12" s="51"/>
      <c r="Q12" s="48"/>
    </row>
    <row r="13" spans="1:19" hidden="1" outlineLevel="1" x14ac:dyDescent="0.2">
      <c r="A13" s="49" t="s">
        <v>21</v>
      </c>
      <c r="B13" s="50" t="e">
        <f>+VLOOKUP(A13,[3]Codes!$A$1:$B$186,2,FALSE)</f>
        <v>#N/A</v>
      </c>
      <c r="C13" s="49" t="s">
        <v>763</v>
      </c>
      <c r="D13" s="49" t="s">
        <v>763</v>
      </c>
      <c r="E13" s="49" t="s">
        <v>763</v>
      </c>
      <c r="F13" s="49" t="s">
        <v>763</v>
      </c>
      <c r="G13" s="49">
        <v>70.7</v>
      </c>
      <c r="H13" s="49">
        <v>71</v>
      </c>
      <c r="I13" s="49">
        <v>70.900000000000006</v>
      </c>
      <c r="J13" s="49">
        <v>70.400000000000006</v>
      </c>
      <c r="K13" s="49">
        <v>70.7</v>
      </c>
      <c r="L13" s="49">
        <v>70.8</v>
      </c>
      <c r="M13" t="e">
        <f>+VLOOKUP(A13,'[3]ExportedResults-11'!$A$2:$J$190,6,FALSE)</f>
        <v>#N/A</v>
      </c>
      <c r="N13" s="51"/>
      <c r="O13" s="51"/>
      <c r="Q13" s="48"/>
    </row>
    <row r="14" spans="1:19" hidden="1" outlineLevel="1" x14ac:dyDescent="0.2">
      <c r="A14" s="49" t="s">
        <v>23</v>
      </c>
      <c r="B14" s="50" t="e">
        <f>+VLOOKUP(A14,[3]Codes!$A$1:$B$186,2,FALSE)</f>
        <v>#N/A</v>
      </c>
      <c r="C14" s="49" t="s">
        <v>763</v>
      </c>
      <c r="D14" s="49" t="s">
        <v>763</v>
      </c>
      <c r="E14" s="49">
        <v>50.7</v>
      </c>
      <c r="F14" s="49">
        <v>50.9</v>
      </c>
      <c r="G14" s="49">
        <v>51.3</v>
      </c>
      <c r="H14" s="49">
        <v>53.3</v>
      </c>
      <c r="I14" s="49">
        <v>54.2</v>
      </c>
      <c r="J14" s="49">
        <v>55.7</v>
      </c>
      <c r="K14" s="49">
        <v>55.7</v>
      </c>
      <c r="L14" s="49">
        <v>55.7</v>
      </c>
      <c r="M14" t="e">
        <f>+VLOOKUP(A14,'[3]ExportedResults-11'!$A$2:$J$190,6,FALSE)</f>
        <v>#N/A</v>
      </c>
      <c r="N14" s="51"/>
      <c r="O14" s="51"/>
      <c r="Q14" s="48"/>
    </row>
    <row r="15" spans="1:19" hidden="1" outlineLevel="1" x14ac:dyDescent="0.2">
      <c r="A15" s="49" t="s">
        <v>25</v>
      </c>
      <c r="B15" s="50" t="e">
        <f>+VLOOKUP(A15,[3]Codes!$A$1:$B$186,2,FALSE)</f>
        <v>#N/A</v>
      </c>
      <c r="C15" s="49" t="s">
        <v>763</v>
      </c>
      <c r="D15" s="49" t="s">
        <v>763</v>
      </c>
      <c r="E15" s="49" t="s">
        <v>763</v>
      </c>
      <c r="F15" s="49" t="s">
        <v>763</v>
      </c>
      <c r="G15" s="49" t="s">
        <v>763</v>
      </c>
      <c r="H15" s="49" t="s">
        <v>763</v>
      </c>
      <c r="I15" s="49" t="s">
        <v>763</v>
      </c>
      <c r="J15" s="49" t="s">
        <v>763</v>
      </c>
      <c r="K15" s="49">
        <v>59.6</v>
      </c>
      <c r="L15" s="49">
        <v>59.7</v>
      </c>
      <c r="M15" t="e">
        <f>+VLOOKUP(A15,'[3]ExportedResults-11'!$A$2:$J$190,6,FALSE)</f>
        <v>#N/A</v>
      </c>
      <c r="N15" s="51"/>
      <c r="O15" s="51"/>
      <c r="Q15" s="48"/>
    </row>
    <row r="16" spans="1:19" hidden="1" outlineLevel="1" x14ac:dyDescent="0.2">
      <c r="A16" s="49" t="s">
        <v>715</v>
      </c>
      <c r="B16" s="50" t="e">
        <f>+VLOOKUP(A16,[3]Codes!$A$1:$B$186,2,FALSE)</f>
        <v>#N/A</v>
      </c>
      <c r="C16" s="49" t="s">
        <v>763</v>
      </c>
      <c r="D16" s="49" t="s">
        <v>763</v>
      </c>
      <c r="E16" s="49">
        <v>43.6</v>
      </c>
      <c r="F16" s="49">
        <v>44.5</v>
      </c>
      <c r="G16" s="49">
        <v>47</v>
      </c>
      <c r="H16" s="49">
        <v>54.5</v>
      </c>
      <c r="I16" s="49">
        <v>57.1</v>
      </c>
      <c r="J16" s="49">
        <v>59.7</v>
      </c>
      <c r="K16" s="49">
        <v>64.7</v>
      </c>
      <c r="L16" s="49">
        <v>67.099999999999994</v>
      </c>
      <c r="M16" t="e">
        <f>+VLOOKUP(A16,'[3]ExportedResults-11'!$A$2:$J$190,6,FALSE)</f>
        <v>#N/A</v>
      </c>
      <c r="N16" s="51"/>
      <c r="O16" s="51"/>
      <c r="Q16" s="48"/>
    </row>
    <row r="17" spans="1:17" hidden="1" outlineLevel="1" x14ac:dyDescent="0.2">
      <c r="A17" s="49" t="s">
        <v>27</v>
      </c>
      <c r="B17" s="50" t="e">
        <f>+VLOOKUP(A17,[3]Codes!$A$1:$B$186,2,FALSE)</f>
        <v>#N/A</v>
      </c>
      <c r="C17" s="49" t="s">
        <v>763</v>
      </c>
      <c r="D17" s="49" t="s">
        <v>763</v>
      </c>
      <c r="E17" s="49">
        <v>72.5</v>
      </c>
      <c r="F17" s="49">
        <v>72.7</v>
      </c>
      <c r="G17" s="49">
        <v>73.5</v>
      </c>
      <c r="H17" s="49">
        <v>73.8</v>
      </c>
      <c r="I17" s="49">
        <v>74.599999999999994</v>
      </c>
      <c r="J17" s="49">
        <v>74.400000000000006</v>
      </c>
      <c r="K17" s="49">
        <v>74.8</v>
      </c>
      <c r="L17" s="49">
        <v>75</v>
      </c>
      <c r="M17" t="e">
        <f>+VLOOKUP(A17,'[3]ExportedResults-11'!$A$2:$J$190,6,FALSE)</f>
        <v>#N/A</v>
      </c>
      <c r="N17" s="51"/>
      <c r="O17" s="51"/>
      <c r="Q17" s="48"/>
    </row>
    <row r="18" spans="1:17" hidden="1" outlineLevel="1" x14ac:dyDescent="0.2">
      <c r="A18" s="49" t="s">
        <v>716</v>
      </c>
      <c r="B18" s="50" t="e">
        <f>+VLOOKUP(A18,[3]Codes!$A$1:$B$186,2,FALSE)</f>
        <v>#N/A</v>
      </c>
      <c r="C18" s="49" t="s">
        <v>763</v>
      </c>
      <c r="D18" s="49" t="s">
        <v>763</v>
      </c>
      <c r="E18" s="49">
        <v>60.2</v>
      </c>
      <c r="F18" s="49">
        <v>60.4</v>
      </c>
      <c r="G18" s="49">
        <v>60.6</v>
      </c>
      <c r="H18" s="49">
        <v>60.7</v>
      </c>
      <c r="I18" s="49">
        <v>60.8</v>
      </c>
      <c r="J18" s="49">
        <v>60.8</v>
      </c>
      <c r="K18" s="49">
        <v>61.4</v>
      </c>
      <c r="L18" s="49">
        <v>61.5</v>
      </c>
      <c r="M18" t="e">
        <f>+VLOOKUP(A18,'[3]ExportedResults-11'!$A$2:$J$190,6,FALSE)</f>
        <v>#N/A</v>
      </c>
      <c r="N18" s="51"/>
      <c r="O18" s="51"/>
      <c r="Q18" s="48"/>
    </row>
    <row r="19" spans="1:17" hidden="1" outlineLevel="1" x14ac:dyDescent="0.2">
      <c r="A19" s="49" t="s">
        <v>29</v>
      </c>
      <c r="B19" s="50" t="e">
        <f>+VLOOKUP(A19,[3]Codes!$A$1:$B$186,2,FALSE)</f>
        <v>#N/A</v>
      </c>
      <c r="C19" s="49" t="s">
        <v>763</v>
      </c>
      <c r="D19" s="49" t="s">
        <v>763</v>
      </c>
      <c r="E19" s="49">
        <v>37.799999999999997</v>
      </c>
      <c r="F19" s="49">
        <v>39</v>
      </c>
      <c r="G19" s="49">
        <v>40.299999999999997</v>
      </c>
      <c r="H19" s="49">
        <v>38.9</v>
      </c>
      <c r="I19" s="49">
        <v>40</v>
      </c>
      <c r="J19" s="49">
        <v>41.7</v>
      </c>
      <c r="K19" s="49">
        <v>44.2</v>
      </c>
      <c r="L19" s="49">
        <v>45.8</v>
      </c>
      <c r="M19" t="e">
        <f>+VLOOKUP(A19,'[3]ExportedResults-11'!$A$2:$J$190,6,FALSE)</f>
        <v>#N/A</v>
      </c>
      <c r="N19" s="51"/>
      <c r="O19" s="51"/>
      <c r="Q19" s="48"/>
    </row>
    <row r="20" spans="1:17" hidden="1" outlineLevel="1" x14ac:dyDescent="0.2">
      <c r="A20" s="49" t="s">
        <v>31</v>
      </c>
      <c r="B20" s="50" t="e">
        <f>+VLOOKUP(A20,[3]Codes!$A$1:$B$186,2,FALSE)</f>
        <v>#N/A</v>
      </c>
      <c r="C20" s="49" t="s">
        <v>763</v>
      </c>
      <c r="D20" s="49" t="s">
        <v>763</v>
      </c>
      <c r="E20" s="49">
        <v>45.6</v>
      </c>
      <c r="F20" s="49">
        <v>49.4</v>
      </c>
      <c r="G20" s="49">
        <v>50.3</v>
      </c>
      <c r="H20" s="49">
        <v>50.5</v>
      </c>
      <c r="I20" s="49">
        <v>50.5</v>
      </c>
      <c r="J20" s="49">
        <v>49.5</v>
      </c>
      <c r="K20" s="49">
        <v>52.5</v>
      </c>
      <c r="L20" s="49">
        <v>52.6</v>
      </c>
      <c r="M20" t="e">
        <f>+VLOOKUP(A20,'[3]ExportedResults-11'!$A$2:$J$190,6,FALSE)</f>
        <v>#N/A</v>
      </c>
      <c r="N20" s="51"/>
      <c r="O20" s="51"/>
      <c r="Q20" s="48"/>
    </row>
    <row r="21" spans="1:17" hidden="1" outlineLevel="1" x14ac:dyDescent="0.2">
      <c r="A21" s="49" t="s">
        <v>33</v>
      </c>
      <c r="B21" s="50" t="e">
        <f>+VLOOKUP(A21,[3]Codes!$A$1:$B$186,2,FALSE)</f>
        <v>#N/A</v>
      </c>
      <c r="C21" s="49" t="s">
        <v>763</v>
      </c>
      <c r="D21" s="49" t="s">
        <v>763</v>
      </c>
      <c r="E21" s="49">
        <v>47</v>
      </c>
      <c r="F21" s="49">
        <v>47.9</v>
      </c>
      <c r="G21" s="49">
        <v>47.8</v>
      </c>
      <c r="H21" s="49">
        <v>48.1</v>
      </c>
      <c r="I21" s="49">
        <v>48.3</v>
      </c>
      <c r="J21" s="49">
        <v>48.5</v>
      </c>
      <c r="K21" s="49">
        <v>48.7</v>
      </c>
      <c r="L21" s="49">
        <v>48.7</v>
      </c>
      <c r="M21" t="e">
        <f>+VLOOKUP(A21,'[3]ExportedResults-11'!$A$2:$J$190,6,FALSE)</f>
        <v>#N/A</v>
      </c>
      <c r="N21" s="51"/>
      <c r="O21" s="51"/>
      <c r="Q21" s="48"/>
    </row>
    <row r="22" spans="1:17" hidden="1" outlineLevel="1" x14ac:dyDescent="0.2">
      <c r="A22" s="49" t="s">
        <v>35</v>
      </c>
      <c r="B22" s="50" t="e">
        <f>+VLOOKUP(A22,[3]Codes!$A$1:$B$186,2,FALSE)</f>
        <v>#N/A</v>
      </c>
      <c r="C22" s="49" t="s">
        <v>763</v>
      </c>
      <c r="D22" s="49" t="s">
        <v>763</v>
      </c>
      <c r="E22" s="49">
        <v>50.3</v>
      </c>
      <c r="F22" s="49">
        <v>51</v>
      </c>
      <c r="G22" s="49">
        <v>51.4</v>
      </c>
      <c r="H22" s="49">
        <v>53.3</v>
      </c>
      <c r="I22" s="49">
        <v>55.8</v>
      </c>
      <c r="J22" s="49">
        <v>56.1</v>
      </c>
      <c r="K22" s="49">
        <v>57.4</v>
      </c>
      <c r="L22" s="49">
        <v>58.6</v>
      </c>
      <c r="M22" t="e">
        <f>+VLOOKUP(A22,'[3]ExportedResults-11'!$A$2:$J$190,6,FALSE)</f>
        <v>#N/A</v>
      </c>
      <c r="N22" s="51"/>
      <c r="O22" s="51"/>
      <c r="Q22" s="48"/>
    </row>
    <row r="23" spans="1:17" hidden="1" outlineLevel="1" x14ac:dyDescent="0.2">
      <c r="A23" s="49" t="s">
        <v>37</v>
      </c>
      <c r="B23" s="50" t="e">
        <f>+VLOOKUP(A23,[3]Codes!$A$1:$B$186,2,FALSE)</f>
        <v>#N/A</v>
      </c>
      <c r="C23" s="49" t="s">
        <v>763</v>
      </c>
      <c r="D23" s="49" t="s">
        <v>763</v>
      </c>
      <c r="E23" s="49">
        <v>61.5</v>
      </c>
      <c r="F23" s="49">
        <v>61.7</v>
      </c>
      <c r="G23" s="49">
        <v>61.7</v>
      </c>
      <c r="H23" s="49">
        <v>64.599999999999994</v>
      </c>
      <c r="I23" s="49">
        <v>65.3</v>
      </c>
      <c r="J23" s="49">
        <v>65.7</v>
      </c>
      <c r="K23" s="49">
        <v>65.8</v>
      </c>
      <c r="L23" s="49">
        <v>66.2</v>
      </c>
      <c r="M23" t="e">
        <f>+VLOOKUP(A23,'[3]ExportedResults-11'!$A$2:$J$190,6,FALSE)</f>
        <v>#N/A</v>
      </c>
      <c r="N23" s="51"/>
      <c r="O23" s="51"/>
      <c r="Q23" s="48"/>
    </row>
    <row r="24" spans="1:17" hidden="1" outlineLevel="1" x14ac:dyDescent="0.2">
      <c r="A24" s="49" t="s">
        <v>39</v>
      </c>
      <c r="B24" s="50" t="e">
        <f>+VLOOKUP(A24,[3]Codes!$A$1:$B$186,2,FALSE)</f>
        <v>#N/A</v>
      </c>
      <c r="C24" s="49" t="s">
        <v>763</v>
      </c>
      <c r="D24" s="49" t="s">
        <v>763</v>
      </c>
      <c r="E24" s="49">
        <v>47</v>
      </c>
      <c r="F24" s="49">
        <v>48.5</v>
      </c>
      <c r="G24" s="49">
        <v>47.9</v>
      </c>
      <c r="H24" s="49">
        <v>48.4</v>
      </c>
      <c r="I24" s="49">
        <v>48.6</v>
      </c>
      <c r="J24" s="49">
        <v>48.1</v>
      </c>
      <c r="K24" s="49">
        <v>47.8</v>
      </c>
      <c r="L24" s="49">
        <v>47.5</v>
      </c>
      <c r="M24" t="e">
        <f>+VLOOKUP(A24,'[3]ExportedResults-11'!$A$2:$J$190,6,FALSE)</f>
        <v>#N/A</v>
      </c>
      <c r="N24" s="51"/>
      <c r="O24" s="51"/>
      <c r="Q24" s="48"/>
    </row>
    <row r="25" spans="1:17" hidden="1" outlineLevel="1" x14ac:dyDescent="0.2">
      <c r="A25" s="49" t="s">
        <v>41</v>
      </c>
      <c r="B25" s="50" t="e">
        <f>+VLOOKUP(A25,[3]Codes!$A$1:$B$186,2,FALSE)</f>
        <v>#N/A</v>
      </c>
      <c r="C25" s="49" t="s">
        <v>763</v>
      </c>
      <c r="D25" s="49" t="s">
        <v>763</v>
      </c>
      <c r="E25" s="49" t="s">
        <v>763</v>
      </c>
      <c r="F25" s="49">
        <v>54.2</v>
      </c>
      <c r="G25" s="49">
        <v>54.2</v>
      </c>
      <c r="H25" s="49">
        <v>54.3</v>
      </c>
      <c r="I25" s="49">
        <v>54.8</v>
      </c>
      <c r="J25" s="49">
        <v>55.2</v>
      </c>
      <c r="K25" s="49">
        <v>55.2</v>
      </c>
      <c r="L25" s="49">
        <v>57</v>
      </c>
      <c r="M25" t="e">
        <f>+VLOOKUP(A25,'[3]ExportedResults-11'!$A$2:$J$190,6,FALSE)</f>
        <v>#N/A</v>
      </c>
      <c r="N25" s="51"/>
      <c r="O25" s="51"/>
      <c r="Q25" s="48"/>
    </row>
    <row r="26" spans="1:17" hidden="1" outlineLevel="1" x14ac:dyDescent="0.2">
      <c r="A26" s="49" t="s">
        <v>43</v>
      </c>
      <c r="B26" s="50" t="e">
        <f>+VLOOKUP(A26,[3]Codes!$A$1:$B$186,2,FALSE)</f>
        <v>#N/A</v>
      </c>
      <c r="C26" s="49" t="s">
        <v>763</v>
      </c>
      <c r="D26" s="49" t="s">
        <v>763</v>
      </c>
      <c r="E26" s="49">
        <v>61</v>
      </c>
      <c r="F26" s="49">
        <v>62.5</v>
      </c>
      <c r="G26" s="49">
        <v>64.8</v>
      </c>
      <c r="H26" s="49">
        <v>64.900000000000006</v>
      </c>
      <c r="I26" s="49">
        <v>66.2</v>
      </c>
      <c r="J26" s="49">
        <v>66.3</v>
      </c>
      <c r="K26" s="49">
        <v>65.7</v>
      </c>
      <c r="L26" s="49">
        <v>66</v>
      </c>
      <c r="M26" t="e">
        <f>+VLOOKUP(A26,'[3]ExportedResults-11'!$A$2:$J$190,6,FALSE)</f>
        <v>#N/A</v>
      </c>
      <c r="N26" s="51"/>
      <c r="O26" s="51"/>
      <c r="Q26" s="48"/>
    </row>
    <row r="27" spans="1:17" hidden="1" outlineLevel="1" x14ac:dyDescent="0.2">
      <c r="A27" s="49" t="s">
        <v>45</v>
      </c>
      <c r="B27" s="50" t="e">
        <f>+VLOOKUP(A27,[3]Codes!$A$1:$B$186,2,FALSE)</f>
        <v>#N/A</v>
      </c>
      <c r="C27" s="49" t="s">
        <v>763</v>
      </c>
      <c r="D27" s="49" t="s">
        <v>763</v>
      </c>
      <c r="E27" s="49">
        <v>30.4</v>
      </c>
      <c r="F27" s="49">
        <v>34.1</v>
      </c>
      <c r="G27" s="49">
        <v>36.799999999999997</v>
      </c>
      <c r="H27" s="49">
        <v>41.1</v>
      </c>
      <c r="I27" s="49">
        <v>44.6</v>
      </c>
      <c r="J27" s="49">
        <v>45.7</v>
      </c>
      <c r="K27" s="49">
        <v>48.7</v>
      </c>
      <c r="L27" s="49">
        <v>49</v>
      </c>
      <c r="M27" t="e">
        <f>+VLOOKUP(A27,'[3]ExportedResults-11'!$A$2:$J$190,6,FALSE)</f>
        <v>#N/A</v>
      </c>
      <c r="N27" s="51"/>
      <c r="O27" s="51"/>
      <c r="Q27" s="48"/>
    </row>
    <row r="28" spans="1:17" hidden="1" outlineLevel="1" x14ac:dyDescent="0.2">
      <c r="A28" s="49" t="s">
        <v>47</v>
      </c>
      <c r="B28" s="50" t="e">
        <f>+VLOOKUP(A28,[3]Codes!$A$1:$B$186,2,FALSE)</f>
        <v>#N/A</v>
      </c>
      <c r="C28" s="49" t="s">
        <v>763</v>
      </c>
      <c r="D28" s="49" t="s">
        <v>763</v>
      </c>
      <c r="E28" s="49">
        <v>34</v>
      </c>
      <c r="F28" s="49">
        <v>33.799999999999997</v>
      </c>
      <c r="G28" s="49">
        <v>35.200000000000003</v>
      </c>
      <c r="H28" s="49">
        <v>35.200000000000003</v>
      </c>
      <c r="I28" s="49">
        <v>36.200000000000003</v>
      </c>
      <c r="J28" s="49">
        <v>36.299999999999997</v>
      </c>
      <c r="K28" s="49">
        <v>41.6</v>
      </c>
      <c r="L28" s="49">
        <v>46.6</v>
      </c>
      <c r="M28" t="e">
        <f>+VLOOKUP(A28,'[3]ExportedResults-11'!$A$2:$J$190,6,FALSE)</f>
        <v>#N/A</v>
      </c>
      <c r="N28" s="51"/>
      <c r="O28" s="51"/>
      <c r="Q28" s="48"/>
    </row>
    <row r="29" spans="1:17" hidden="1" outlineLevel="1" x14ac:dyDescent="0.2">
      <c r="A29" s="49" t="s">
        <v>49</v>
      </c>
      <c r="B29" s="50" t="e">
        <f>+VLOOKUP(A29,[3]Codes!$A$1:$B$186,2,FALSE)</f>
        <v>#N/A</v>
      </c>
      <c r="C29" s="49" t="s">
        <v>763</v>
      </c>
      <c r="D29" s="49" t="s">
        <v>763</v>
      </c>
      <c r="E29" s="49">
        <v>40.700000000000003</v>
      </c>
      <c r="F29" s="49">
        <v>41.5</v>
      </c>
      <c r="G29" s="49">
        <v>42</v>
      </c>
      <c r="H29" s="49">
        <v>49.3</v>
      </c>
      <c r="I29" s="49">
        <v>48.7</v>
      </c>
      <c r="J29" s="49">
        <v>49.4</v>
      </c>
      <c r="K29" s="49">
        <v>49.6</v>
      </c>
      <c r="L29" s="49">
        <v>51.8</v>
      </c>
      <c r="M29" t="e">
        <f>+VLOOKUP(A29,'[3]ExportedResults-11'!$A$2:$J$190,6,FALSE)</f>
        <v>#N/A</v>
      </c>
      <c r="N29" s="51"/>
      <c r="O29" s="51"/>
      <c r="Q29" s="48"/>
    </row>
    <row r="30" spans="1:17" hidden="1" outlineLevel="1" x14ac:dyDescent="0.2">
      <c r="A30" s="49" t="s">
        <v>51</v>
      </c>
      <c r="B30" s="50" t="e">
        <f>+VLOOKUP(A30,[3]Codes!$A$1:$B$186,2,FALSE)</f>
        <v>#N/A</v>
      </c>
      <c r="C30" s="49" t="s">
        <v>763</v>
      </c>
      <c r="D30" s="49" t="s">
        <v>763</v>
      </c>
      <c r="E30" s="49">
        <v>39.1</v>
      </c>
      <c r="F30" s="49">
        <v>40.5</v>
      </c>
      <c r="G30" s="49">
        <v>41.1</v>
      </c>
      <c r="H30" s="49">
        <v>40.5</v>
      </c>
      <c r="I30" s="49">
        <v>41.1</v>
      </c>
      <c r="J30" s="49">
        <v>43.2</v>
      </c>
      <c r="K30" s="49">
        <v>45.8</v>
      </c>
      <c r="L30" s="49">
        <v>46.2</v>
      </c>
      <c r="M30" t="e">
        <f>+VLOOKUP(A30,'[3]ExportedResults-11'!$A$2:$J$190,6,FALSE)</f>
        <v>#N/A</v>
      </c>
      <c r="N30" s="51"/>
      <c r="O30" s="51"/>
      <c r="Q30" s="48"/>
    </row>
    <row r="31" spans="1:17" hidden="1" outlineLevel="1" x14ac:dyDescent="0.2">
      <c r="A31" s="49" t="s">
        <v>53</v>
      </c>
      <c r="B31" s="50" t="e">
        <f>+VLOOKUP(A31,[3]Codes!$A$1:$B$186,2,FALSE)</f>
        <v>#N/A</v>
      </c>
      <c r="C31" s="49" t="s">
        <v>763</v>
      </c>
      <c r="D31" s="49" t="s">
        <v>763</v>
      </c>
      <c r="E31" s="49">
        <v>83.3</v>
      </c>
      <c r="F31" s="49">
        <v>83.5</v>
      </c>
      <c r="G31" s="49">
        <v>83.5</v>
      </c>
      <c r="H31" s="49">
        <v>83.3</v>
      </c>
      <c r="I31" s="49">
        <v>83.5</v>
      </c>
      <c r="J31" s="49">
        <v>84.7</v>
      </c>
      <c r="K31" s="49">
        <v>83.8</v>
      </c>
      <c r="L31" s="49">
        <v>83.5</v>
      </c>
      <c r="M31" t="e">
        <f>+VLOOKUP(A31,'[3]ExportedResults-11'!$A$2:$J$190,6,FALSE)</f>
        <v>#N/A</v>
      </c>
      <c r="N31" s="51"/>
      <c r="O31" s="51"/>
      <c r="Q31" s="48"/>
    </row>
    <row r="32" spans="1:17" hidden="1" outlineLevel="1" x14ac:dyDescent="0.2">
      <c r="A32" s="49" t="s">
        <v>55</v>
      </c>
      <c r="B32" s="50" t="e">
        <f>+VLOOKUP(A32,[3]Codes!$A$1:$B$186,2,FALSE)</f>
        <v>#N/A</v>
      </c>
      <c r="C32" s="49" t="s">
        <v>763</v>
      </c>
      <c r="D32" s="49" t="s">
        <v>763</v>
      </c>
      <c r="E32" s="49">
        <v>50.7</v>
      </c>
      <c r="F32" s="49">
        <v>50.6</v>
      </c>
      <c r="G32" s="49">
        <v>50.9</v>
      </c>
      <c r="H32" s="49">
        <v>51.1</v>
      </c>
      <c r="I32" s="49">
        <v>52.3</v>
      </c>
      <c r="J32" s="49">
        <v>55</v>
      </c>
      <c r="K32" s="49">
        <v>57.8</v>
      </c>
      <c r="L32" s="49">
        <v>58.1</v>
      </c>
      <c r="M32" t="e">
        <f>+VLOOKUP(A32,'[3]ExportedResults-11'!$A$2:$J$190,6,FALSE)</f>
        <v>#N/A</v>
      </c>
      <c r="N32" s="51"/>
      <c r="O32" s="51"/>
      <c r="Q32" s="48"/>
    </row>
    <row r="33" spans="1:17" hidden="1" outlineLevel="1" x14ac:dyDescent="0.2">
      <c r="A33" s="49" t="s">
        <v>717</v>
      </c>
      <c r="B33" s="50" t="e">
        <f>+VLOOKUP(A33,[3]Codes!$A$1:$B$186,2,FALSE)</f>
        <v>#N/A</v>
      </c>
      <c r="C33" s="49" t="s">
        <v>763</v>
      </c>
      <c r="D33" s="49" t="s">
        <v>763</v>
      </c>
      <c r="E33" s="49">
        <v>29.7</v>
      </c>
      <c r="F33" s="49">
        <v>29.3</v>
      </c>
      <c r="G33" s="49">
        <v>29.4</v>
      </c>
      <c r="H33" s="49">
        <v>29.4</v>
      </c>
      <c r="I33" s="49">
        <v>29.8</v>
      </c>
      <c r="J33" s="49">
        <v>30</v>
      </c>
      <c r="K33" s="49">
        <v>36.299999999999997</v>
      </c>
      <c r="L33" s="49">
        <v>35.5</v>
      </c>
      <c r="M33" t="e">
        <f>+VLOOKUP(A33,'[3]ExportedResults-11'!$A$2:$J$190,6,FALSE)</f>
        <v>#N/A</v>
      </c>
      <c r="N33" s="51"/>
      <c r="O33" s="51"/>
      <c r="Q33" s="48"/>
    </row>
    <row r="34" spans="1:17" hidden="1" outlineLevel="1" x14ac:dyDescent="0.2">
      <c r="A34" s="49" t="s">
        <v>57</v>
      </c>
      <c r="B34" s="50" t="e">
        <f>+VLOOKUP(A34,[3]Codes!$A$1:$B$186,2,FALSE)</f>
        <v>#N/A</v>
      </c>
      <c r="C34" s="49" t="s">
        <v>763</v>
      </c>
      <c r="D34" s="49" t="s">
        <v>763</v>
      </c>
      <c r="E34" s="49">
        <v>26.4</v>
      </c>
      <c r="F34" s="49">
        <v>27.1</v>
      </c>
      <c r="G34" s="49">
        <v>27.1</v>
      </c>
      <c r="H34" s="49">
        <v>27.5</v>
      </c>
      <c r="I34" s="49">
        <v>27.1</v>
      </c>
      <c r="J34" s="49">
        <v>26.8</v>
      </c>
      <c r="K34" s="49">
        <v>30.5</v>
      </c>
      <c r="L34" s="49">
        <v>31.2</v>
      </c>
      <c r="M34" t="e">
        <f>+VLOOKUP(A34,'[3]ExportedResults-11'!$A$2:$J$190,6,FALSE)</f>
        <v>#N/A</v>
      </c>
      <c r="N34" s="51"/>
      <c r="O34" s="51"/>
      <c r="Q34" s="48"/>
    </row>
    <row r="35" spans="1:17" hidden="1" outlineLevel="1" x14ac:dyDescent="0.2">
      <c r="A35" s="49" t="s">
        <v>59</v>
      </c>
      <c r="B35" s="50" t="e">
        <f>+VLOOKUP(A35,[3]Codes!$A$1:$B$186,2,FALSE)</f>
        <v>#N/A</v>
      </c>
      <c r="C35" s="49" t="s">
        <v>763</v>
      </c>
      <c r="D35" s="49" t="s">
        <v>763</v>
      </c>
      <c r="E35" s="49">
        <v>66.099999999999994</v>
      </c>
      <c r="F35" s="49">
        <v>67.400000000000006</v>
      </c>
      <c r="G35" s="49">
        <v>67.400000000000006</v>
      </c>
      <c r="H35" s="49">
        <v>66.8</v>
      </c>
      <c r="I35" s="49">
        <v>66.8</v>
      </c>
      <c r="J35" s="49">
        <v>68.3</v>
      </c>
      <c r="K35" s="49">
        <v>70</v>
      </c>
      <c r="L35" s="49">
        <v>69.7</v>
      </c>
      <c r="M35" t="e">
        <f>+VLOOKUP(A35,'[3]ExportedResults-11'!$A$2:$J$190,6,FALSE)</f>
        <v>#N/A</v>
      </c>
      <c r="N35" s="51"/>
      <c r="O35" s="51"/>
      <c r="Q35" s="48"/>
    </row>
    <row r="36" spans="1:17" hidden="1" outlineLevel="1" x14ac:dyDescent="0.2">
      <c r="A36" s="49" t="s">
        <v>61</v>
      </c>
      <c r="B36" s="50" t="e">
        <f>+VLOOKUP(A36,[3]Codes!$A$1:$B$186,2,FALSE)</f>
        <v>#N/A</v>
      </c>
      <c r="C36" s="49" t="s">
        <v>763</v>
      </c>
      <c r="D36" s="49" t="s">
        <v>763</v>
      </c>
      <c r="E36" s="49">
        <v>46.3</v>
      </c>
      <c r="F36" s="49">
        <v>51.9</v>
      </c>
      <c r="G36" s="49">
        <v>53.3</v>
      </c>
      <c r="H36" s="49">
        <v>56.7</v>
      </c>
      <c r="I36" s="49">
        <v>58.4</v>
      </c>
      <c r="J36" s="49">
        <v>59.3</v>
      </c>
      <c r="K36" s="49">
        <v>59.5</v>
      </c>
      <c r="L36" s="49">
        <v>60.6</v>
      </c>
      <c r="M36" t="e">
        <f>+VLOOKUP(A36,'[3]ExportedResults-11'!$A$2:$J$190,6,FALSE)</f>
        <v>#N/A</v>
      </c>
      <c r="N36" s="51"/>
      <c r="O36" s="51"/>
      <c r="Q36" s="48"/>
    </row>
    <row r="37" spans="1:17" hidden="1" outlineLevel="1" x14ac:dyDescent="0.2">
      <c r="A37" s="49" t="s">
        <v>63</v>
      </c>
      <c r="B37" s="50" t="e">
        <f>+VLOOKUP(A37,[3]Codes!$A$1:$B$186,2,FALSE)</f>
        <v>#N/A</v>
      </c>
      <c r="C37" s="49" t="s">
        <v>763</v>
      </c>
      <c r="D37" s="49" t="s">
        <v>763</v>
      </c>
      <c r="E37" s="49">
        <v>54.9</v>
      </c>
      <c r="F37" s="49">
        <v>55.3</v>
      </c>
      <c r="G37" s="49">
        <v>58.3</v>
      </c>
      <c r="H37" s="49">
        <v>61.3</v>
      </c>
      <c r="I37" s="49">
        <v>66.400000000000006</v>
      </c>
      <c r="J37" s="49">
        <v>67.8</v>
      </c>
      <c r="K37" s="49">
        <v>70.2</v>
      </c>
      <c r="L37" s="49">
        <v>70.2</v>
      </c>
      <c r="M37" t="e">
        <f>+VLOOKUP(A37,'[3]ExportedResults-11'!$A$2:$J$190,6,FALSE)</f>
        <v>#N/A</v>
      </c>
      <c r="N37" s="51"/>
      <c r="O37" s="51"/>
      <c r="Q37" s="48"/>
    </row>
    <row r="38" spans="1:17" hidden="1" outlineLevel="1" x14ac:dyDescent="0.2">
      <c r="A38" s="49" t="s">
        <v>718</v>
      </c>
      <c r="B38" s="50" t="e">
        <f>+VLOOKUP(A38,[3]Codes!$A$1:$B$186,2,FALSE)</f>
        <v>#N/A</v>
      </c>
      <c r="C38" s="49" t="s">
        <v>763</v>
      </c>
      <c r="D38" s="49" t="s">
        <v>763</v>
      </c>
      <c r="E38" s="49">
        <v>41.3</v>
      </c>
      <c r="F38" s="49">
        <v>40.799999999999997</v>
      </c>
      <c r="G38" s="49">
        <v>40.799999999999997</v>
      </c>
      <c r="H38" s="49">
        <v>40.700000000000003</v>
      </c>
      <c r="I38" s="49">
        <v>40.9</v>
      </c>
      <c r="J38" s="49">
        <v>41.2</v>
      </c>
      <c r="K38" s="49">
        <v>43.2</v>
      </c>
      <c r="L38" s="49">
        <v>44.7</v>
      </c>
      <c r="M38" t="e">
        <f>+VLOOKUP(A38,'[3]ExportedResults-11'!$A$2:$J$190,6,FALSE)</f>
        <v>#N/A</v>
      </c>
      <c r="N38" s="51"/>
      <c r="O38" s="51"/>
      <c r="Q38" s="48"/>
    </row>
    <row r="39" spans="1:17" hidden="1" outlineLevel="1" x14ac:dyDescent="0.2">
      <c r="A39" s="49" t="s">
        <v>719</v>
      </c>
      <c r="B39" s="50" t="e">
        <f>+VLOOKUP(A39,[3]Codes!$A$1:$B$186,2,FALSE)</f>
        <v>#N/A</v>
      </c>
      <c r="C39" s="49" t="s">
        <v>763</v>
      </c>
      <c r="D39" s="49" t="s">
        <v>763</v>
      </c>
      <c r="E39" s="49">
        <v>29.8</v>
      </c>
      <c r="F39" s="49">
        <v>30.1</v>
      </c>
      <c r="G39" s="49">
        <v>30.1</v>
      </c>
      <c r="H39" s="49">
        <v>30.2</v>
      </c>
      <c r="I39" s="49">
        <v>30.5</v>
      </c>
      <c r="J39" s="49">
        <v>34.1</v>
      </c>
      <c r="K39" s="49">
        <v>34.9</v>
      </c>
      <c r="L39" s="49">
        <v>35.1</v>
      </c>
      <c r="M39" t="e">
        <f>+VLOOKUP(A39,'[3]ExportedResults-11'!$A$2:$J$190,6,FALSE)</f>
        <v>#N/A</v>
      </c>
      <c r="N39" s="51"/>
      <c r="O39" s="51"/>
      <c r="Q39" s="48"/>
    </row>
    <row r="40" spans="1:17" hidden="1" outlineLevel="1" x14ac:dyDescent="0.2">
      <c r="A40" s="49" t="s">
        <v>720</v>
      </c>
      <c r="B40" s="50" t="e">
        <f>+VLOOKUP(A40,[3]Codes!$A$1:$B$186,2,FALSE)</f>
        <v>#N/A</v>
      </c>
      <c r="C40" s="49" t="s">
        <v>763</v>
      </c>
      <c r="D40" s="49" t="s">
        <v>763</v>
      </c>
      <c r="E40" s="49">
        <v>32.5</v>
      </c>
      <c r="F40" s="49">
        <v>32.9</v>
      </c>
      <c r="G40" s="49">
        <v>33</v>
      </c>
      <c r="H40" s="49">
        <v>32.5</v>
      </c>
      <c r="I40" s="49">
        <v>33.700000000000003</v>
      </c>
      <c r="J40" s="49">
        <v>32.200000000000003</v>
      </c>
      <c r="K40" s="49">
        <v>33.799999999999997</v>
      </c>
      <c r="L40" s="49">
        <v>36</v>
      </c>
      <c r="M40" t="e">
        <f>+VLOOKUP(A40,'[3]ExportedResults-11'!$A$2:$J$190,6,FALSE)</f>
        <v>#N/A</v>
      </c>
      <c r="N40" s="51"/>
      <c r="O40" s="51"/>
      <c r="Q40" s="48"/>
    </row>
    <row r="41" spans="1:17" hidden="1" outlineLevel="1" x14ac:dyDescent="0.2">
      <c r="A41" s="49" t="s">
        <v>65</v>
      </c>
      <c r="B41" s="50" t="e">
        <f>+VLOOKUP(A41,[3]Codes!$A$1:$B$186,2,FALSE)</f>
        <v>#N/A</v>
      </c>
      <c r="C41" s="49" t="s">
        <v>763</v>
      </c>
      <c r="D41" s="49" t="s">
        <v>763</v>
      </c>
      <c r="E41" s="49">
        <v>50.2</v>
      </c>
      <c r="F41" s="49">
        <v>50.2</v>
      </c>
      <c r="G41" s="49">
        <v>52.1</v>
      </c>
      <c r="H41" s="49">
        <v>53.6</v>
      </c>
      <c r="I41" s="49">
        <v>54</v>
      </c>
      <c r="J41" s="49">
        <v>53.6</v>
      </c>
      <c r="K41" s="49">
        <v>54.9</v>
      </c>
      <c r="L41" s="49">
        <v>57</v>
      </c>
      <c r="M41" t="e">
        <f>+VLOOKUP(A41,'[3]ExportedResults-11'!$A$2:$J$190,6,FALSE)</f>
        <v>#N/A</v>
      </c>
      <c r="N41" s="51"/>
      <c r="O41" s="51"/>
      <c r="Q41" s="48"/>
    </row>
    <row r="42" spans="1:17" hidden="1" outlineLevel="1" x14ac:dyDescent="0.2">
      <c r="A42" s="49" t="s">
        <v>67</v>
      </c>
      <c r="B42" s="50" t="e">
        <f>+VLOOKUP(A42,[3]Codes!$A$1:$B$186,2,FALSE)</f>
        <v>#N/A</v>
      </c>
      <c r="C42" s="49" t="s">
        <v>763</v>
      </c>
      <c r="D42" s="49" t="s">
        <v>763</v>
      </c>
      <c r="E42" s="49">
        <v>35.9</v>
      </c>
      <c r="F42" s="49">
        <v>41.4</v>
      </c>
      <c r="G42" s="49">
        <v>41.9</v>
      </c>
      <c r="H42" s="49">
        <v>41.9</v>
      </c>
      <c r="I42" s="49">
        <v>41.9</v>
      </c>
      <c r="J42" s="49">
        <v>42</v>
      </c>
      <c r="K42" s="49">
        <v>45</v>
      </c>
      <c r="L42" s="49">
        <v>45.4</v>
      </c>
      <c r="M42" t="e">
        <f>+VLOOKUP(A42,'[3]ExportedResults-11'!$A$2:$J$190,6,FALSE)</f>
        <v>#N/A</v>
      </c>
      <c r="N42" s="51"/>
      <c r="O42" s="51"/>
      <c r="Q42" s="48"/>
    </row>
    <row r="43" spans="1:17" hidden="1" outlineLevel="1" x14ac:dyDescent="0.2">
      <c r="A43" s="49" t="s">
        <v>69</v>
      </c>
      <c r="B43" s="50" t="e">
        <f>+VLOOKUP(A43,[3]Codes!$A$1:$B$186,2,FALSE)</f>
        <v>#N/A</v>
      </c>
      <c r="C43" s="49" t="s">
        <v>763</v>
      </c>
      <c r="D43" s="49" t="s">
        <v>763</v>
      </c>
      <c r="E43" s="49">
        <v>50.6</v>
      </c>
      <c r="F43" s="49">
        <v>52.1</v>
      </c>
      <c r="G43" s="49">
        <v>57.4</v>
      </c>
      <c r="H43" s="49">
        <v>58.9</v>
      </c>
      <c r="I43" s="49">
        <v>61.3</v>
      </c>
      <c r="J43" s="49">
        <v>62.5</v>
      </c>
      <c r="K43" s="49">
        <v>63.3</v>
      </c>
      <c r="L43" s="49">
        <v>63.4</v>
      </c>
      <c r="M43" t="e">
        <f>+VLOOKUP(A43,'[3]ExportedResults-11'!$A$2:$J$190,6,FALSE)</f>
        <v>#N/A</v>
      </c>
      <c r="N43" s="51"/>
      <c r="O43" s="51"/>
      <c r="Q43" s="48"/>
    </row>
    <row r="44" spans="1:17" hidden="1" outlineLevel="1" x14ac:dyDescent="0.2">
      <c r="A44" s="49" t="s">
        <v>71</v>
      </c>
      <c r="B44" s="50" t="e">
        <f>+VLOOKUP(A44,[3]Codes!$A$1:$B$186,2,FALSE)</f>
        <v>#N/A</v>
      </c>
      <c r="C44" s="49" t="s">
        <v>763</v>
      </c>
      <c r="D44" s="49" t="s">
        <v>763</v>
      </c>
      <c r="E44" s="49" t="s">
        <v>763</v>
      </c>
      <c r="F44" s="49" t="s">
        <v>763</v>
      </c>
      <c r="G44" s="49" t="s">
        <v>763</v>
      </c>
      <c r="H44" s="49" t="s">
        <v>763</v>
      </c>
      <c r="I44" s="49">
        <v>67.099999999999994</v>
      </c>
      <c r="J44" s="49">
        <v>68.599999999999994</v>
      </c>
      <c r="K44" s="49">
        <v>70</v>
      </c>
      <c r="L44" s="49">
        <v>70.2</v>
      </c>
      <c r="M44" t="e">
        <f>+VLOOKUP(A44,'[3]ExportedResults-11'!$A$2:$J$190,6,FALSE)</f>
        <v>#N/A</v>
      </c>
      <c r="N44" s="51"/>
      <c r="O44" s="51"/>
      <c r="Q44" s="48"/>
    </row>
    <row r="45" spans="1:17" hidden="1" outlineLevel="1" x14ac:dyDescent="0.2">
      <c r="A45" s="49" t="s">
        <v>73</v>
      </c>
      <c r="B45" s="50" t="e">
        <f>+VLOOKUP(A45,[3]Codes!$A$1:$B$186,2,FALSE)</f>
        <v>#N/A</v>
      </c>
      <c r="C45" s="49" t="s">
        <v>763</v>
      </c>
      <c r="D45" s="49" t="s">
        <v>763</v>
      </c>
      <c r="E45" s="49">
        <v>57.8</v>
      </c>
      <c r="F45" s="49">
        <v>59.2</v>
      </c>
      <c r="G45" s="49">
        <v>60.8</v>
      </c>
      <c r="H45" s="49">
        <v>59.8</v>
      </c>
      <c r="I45" s="49">
        <v>61.2</v>
      </c>
      <c r="J45" s="49">
        <v>65.900000000000006</v>
      </c>
      <c r="K45" s="49">
        <v>66.400000000000006</v>
      </c>
      <c r="L45" s="49">
        <v>67.599999999999994</v>
      </c>
      <c r="M45" t="e">
        <f>+VLOOKUP(A45,'[3]ExportedResults-11'!$A$2:$J$190,6,FALSE)</f>
        <v>#N/A</v>
      </c>
      <c r="N45" s="51"/>
      <c r="O45" s="51"/>
      <c r="Q45" s="48"/>
    </row>
    <row r="46" spans="1:17" hidden="1" outlineLevel="1" x14ac:dyDescent="0.2">
      <c r="A46" s="49" t="s">
        <v>75</v>
      </c>
      <c r="B46" s="50" t="e">
        <f>+VLOOKUP(A46,[3]Codes!$A$1:$B$186,2,FALSE)</f>
        <v>#N/A</v>
      </c>
      <c r="C46" s="49" t="s">
        <v>763</v>
      </c>
      <c r="D46" s="49" t="s">
        <v>763</v>
      </c>
      <c r="E46" s="49">
        <v>79.8</v>
      </c>
      <c r="F46" s="49">
        <v>81</v>
      </c>
      <c r="G46" s="49">
        <v>82.9</v>
      </c>
      <c r="H46" s="49">
        <v>82.9</v>
      </c>
      <c r="I46" s="49">
        <v>83</v>
      </c>
      <c r="J46" s="49">
        <v>84.4</v>
      </c>
      <c r="K46" s="49">
        <v>84.6</v>
      </c>
      <c r="L46" s="49">
        <v>84.7</v>
      </c>
      <c r="M46" t="e">
        <f>+VLOOKUP(A46,'[3]ExportedResults-11'!$A$2:$J$190,6,FALSE)</f>
        <v>#N/A</v>
      </c>
      <c r="N46" s="51"/>
      <c r="O46" s="51"/>
      <c r="Q46" s="48"/>
    </row>
    <row r="47" spans="1:17" hidden="1" outlineLevel="1" x14ac:dyDescent="0.2">
      <c r="A47" s="49" t="s">
        <v>721</v>
      </c>
      <c r="B47" s="50" t="e">
        <f>+VLOOKUP(A47,[3]Codes!$A$1:$B$186,2,FALSE)</f>
        <v>#N/A</v>
      </c>
      <c r="C47" s="49" t="s">
        <v>763</v>
      </c>
      <c r="D47" s="49" t="s">
        <v>763</v>
      </c>
      <c r="E47" s="49">
        <v>38.1</v>
      </c>
      <c r="F47" s="49">
        <v>38.299999999999997</v>
      </c>
      <c r="G47" s="49">
        <v>40.700000000000003</v>
      </c>
      <c r="H47" s="49">
        <v>41.9</v>
      </c>
      <c r="I47" s="49">
        <v>42</v>
      </c>
      <c r="J47" s="49">
        <v>42.2</v>
      </c>
      <c r="K47" s="49">
        <v>41.7</v>
      </c>
      <c r="L47" s="49">
        <v>42.5</v>
      </c>
      <c r="M47" t="e">
        <f>+VLOOKUP(A47,'[3]ExportedResults-11'!$A$2:$J$190,6,FALSE)</f>
        <v>#N/A</v>
      </c>
      <c r="N47" s="51"/>
      <c r="O47" s="51"/>
      <c r="Q47" s="48"/>
    </row>
    <row r="48" spans="1:17" hidden="1" outlineLevel="1" x14ac:dyDescent="0.2">
      <c r="A48" s="49" t="s">
        <v>722</v>
      </c>
      <c r="B48" s="50" t="e">
        <f>+VLOOKUP(A48,[3]Codes!$A$1:$B$186,2,FALSE)</f>
        <v>#N/A</v>
      </c>
      <c r="C48" s="49" t="s">
        <v>763</v>
      </c>
      <c r="D48" s="49" t="s">
        <v>763</v>
      </c>
      <c r="E48" s="49">
        <v>61.4</v>
      </c>
      <c r="F48" s="49">
        <v>61.3</v>
      </c>
      <c r="G48" s="49">
        <v>61.8</v>
      </c>
      <c r="H48" s="49">
        <v>62</v>
      </c>
      <c r="I48" s="49">
        <v>62.1</v>
      </c>
      <c r="J48" s="49">
        <v>62</v>
      </c>
      <c r="K48" s="49">
        <v>62.1</v>
      </c>
      <c r="L48" s="49">
        <v>62.3</v>
      </c>
      <c r="M48" t="e">
        <f>+VLOOKUP(A48,'[3]ExportedResults-11'!$A$2:$J$190,6,FALSE)</f>
        <v>#N/A</v>
      </c>
      <c r="N48" s="51"/>
      <c r="O48" s="51"/>
      <c r="Q48" s="48"/>
    </row>
    <row r="49" spans="1:17" hidden="1" outlineLevel="1" x14ac:dyDescent="0.2">
      <c r="A49" s="49" t="s">
        <v>77</v>
      </c>
      <c r="B49" s="50" t="e">
        <f>+VLOOKUP(A49,[3]Codes!$A$1:$B$186,2,FALSE)</f>
        <v>#N/A</v>
      </c>
      <c r="C49" s="49" t="s">
        <v>763</v>
      </c>
      <c r="D49" s="49" t="s">
        <v>763</v>
      </c>
      <c r="E49" s="49">
        <v>51.7</v>
      </c>
      <c r="F49" s="49">
        <v>52.8</v>
      </c>
      <c r="G49" s="49">
        <v>55.5</v>
      </c>
      <c r="H49" s="49">
        <v>58.9</v>
      </c>
      <c r="I49" s="49">
        <v>61.6</v>
      </c>
      <c r="J49" s="49">
        <v>61.2</v>
      </c>
      <c r="K49" s="49">
        <v>60.6</v>
      </c>
      <c r="L49" s="49">
        <v>60.5</v>
      </c>
      <c r="M49" t="e">
        <f>+VLOOKUP(A49,'[3]ExportedResults-11'!$A$2:$J$190,6,FALSE)</f>
        <v>#N/A</v>
      </c>
      <c r="N49" s="51"/>
      <c r="O49" s="51"/>
      <c r="Q49" s="48"/>
    </row>
    <row r="50" spans="1:17" hidden="1" outlineLevel="1" x14ac:dyDescent="0.2">
      <c r="A50" s="49" t="s">
        <v>79</v>
      </c>
      <c r="B50" s="50" t="e">
        <f>+VLOOKUP(A50,[3]Codes!$A$1:$B$186,2,FALSE)</f>
        <v>#N/A</v>
      </c>
      <c r="C50" s="49" t="s">
        <v>763</v>
      </c>
      <c r="D50" s="49" t="s">
        <v>763</v>
      </c>
      <c r="E50" s="49">
        <v>51.2</v>
      </c>
      <c r="F50" s="49">
        <v>53.5</v>
      </c>
      <c r="G50" s="49">
        <v>53.5</v>
      </c>
      <c r="H50" s="49">
        <v>54.2</v>
      </c>
      <c r="I50" s="49">
        <v>55.2</v>
      </c>
      <c r="J50" s="49">
        <v>55.2</v>
      </c>
      <c r="K50" s="49">
        <v>55.4</v>
      </c>
      <c r="L50" s="49">
        <v>55.1</v>
      </c>
      <c r="M50" t="e">
        <f>+VLOOKUP(A50,'[3]ExportedResults-11'!$A$2:$J$190,6,FALSE)</f>
        <v>#N/A</v>
      </c>
      <c r="N50" s="51"/>
      <c r="O50" s="51"/>
      <c r="Q50" s="48"/>
    </row>
    <row r="51" spans="1:17" hidden="1" outlineLevel="1" x14ac:dyDescent="0.2">
      <c r="A51" s="49" t="s">
        <v>723</v>
      </c>
      <c r="B51" s="50" t="e">
        <f>+VLOOKUP(A51,[3]Codes!$A$1:$B$186,2,FALSE)</f>
        <v>#N/A</v>
      </c>
      <c r="C51" s="49" t="s">
        <v>763</v>
      </c>
      <c r="D51" s="49" t="s">
        <v>763</v>
      </c>
      <c r="E51" s="49">
        <v>41.3</v>
      </c>
      <c r="F51" s="49">
        <v>42.5</v>
      </c>
      <c r="G51" s="49">
        <v>50.1</v>
      </c>
      <c r="H51" s="49">
        <v>53.8</v>
      </c>
      <c r="I51" s="49">
        <v>56.5</v>
      </c>
      <c r="J51" s="49">
        <v>57.3</v>
      </c>
      <c r="K51" s="49">
        <v>57.3</v>
      </c>
      <c r="L51" s="49">
        <v>57.6</v>
      </c>
      <c r="M51" t="e">
        <f>+VLOOKUP(A51,'[3]ExportedResults-11'!$A$2:$J$190,6,FALSE)</f>
        <v>#N/A</v>
      </c>
      <c r="N51" s="51"/>
      <c r="O51" s="51"/>
      <c r="Q51" s="48"/>
    </row>
    <row r="52" spans="1:17" hidden="1" outlineLevel="1" x14ac:dyDescent="0.2">
      <c r="A52" s="49" t="s">
        <v>83</v>
      </c>
      <c r="B52" s="50" t="e">
        <f>+VLOOKUP(A52,[3]Codes!$A$1:$B$186,2,FALSE)</f>
        <v>#N/A</v>
      </c>
      <c r="C52" s="49" t="s">
        <v>763</v>
      </c>
      <c r="D52" s="49" t="s">
        <v>763</v>
      </c>
      <c r="E52" s="49">
        <v>53.8</v>
      </c>
      <c r="F52" s="49">
        <v>55.3</v>
      </c>
      <c r="G52" s="49">
        <v>56.1</v>
      </c>
      <c r="H52" s="49">
        <v>58.1</v>
      </c>
      <c r="I52" s="49">
        <v>58.2</v>
      </c>
      <c r="J52" s="49">
        <v>58</v>
      </c>
      <c r="K52" s="49">
        <v>58.2</v>
      </c>
      <c r="L52" s="49">
        <v>58.1</v>
      </c>
      <c r="M52" t="e">
        <f>+VLOOKUP(A52,'[3]ExportedResults-11'!$A$2:$J$190,6,FALSE)</f>
        <v>#N/A</v>
      </c>
      <c r="N52" s="51"/>
      <c r="O52" s="51"/>
      <c r="Q52" s="48"/>
    </row>
    <row r="53" spans="1:17" hidden="1" outlineLevel="1" x14ac:dyDescent="0.2">
      <c r="A53" s="49" t="s">
        <v>724</v>
      </c>
      <c r="B53" s="50" t="e">
        <f>+VLOOKUP(A53,[3]Codes!$A$1:$B$186,2,FALSE)</f>
        <v>#N/A</v>
      </c>
      <c r="C53" s="49" t="s">
        <v>763</v>
      </c>
      <c r="D53" s="49" t="s">
        <v>763</v>
      </c>
      <c r="E53" s="49">
        <v>37.799999999999997</v>
      </c>
      <c r="F53" s="49">
        <v>43.9</v>
      </c>
      <c r="G53" s="49">
        <v>43.7</v>
      </c>
      <c r="H53" s="49">
        <v>43.7</v>
      </c>
      <c r="I53" s="49">
        <v>43.8</v>
      </c>
      <c r="J53" s="49">
        <v>43.7</v>
      </c>
      <c r="K53" s="49">
        <v>45.9</v>
      </c>
      <c r="L53" s="49">
        <v>46</v>
      </c>
      <c r="M53" t="e">
        <f>+VLOOKUP(A53,'[3]ExportedResults-11'!$A$2:$J$190,6,FALSE)</f>
        <v>#N/A</v>
      </c>
      <c r="N53" s="51"/>
      <c r="O53" s="51"/>
      <c r="Q53" s="48"/>
    </row>
    <row r="54" spans="1:17" hidden="1" outlineLevel="1" x14ac:dyDescent="0.2">
      <c r="A54" s="49" t="s">
        <v>725</v>
      </c>
      <c r="B54" s="50" t="e">
        <f>+VLOOKUP(A54,[3]Codes!$A$1:$B$186,2,FALSE)</f>
        <v>#N/A</v>
      </c>
      <c r="C54" s="49" t="s">
        <v>763</v>
      </c>
      <c r="D54" s="49" t="s">
        <v>763</v>
      </c>
      <c r="E54" s="49">
        <v>27.9</v>
      </c>
      <c r="F54" s="49">
        <v>28.5</v>
      </c>
      <c r="G54" s="49">
        <v>28</v>
      </c>
      <c r="H54" s="49">
        <v>29.2</v>
      </c>
      <c r="I54" s="49">
        <v>30.1</v>
      </c>
      <c r="J54" s="49">
        <v>30.4</v>
      </c>
      <c r="K54" s="49">
        <v>30.6</v>
      </c>
      <c r="L54" s="49">
        <v>30.9</v>
      </c>
      <c r="M54" t="e">
        <f>+VLOOKUP(A54,'[3]ExportedResults-11'!$A$2:$J$190,6,FALSE)</f>
        <v>#N/A</v>
      </c>
      <c r="N54" s="51"/>
      <c r="O54" s="51"/>
      <c r="Q54" s="48"/>
    </row>
    <row r="55" spans="1:17" hidden="1" outlineLevel="1" x14ac:dyDescent="0.2">
      <c r="A55" s="49" t="s">
        <v>85</v>
      </c>
      <c r="B55" s="50" t="e">
        <f>+VLOOKUP(A55,[3]Codes!$A$1:$B$186,2,FALSE)</f>
        <v>#N/A</v>
      </c>
      <c r="C55" s="49" t="s">
        <v>763</v>
      </c>
      <c r="D55" s="49" t="s">
        <v>763</v>
      </c>
      <c r="E55" s="49">
        <v>73.5</v>
      </c>
      <c r="F55" s="49">
        <v>73.599999999999994</v>
      </c>
      <c r="G55" s="49">
        <v>74.5</v>
      </c>
      <c r="H55" s="49">
        <v>74.2</v>
      </c>
      <c r="I55" s="49">
        <v>74.2</v>
      </c>
      <c r="J55" s="49">
        <v>74.5</v>
      </c>
      <c r="K55" s="49">
        <v>74</v>
      </c>
      <c r="L55" s="49">
        <v>73.599999999999994</v>
      </c>
      <c r="M55" t="e">
        <f>+VLOOKUP(A55,'[3]ExportedResults-11'!$A$2:$J$190,6,FALSE)</f>
        <v>#N/A</v>
      </c>
      <c r="N55" s="51"/>
      <c r="O55" s="51"/>
      <c r="Q55" s="48"/>
    </row>
    <row r="56" spans="1:17" hidden="1" outlineLevel="1" x14ac:dyDescent="0.2">
      <c r="A56" s="49" t="s">
        <v>87</v>
      </c>
      <c r="B56" s="50" t="e">
        <f>+VLOOKUP(A56,[3]Codes!$A$1:$B$186,2,FALSE)</f>
        <v>#N/A</v>
      </c>
      <c r="C56" s="49" t="s">
        <v>763</v>
      </c>
      <c r="D56" s="49" t="s">
        <v>763</v>
      </c>
      <c r="E56" s="49">
        <v>48.8</v>
      </c>
      <c r="F56" s="49">
        <v>51.5</v>
      </c>
      <c r="G56" s="49">
        <v>51.9</v>
      </c>
      <c r="H56" s="49">
        <v>52.3</v>
      </c>
      <c r="I56" s="49">
        <v>51.4</v>
      </c>
      <c r="J56" s="49">
        <v>52.6</v>
      </c>
      <c r="K56" s="49">
        <v>53.1</v>
      </c>
      <c r="L56" s="49">
        <v>54.3</v>
      </c>
      <c r="M56" t="e">
        <f>+VLOOKUP(A56,'[3]ExportedResults-11'!$A$2:$J$190,6,FALSE)</f>
        <v>#N/A</v>
      </c>
      <c r="N56" s="51"/>
      <c r="O56" s="51"/>
      <c r="Q56" s="48"/>
    </row>
    <row r="57" spans="1:17" hidden="1" outlineLevel="1" x14ac:dyDescent="0.2">
      <c r="A57" s="49" t="s">
        <v>726</v>
      </c>
      <c r="B57" s="50" t="e">
        <f>+VLOOKUP(A57,[3]Codes!$A$1:$B$186,2,FALSE)</f>
        <v>#N/A</v>
      </c>
      <c r="C57" s="49" t="s">
        <v>763</v>
      </c>
      <c r="D57" s="49" t="s">
        <v>763</v>
      </c>
      <c r="E57" s="49">
        <v>66.5</v>
      </c>
      <c r="F57" s="49">
        <v>66.599999999999994</v>
      </c>
      <c r="G57" s="49">
        <v>66.5</v>
      </c>
      <c r="H57" s="49">
        <v>65.8</v>
      </c>
      <c r="I57" s="49">
        <v>65.8</v>
      </c>
      <c r="J57" s="49">
        <v>66.099999999999994</v>
      </c>
      <c r="K57" s="49">
        <v>66</v>
      </c>
      <c r="L57" s="49">
        <v>64.900000000000006</v>
      </c>
      <c r="M57" t="e">
        <f>+VLOOKUP(A57,'[3]ExportedResults-11'!$A$2:$J$190,6,FALSE)</f>
        <v>#N/A</v>
      </c>
      <c r="N57" s="51"/>
      <c r="O57" s="51"/>
      <c r="Q57" s="48"/>
    </row>
    <row r="58" spans="1:17" hidden="1" outlineLevel="1" x14ac:dyDescent="0.2">
      <c r="A58" s="49" t="s">
        <v>89</v>
      </c>
      <c r="B58" s="50" t="e">
        <f>+VLOOKUP(A58,[3]Codes!$A$1:$B$186,2,FALSE)</f>
        <v>#N/A</v>
      </c>
      <c r="C58" s="49" t="s">
        <v>763</v>
      </c>
      <c r="D58" s="49" t="s">
        <v>763</v>
      </c>
      <c r="E58" s="49">
        <v>79.8</v>
      </c>
      <c r="F58" s="49">
        <v>79.900000000000006</v>
      </c>
      <c r="G58" s="49">
        <v>79.900000000000006</v>
      </c>
      <c r="H58" s="49">
        <v>79.7</v>
      </c>
      <c r="I58" s="49">
        <v>80</v>
      </c>
      <c r="J58" s="49">
        <v>80.7</v>
      </c>
      <c r="K58" s="49">
        <v>81.599999999999994</v>
      </c>
      <c r="L58" s="49">
        <v>81.599999999999994</v>
      </c>
      <c r="M58" t="e">
        <f>+VLOOKUP(A58,'[3]ExportedResults-11'!$A$2:$J$190,6,FALSE)</f>
        <v>#N/A</v>
      </c>
      <c r="N58" s="51"/>
      <c r="O58" s="51"/>
      <c r="Q58" s="48"/>
    </row>
    <row r="59" spans="1:17" hidden="1" outlineLevel="1" x14ac:dyDescent="0.2">
      <c r="A59" s="49" t="s">
        <v>91</v>
      </c>
      <c r="B59" s="50" t="e">
        <f>+VLOOKUP(A59,[3]Codes!$A$1:$B$186,2,FALSE)</f>
        <v>#N/A</v>
      </c>
      <c r="C59" s="49" t="s">
        <v>763</v>
      </c>
      <c r="D59" s="49" t="s">
        <v>763</v>
      </c>
      <c r="E59" s="49">
        <v>62.8</v>
      </c>
      <c r="F59" s="49">
        <v>66.599999999999994</v>
      </c>
      <c r="G59" s="49">
        <v>68.099999999999994</v>
      </c>
      <c r="H59" s="49">
        <v>69.599999999999994</v>
      </c>
      <c r="I59" s="49">
        <v>70.400000000000006</v>
      </c>
      <c r="J59" s="49">
        <v>71</v>
      </c>
      <c r="K59" s="49">
        <v>71</v>
      </c>
      <c r="L59" s="49">
        <v>71.400000000000006</v>
      </c>
      <c r="M59" t="e">
        <f>+VLOOKUP(A59,'[3]ExportedResults-11'!$A$2:$J$190,6,FALSE)</f>
        <v>#N/A</v>
      </c>
      <c r="N59" s="51"/>
      <c r="O59" s="51"/>
      <c r="Q59" s="48"/>
    </row>
    <row r="60" spans="1:17" hidden="1" outlineLevel="1" x14ac:dyDescent="0.2">
      <c r="A60" s="49" t="s">
        <v>93</v>
      </c>
      <c r="B60" s="50" t="e">
        <f>+VLOOKUP(A60,[3]Codes!$A$1:$B$186,2,FALSE)</f>
        <v>#N/A</v>
      </c>
      <c r="C60" s="49" t="s">
        <v>763</v>
      </c>
      <c r="D60" s="49" t="s">
        <v>763</v>
      </c>
      <c r="E60" s="49">
        <v>48.3</v>
      </c>
      <c r="F60" s="49">
        <v>48.5</v>
      </c>
      <c r="G60" s="49">
        <v>48.6</v>
      </c>
      <c r="H60" s="49">
        <v>47.8</v>
      </c>
      <c r="I60" s="49">
        <v>47.8</v>
      </c>
      <c r="J60" s="49">
        <v>47.8</v>
      </c>
      <c r="K60" s="49">
        <v>50</v>
      </c>
      <c r="L60" s="49">
        <v>49.3</v>
      </c>
      <c r="M60" t="e">
        <f>+VLOOKUP(A60,'[3]ExportedResults-11'!$A$2:$J$190,6,FALSE)</f>
        <v>#N/A</v>
      </c>
      <c r="N60" s="51"/>
      <c r="O60" s="51"/>
      <c r="Q60" s="48"/>
    </row>
    <row r="61" spans="1:17" hidden="1" outlineLevel="1" x14ac:dyDescent="0.2">
      <c r="A61" s="49" t="s">
        <v>95</v>
      </c>
      <c r="B61" s="50" t="e">
        <f>+VLOOKUP(A61,[3]Codes!$A$1:$B$186,2,FALSE)</f>
        <v>#N/A</v>
      </c>
      <c r="C61" s="49" t="s">
        <v>763</v>
      </c>
      <c r="D61" s="49" t="s">
        <v>763</v>
      </c>
      <c r="E61" s="49">
        <v>47.6</v>
      </c>
      <c r="F61" s="49">
        <v>49.1</v>
      </c>
      <c r="G61" s="49">
        <v>49.1</v>
      </c>
      <c r="H61" s="49">
        <v>49.3</v>
      </c>
      <c r="I61" s="49">
        <v>49.3</v>
      </c>
      <c r="J61" s="49">
        <v>49.3</v>
      </c>
      <c r="K61" s="49">
        <v>49.2</v>
      </c>
      <c r="L61" s="49">
        <v>50</v>
      </c>
      <c r="M61" t="e">
        <f>+VLOOKUP(A61,'[3]ExportedResults-11'!$A$2:$J$190,6,FALSE)</f>
        <v>#N/A</v>
      </c>
      <c r="N61" s="51"/>
      <c r="O61" s="51"/>
      <c r="Q61" s="48"/>
    </row>
    <row r="62" spans="1:17" hidden="1" outlineLevel="1" x14ac:dyDescent="0.2">
      <c r="A62" s="49" t="s">
        <v>97</v>
      </c>
      <c r="B62" s="50" t="e">
        <f>+VLOOKUP(A62,[3]Codes!$A$1:$B$186,2,FALSE)</f>
        <v>#N/A</v>
      </c>
      <c r="C62" s="49" t="s">
        <v>763</v>
      </c>
      <c r="D62" s="49" t="s">
        <v>763</v>
      </c>
      <c r="E62" s="49">
        <v>49.2</v>
      </c>
      <c r="F62" s="49">
        <v>62</v>
      </c>
      <c r="G62" s="49">
        <v>66.3</v>
      </c>
      <c r="H62" s="49">
        <v>70.7</v>
      </c>
      <c r="I62" s="49">
        <v>73.8</v>
      </c>
      <c r="J62" s="49">
        <v>76.5</v>
      </c>
      <c r="K62" s="49">
        <v>79.099999999999994</v>
      </c>
      <c r="L62" s="49">
        <v>80.7</v>
      </c>
      <c r="M62" t="e">
        <f>+VLOOKUP(A62,'[3]ExportedResults-11'!$A$2:$J$190,6,FALSE)</f>
        <v>#N/A</v>
      </c>
      <c r="N62" s="51"/>
      <c r="O62" s="51"/>
      <c r="Q62" s="48"/>
    </row>
    <row r="63" spans="1:17" hidden="1" outlineLevel="1" x14ac:dyDescent="0.2">
      <c r="A63" s="49" t="s">
        <v>99</v>
      </c>
      <c r="B63" s="50" t="e">
        <f>+VLOOKUP(A63,[3]Codes!$A$1:$B$186,2,FALSE)</f>
        <v>#N/A</v>
      </c>
      <c r="C63" s="49" t="s">
        <v>763</v>
      </c>
      <c r="D63" s="49" t="s">
        <v>763</v>
      </c>
      <c r="E63" s="49">
        <v>77.8</v>
      </c>
      <c r="F63" s="49">
        <v>78.099999999999994</v>
      </c>
      <c r="G63" s="49">
        <v>78.099999999999994</v>
      </c>
      <c r="H63" s="49">
        <v>77.099999999999994</v>
      </c>
      <c r="I63" s="49">
        <v>77.599999999999994</v>
      </c>
      <c r="J63" s="49">
        <v>77.5</v>
      </c>
      <c r="K63" s="49">
        <v>77.7</v>
      </c>
      <c r="L63" s="49">
        <v>77.3</v>
      </c>
      <c r="M63" t="e">
        <f>+VLOOKUP(A63,'[3]ExportedResults-11'!$A$2:$J$190,6,FALSE)</f>
        <v>#N/A</v>
      </c>
      <c r="N63" s="51"/>
      <c r="O63" s="51"/>
      <c r="Q63" s="48"/>
    </row>
    <row r="64" spans="1:17" hidden="1" outlineLevel="1" x14ac:dyDescent="0.2">
      <c r="A64" s="49" t="s">
        <v>101</v>
      </c>
      <c r="B64" s="50" t="e">
        <f>+VLOOKUP(A64,[3]Codes!$A$1:$B$186,2,FALSE)</f>
        <v>#N/A</v>
      </c>
      <c r="C64" s="49" t="s">
        <v>763</v>
      </c>
      <c r="D64" s="49" t="s">
        <v>763</v>
      </c>
      <c r="E64" s="49">
        <v>53.8</v>
      </c>
      <c r="F64" s="49">
        <v>55.9</v>
      </c>
      <c r="G64" s="49">
        <v>59.8</v>
      </c>
      <c r="H64" s="49">
        <v>60.9</v>
      </c>
      <c r="I64" s="49">
        <v>61.4</v>
      </c>
      <c r="J64" s="49">
        <v>65.8</v>
      </c>
      <c r="K64" s="49">
        <v>65.900000000000006</v>
      </c>
      <c r="L64" s="49">
        <v>66.599999999999994</v>
      </c>
      <c r="M64" t="e">
        <f>+VLOOKUP(A64,'[3]ExportedResults-11'!$A$2:$J$190,6,FALSE)</f>
        <v>#N/A</v>
      </c>
      <c r="N64" s="51"/>
      <c r="O64" s="51"/>
      <c r="Q64" s="48"/>
    </row>
    <row r="65" spans="1:17" hidden="1" outlineLevel="1" x14ac:dyDescent="0.2">
      <c r="A65" s="49" t="s">
        <v>103</v>
      </c>
      <c r="B65" s="50" t="e">
        <f>+VLOOKUP(A65,[3]Codes!$A$1:$B$186,2,FALSE)</f>
        <v>#N/A</v>
      </c>
      <c r="C65" s="49" t="s">
        <v>763</v>
      </c>
      <c r="D65" s="49" t="s">
        <v>763</v>
      </c>
      <c r="E65" s="49">
        <v>55.1</v>
      </c>
      <c r="F65" s="49">
        <v>57.4</v>
      </c>
      <c r="G65" s="49">
        <v>57.3</v>
      </c>
      <c r="H65" s="49">
        <v>59.5</v>
      </c>
      <c r="I65" s="49">
        <v>60.1</v>
      </c>
      <c r="J65" s="49">
        <v>58.5</v>
      </c>
      <c r="K65" s="49">
        <v>59.4</v>
      </c>
      <c r="L65" s="49">
        <v>62</v>
      </c>
      <c r="M65" t="e">
        <f>+VLOOKUP(A65,'[3]ExportedResults-11'!$A$2:$J$190,6,FALSE)</f>
        <v>#N/A</v>
      </c>
      <c r="N65" s="51"/>
      <c r="O65" s="51"/>
      <c r="Q65" s="48"/>
    </row>
    <row r="66" spans="1:17" hidden="1" outlineLevel="1" x14ac:dyDescent="0.2">
      <c r="A66" s="49" t="s">
        <v>727</v>
      </c>
      <c r="B66" s="50" t="e">
        <f>+VLOOKUP(A66,[3]Codes!$A$1:$B$186,2,FALSE)</f>
        <v>#N/A</v>
      </c>
      <c r="C66" s="49" t="s">
        <v>763</v>
      </c>
      <c r="D66" s="49" t="s">
        <v>763</v>
      </c>
      <c r="E66" s="49">
        <v>57.3</v>
      </c>
      <c r="F66" s="49">
        <v>57.3</v>
      </c>
      <c r="G66" s="49">
        <v>57.4</v>
      </c>
      <c r="H66" s="49">
        <v>57.2</v>
      </c>
      <c r="I66" s="49">
        <v>57.6</v>
      </c>
      <c r="J66" s="49">
        <v>58.7</v>
      </c>
      <c r="K66" s="49">
        <v>58.7</v>
      </c>
      <c r="L66" s="49">
        <v>58.7</v>
      </c>
      <c r="M66" t="e">
        <f>+VLOOKUP(A66,'[3]ExportedResults-11'!$A$2:$J$190,6,FALSE)</f>
        <v>#N/A</v>
      </c>
      <c r="N66" s="51"/>
      <c r="O66" s="51"/>
      <c r="Q66" s="48"/>
    </row>
    <row r="67" spans="1:17" hidden="1" outlineLevel="1" x14ac:dyDescent="0.2">
      <c r="A67" s="49" t="s">
        <v>105</v>
      </c>
      <c r="B67" s="50" t="e">
        <f>+VLOOKUP(A67,[3]Codes!$A$1:$B$186,2,FALSE)</f>
        <v>#N/A</v>
      </c>
      <c r="C67" s="49" t="s">
        <v>763</v>
      </c>
      <c r="D67" s="49" t="s">
        <v>763</v>
      </c>
      <c r="E67" s="49">
        <v>50.4</v>
      </c>
      <c r="F67" s="49">
        <v>52.7</v>
      </c>
      <c r="G67" s="49">
        <v>53.7</v>
      </c>
      <c r="H67" s="49">
        <v>56.5</v>
      </c>
      <c r="I67" s="49">
        <v>59.8</v>
      </c>
      <c r="J67" s="49">
        <v>59.7</v>
      </c>
      <c r="K67" s="49">
        <v>59.8</v>
      </c>
      <c r="L67" s="49">
        <v>60.9</v>
      </c>
      <c r="M67" t="e">
        <f>+VLOOKUP(A67,'[3]ExportedResults-11'!$A$2:$J$190,6,FALSE)</f>
        <v>#N/A</v>
      </c>
      <c r="N67" s="51"/>
      <c r="O67" s="51"/>
      <c r="Q67" s="48"/>
    </row>
    <row r="68" spans="1:17" hidden="1" outlineLevel="1" x14ac:dyDescent="0.2">
      <c r="A68" s="49" t="s">
        <v>107</v>
      </c>
      <c r="B68" s="50" t="e">
        <f>+VLOOKUP(A68,[3]Codes!$A$1:$B$186,2,FALSE)</f>
        <v>#N/A</v>
      </c>
      <c r="C68" s="49" t="s">
        <v>763</v>
      </c>
      <c r="D68" s="49" t="s">
        <v>763</v>
      </c>
      <c r="E68" s="49">
        <v>35.6</v>
      </c>
      <c r="F68" s="49">
        <v>34.299999999999997</v>
      </c>
      <c r="G68" s="49">
        <v>36.9</v>
      </c>
      <c r="H68" s="49">
        <v>36.5</v>
      </c>
      <c r="I68" s="49">
        <v>36.299999999999997</v>
      </c>
      <c r="J68" s="49">
        <v>35.6</v>
      </c>
      <c r="K68" s="49">
        <v>39.1</v>
      </c>
      <c r="L68" s="49">
        <v>41.1</v>
      </c>
      <c r="M68" t="e">
        <f>+VLOOKUP(A68,'[3]ExportedResults-11'!$A$2:$J$190,6,FALSE)</f>
        <v>#N/A</v>
      </c>
      <c r="N68" s="51"/>
      <c r="O68" s="51"/>
      <c r="Q68" s="48"/>
    </row>
    <row r="69" spans="1:17" hidden="1" outlineLevel="1" x14ac:dyDescent="0.2">
      <c r="A69" s="49" t="s">
        <v>728</v>
      </c>
      <c r="B69" s="50" t="e">
        <f>+VLOOKUP(A69,[3]Codes!$A$1:$B$186,2,FALSE)</f>
        <v>#N/A</v>
      </c>
      <c r="C69" s="49" t="s">
        <v>763</v>
      </c>
      <c r="D69" s="49" t="s">
        <v>763</v>
      </c>
      <c r="E69" s="49">
        <v>32.799999999999997</v>
      </c>
      <c r="F69" s="49">
        <v>33.6</v>
      </c>
      <c r="G69" s="49">
        <v>33.700000000000003</v>
      </c>
      <c r="H69" s="49">
        <v>33.299999999999997</v>
      </c>
      <c r="I69" s="49">
        <v>35.200000000000003</v>
      </c>
      <c r="J69" s="49">
        <v>36.4</v>
      </c>
      <c r="K69" s="49">
        <v>44.4</v>
      </c>
      <c r="L69" s="49">
        <v>45.1</v>
      </c>
      <c r="M69" t="e">
        <f>+VLOOKUP(A69,'[3]ExportedResults-11'!$A$2:$J$190,6,FALSE)</f>
        <v>#N/A</v>
      </c>
      <c r="N69" s="51"/>
      <c r="O69" s="51"/>
      <c r="Q69" s="48"/>
    </row>
    <row r="70" spans="1:17" hidden="1" outlineLevel="1" x14ac:dyDescent="0.2">
      <c r="A70" s="49" t="s">
        <v>109</v>
      </c>
      <c r="B70" s="50" t="e">
        <f>+VLOOKUP(A70,[3]Codes!$A$1:$B$186,2,FALSE)</f>
        <v>#N/A</v>
      </c>
      <c r="C70" s="49" t="s">
        <v>763</v>
      </c>
      <c r="D70" s="49" t="s">
        <v>763</v>
      </c>
      <c r="E70" s="49">
        <v>56.8</v>
      </c>
      <c r="F70" s="49">
        <v>57</v>
      </c>
      <c r="G70" s="49">
        <v>57.2</v>
      </c>
      <c r="H70" s="49">
        <v>57.1</v>
      </c>
      <c r="I70" s="49">
        <v>58.1</v>
      </c>
      <c r="J70" s="49">
        <v>58.4</v>
      </c>
      <c r="K70" s="49">
        <v>58.3</v>
      </c>
      <c r="L70" s="49">
        <v>58.3</v>
      </c>
      <c r="M70" t="e">
        <f>+VLOOKUP(A70,'[3]ExportedResults-11'!$A$2:$J$190,6,FALSE)</f>
        <v>#N/A</v>
      </c>
      <c r="N70" s="51"/>
      <c r="O70" s="51"/>
      <c r="Q70" s="48"/>
    </row>
    <row r="71" spans="1:17" hidden="1" outlineLevel="1" x14ac:dyDescent="0.2">
      <c r="A71" s="49" t="s">
        <v>111</v>
      </c>
      <c r="B71" s="50" t="e">
        <f>+VLOOKUP(A71,[3]Codes!$A$1:$B$186,2,FALSE)</f>
        <v>#N/A</v>
      </c>
      <c r="C71" s="49" t="s">
        <v>763</v>
      </c>
      <c r="D71" s="49" t="s">
        <v>763</v>
      </c>
      <c r="E71" s="49">
        <v>37</v>
      </c>
      <c r="F71" s="49">
        <v>37.4</v>
      </c>
      <c r="G71" s="49">
        <v>37.9</v>
      </c>
      <c r="H71" s="49">
        <v>38.4</v>
      </c>
      <c r="I71" s="49">
        <v>39.9</v>
      </c>
      <c r="J71" s="49">
        <v>40.700000000000003</v>
      </c>
      <c r="K71" s="49">
        <v>40.200000000000003</v>
      </c>
      <c r="L71" s="49">
        <v>40.6</v>
      </c>
      <c r="M71" t="e">
        <f>+VLOOKUP(A71,'[3]ExportedResults-11'!$A$2:$J$190,6,FALSE)</f>
        <v>#N/A</v>
      </c>
      <c r="N71" s="51"/>
      <c r="O71" s="51"/>
      <c r="Q71" s="48"/>
    </row>
    <row r="72" spans="1:17" hidden="1" outlineLevel="1" x14ac:dyDescent="0.2">
      <c r="A72" s="49" t="s">
        <v>113</v>
      </c>
      <c r="B72" s="50" t="e">
        <f>+VLOOKUP(A72,[3]Codes!$A$1:$B$186,2,FALSE)</f>
        <v>#N/A</v>
      </c>
      <c r="C72" s="49" t="s">
        <v>763</v>
      </c>
      <c r="D72" s="49" t="s">
        <v>763</v>
      </c>
      <c r="E72" s="49">
        <v>50.9</v>
      </c>
      <c r="F72" s="49">
        <v>52.3</v>
      </c>
      <c r="G72" s="49">
        <v>54.4</v>
      </c>
      <c r="H72" s="49">
        <v>55.8</v>
      </c>
      <c r="I72" s="49">
        <v>56.2</v>
      </c>
      <c r="J72" s="49">
        <v>56</v>
      </c>
      <c r="K72" s="49">
        <v>56.9</v>
      </c>
      <c r="L72" s="49">
        <v>57.5</v>
      </c>
      <c r="M72" t="e">
        <f>+VLOOKUP(A72,'[3]ExportedResults-11'!$A$2:$J$190,6,FALSE)</f>
        <v>#N/A</v>
      </c>
      <c r="N72" s="51"/>
      <c r="O72" s="51"/>
      <c r="Q72" s="48"/>
    </row>
    <row r="73" spans="1:17" hidden="1" outlineLevel="1" x14ac:dyDescent="0.2">
      <c r="A73" s="49" t="s">
        <v>729</v>
      </c>
      <c r="B73" s="50" t="e">
        <f>+VLOOKUP(A73,[3]Codes!$A$1:$B$186,2,FALSE)</f>
        <v>#N/A</v>
      </c>
      <c r="C73" s="49" t="s">
        <v>763</v>
      </c>
      <c r="D73" s="49" t="s">
        <v>763</v>
      </c>
      <c r="E73" s="49">
        <v>84</v>
      </c>
      <c r="F73" s="49">
        <v>85.8</v>
      </c>
      <c r="G73" s="49">
        <v>85.8</v>
      </c>
      <c r="H73" s="49">
        <v>87.2</v>
      </c>
      <c r="I73" s="49">
        <v>89.1</v>
      </c>
      <c r="J73" s="49">
        <v>89.5</v>
      </c>
      <c r="K73" s="49">
        <v>89.5</v>
      </c>
      <c r="L73" s="49">
        <v>89.5</v>
      </c>
      <c r="M73" t="e">
        <f>+VLOOKUP(A73,'[3]ExportedResults-11'!$A$2:$J$190,6,FALSE)</f>
        <v>#N/A</v>
      </c>
      <c r="N73" s="51"/>
      <c r="O73" s="51"/>
      <c r="Q73" s="48"/>
    </row>
    <row r="74" spans="1:17" hidden="1" outlineLevel="1" x14ac:dyDescent="0.2">
      <c r="A74" s="49" t="s">
        <v>117</v>
      </c>
      <c r="B74" s="50" t="e">
        <f>+VLOOKUP(A74,[3]Codes!$A$1:$B$186,2,FALSE)</f>
        <v>#N/A</v>
      </c>
      <c r="C74" s="49" t="s">
        <v>763</v>
      </c>
      <c r="D74" s="49" t="s">
        <v>763</v>
      </c>
      <c r="E74" s="49">
        <v>62.5</v>
      </c>
      <c r="F74" s="49">
        <v>63.1</v>
      </c>
      <c r="G74" s="49">
        <v>63.6</v>
      </c>
      <c r="H74" s="49">
        <v>65.2</v>
      </c>
      <c r="I74" s="49">
        <v>65.099999999999994</v>
      </c>
      <c r="J74" s="49">
        <v>67.099999999999994</v>
      </c>
      <c r="K74" s="49">
        <v>66.599999999999994</v>
      </c>
      <c r="L74" s="49">
        <v>66.900000000000006</v>
      </c>
      <c r="M74" t="e">
        <f>+VLOOKUP(A74,'[3]ExportedResults-11'!$A$2:$J$190,6,FALSE)</f>
        <v>#N/A</v>
      </c>
      <c r="N74" s="51"/>
      <c r="O74" s="51"/>
      <c r="Q74" s="48"/>
    </row>
    <row r="75" spans="1:17" hidden="1" outlineLevel="1" x14ac:dyDescent="0.2">
      <c r="A75" s="49" t="s">
        <v>119</v>
      </c>
      <c r="B75" s="50" t="e">
        <f>+VLOOKUP(A75,[3]Codes!$A$1:$B$186,2,FALSE)</f>
        <v>#N/A</v>
      </c>
      <c r="C75" s="49" t="s">
        <v>763</v>
      </c>
      <c r="D75" s="49" t="s">
        <v>763</v>
      </c>
      <c r="E75" s="49">
        <v>77.5</v>
      </c>
      <c r="F75" s="49">
        <v>78.099999999999994</v>
      </c>
      <c r="G75" s="49">
        <v>78.599999999999994</v>
      </c>
      <c r="H75" s="49">
        <v>78.5</v>
      </c>
      <c r="I75" s="49">
        <v>77.7</v>
      </c>
      <c r="J75" s="49">
        <v>77.900000000000006</v>
      </c>
      <c r="K75" s="49">
        <v>79.099999999999994</v>
      </c>
      <c r="L75" s="49">
        <v>79.2</v>
      </c>
      <c r="M75" t="e">
        <f>+VLOOKUP(A75,'[3]ExportedResults-11'!$A$2:$J$190,6,FALSE)</f>
        <v>#N/A</v>
      </c>
      <c r="N75" s="51"/>
      <c r="O75" s="51"/>
      <c r="Q75" s="48"/>
    </row>
    <row r="76" spans="1:17" hidden="1" outlineLevel="1" x14ac:dyDescent="0.2">
      <c r="A76" s="49" t="s">
        <v>121</v>
      </c>
      <c r="B76" s="50" t="e">
        <f>+VLOOKUP(A76,[3]Codes!$A$1:$B$186,2,FALSE)</f>
        <v>#N/A</v>
      </c>
      <c r="C76" s="49" t="s">
        <v>763</v>
      </c>
      <c r="D76" s="49" t="s">
        <v>763</v>
      </c>
      <c r="E76" s="49">
        <v>41.4</v>
      </c>
      <c r="F76" s="49">
        <v>43.3</v>
      </c>
      <c r="G76" s="49">
        <v>45.6</v>
      </c>
      <c r="H76" s="49">
        <v>46.5</v>
      </c>
      <c r="I76" s="49">
        <v>47.8</v>
      </c>
      <c r="J76" s="49">
        <v>48.9</v>
      </c>
      <c r="K76" s="49">
        <v>51.7</v>
      </c>
      <c r="L76" s="49">
        <v>51.9</v>
      </c>
      <c r="M76" t="e">
        <f>+VLOOKUP(A76,'[3]ExportedResults-11'!$A$2:$J$190,6,FALSE)</f>
        <v>#N/A</v>
      </c>
      <c r="N76" s="51"/>
      <c r="O76" s="51"/>
      <c r="Q76" s="48"/>
    </row>
    <row r="77" spans="1:17" hidden="1" outlineLevel="1" x14ac:dyDescent="0.2">
      <c r="A77" s="49" t="s">
        <v>123</v>
      </c>
      <c r="B77" s="50" t="e">
        <f>+VLOOKUP(A77,[3]Codes!$A$1:$B$186,2,FALSE)</f>
        <v>#N/A</v>
      </c>
      <c r="C77" s="49" t="s">
        <v>763</v>
      </c>
      <c r="D77" s="49" t="s">
        <v>763</v>
      </c>
      <c r="E77" s="49">
        <v>47.9</v>
      </c>
      <c r="F77" s="49">
        <v>48.5</v>
      </c>
      <c r="G77" s="49">
        <v>51.2</v>
      </c>
      <c r="H77" s="49">
        <v>52.7</v>
      </c>
      <c r="I77" s="49">
        <v>54.6</v>
      </c>
      <c r="J77" s="49">
        <v>54.9</v>
      </c>
      <c r="K77" s="49">
        <v>55.5</v>
      </c>
      <c r="L77" s="49">
        <v>55.7</v>
      </c>
      <c r="M77" t="e">
        <f>+VLOOKUP(A77,'[3]ExportedResults-11'!$A$2:$J$190,6,FALSE)</f>
        <v>#N/A</v>
      </c>
      <c r="N77" s="51"/>
      <c r="O77" s="51"/>
      <c r="Q77" s="48"/>
    </row>
    <row r="78" spans="1:17" hidden="1" outlineLevel="1" x14ac:dyDescent="0.2">
      <c r="A78" s="49" t="s">
        <v>125</v>
      </c>
      <c r="B78" s="50" t="e">
        <f>+VLOOKUP(A78,[3]Codes!$A$1:$B$186,2,FALSE)</f>
        <v>#N/A</v>
      </c>
      <c r="C78" s="49" t="s">
        <v>763</v>
      </c>
      <c r="D78" s="49" t="s">
        <v>763</v>
      </c>
      <c r="E78" s="49">
        <v>50</v>
      </c>
      <c r="F78" s="49">
        <v>50.3</v>
      </c>
      <c r="G78" s="49">
        <v>50.2</v>
      </c>
      <c r="H78" s="49">
        <v>50.6</v>
      </c>
      <c r="I78" s="49">
        <v>53</v>
      </c>
      <c r="J78" s="49">
        <v>54.2</v>
      </c>
      <c r="K78" s="49">
        <v>54</v>
      </c>
      <c r="L78" s="49">
        <v>55</v>
      </c>
      <c r="M78" t="e">
        <f>+VLOOKUP(A78,'[3]ExportedResults-11'!$A$2:$J$190,6,FALSE)</f>
        <v>#N/A</v>
      </c>
      <c r="N78" s="51"/>
      <c r="O78" s="51"/>
      <c r="Q78" s="48"/>
    </row>
    <row r="79" spans="1:17" hidden="1" outlineLevel="1" x14ac:dyDescent="0.2">
      <c r="A79" s="49" t="s">
        <v>730</v>
      </c>
      <c r="B79" s="50" t="e">
        <f>+VLOOKUP(A79,[3]Codes!$A$1:$B$186,2,FALSE)</f>
        <v>#N/A</v>
      </c>
      <c r="C79" s="49" t="s">
        <v>763</v>
      </c>
      <c r="D79" s="49" t="s">
        <v>763</v>
      </c>
      <c r="E79" s="49">
        <v>44.3</v>
      </c>
      <c r="F79" s="49">
        <v>43.8</v>
      </c>
      <c r="G79" s="49">
        <v>43.4</v>
      </c>
      <c r="H79" s="49">
        <v>42.5</v>
      </c>
      <c r="I79" s="49">
        <v>43.7</v>
      </c>
      <c r="J79" s="49">
        <v>43.4</v>
      </c>
      <c r="K79" s="49">
        <v>43.3</v>
      </c>
      <c r="L79" s="49">
        <v>44</v>
      </c>
      <c r="M79" t="e">
        <f>+VLOOKUP(A79,'[3]ExportedResults-11'!$A$2:$J$190,6,FALSE)</f>
        <v>#N/A</v>
      </c>
      <c r="N79" s="51"/>
      <c r="O79" s="51"/>
      <c r="Q79" s="48"/>
    </row>
    <row r="80" spans="1:17" hidden="1" outlineLevel="1" x14ac:dyDescent="0.2">
      <c r="A80" s="49" t="s">
        <v>127</v>
      </c>
      <c r="B80" s="50" t="e">
        <f>+VLOOKUP(A80,[3]Codes!$A$1:$B$186,2,FALSE)</f>
        <v>#N/A</v>
      </c>
      <c r="C80" s="49" t="s">
        <v>763</v>
      </c>
      <c r="D80" s="49" t="s">
        <v>763</v>
      </c>
      <c r="E80" s="49">
        <v>83.8</v>
      </c>
      <c r="F80" s="49">
        <v>84.1</v>
      </c>
      <c r="G80" s="49">
        <v>84.1</v>
      </c>
      <c r="H80" s="49">
        <v>84.2</v>
      </c>
      <c r="I80" s="49">
        <v>84.7</v>
      </c>
      <c r="J80" s="49">
        <v>84.3</v>
      </c>
      <c r="K80" s="49">
        <v>83.8</v>
      </c>
      <c r="L80" s="49">
        <v>84.6</v>
      </c>
      <c r="M80" t="e">
        <f>+VLOOKUP(A80,'[3]ExportedResults-11'!$A$2:$J$190,6,FALSE)</f>
        <v>#N/A</v>
      </c>
      <c r="N80" s="51"/>
      <c r="O80" s="51"/>
      <c r="Q80" s="48"/>
    </row>
    <row r="81" spans="1:17" hidden="1" outlineLevel="1" x14ac:dyDescent="0.2">
      <c r="A81" s="49" t="s">
        <v>129</v>
      </c>
      <c r="B81" s="50" t="e">
        <f>+VLOOKUP(A81,[3]Codes!$A$1:$B$186,2,FALSE)</f>
        <v>#N/A</v>
      </c>
      <c r="C81" s="49" t="s">
        <v>763</v>
      </c>
      <c r="D81" s="49" t="s">
        <v>763</v>
      </c>
      <c r="E81" s="49">
        <v>69.7</v>
      </c>
      <c r="F81" s="49">
        <v>69.8</v>
      </c>
      <c r="G81" s="49">
        <v>70.099999999999994</v>
      </c>
      <c r="H81" s="49">
        <v>70.8</v>
      </c>
      <c r="I81" s="49">
        <v>70.900000000000006</v>
      </c>
      <c r="J81" s="49">
        <v>71.5</v>
      </c>
      <c r="K81" s="49">
        <v>71.400000000000006</v>
      </c>
      <c r="L81" s="49">
        <v>72.099999999999994</v>
      </c>
      <c r="M81" t="e">
        <f>+VLOOKUP(A81,'[3]ExportedResults-11'!$A$2:$J$190,6,FALSE)</f>
        <v>#N/A</v>
      </c>
      <c r="N81" s="51"/>
      <c r="O81" s="51"/>
      <c r="Q81" s="48"/>
    </row>
    <row r="82" spans="1:17" hidden="1" outlineLevel="1" x14ac:dyDescent="0.2">
      <c r="A82" s="49" t="s">
        <v>131</v>
      </c>
      <c r="B82" s="50" t="e">
        <f>+VLOOKUP(A82,[3]Codes!$A$1:$B$186,2,FALSE)</f>
        <v>#N/A</v>
      </c>
      <c r="C82" s="49" t="s">
        <v>763</v>
      </c>
      <c r="D82" s="49" t="s">
        <v>763</v>
      </c>
      <c r="E82" s="49">
        <v>64.400000000000006</v>
      </c>
      <c r="F82" s="49">
        <v>64.099999999999994</v>
      </c>
      <c r="G82" s="49">
        <v>64</v>
      </c>
      <c r="H82" s="49">
        <v>64.3</v>
      </c>
      <c r="I82" s="49">
        <v>64.7</v>
      </c>
      <c r="J82" s="49">
        <v>64.599999999999994</v>
      </c>
      <c r="K82" s="49">
        <v>65</v>
      </c>
      <c r="L82" s="49">
        <v>65.8</v>
      </c>
      <c r="M82" t="e">
        <f>+VLOOKUP(A82,'[3]ExportedResults-11'!$A$2:$J$190,6,FALSE)</f>
        <v>#N/A</v>
      </c>
      <c r="N82" s="51"/>
      <c r="O82" s="51"/>
      <c r="Q82" s="48"/>
    </row>
    <row r="83" spans="1:17" hidden="1" outlineLevel="1" x14ac:dyDescent="0.2">
      <c r="A83" s="49" t="s">
        <v>133</v>
      </c>
      <c r="B83" s="50" t="e">
        <f>+VLOOKUP(A83,[3]Codes!$A$1:$B$186,2,FALSE)</f>
        <v>#N/A</v>
      </c>
      <c r="C83" s="49" t="s">
        <v>763</v>
      </c>
      <c r="D83" s="49" t="s">
        <v>763</v>
      </c>
      <c r="E83" s="49">
        <v>60.2</v>
      </c>
      <c r="F83" s="49">
        <v>60.6</v>
      </c>
      <c r="G83" s="49">
        <v>60.7</v>
      </c>
      <c r="H83" s="49">
        <v>61.5</v>
      </c>
      <c r="I83" s="49">
        <v>62</v>
      </c>
      <c r="J83" s="49">
        <v>62.8</v>
      </c>
      <c r="K83" s="49">
        <v>63.1</v>
      </c>
      <c r="L83" s="49">
        <v>64.8</v>
      </c>
      <c r="M83" t="e">
        <f>+VLOOKUP(A83,'[3]ExportedResults-11'!$A$2:$J$190,6,FALSE)</f>
        <v>#N/A</v>
      </c>
      <c r="N83" s="51"/>
      <c r="O83" s="51"/>
      <c r="Q83" s="48"/>
    </row>
    <row r="84" spans="1:17" hidden="1" outlineLevel="1" x14ac:dyDescent="0.2">
      <c r="A84" s="49" t="s">
        <v>135</v>
      </c>
      <c r="B84" s="50" t="e">
        <f>+VLOOKUP(A84,[3]Codes!$A$1:$B$186,2,FALSE)</f>
        <v>#N/A</v>
      </c>
      <c r="C84" s="49" t="s">
        <v>763</v>
      </c>
      <c r="D84" s="49" t="s">
        <v>763</v>
      </c>
      <c r="E84" s="49">
        <v>76.900000000000006</v>
      </c>
      <c r="F84" s="49">
        <v>78.099999999999994</v>
      </c>
      <c r="G84" s="49">
        <v>77.900000000000006</v>
      </c>
      <c r="H84" s="49">
        <v>77.7</v>
      </c>
      <c r="I84" s="49">
        <v>77.7</v>
      </c>
      <c r="J84" s="49">
        <v>77.900000000000006</v>
      </c>
      <c r="K84" s="49">
        <v>77.900000000000006</v>
      </c>
      <c r="L84" s="49">
        <v>77.8</v>
      </c>
      <c r="M84" t="e">
        <f>+VLOOKUP(A84,'[3]ExportedResults-11'!$A$2:$J$190,6,FALSE)</f>
        <v>#N/A</v>
      </c>
      <c r="N84" s="51"/>
      <c r="O84" s="51"/>
      <c r="Q84" s="48"/>
    </row>
    <row r="85" spans="1:17" hidden="1" outlineLevel="1" x14ac:dyDescent="0.2">
      <c r="A85" s="49" t="s">
        <v>137</v>
      </c>
      <c r="B85" s="50" t="e">
        <f>+VLOOKUP(A85,[3]Codes!$A$1:$B$186,2,FALSE)</f>
        <v>#N/A</v>
      </c>
      <c r="C85" s="49" t="s">
        <v>763</v>
      </c>
      <c r="D85" s="49" t="s">
        <v>763</v>
      </c>
      <c r="E85" s="49">
        <v>50.8</v>
      </c>
      <c r="F85" s="49">
        <v>52.6</v>
      </c>
      <c r="G85" s="49">
        <v>53.8</v>
      </c>
      <c r="H85" s="49">
        <v>56.3</v>
      </c>
      <c r="I85" s="49">
        <v>58.2</v>
      </c>
      <c r="J85" s="49">
        <v>58.3</v>
      </c>
      <c r="K85" s="49">
        <v>59</v>
      </c>
      <c r="L85" s="49">
        <v>59</v>
      </c>
      <c r="M85" t="e">
        <f>+VLOOKUP(A85,'[3]ExportedResults-11'!$A$2:$J$190,6,FALSE)</f>
        <v>#N/A</v>
      </c>
      <c r="N85" s="51"/>
      <c r="O85" s="51"/>
      <c r="Q85" s="48"/>
    </row>
    <row r="86" spans="1:17" hidden="1" outlineLevel="1" x14ac:dyDescent="0.2">
      <c r="A86" s="49" t="s">
        <v>139</v>
      </c>
      <c r="B86" s="50" t="e">
        <f>+VLOOKUP(A86,[3]Codes!$A$1:$B$186,2,FALSE)</f>
        <v>#N/A</v>
      </c>
      <c r="C86" s="49" t="s">
        <v>763</v>
      </c>
      <c r="D86" s="49" t="s">
        <v>763</v>
      </c>
      <c r="E86" s="49">
        <v>51</v>
      </c>
      <c r="F86" s="49">
        <v>54.3</v>
      </c>
      <c r="G86" s="49">
        <v>54.7</v>
      </c>
      <c r="H86" s="49">
        <v>56.8</v>
      </c>
      <c r="I86" s="49">
        <v>57.5</v>
      </c>
      <c r="J86" s="49">
        <v>59.9</v>
      </c>
      <c r="K86" s="49">
        <v>62.6</v>
      </c>
      <c r="L86" s="49">
        <v>63</v>
      </c>
      <c r="M86" t="e">
        <f>+VLOOKUP(A86,'[3]ExportedResults-11'!$A$2:$J$190,6,FALSE)</f>
        <v>#N/A</v>
      </c>
      <c r="N86" s="51"/>
      <c r="O86" s="51"/>
      <c r="Q86" s="48"/>
    </row>
    <row r="87" spans="1:17" hidden="1" outlineLevel="1" x14ac:dyDescent="0.2">
      <c r="A87" s="49" t="s">
        <v>141</v>
      </c>
      <c r="B87" s="50" t="e">
        <f>+VLOOKUP(A87,[3]Codes!$A$1:$B$186,2,FALSE)</f>
        <v>#N/A</v>
      </c>
      <c r="C87" s="49" t="s">
        <v>763</v>
      </c>
      <c r="D87" s="49" t="s">
        <v>763</v>
      </c>
      <c r="E87" s="49">
        <v>55.6</v>
      </c>
      <c r="F87" s="49">
        <v>56.9</v>
      </c>
      <c r="G87" s="49">
        <v>59.5</v>
      </c>
      <c r="H87" s="49">
        <v>60.2</v>
      </c>
      <c r="I87" s="49">
        <v>59</v>
      </c>
      <c r="J87" s="49">
        <v>59.2</v>
      </c>
      <c r="K87" s="49">
        <v>59.3</v>
      </c>
      <c r="L87" s="49">
        <v>59</v>
      </c>
      <c r="M87" t="e">
        <f>+VLOOKUP(A87,'[3]ExportedResults-11'!$A$2:$J$190,6,FALSE)</f>
        <v>#N/A</v>
      </c>
      <c r="N87" s="51"/>
      <c r="O87" s="51"/>
      <c r="Q87" s="48"/>
    </row>
    <row r="88" spans="1:17" hidden="1" outlineLevel="1" x14ac:dyDescent="0.2">
      <c r="A88" s="49" t="s">
        <v>731</v>
      </c>
      <c r="B88" s="50" t="e">
        <f>+VLOOKUP(A88,[3]Codes!$A$1:$B$186,2,FALSE)</f>
        <v>#N/A</v>
      </c>
      <c r="C88" s="49" t="s">
        <v>763</v>
      </c>
      <c r="D88" s="49" t="s">
        <v>763</v>
      </c>
      <c r="E88" s="49">
        <v>56.4</v>
      </c>
      <c r="F88" s="49">
        <v>56.7</v>
      </c>
      <c r="G88" s="49">
        <v>56.6</v>
      </c>
      <c r="H88" s="49">
        <v>57.1</v>
      </c>
      <c r="I88" s="49">
        <v>57.5</v>
      </c>
      <c r="J88" s="49">
        <v>57.4</v>
      </c>
      <c r="K88" s="49">
        <v>57.4</v>
      </c>
      <c r="L88" s="49">
        <v>57.4</v>
      </c>
      <c r="M88" t="e">
        <f>+VLOOKUP(A88,'[3]ExportedResults-11'!$A$2:$J$190,6,FALSE)</f>
        <v>#N/A</v>
      </c>
      <c r="N88" s="51"/>
      <c r="O88" s="51"/>
      <c r="Q88" s="48"/>
    </row>
    <row r="89" spans="1:17" hidden="1" outlineLevel="1" x14ac:dyDescent="0.2">
      <c r="A89" s="49" t="s">
        <v>143</v>
      </c>
      <c r="B89" s="50" t="e">
        <f>+VLOOKUP(A89,[3]Codes!$A$1:$B$186,2,FALSE)</f>
        <v>#N/A</v>
      </c>
      <c r="C89" s="49" t="s">
        <v>763</v>
      </c>
      <c r="D89" s="49" t="s">
        <v>763</v>
      </c>
      <c r="E89" s="49">
        <v>74.5</v>
      </c>
      <c r="F89" s="49">
        <v>75</v>
      </c>
      <c r="G89" s="49">
        <v>76</v>
      </c>
      <c r="H89" s="49">
        <v>76.900000000000006</v>
      </c>
      <c r="I89" s="49">
        <v>79.8</v>
      </c>
      <c r="J89" s="49">
        <v>80</v>
      </c>
      <c r="K89" s="49">
        <v>81.5</v>
      </c>
      <c r="L89" s="49">
        <v>82.5</v>
      </c>
      <c r="M89" t="e">
        <f>+VLOOKUP(A89,'[3]ExportedResults-11'!$A$2:$J$190,6,FALSE)</f>
        <v>#N/A</v>
      </c>
      <c r="N89" s="51"/>
      <c r="O89" s="51"/>
      <c r="Q89" s="48"/>
    </row>
    <row r="90" spans="1:17" hidden="1" outlineLevel="1" x14ac:dyDescent="0.2">
      <c r="A90" s="49" t="s">
        <v>732</v>
      </c>
      <c r="B90" s="50" t="e">
        <f>+VLOOKUP(A90,[3]Codes!$A$1:$B$186,2,FALSE)</f>
        <v>#N/A</v>
      </c>
      <c r="C90" s="49" t="s">
        <v>763</v>
      </c>
      <c r="D90" s="49" t="s">
        <v>763</v>
      </c>
      <c r="E90" s="49" t="s">
        <v>763</v>
      </c>
      <c r="F90" s="49" t="s">
        <v>763</v>
      </c>
      <c r="G90" s="49" t="s">
        <v>763</v>
      </c>
      <c r="H90" s="49" t="s">
        <v>763</v>
      </c>
      <c r="I90" s="49">
        <v>54.1</v>
      </c>
      <c r="J90" s="49">
        <v>53.9</v>
      </c>
      <c r="K90" s="49">
        <v>53.9</v>
      </c>
      <c r="L90" s="49">
        <v>59.6</v>
      </c>
      <c r="M90" t="e">
        <f>+VLOOKUP(A90,'[3]ExportedResults-11'!$A$2:$J$190,6,FALSE)</f>
        <v>#N/A</v>
      </c>
      <c r="N90" s="51"/>
      <c r="O90" s="51"/>
      <c r="Q90" s="48"/>
    </row>
    <row r="91" spans="1:17" hidden="1" outlineLevel="1" x14ac:dyDescent="0.2">
      <c r="A91" s="49" t="s">
        <v>145</v>
      </c>
      <c r="B91" s="50" t="e">
        <f>+VLOOKUP(A91,[3]Codes!$A$1:$B$186,2,FALSE)</f>
        <v>#N/A</v>
      </c>
      <c r="C91" s="49" t="s">
        <v>763</v>
      </c>
      <c r="D91" s="49" t="s">
        <v>763</v>
      </c>
      <c r="E91" s="49">
        <v>59.7</v>
      </c>
      <c r="F91" s="49">
        <v>59.9</v>
      </c>
      <c r="G91" s="49">
        <v>60.7</v>
      </c>
      <c r="H91" s="49">
        <v>60.8</v>
      </c>
      <c r="I91" s="49">
        <v>61</v>
      </c>
      <c r="J91" s="49">
        <v>61.1</v>
      </c>
      <c r="K91" s="49">
        <v>62.1</v>
      </c>
      <c r="L91" s="49">
        <v>61.8</v>
      </c>
      <c r="M91" t="e">
        <f>+VLOOKUP(A91,'[3]ExportedResults-11'!$A$2:$J$190,6,FALSE)</f>
        <v>#N/A</v>
      </c>
      <c r="N91" s="51"/>
      <c r="O91" s="51"/>
      <c r="Q91" s="48"/>
    </row>
    <row r="92" spans="1:17" hidden="1" outlineLevel="1" x14ac:dyDescent="0.2">
      <c r="A92" s="49" t="s">
        <v>147</v>
      </c>
      <c r="B92" s="50" t="e">
        <f>+VLOOKUP(A92,[3]Codes!$A$1:$B$186,2,FALSE)</f>
        <v>#N/A</v>
      </c>
      <c r="C92" s="49" t="s">
        <v>763</v>
      </c>
      <c r="D92" s="49" t="s">
        <v>763</v>
      </c>
      <c r="E92" s="49">
        <v>46.8</v>
      </c>
      <c r="F92" s="49">
        <v>48.7</v>
      </c>
      <c r="G92" s="49">
        <v>49.5</v>
      </c>
      <c r="H92" s="49">
        <v>56.4</v>
      </c>
      <c r="I92" s="49">
        <v>61.8</v>
      </c>
      <c r="J92" s="49">
        <v>62.4</v>
      </c>
      <c r="K92" s="49">
        <v>61.8</v>
      </c>
      <c r="L92" s="49">
        <v>61.5</v>
      </c>
      <c r="M92" t="e">
        <f>+VLOOKUP(A92,'[3]ExportedResults-11'!$A$2:$J$190,6,FALSE)</f>
        <v>#N/A</v>
      </c>
      <c r="N92" s="51"/>
      <c r="O92" s="51"/>
      <c r="Q92" s="48"/>
    </row>
    <row r="93" spans="1:17" hidden="1" outlineLevel="1" x14ac:dyDescent="0.2">
      <c r="A93" s="49" t="s">
        <v>149</v>
      </c>
      <c r="B93" s="50" t="e">
        <f>+VLOOKUP(A93,[3]Codes!$A$1:$B$186,2,FALSE)</f>
        <v>#N/A</v>
      </c>
      <c r="C93" s="49" t="s">
        <v>763</v>
      </c>
      <c r="D93" s="49" t="s">
        <v>763</v>
      </c>
      <c r="E93" s="49">
        <v>37.6</v>
      </c>
      <c r="F93" s="49">
        <v>38.6</v>
      </c>
      <c r="G93" s="49">
        <v>40.6</v>
      </c>
      <c r="H93" s="49">
        <v>41.3</v>
      </c>
      <c r="I93" s="49">
        <v>42.4</v>
      </c>
      <c r="J93" s="49">
        <v>45</v>
      </c>
      <c r="K93" s="49">
        <v>45.3</v>
      </c>
      <c r="L93" s="49">
        <v>45.8</v>
      </c>
      <c r="M93" t="e">
        <f>+VLOOKUP(A93,'[3]ExportedResults-11'!$A$2:$J$190,6,FALSE)</f>
        <v>#N/A</v>
      </c>
      <c r="N93" s="51"/>
      <c r="O93" s="51"/>
      <c r="Q93" s="48"/>
    </row>
    <row r="94" spans="1:17" hidden="1" outlineLevel="1" x14ac:dyDescent="0.2">
      <c r="A94" s="49" t="s">
        <v>151</v>
      </c>
      <c r="B94" s="50" t="e">
        <f>+VLOOKUP(A94,[3]Codes!$A$1:$B$186,2,FALSE)</f>
        <v>#N/A</v>
      </c>
      <c r="C94" s="49" t="s">
        <v>763</v>
      </c>
      <c r="D94" s="49" t="s">
        <v>763</v>
      </c>
      <c r="E94" s="49">
        <v>68.3</v>
      </c>
      <c r="F94" s="49">
        <v>71.3</v>
      </c>
      <c r="G94" s="49">
        <v>71.400000000000006</v>
      </c>
      <c r="H94" s="49">
        <v>71.3</v>
      </c>
      <c r="I94" s="49">
        <v>71.8</v>
      </c>
      <c r="J94" s="49">
        <v>72.5</v>
      </c>
      <c r="K94" s="49">
        <v>76.099999999999994</v>
      </c>
      <c r="L94" s="49">
        <v>76.5</v>
      </c>
      <c r="M94" t="e">
        <f>+VLOOKUP(A94,'[3]ExportedResults-11'!$A$2:$J$190,6,FALSE)</f>
        <v>#N/A</v>
      </c>
      <c r="N94" s="51"/>
      <c r="O94" s="51"/>
      <c r="Q94" s="48"/>
    </row>
    <row r="95" spans="1:17" hidden="1" outlineLevel="1" x14ac:dyDescent="0.2">
      <c r="A95" s="49" t="s">
        <v>153</v>
      </c>
      <c r="B95" s="50" t="e">
        <f>+VLOOKUP(A95,[3]Codes!$A$1:$B$186,2,FALSE)</f>
        <v>#N/A</v>
      </c>
      <c r="C95" s="49" t="s">
        <v>763</v>
      </c>
      <c r="D95" s="49" t="s">
        <v>763</v>
      </c>
      <c r="E95" s="49">
        <v>54.9</v>
      </c>
      <c r="F95" s="49">
        <v>56.1</v>
      </c>
      <c r="G95" s="49">
        <v>56.7</v>
      </c>
      <c r="H95" s="49">
        <v>57.8</v>
      </c>
      <c r="I95" s="49">
        <v>58.4</v>
      </c>
      <c r="J95" s="49">
        <v>58.7</v>
      </c>
      <c r="K95" s="49">
        <v>59.1</v>
      </c>
      <c r="L95" s="49">
        <v>59</v>
      </c>
      <c r="M95" t="e">
        <f>+VLOOKUP(A95,'[3]ExportedResults-11'!$A$2:$J$190,6,FALSE)</f>
        <v>#N/A</v>
      </c>
      <c r="N95" s="51"/>
      <c r="O95" s="51"/>
      <c r="Q95" s="48"/>
    </row>
    <row r="96" spans="1:17" hidden="1" outlineLevel="1" x14ac:dyDescent="0.2">
      <c r="A96" s="49" t="s">
        <v>155</v>
      </c>
      <c r="B96" s="50" t="e">
        <f>+VLOOKUP(A96,[3]Codes!$A$1:$B$186,2,FALSE)</f>
        <v>#N/A</v>
      </c>
      <c r="C96" s="49" t="s">
        <v>763</v>
      </c>
      <c r="D96" s="49" t="s">
        <v>763</v>
      </c>
      <c r="E96" s="49">
        <v>48</v>
      </c>
      <c r="F96" s="49">
        <v>48.8</v>
      </c>
      <c r="G96" s="49">
        <v>49.9</v>
      </c>
      <c r="H96" s="49">
        <v>50.4</v>
      </c>
      <c r="I96" s="49">
        <v>50.7</v>
      </c>
      <c r="J96" s="49">
        <v>51.8</v>
      </c>
      <c r="K96" s="49">
        <v>52.1</v>
      </c>
      <c r="L96" s="49">
        <v>55.4</v>
      </c>
      <c r="M96" t="e">
        <f>+VLOOKUP(A96,'[3]ExportedResults-11'!$A$2:$J$190,6,FALSE)</f>
        <v>#N/A</v>
      </c>
      <c r="N96" s="51"/>
      <c r="O96" s="51"/>
      <c r="Q96" s="48"/>
    </row>
    <row r="97" spans="1:17" hidden="1" outlineLevel="1" x14ac:dyDescent="0.2">
      <c r="A97" s="49" t="s">
        <v>157</v>
      </c>
      <c r="B97" s="50" t="e">
        <f>+VLOOKUP(A97,[3]Codes!$A$1:$B$186,2,FALSE)</f>
        <v>#N/A</v>
      </c>
      <c r="C97" s="49" t="s">
        <v>763</v>
      </c>
      <c r="D97" s="49" t="s">
        <v>763</v>
      </c>
      <c r="E97" s="49" t="s">
        <v>763</v>
      </c>
      <c r="F97" s="49">
        <v>35</v>
      </c>
      <c r="G97" s="49">
        <v>35.1</v>
      </c>
      <c r="H97" s="49">
        <v>39.4</v>
      </c>
      <c r="I97" s="49">
        <v>45.4</v>
      </c>
      <c r="J97" s="49">
        <v>45.4</v>
      </c>
      <c r="K97" s="49">
        <v>48.5</v>
      </c>
      <c r="L97" s="49">
        <v>50.1</v>
      </c>
      <c r="M97" t="e">
        <f>+VLOOKUP(A97,'[3]ExportedResults-11'!$A$2:$J$190,6,FALSE)</f>
        <v>#N/A</v>
      </c>
      <c r="N97" s="51"/>
      <c r="O97" s="51"/>
      <c r="Q97" s="48"/>
    </row>
    <row r="98" spans="1:17" hidden="1" outlineLevel="1" x14ac:dyDescent="0.2">
      <c r="A98" s="49" t="s">
        <v>161</v>
      </c>
      <c r="B98" s="50" t="e">
        <f>+VLOOKUP(A98,[3]Codes!$A$1:$B$186,2,FALSE)</f>
        <v>#N/A</v>
      </c>
      <c r="C98" s="49" t="s">
        <v>763</v>
      </c>
      <c r="D98" s="49" t="s">
        <v>763</v>
      </c>
      <c r="E98" s="49">
        <v>72.400000000000006</v>
      </c>
      <c r="F98" s="49">
        <v>72.8</v>
      </c>
      <c r="G98" s="49">
        <v>72.599999999999994</v>
      </c>
      <c r="H98" s="49">
        <v>72.599999999999994</v>
      </c>
      <c r="I98" s="49">
        <v>72.900000000000006</v>
      </c>
      <c r="J98" s="49">
        <v>73.2</v>
      </c>
      <c r="K98" s="49">
        <v>74.3</v>
      </c>
      <c r="L98" s="49">
        <v>74.2</v>
      </c>
      <c r="M98" t="e">
        <f>+VLOOKUP(A98,'[3]ExportedResults-11'!$A$2:$J$190,6,FALSE)</f>
        <v>#N/A</v>
      </c>
      <c r="N98" s="51"/>
      <c r="O98" s="51"/>
      <c r="Q98" s="48"/>
    </row>
    <row r="99" spans="1:17" hidden="1" outlineLevel="1" x14ac:dyDescent="0.2">
      <c r="A99" s="49" t="s">
        <v>163</v>
      </c>
      <c r="B99" s="50" t="e">
        <f>+VLOOKUP(A99,[3]Codes!$A$1:$B$186,2,FALSE)</f>
        <v>#N/A</v>
      </c>
      <c r="C99" s="49" t="s">
        <v>763</v>
      </c>
      <c r="D99" s="49" t="s">
        <v>763</v>
      </c>
      <c r="E99" s="49" t="s">
        <v>763</v>
      </c>
      <c r="F99" s="49">
        <v>65.8</v>
      </c>
      <c r="G99" s="49">
        <v>65.8</v>
      </c>
      <c r="H99" s="49">
        <v>65.7</v>
      </c>
      <c r="I99" s="49">
        <v>65.7</v>
      </c>
      <c r="J99" s="49">
        <v>66.099999999999994</v>
      </c>
      <c r="K99" s="49">
        <v>66.099999999999994</v>
      </c>
      <c r="L99" s="49">
        <v>66.099999999999994</v>
      </c>
      <c r="M99" t="e">
        <f>+VLOOKUP(A99,'[3]ExportedResults-11'!$A$2:$J$190,6,FALSE)</f>
        <v>#N/A</v>
      </c>
      <c r="N99" s="51"/>
      <c r="O99" s="51"/>
      <c r="Q99" s="48"/>
    </row>
    <row r="100" spans="1:17" hidden="1" outlineLevel="1" x14ac:dyDescent="0.2">
      <c r="A100" s="49" t="s">
        <v>165</v>
      </c>
      <c r="B100" s="50" t="e">
        <f>+VLOOKUP(A100,[3]Codes!$A$1:$B$186,2,FALSE)</f>
        <v>#N/A</v>
      </c>
      <c r="C100" s="49" t="s">
        <v>763</v>
      </c>
      <c r="D100" s="49" t="s">
        <v>763</v>
      </c>
      <c r="E100" s="49">
        <v>57.2</v>
      </c>
      <c r="F100" s="49">
        <v>59.5</v>
      </c>
      <c r="G100" s="49">
        <v>61.3</v>
      </c>
      <c r="H100" s="49">
        <v>64</v>
      </c>
      <c r="I100" s="49">
        <v>68</v>
      </c>
      <c r="J100" s="49">
        <v>68.400000000000006</v>
      </c>
      <c r="K100" s="49">
        <v>74.3</v>
      </c>
      <c r="L100" s="49">
        <v>74.599999999999994</v>
      </c>
      <c r="M100" t="e">
        <f>+VLOOKUP(A100,'[3]ExportedResults-11'!$A$2:$J$190,6,FALSE)</f>
        <v>#N/A</v>
      </c>
      <c r="N100" s="51"/>
      <c r="O100" s="51"/>
      <c r="Q100" s="48"/>
    </row>
    <row r="101" spans="1:17" hidden="1" outlineLevel="1" x14ac:dyDescent="0.2">
      <c r="A101" s="49" t="s">
        <v>167</v>
      </c>
      <c r="B101" s="50" t="e">
        <f>+VLOOKUP(A101,[3]Codes!$A$1:$B$186,2,FALSE)</f>
        <v>#N/A</v>
      </c>
      <c r="C101" s="49" t="s">
        <v>763</v>
      </c>
      <c r="D101" s="49" t="s">
        <v>763</v>
      </c>
      <c r="E101" s="49">
        <v>43.3</v>
      </c>
      <c r="F101" s="49">
        <v>43.5</v>
      </c>
      <c r="G101" s="49">
        <v>47</v>
      </c>
      <c r="H101" s="49">
        <v>50.6</v>
      </c>
      <c r="I101" s="49">
        <v>53</v>
      </c>
      <c r="J101" s="49">
        <v>52.2</v>
      </c>
      <c r="K101" s="49">
        <v>53.3</v>
      </c>
      <c r="L101" s="49">
        <v>53.5</v>
      </c>
      <c r="M101" t="e">
        <f>+VLOOKUP(A101,'[3]ExportedResults-11'!$A$2:$J$190,6,FALSE)</f>
        <v>#N/A</v>
      </c>
      <c r="N101" s="51"/>
      <c r="O101" s="51"/>
      <c r="Q101" s="48"/>
    </row>
    <row r="102" spans="1:17" hidden="1" outlineLevel="1" x14ac:dyDescent="0.2">
      <c r="A102" s="49" t="s">
        <v>169</v>
      </c>
      <c r="B102" s="50" t="e">
        <f>+VLOOKUP(A102,[3]Codes!$A$1:$B$186,2,FALSE)</f>
        <v>#N/A</v>
      </c>
      <c r="C102" s="49" t="s">
        <v>763</v>
      </c>
      <c r="D102" s="49" t="s">
        <v>763</v>
      </c>
      <c r="E102" s="49">
        <v>45.3</v>
      </c>
      <c r="F102" s="49">
        <v>44.1</v>
      </c>
      <c r="G102" s="49">
        <v>45.7</v>
      </c>
      <c r="H102" s="49">
        <v>48.2</v>
      </c>
      <c r="I102" s="49">
        <v>50.2</v>
      </c>
      <c r="J102" s="49">
        <v>50.7</v>
      </c>
      <c r="K102" s="49">
        <v>51</v>
      </c>
      <c r="L102" s="49">
        <v>49.9</v>
      </c>
      <c r="M102" t="e">
        <f>+VLOOKUP(A102,'[3]ExportedResults-11'!$A$2:$J$190,6,FALSE)</f>
        <v>#N/A</v>
      </c>
      <c r="N102" s="51"/>
      <c r="O102" s="51"/>
      <c r="Q102" s="48"/>
    </row>
    <row r="103" spans="1:17" hidden="1" outlineLevel="1" x14ac:dyDescent="0.2">
      <c r="A103" s="49" t="s">
        <v>171</v>
      </c>
      <c r="B103" s="50" t="e">
        <f>+VLOOKUP(A103,[3]Codes!$A$1:$B$186,2,FALSE)</f>
        <v>#N/A</v>
      </c>
      <c r="C103" s="49" t="s">
        <v>763</v>
      </c>
      <c r="D103" s="49" t="s">
        <v>763</v>
      </c>
      <c r="E103" s="49">
        <v>71.7</v>
      </c>
      <c r="F103" s="49">
        <v>71.7</v>
      </c>
      <c r="G103" s="49">
        <v>71.900000000000006</v>
      </c>
      <c r="H103" s="49">
        <v>74</v>
      </c>
      <c r="I103" s="49">
        <v>74.2</v>
      </c>
      <c r="J103" s="49">
        <v>75.7</v>
      </c>
      <c r="K103" s="49">
        <v>78.400000000000006</v>
      </c>
      <c r="L103" s="49">
        <v>79.099999999999994</v>
      </c>
      <c r="M103" t="e">
        <f>+VLOOKUP(A103,'[3]ExportedResults-11'!$A$2:$J$190,6,FALSE)</f>
        <v>#N/A</v>
      </c>
      <c r="N103" s="51"/>
      <c r="O103" s="51"/>
      <c r="Q103" s="48"/>
    </row>
    <row r="104" spans="1:17" hidden="1" outlineLevel="1" x14ac:dyDescent="0.2">
      <c r="A104" s="49" t="s">
        <v>733</v>
      </c>
      <c r="B104" s="50" t="e">
        <f>+VLOOKUP(A104,[3]Codes!$A$1:$B$186,2,FALSE)</f>
        <v>#N/A</v>
      </c>
      <c r="C104" s="49" t="s">
        <v>763</v>
      </c>
      <c r="D104" s="49" t="s">
        <v>763</v>
      </c>
      <c r="E104" s="49">
        <v>57.9</v>
      </c>
      <c r="F104" s="49">
        <v>57.9</v>
      </c>
      <c r="G104" s="49">
        <v>57.9</v>
      </c>
      <c r="H104" s="49">
        <v>57.7</v>
      </c>
      <c r="I104" s="49">
        <v>61.3</v>
      </c>
      <c r="J104" s="49">
        <v>62.8</v>
      </c>
      <c r="K104" s="49">
        <v>63</v>
      </c>
      <c r="L104" s="49">
        <v>60.8</v>
      </c>
      <c r="M104" t="e">
        <f>+VLOOKUP(A104,'[3]ExportedResults-11'!$A$2:$J$190,6,FALSE)</f>
        <v>#N/A</v>
      </c>
      <c r="N104" s="51"/>
      <c r="O104" s="51"/>
      <c r="Q104" s="48"/>
    </row>
    <row r="105" spans="1:17" hidden="1" outlineLevel="1" x14ac:dyDescent="0.2">
      <c r="A105" s="49" t="s">
        <v>173</v>
      </c>
      <c r="B105" s="50" t="e">
        <f>+VLOOKUP(A105,[3]Codes!$A$1:$B$186,2,FALSE)</f>
        <v>#N/A</v>
      </c>
      <c r="C105" s="49" t="s">
        <v>763</v>
      </c>
      <c r="D105" s="49" t="s">
        <v>763</v>
      </c>
      <c r="E105" s="49">
        <v>34.9</v>
      </c>
      <c r="F105" s="49">
        <v>37.200000000000003</v>
      </c>
      <c r="G105" s="49">
        <v>39.6</v>
      </c>
      <c r="H105" s="49">
        <v>40.799999999999997</v>
      </c>
      <c r="I105" s="49">
        <v>44.6</v>
      </c>
      <c r="J105" s="49">
        <v>47.5</v>
      </c>
      <c r="K105" s="49">
        <v>49.7</v>
      </c>
      <c r="L105" s="49">
        <v>50.7</v>
      </c>
      <c r="M105" t="e">
        <f>+VLOOKUP(A105,'[3]ExportedResults-11'!$A$2:$J$190,6,FALSE)</f>
        <v>#N/A</v>
      </c>
      <c r="N105" s="51"/>
      <c r="O105" s="51"/>
      <c r="Q105" s="48"/>
    </row>
    <row r="106" spans="1:17" hidden="1" outlineLevel="1" x14ac:dyDescent="0.2">
      <c r="A106" s="49" t="s">
        <v>175</v>
      </c>
      <c r="B106" s="50" t="e">
        <f>+VLOOKUP(A106,[3]Codes!$A$1:$B$186,2,FALSE)</f>
        <v>#N/A</v>
      </c>
      <c r="C106" s="49" t="s">
        <v>763</v>
      </c>
      <c r="D106" s="49" t="s">
        <v>763</v>
      </c>
      <c r="E106" s="49" t="s">
        <v>763</v>
      </c>
      <c r="F106" s="49" t="s">
        <v>763</v>
      </c>
      <c r="G106" s="49" t="s">
        <v>763</v>
      </c>
      <c r="H106" s="49" t="s">
        <v>763</v>
      </c>
      <c r="I106" s="49" t="s">
        <v>763</v>
      </c>
      <c r="J106" s="49" t="s">
        <v>763</v>
      </c>
      <c r="K106" s="49">
        <v>59.7</v>
      </c>
      <c r="L106" s="49">
        <v>59.7</v>
      </c>
      <c r="M106" t="e">
        <f>+VLOOKUP(A106,'[3]ExportedResults-11'!$A$2:$J$190,6,FALSE)</f>
        <v>#N/A</v>
      </c>
      <c r="N106" s="51"/>
      <c r="O106" s="51"/>
      <c r="Q106" s="48"/>
    </row>
    <row r="107" spans="1:17" hidden="1" outlineLevel="1" x14ac:dyDescent="0.2">
      <c r="A107" s="49" t="s">
        <v>734</v>
      </c>
      <c r="B107" s="50" t="e">
        <f>+VLOOKUP(A107,[3]Codes!$A$1:$B$186,2,FALSE)</f>
        <v>#N/A</v>
      </c>
      <c r="C107" s="49" t="s">
        <v>763</v>
      </c>
      <c r="D107" s="49" t="s">
        <v>763</v>
      </c>
      <c r="E107" s="49">
        <v>51.3</v>
      </c>
      <c r="F107" s="49">
        <v>51.4</v>
      </c>
      <c r="G107" s="49">
        <v>51.4</v>
      </c>
      <c r="H107" s="49">
        <v>51.2</v>
      </c>
      <c r="I107" s="49">
        <v>51.2</v>
      </c>
      <c r="J107" s="49">
        <v>53.9</v>
      </c>
      <c r="K107" s="49">
        <v>53.9</v>
      </c>
      <c r="L107" s="49">
        <v>53.9</v>
      </c>
      <c r="M107" t="e">
        <f>+VLOOKUP(A107,'[3]ExportedResults-11'!$A$2:$J$190,6,FALSE)</f>
        <v>#N/A</v>
      </c>
      <c r="N107" s="51"/>
      <c r="O107" s="51"/>
      <c r="Q107" s="48"/>
    </row>
    <row r="108" spans="1:17" hidden="1" outlineLevel="1" x14ac:dyDescent="0.2">
      <c r="A108" s="49" t="s">
        <v>177</v>
      </c>
      <c r="B108" s="50" t="e">
        <f>+VLOOKUP(A108,[3]Codes!$A$1:$B$186,2,FALSE)</f>
        <v>#N/A</v>
      </c>
      <c r="C108" s="49" t="s">
        <v>763</v>
      </c>
      <c r="D108" s="49" t="s">
        <v>763</v>
      </c>
      <c r="E108" s="49">
        <v>35.1</v>
      </c>
      <c r="F108" s="49">
        <v>36.799999999999997</v>
      </c>
      <c r="G108" s="49">
        <v>38.5</v>
      </c>
      <c r="H108" s="49">
        <v>40.9</v>
      </c>
      <c r="I108" s="49">
        <v>40.6</v>
      </c>
      <c r="J108" s="49">
        <v>43</v>
      </c>
      <c r="K108" s="49">
        <v>45.1</v>
      </c>
      <c r="L108" s="49">
        <v>43.1</v>
      </c>
      <c r="M108" t="e">
        <f>+VLOOKUP(A108,'[3]ExportedResults-11'!$A$2:$J$190,6,FALSE)</f>
        <v>#N/A</v>
      </c>
      <c r="N108" s="51"/>
      <c r="O108" s="51"/>
      <c r="Q108" s="48"/>
    </row>
    <row r="109" spans="1:17" hidden="1" outlineLevel="1" x14ac:dyDescent="0.2">
      <c r="A109" s="49" t="s">
        <v>179</v>
      </c>
      <c r="B109" s="50" t="e">
        <f>+VLOOKUP(A109,[3]Codes!$A$1:$B$186,2,FALSE)</f>
        <v>#N/A</v>
      </c>
      <c r="C109" s="49" t="s">
        <v>763</v>
      </c>
      <c r="D109" s="49" t="s">
        <v>763</v>
      </c>
      <c r="E109" s="49">
        <v>62.7</v>
      </c>
      <c r="F109" s="49">
        <v>64.099999999999994</v>
      </c>
      <c r="G109" s="49">
        <v>66.599999999999994</v>
      </c>
      <c r="H109" s="49">
        <v>68.2</v>
      </c>
      <c r="I109" s="49">
        <v>70.900000000000006</v>
      </c>
      <c r="J109" s="49">
        <v>71.400000000000006</v>
      </c>
      <c r="K109" s="49">
        <v>71.400000000000006</v>
      </c>
      <c r="L109" s="49">
        <v>73.599999999999994</v>
      </c>
      <c r="M109" t="e">
        <f>+VLOOKUP(A109,'[3]ExportedResults-11'!$A$2:$J$190,6,FALSE)</f>
        <v>#N/A</v>
      </c>
      <c r="N109" s="51"/>
      <c r="O109" s="51"/>
      <c r="Q109" s="48"/>
    </row>
    <row r="110" spans="1:17" hidden="1" outlineLevel="1" x14ac:dyDescent="0.2">
      <c r="A110" s="49" t="s">
        <v>181</v>
      </c>
      <c r="B110" s="50" t="e">
        <f>+VLOOKUP(A110,[3]Codes!$A$1:$B$186,2,FALSE)</f>
        <v>#N/A</v>
      </c>
      <c r="C110" s="49" t="s">
        <v>763</v>
      </c>
      <c r="D110" s="49" t="s">
        <v>763</v>
      </c>
      <c r="E110" s="49">
        <v>62.5</v>
      </c>
      <c r="F110" s="49">
        <v>66.3</v>
      </c>
      <c r="G110" s="49">
        <v>67</v>
      </c>
      <c r="H110" s="49">
        <v>66.2</v>
      </c>
      <c r="I110" s="49">
        <v>68.2</v>
      </c>
      <c r="J110" s="49">
        <v>70.400000000000006</v>
      </c>
      <c r="K110" s="49">
        <v>71.599999999999994</v>
      </c>
      <c r="L110" s="49">
        <v>71.900000000000006</v>
      </c>
      <c r="M110" t="e">
        <f>+VLOOKUP(A110,'[3]ExportedResults-11'!$A$2:$J$190,6,FALSE)</f>
        <v>#N/A</v>
      </c>
      <c r="N110" s="51"/>
      <c r="O110" s="51"/>
      <c r="Q110" s="48"/>
    </row>
    <row r="111" spans="1:17" hidden="1" outlineLevel="1" x14ac:dyDescent="0.2">
      <c r="A111" s="49" t="s">
        <v>735</v>
      </c>
      <c r="B111" s="50" t="e">
        <f>+VLOOKUP(A111,[3]Codes!$A$1:$B$186,2,FALSE)</f>
        <v>#N/A</v>
      </c>
      <c r="C111" s="49" t="s">
        <v>763</v>
      </c>
      <c r="D111" s="49" t="s">
        <v>763</v>
      </c>
      <c r="E111" s="49">
        <v>42.1</v>
      </c>
      <c r="F111" s="49">
        <v>42.3</v>
      </c>
      <c r="G111" s="49">
        <v>43.8</v>
      </c>
      <c r="H111" s="49">
        <v>43.7</v>
      </c>
      <c r="I111" s="49">
        <v>43.6</v>
      </c>
      <c r="J111" s="49">
        <v>43.4</v>
      </c>
      <c r="K111" s="49">
        <v>43.6</v>
      </c>
      <c r="L111" s="49">
        <v>43.6</v>
      </c>
      <c r="M111" t="e">
        <f>+VLOOKUP(A111,'[3]ExportedResults-11'!$A$2:$J$190,6,FALSE)</f>
        <v>#N/A</v>
      </c>
      <c r="N111" s="51"/>
      <c r="O111" s="51"/>
      <c r="Q111" s="48"/>
    </row>
    <row r="112" spans="1:17" hidden="1" outlineLevel="1" x14ac:dyDescent="0.2">
      <c r="A112" s="49" t="s">
        <v>183</v>
      </c>
      <c r="B112" s="50" t="e">
        <f>+VLOOKUP(A112,[3]Codes!$A$1:$B$186,2,FALSE)</f>
        <v>#N/A</v>
      </c>
      <c r="C112" s="49" t="s">
        <v>763</v>
      </c>
      <c r="D112" s="49" t="s">
        <v>763</v>
      </c>
      <c r="E112" s="49">
        <v>55.9</v>
      </c>
      <c r="F112" s="49">
        <v>56.4</v>
      </c>
      <c r="G112" s="49">
        <v>57.4</v>
      </c>
      <c r="H112" s="49">
        <v>57.2</v>
      </c>
      <c r="I112" s="49">
        <v>59.3</v>
      </c>
      <c r="J112" s="49">
        <v>59.2</v>
      </c>
      <c r="K112" s="49">
        <v>62.6</v>
      </c>
      <c r="L112" s="49">
        <v>63.5</v>
      </c>
      <c r="M112" t="e">
        <f>+VLOOKUP(A112,'[3]ExportedResults-11'!$A$2:$J$190,6,FALSE)</f>
        <v>#N/A</v>
      </c>
      <c r="N112" s="51"/>
      <c r="O112" s="51"/>
      <c r="Q112" s="48"/>
    </row>
    <row r="113" spans="1:17" hidden="1" outlineLevel="1" x14ac:dyDescent="0.2">
      <c r="A113" s="49" t="s">
        <v>185</v>
      </c>
      <c r="B113" s="50" t="e">
        <f>+VLOOKUP(A113,[3]Codes!$A$1:$B$186,2,FALSE)</f>
        <v>#N/A</v>
      </c>
      <c r="C113" s="49" t="s">
        <v>763</v>
      </c>
      <c r="D113" s="49" t="s">
        <v>763</v>
      </c>
      <c r="E113" s="49">
        <v>59.4</v>
      </c>
      <c r="F113" s="49">
        <v>59.7</v>
      </c>
      <c r="G113" s="49">
        <v>60.1</v>
      </c>
      <c r="H113" s="49">
        <v>59.8</v>
      </c>
      <c r="I113" s="49">
        <v>60.6</v>
      </c>
      <c r="J113" s="49">
        <v>60.3</v>
      </c>
      <c r="K113" s="49">
        <v>61</v>
      </c>
      <c r="L113" s="49">
        <v>62</v>
      </c>
      <c r="M113" t="e">
        <f>+VLOOKUP(A113,'[3]ExportedResults-11'!$A$2:$J$190,6,FALSE)</f>
        <v>#N/A</v>
      </c>
      <c r="N113" s="51"/>
      <c r="O113" s="51"/>
      <c r="Q113" s="48"/>
    </row>
    <row r="114" spans="1:17" hidden="1" outlineLevel="1" x14ac:dyDescent="0.2">
      <c r="A114" s="49" t="s">
        <v>187</v>
      </c>
      <c r="B114" s="50" t="e">
        <f>+VLOOKUP(A114,[3]Codes!$A$1:$B$186,2,FALSE)</f>
        <v>#N/A</v>
      </c>
      <c r="C114" s="49" t="s">
        <v>763</v>
      </c>
      <c r="D114" s="49" t="s">
        <v>763</v>
      </c>
      <c r="E114" s="49" t="s">
        <v>763</v>
      </c>
      <c r="F114" s="49">
        <v>59</v>
      </c>
      <c r="G114" s="49">
        <v>59.3</v>
      </c>
      <c r="H114" s="49">
        <v>61.5</v>
      </c>
      <c r="I114" s="49">
        <v>63.9</v>
      </c>
      <c r="J114" s="49">
        <v>63.8</v>
      </c>
      <c r="K114" s="49">
        <v>65.3</v>
      </c>
      <c r="L114" s="49">
        <v>68</v>
      </c>
      <c r="M114" t="e">
        <f>+VLOOKUP(A114,'[3]ExportedResults-11'!$A$2:$J$190,6,FALSE)</f>
        <v>#N/A</v>
      </c>
      <c r="N114" s="51"/>
      <c r="O114" s="51"/>
      <c r="Q114" s="48"/>
    </row>
    <row r="115" spans="1:17" hidden="1" outlineLevel="1" x14ac:dyDescent="0.2">
      <c r="A115" s="49" t="s">
        <v>189</v>
      </c>
      <c r="B115" s="50" t="e">
        <f>+VLOOKUP(A115,[3]Codes!$A$1:$B$186,2,FALSE)</f>
        <v>#N/A</v>
      </c>
      <c r="C115" s="49" t="s">
        <v>763</v>
      </c>
      <c r="D115" s="49" t="s">
        <v>763</v>
      </c>
      <c r="E115" s="49">
        <v>52.2</v>
      </c>
      <c r="F115" s="49">
        <v>55.2</v>
      </c>
      <c r="G115" s="49">
        <v>55.7</v>
      </c>
      <c r="H115" s="49">
        <v>56.2</v>
      </c>
      <c r="I115" s="49">
        <v>58.6</v>
      </c>
      <c r="J115" s="49">
        <v>59.4</v>
      </c>
      <c r="K115" s="49">
        <v>62.8</v>
      </c>
      <c r="L115" s="49">
        <v>62.3</v>
      </c>
      <c r="M115" t="e">
        <f>+VLOOKUP(A115,'[3]ExportedResults-11'!$A$2:$J$190,6,FALSE)</f>
        <v>#N/A</v>
      </c>
      <c r="N115" s="51"/>
      <c r="O115" s="51"/>
      <c r="Q115" s="48"/>
    </row>
    <row r="116" spans="1:17" hidden="1" outlineLevel="1" x14ac:dyDescent="0.2">
      <c r="A116" s="49" t="s">
        <v>191</v>
      </c>
      <c r="B116" s="50" t="e">
        <f>+VLOOKUP(A116,[3]Codes!$A$1:$B$186,2,FALSE)</f>
        <v>#N/A</v>
      </c>
      <c r="C116" s="49" t="s">
        <v>763</v>
      </c>
      <c r="D116" s="49" t="s">
        <v>763</v>
      </c>
      <c r="E116" s="49">
        <v>43.6</v>
      </c>
      <c r="F116" s="49">
        <v>45.4</v>
      </c>
      <c r="G116" s="49">
        <v>49.5</v>
      </c>
      <c r="H116" s="49">
        <v>51.2</v>
      </c>
      <c r="I116" s="49">
        <v>52.4</v>
      </c>
      <c r="J116" s="49">
        <v>53.4</v>
      </c>
      <c r="K116" s="49">
        <v>53.4</v>
      </c>
      <c r="L116" s="49">
        <v>53.6</v>
      </c>
      <c r="M116" t="e">
        <f>+VLOOKUP(A116,'[3]ExportedResults-11'!$A$2:$J$190,6,FALSE)</f>
        <v>#N/A</v>
      </c>
      <c r="N116" s="51"/>
      <c r="O116" s="51"/>
      <c r="Q116" s="48"/>
    </row>
    <row r="117" spans="1:17" hidden="1" outlineLevel="1" x14ac:dyDescent="0.2">
      <c r="A117" s="49" t="s">
        <v>195</v>
      </c>
      <c r="B117" s="50" t="e">
        <f>+VLOOKUP(A117,[3]Codes!$A$1:$B$186,2,FALSE)</f>
        <v>#N/A</v>
      </c>
      <c r="C117" s="49" t="s">
        <v>763</v>
      </c>
      <c r="D117" s="49" t="s">
        <v>763</v>
      </c>
      <c r="E117" s="49">
        <v>62.2</v>
      </c>
      <c r="F117" s="49">
        <v>62.3</v>
      </c>
      <c r="G117" s="49">
        <v>62.2</v>
      </c>
      <c r="H117" s="49">
        <v>62.6</v>
      </c>
      <c r="I117" s="49">
        <v>62.7</v>
      </c>
      <c r="J117" s="49">
        <v>63</v>
      </c>
      <c r="K117" s="49">
        <v>62.2</v>
      </c>
      <c r="L117" s="49">
        <v>61.9</v>
      </c>
      <c r="M117" t="e">
        <f>+VLOOKUP(A117,'[3]ExportedResults-11'!$A$2:$J$190,6,FALSE)</f>
        <v>#N/A</v>
      </c>
      <c r="N117" s="51"/>
      <c r="O117" s="51"/>
      <c r="Q117" s="48"/>
    </row>
    <row r="118" spans="1:17" hidden="1" outlineLevel="1" x14ac:dyDescent="0.2">
      <c r="A118" s="49" t="s">
        <v>197</v>
      </c>
      <c r="B118" s="50" t="e">
        <f>+VLOOKUP(A118,[3]Codes!$A$1:$B$186,2,FALSE)</f>
        <v>#N/A</v>
      </c>
      <c r="C118" s="49" t="s">
        <v>763</v>
      </c>
      <c r="D118" s="49" t="s">
        <v>763</v>
      </c>
      <c r="E118" s="49">
        <v>54.4</v>
      </c>
      <c r="F118" s="49">
        <v>54.4</v>
      </c>
      <c r="G118" s="49">
        <v>54.8</v>
      </c>
      <c r="H118" s="49">
        <v>54.8</v>
      </c>
      <c r="I118" s="49">
        <v>59.2</v>
      </c>
      <c r="J118" s="49">
        <v>57.5</v>
      </c>
      <c r="K118" s="49">
        <v>58.3</v>
      </c>
      <c r="L118" s="49">
        <v>58.4</v>
      </c>
      <c r="M118" t="e">
        <f>+VLOOKUP(A118,'[3]ExportedResults-11'!$A$2:$J$190,6,FALSE)</f>
        <v>#N/A</v>
      </c>
      <c r="N118" s="51"/>
      <c r="O118" s="51"/>
      <c r="Q118" s="48"/>
    </row>
    <row r="119" spans="1:17" hidden="1" outlineLevel="1" x14ac:dyDescent="0.2">
      <c r="A119" s="49" t="s">
        <v>199</v>
      </c>
      <c r="B119" s="50" t="e">
        <f>+VLOOKUP(A119,[3]Codes!$A$1:$B$186,2,FALSE)</f>
        <v>#N/A</v>
      </c>
      <c r="C119" s="49" t="s">
        <v>763</v>
      </c>
      <c r="D119" s="49" t="s">
        <v>763</v>
      </c>
      <c r="E119" s="49">
        <v>73.900000000000006</v>
      </c>
      <c r="F119" s="49">
        <v>74.400000000000006</v>
      </c>
      <c r="G119" s="49">
        <v>75.5</v>
      </c>
      <c r="H119" s="49">
        <v>75.2</v>
      </c>
      <c r="I119" s="49">
        <v>75.3</v>
      </c>
      <c r="J119" s="49">
        <v>75.3</v>
      </c>
      <c r="K119" s="49">
        <v>76.099999999999994</v>
      </c>
      <c r="L119" s="49">
        <v>77.400000000000006</v>
      </c>
      <c r="M119" t="e">
        <f>+VLOOKUP(A119,'[3]ExportedResults-11'!$A$2:$J$190,6,FALSE)</f>
        <v>#N/A</v>
      </c>
      <c r="N119" s="51"/>
      <c r="O119" s="51"/>
      <c r="Q119" s="48"/>
    </row>
    <row r="120" spans="1:17" hidden="1" outlineLevel="1" x14ac:dyDescent="0.2">
      <c r="A120" s="49" t="s">
        <v>201</v>
      </c>
      <c r="B120" s="50" t="e">
        <f>+VLOOKUP(A120,[3]Codes!$A$1:$B$186,2,FALSE)</f>
        <v>#N/A</v>
      </c>
      <c r="C120" s="49" t="s">
        <v>763</v>
      </c>
      <c r="D120" s="49" t="s">
        <v>763</v>
      </c>
      <c r="E120" s="49">
        <v>89.6</v>
      </c>
      <c r="F120" s="49">
        <v>89.5</v>
      </c>
      <c r="G120" s="49">
        <v>89.5</v>
      </c>
      <c r="H120" s="49">
        <v>89.7</v>
      </c>
      <c r="I120" s="49">
        <v>89.8</v>
      </c>
      <c r="J120" s="49">
        <v>90.1</v>
      </c>
      <c r="K120" s="49">
        <v>90.1</v>
      </c>
      <c r="L120" s="49">
        <v>90.5</v>
      </c>
      <c r="M120" t="e">
        <f>+VLOOKUP(A120,'[3]ExportedResults-11'!$A$2:$J$190,6,FALSE)</f>
        <v>#N/A</v>
      </c>
      <c r="N120" s="51"/>
      <c r="O120" s="51"/>
      <c r="Q120" s="48"/>
    </row>
    <row r="121" spans="1:17" hidden="1" outlineLevel="1" x14ac:dyDescent="0.2">
      <c r="A121" s="49" t="s">
        <v>203</v>
      </c>
      <c r="B121" s="50" t="e">
        <f>+VLOOKUP(A121,[3]Codes!$A$1:$B$186,2,FALSE)</f>
        <v>#N/A</v>
      </c>
      <c r="C121" s="49" t="s">
        <v>763</v>
      </c>
      <c r="D121" s="49" t="s">
        <v>763</v>
      </c>
      <c r="E121" s="49">
        <v>51</v>
      </c>
      <c r="F121" s="49">
        <v>53.4</v>
      </c>
      <c r="G121" s="49">
        <v>53.7</v>
      </c>
      <c r="H121" s="49">
        <v>53.9</v>
      </c>
      <c r="I121" s="49">
        <v>54.1</v>
      </c>
      <c r="J121" s="49">
        <v>54.3</v>
      </c>
      <c r="K121" s="49">
        <v>57.1</v>
      </c>
      <c r="L121" s="49">
        <v>57.7</v>
      </c>
      <c r="M121" t="e">
        <f>+VLOOKUP(A121,'[3]ExportedResults-11'!$A$2:$J$190,6,FALSE)</f>
        <v>#N/A</v>
      </c>
      <c r="N121" s="51"/>
      <c r="O121" s="51"/>
      <c r="Q121" s="48"/>
    </row>
    <row r="122" spans="1:17" hidden="1" outlineLevel="1" x14ac:dyDescent="0.2">
      <c r="A122" s="49" t="s">
        <v>736</v>
      </c>
      <c r="B122" s="50" t="e">
        <f>+VLOOKUP(A122,[3]Codes!$A$1:$B$186,2,FALSE)</f>
        <v>#N/A</v>
      </c>
      <c r="C122" s="49" t="s">
        <v>763</v>
      </c>
      <c r="D122" s="49" t="s">
        <v>763</v>
      </c>
      <c r="E122" s="49">
        <v>31.9</v>
      </c>
      <c r="F122" s="49">
        <v>35.299999999999997</v>
      </c>
      <c r="G122" s="49">
        <v>36.9</v>
      </c>
      <c r="H122" s="49">
        <v>36.700000000000003</v>
      </c>
      <c r="I122" s="49">
        <v>37.9</v>
      </c>
      <c r="J122" s="49">
        <v>38.200000000000003</v>
      </c>
      <c r="K122" s="49">
        <v>41.3</v>
      </c>
      <c r="L122" s="49">
        <v>41.3</v>
      </c>
      <c r="M122" t="e">
        <f>+VLOOKUP(A122,'[3]ExportedResults-11'!$A$2:$J$190,6,FALSE)</f>
        <v>#N/A</v>
      </c>
      <c r="N122" s="51"/>
      <c r="O122" s="51"/>
      <c r="Q122" s="48"/>
    </row>
    <row r="123" spans="1:17" hidden="1" outlineLevel="1" x14ac:dyDescent="0.2">
      <c r="A123" s="49" t="s">
        <v>205</v>
      </c>
      <c r="B123" s="50" t="e">
        <f>+VLOOKUP(A123,[3]Codes!$A$1:$B$186,2,FALSE)</f>
        <v>#N/A</v>
      </c>
      <c r="C123" s="49" t="s">
        <v>763</v>
      </c>
      <c r="D123" s="49" t="s">
        <v>763</v>
      </c>
      <c r="E123" s="49">
        <v>45.3</v>
      </c>
      <c r="F123" s="49">
        <v>48.7</v>
      </c>
      <c r="G123" s="49">
        <v>49.8</v>
      </c>
      <c r="H123" s="49">
        <v>50.1</v>
      </c>
      <c r="I123" s="49">
        <v>50.3</v>
      </c>
      <c r="J123" s="49">
        <v>53.7</v>
      </c>
      <c r="K123" s="49">
        <v>54</v>
      </c>
      <c r="L123" s="49">
        <v>54.3</v>
      </c>
      <c r="M123" t="e">
        <f>+VLOOKUP(A123,'[3]ExportedResults-11'!$A$2:$J$190,6,FALSE)</f>
        <v>#N/A</v>
      </c>
      <c r="N123" s="51"/>
      <c r="O123" s="51"/>
      <c r="Q123" s="48"/>
    </row>
    <row r="124" spans="1:17" hidden="1" outlineLevel="1" x14ac:dyDescent="0.2">
      <c r="A124" s="49" t="s">
        <v>207</v>
      </c>
      <c r="B124" s="50" t="e">
        <f>+VLOOKUP(A124,[3]Codes!$A$1:$B$186,2,FALSE)</f>
        <v>#N/A</v>
      </c>
      <c r="C124" s="49" t="s">
        <v>763</v>
      </c>
      <c r="D124" s="49" t="s">
        <v>763</v>
      </c>
      <c r="E124" s="49">
        <v>82.3</v>
      </c>
      <c r="F124" s="49">
        <v>82.5</v>
      </c>
      <c r="G124" s="49">
        <v>82.2</v>
      </c>
      <c r="H124" s="49">
        <v>81.599999999999994</v>
      </c>
      <c r="I124" s="49">
        <v>81.7</v>
      </c>
      <c r="J124" s="49">
        <v>81.900000000000006</v>
      </c>
      <c r="K124" s="49">
        <v>81.900000000000006</v>
      </c>
      <c r="L124" s="49">
        <v>82.8</v>
      </c>
      <c r="M124" t="e">
        <f>+VLOOKUP(A124,'[3]ExportedResults-11'!$A$2:$J$190,6,FALSE)</f>
        <v>#N/A</v>
      </c>
      <c r="N124" s="51"/>
      <c r="O124" s="51"/>
      <c r="Q124" s="48"/>
    </row>
    <row r="125" spans="1:17" hidden="1" outlineLevel="1" x14ac:dyDescent="0.2">
      <c r="A125" s="49" t="s">
        <v>209</v>
      </c>
      <c r="B125" s="50" t="e">
        <f>+VLOOKUP(A125,[3]Codes!$A$1:$B$186,2,FALSE)</f>
        <v>#N/A</v>
      </c>
      <c r="C125" s="49" t="s">
        <v>763</v>
      </c>
      <c r="D125" s="49" t="s">
        <v>763</v>
      </c>
      <c r="E125" s="49">
        <v>61.6</v>
      </c>
      <c r="F125" s="49">
        <v>61.7</v>
      </c>
      <c r="G125" s="49">
        <v>61.7</v>
      </c>
      <c r="H125" s="49">
        <v>62.9</v>
      </c>
      <c r="I125" s="49">
        <v>64.400000000000006</v>
      </c>
      <c r="J125" s="49">
        <v>64.599999999999994</v>
      </c>
      <c r="K125" s="49">
        <v>66.3</v>
      </c>
      <c r="L125" s="49">
        <v>67.400000000000006</v>
      </c>
      <c r="M125" t="e">
        <f>+VLOOKUP(A125,'[3]ExportedResults-11'!$A$2:$J$190,6,FALSE)</f>
        <v>#N/A</v>
      </c>
      <c r="N125" s="51"/>
      <c r="O125" s="51"/>
      <c r="Q125" s="48"/>
    </row>
    <row r="126" spans="1:17" hidden="1" outlineLevel="1" x14ac:dyDescent="0.2">
      <c r="A126" s="49" t="s">
        <v>211</v>
      </c>
      <c r="B126" s="50" t="e">
        <f>+VLOOKUP(A126,[3]Codes!$A$1:$B$186,2,FALSE)</f>
        <v>#N/A</v>
      </c>
      <c r="C126" s="49" t="s">
        <v>763</v>
      </c>
      <c r="D126" s="49" t="s">
        <v>763</v>
      </c>
      <c r="E126" s="49">
        <v>57.3</v>
      </c>
      <c r="F126" s="49">
        <v>58.5</v>
      </c>
      <c r="G126" s="49">
        <v>58.7</v>
      </c>
      <c r="H126" s="49">
        <v>59.3</v>
      </c>
      <c r="I126" s="49">
        <v>59.6</v>
      </c>
      <c r="J126" s="49">
        <v>59.3</v>
      </c>
      <c r="K126" s="49">
        <v>59.3</v>
      </c>
      <c r="L126" s="49">
        <v>59.3</v>
      </c>
      <c r="M126" t="e">
        <f>+VLOOKUP(A126,'[3]ExportedResults-11'!$A$2:$J$190,6,FALSE)</f>
        <v>#N/A</v>
      </c>
      <c r="N126" s="51"/>
      <c r="O126" s="51"/>
      <c r="Q126" s="48"/>
    </row>
    <row r="127" spans="1:17" hidden="1" outlineLevel="1" x14ac:dyDescent="0.2">
      <c r="A127" s="49" t="s">
        <v>737</v>
      </c>
      <c r="B127" s="50" t="e">
        <f>+VLOOKUP(A127,[3]Codes!$A$1:$B$186,2,FALSE)</f>
        <v>#N/A</v>
      </c>
      <c r="C127" s="49" t="s">
        <v>763</v>
      </c>
      <c r="D127" s="49" t="s">
        <v>763</v>
      </c>
      <c r="E127" s="49">
        <v>53.8</v>
      </c>
      <c r="F127" s="49">
        <v>53.5</v>
      </c>
      <c r="G127" s="49">
        <v>53.5</v>
      </c>
      <c r="H127" s="49">
        <v>53.5</v>
      </c>
      <c r="I127" s="49">
        <v>53.6</v>
      </c>
      <c r="J127" s="49">
        <v>53.6</v>
      </c>
      <c r="K127" s="49">
        <v>53.9</v>
      </c>
      <c r="L127" s="49">
        <v>53.4</v>
      </c>
      <c r="M127" t="e">
        <f>+VLOOKUP(A127,'[3]ExportedResults-11'!$A$2:$J$190,6,FALSE)</f>
        <v>#N/A</v>
      </c>
      <c r="N127" s="51"/>
      <c r="O127" s="51"/>
      <c r="Q127" s="48"/>
    </row>
    <row r="128" spans="1:17" hidden="1" outlineLevel="1" x14ac:dyDescent="0.2">
      <c r="A128" s="49" t="s">
        <v>213</v>
      </c>
      <c r="B128" s="50" t="e">
        <f>+VLOOKUP(A128,[3]Codes!$A$1:$B$186,2,FALSE)</f>
        <v>#N/A</v>
      </c>
      <c r="C128" s="49" t="s">
        <v>763</v>
      </c>
      <c r="D128" s="49" t="s">
        <v>763</v>
      </c>
      <c r="E128" s="49">
        <v>61.8</v>
      </c>
      <c r="F128" s="49">
        <v>61.9</v>
      </c>
      <c r="G128" s="49">
        <v>62.4</v>
      </c>
      <c r="H128" s="49">
        <v>62.6</v>
      </c>
      <c r="I128" s="49">
        <v>63</v>
      </c>
      <c r="J128" s="49">
        <v>62.5</v>
      </c>
      <c r="K128" s="49">
        <v>62.8</v>
      </c>
      <c r="L128" s="49">
        <v>63</v>
      </c>
      <c r="M128" t="e">
        <f>+VLOOKUP(A128,'[3]ExportedResults-11'!$A$2:$J$190,6,FALSE)</f>
        <v>#N/A</v>
      </c>
      <c r="N128" s="51"/>
      <c r="O128" s="51"/>
      <c r="Q128" s="48"/>
    </row>
    <row r="129" spans="1:17" hidden="1" outlineLevel="1" x14ac:dyDescent="0.2">
      <c r="A129" s="49" t="s">
        <v>738</v>
      </c>
      <c r="B129" s="50" t="e">
        <f>+VLOOKUP(A129,[3]Codes!$A$1:$B$186,2,FALSE)</f>
        <v>#N/A</v>
      </c>
      <c r="C129" s="49" t="s">
        <v>763</v>
      </c>
      <c r="D129" s="49" t="s">
        <v>763</v>
      </c>
      <c r="E129" s="49">
        <v>53.7</v>
      </c>
      <c r="F129" s="49">
        <v>54</v>
      </c>
      <c r="G129" s="49">
        <v>54</v>
      </c>
      <c r="H129" s="49">
        <v>54.1</v>
      </c>
      <c r="I129" s="49">
        <v>54.3</v>
      </c>
      <c r="J129" s="49">
        <v>56.3</v>
      </c>
      <c r="K129" s="49">
        <v>56.3</v>
      </c>
      <c r="L129" s="49">
        <v>56.8</v>
      </c>
      <c r="M129" t="e">
        <f>+VLOOKUP(A129,'[3]ExportedResults-11'!$A$2:$J$190,6,FALSE)</f>
        <v>#N/A</v>
      </c>
      <c r="N129" s="51"/>
      <c r="O129" s="51"/>
      <c r="Q129" s="48"/>
    </row>
    <row r="130" spans="1:17" hidden="1" outlineLevel="1" x14ac:dyDescent="0.2">
      <c r="A130" s="49" t="s">
        <v>215</v>
      </c>
      <c r="B130" s="50" t="e">
        <f>+VLOOKUP(A130,[3]Codes!$A$1:$B$186,2,FALSE)</f>
        <v>#N/A</v>
      </c>
      <c r="C130" s="49" t="s">
        <v>763</v>
      </c>
      <c r="D130" s="49" t="s">
        <v>763</v>
      </c>
      <c r="E130" s="49">
        <v>51.8</v>
      </c>
      <c r="F130" s="49">
        <v>52.8</v>
      </c>
      <c r="G130" s="49">
        <v>56.5</v>
      </c>
      <c r="H130" s="49">
        <v>57.5</v>
      </c>
      <c r="I130" s="49">
        <v>57.4</v>
      </c>
      <c r="J130" s="49">
        <v>58.2</v>
      </c>
      <c r="K130" s="49">
        <v>58.4</v>
      </c>
      <c r="L130" s="49">
        <v>58.3</v>
      </c>
      <c r="M130" t="e">
        <f>+VLOOKUP(A130,'[3]ExportedResults-11'!$A$2:$J$190,6,FALSE)</f>
        <v>#N/A</v>
      </c>
      <c r="N130" s="51"/>
      <c r="O130" s="51"/>
      <c r="Q130" s="48"/>
    </row>
    <row r="131" spans="1:17" hidden="1" outlineLevel="1" x14ac:dyDescent="0.2">
      <c r="A131" s="49" t="s">
        <v>217</v>
      </c>
      <c r="B131" s="50" t="e">
        <f>+VLOOKUP(A131,[3]Codes!$A$1:$B$186,2,FALSE)</f>
        <v>#N/A</v>
      </c>
      <c r="C131" s="49" t="s">
        <v>763</v>
      </c>
      <c r="D131" s="49" t="s">
        <v>763</v>
      </c>
      <c r="E131" s="49">
        <v>60.7</v>
      </c>
      <c r="F131" s="49">
        <v>64.2</v>
      </c>
      <c r="G131" s="49">
        <v>64.3</v>
      </c>
      <c r="H131" s="49">
        <v>64.5</v>
      </c>
      <c r="I131" s="49">
        <v>66.5</v>
      </c>
      <c r="J131" s="49">
        <v>68.400000000000006</v>
      </c>
      <c r="K131" s="49">
        <v>69.5</v>
      </c>
      <c r="L131" s="49">
        <v>70.8</v>
      </c>
      <c r="M131" t="e">
        <f>+VLOOKUP(A131,'[3]ExportedResults-11'!$A$2:$J$190,6,FALSE)</f>
        <v>#N/A</v>
      </c>
      <c r="N131" s="51"/>
      <c r="O131" s="51"/>
      <c r="Q131" s="48"/>
    </row>
    <row r="132" spans="1:17" hidden="1" outlineLevel="1" x14ac:dyDescent="0.2">
      <c r="A132" s="49" t="s">
        <v>219</v>
      </c>
      <c r="B132" s="50" t="e">
        <f>+VLOOKUP(A132,[3]Codes!$A$1:$B$186,2,FALSE)</f>
        <v>#N/A</v>
      </c>
      <c r="C132" s="49" t="s">
        <v>763</v>
      </c>
      <c r="D132" s="49" t="s">
        <v>763</v>
      </c>
      <c r="E132" s="49">
        <v>50.4</v>
      </c>
      <c r="F132" s="49">
        <v>50.4</v>
      </c>
      <c r="G132" s="49">
        <v>50.3</v>
      </c>
      <c r="H132" s="49">
        <v>50.7</v>
      </c>
      <c r="I132" s="49">
        <v>50.7</v>
      </c>
      <c r="J132" s="49">
        <v>51.3</v>
      </c>
      <c r="K132" s="49">
        <v>51.4</v>
      </c>
      <c r="L132" s="49">
        <v>51.7</v>
      </c>
      <c r="M132" t="e">
        <f>+VLOOKUP(A132,'[3]ExportedResults-11'!$A$2:$J$190,6,FALSE)</f>
        <v>#N/A</v>
      </c>
      <c r="N132" s="51"/>
      <c r="O132" s="51"/>
      <c r="Q132" s="48"/>
    </row>
    <row r="133" spans="1:17" hidden="1" outlineLevel="1" x14ac:dyDescent="0.2">
      <c r="A133" s="49" t="s">
        <v>221</v>
      </c>
      <c r="B133" s="50" t="e">
        <f>+VLOOKUP(A133,[3]Codes!$A$1:$B$186,2,FALSE)</f>
        <v>#N/A</v>
      </c>
      <c r="C133" s="49" t="s">
        <v>763</v>
      </c>
      <c r="D133" s="49" t="s">
        <v>763</v>
      </c>
      <c r="E133" s="49">
        <v>57.1</v>
      </c>
      <c r="F133" s="49">
        <v>58.4</v>
      </c>
      <c r="G133" s="49">
        <v>59.1</v>
      </c>
      <c r="H133" s="49">
        <v>59.1</v>
      </c>
      <c r="I133" s="49">
        <v>62.4</v>
      </c>
      <c r="J133" s="49">
        <v>64.2</v>
      </c>
      <c r="K133" s="49">
        <v>63.8</v>
      </c>
      <c r="L133" s="49">
        <v>69.400000000000006</v>
      </c>
      <c r="M133" t="e">
        <f>+VLOOKUP(A133,'[3]ExportedResults-11'!$A$2:$J$190,6,FALSE)</f>
        <v>#N/A</v>
      </c>
      <c r="N133" s="51"/>
      <c r="O133" s="51"/>
      <c r="Q133" s="48"/>
    </row>
    <row r="134" spans="1:17" hidden="1" outlineLevel="1" x14ac:dyDescent="0.2">
      <c r="A134" s="49" t="s">
        <v>223</v>
      </c>
      <c r="B134" s="50" t="e">
        <f>+VLOOKUP(A134,[3]Codes!$A$1:$B$186,2,FALSE)</f>
        <v>#N/A</v>
      </c>
      <c r="C134" s="49" t="s">
        <v>763</v>
      </c>
      <c r="D134" s="49" t="s">
        <v>763</v>
      </c>
      <c r="E134" s="49">
        <v>66.3</v>
      </c>
      <c r="F134" s="49">
        <v>68.3</v>
      </c>
      <c r="G134" s="49">
        <v>68.900000000000006</v>
      </c>
      <c r="H134" s="49">
        <v>68.599999999999994</v>
      </c>
      <c r="I134" s="49">
        <v>70.5</v>
      </c>
      <c r="J134" s="49">
        <v>72.3</v>
      </c>
      <c r="K134" s="49">
        <v>73.900000000000006</v>
      </c>
      <c r="L134" s="49">
        <v>75.2</v>
      </c>
      <c r="M134" t="e">
        <f>+VLOOKUP(A134,'[3]ExportedResults-11'!$A$2:$J$190,6,FALSE)</f>
        <v>#N/A</v>
      </c>
      <c r="N134" s="51"/>
      <c r="O134" s="51"/>
      <c r="Q134" s="48"/>
    </row>
    <row r="135" spans="1:17" hidden="1" outlineLevel="1" x14ac:dyDescent="0.2">
      <c r="A135" s="49" t="s">
        <v>739</v>
      </c>
      <c r="B135" s="50" t="e">
        <f>+VLOOKUP(A135,[3]Codes!$A$1:$B$186,2,FALSE)</f>
        <v>#N/A</v>
      </c>
      <c r="C135" s="49" t="s">
        <v>763</v>
      </c>
      <c r="D135" s="49" t="s">
        <v>763</v>
      </c>
      <c r="E135" s="49">
        <v>68.099999999999994</v>
      </c>
      <c r="F135" s="49">
        <v>67.7</v>
      </c>
      <c r="G135" s="49">
        <v>68.7</v>
      </c>
      <c r="H135" s="49">
        <v>68.2</v>
      </c>
      <c r="I135" s="49">
        <v>68.2</v>
      </c>
      <c r="J135" s="49">
        <v>69</v>
      </c>
      <c r="K135" s="49">
        <v>69.8</v>
      </c>
      <c r="L135" s="49">
        <v>70.599999999999994</v>
      </c>
      <c r="M135" t="e">
        <f>+VLOOKUP(A135,'[3]ExportedResults-11'!$A$2:$J$190,6,FALSE)</f>
        <v>#N/A</v>
      </c>
      <c r="N135" s="51"/>
      <c r="O135" s="51"/>
      <c r="Q135" s="48"/>
    </row>
    <row r="136" spans="1:17" hidden="1" outlineLevel="1" x14ac:dyDescent="0.2">
      <c r="A136" s="49" t="s">
        <v>227</v>
      </c>
      <c r="B136" s="50" t="e">
        <f>+VLOOKUP(A136,[3]Codes!$A$1:$B$186,2,FALSE)</f>
        <v>#N/A</v>
      </c>
      <c r="C136" s="49" t="s">
        <v>763</v>
      </c>
      <c r="D136" s="49" t="s">
        <v>763</v>
      </c>
      <c r="E136" s="49" t="s">
        <v>763</v>
      </c>
      <c r="F136" s="49" t="s">
        <v>763</v>
      </c>
      <c r="G136" s="49">
        <v>68.2</v>
      </c>
      <c r="H136" s="49">
        <v>67.099999999999994</v>
      </c>
      <c r="I136" s="49">
        <v>68.3</v>
      </c>
      <c r="J136" s="49">
        <v>67.7</v>
      </c>
      <c r="K136" s="49">
        <v>69.3</v>
      </c>
      <c r="L136" s="49">
        <v>69.7</v>
      </c>
      <c r="M136" t="e">
        <f>+VLOOKUP(A136,'[3]ExportedResults-11'!$A$2:$J$190,6,FALSE)</f>
        <v>#N/A</v>
      </c>
      <c r="N136" s="51"/>
      <c r="O136" s="51"/>
      <c r="Q136" s="48"/>
    </row>
    <row r="137" spans="1:17" hidden="1" outlineLevel="1" x14ac:dyDescent="0.2">
      <c r="A137" s="49" t="s">
        <v>229</v>
      </c>
      <c r="B137" s="50" t="e">
        <f>+VLOOKUP(A137,[3]Codes!$A$1:$B$186,2,FALSE)</f>
        <v>#N/A</v>
      </c>
      <c r="C137" s="49" t="s">
        <v>763</v>
      </c>
      <c r="D137" s="49" t="s">
        <v>763</v>
      </c>
      <c r="E137" s="49">
        <v>60</v>
      </c>
      <c r="F137" s="49">
        <v>63.9</v>
      </c>
      <c r="G137" s="49">
        <v>66.099999999999994</v>
      </c>
      <c r="H137" s="49">
        <v>66.099999999999994</v>
      </c>
      <c r="I137" s="49">
        <v>66.3</v>
      </c>
      <c r="J137" s="49">
        <v>65.599999999999994</v>
      </c>
      <c r="K137" s="49">
        <v>65.400000000000006</v>
      </c>
      <c r="L137" s="49">
        <v>67.099999999999994</v>
      </c>
      <c r="M137" t="e">
        <f>+VLOOKUP(A137,'[3]ExportedResults-11'!$A$2:$J$190,6,FALSE)</f>
        <v>#N/A</v>
      </c>
      <c r="N137" s="51"/>
      <c r="O137" s="51"/>
      <c r="Q137" s="48"/>
    </row>
    <row r="138" spans="1:17" hidden="1" outlineLevel="1" x14ac:dyDescent="0.2">
      <c r="A138" s="49" t="s">
        <v>231</v>
      </c>
      <c r="B138" s="50" t="e">
        <f>+VLOOKUP(A138,[3]Codes!$A$1:$B$186,2,FALSE)</f>
        <v>#N/A</v>
      </c>
      <c r="C138" s="49" t="s">
        <v>763</v>
      </c>
      <c r="D138" s="49" t="s">
        <v>763</v>
      </c>
      <c r="E138" s="49">
        <v>51.3</v>
      </c>
      <c r="F138" s="49">
        <v>52.4</v>
      </c>
      <c r="G138" s="49">
        <v>55.2</v>
      </c>
      <c r="H138" s="49">
        <v>54.9</v>
      </c>
      <c r="I138" s="49">
        <v>56.5</v>
      </c>
      <c r="J138" s="49">
        <v>55.9</v>
      </c>
      <c r="K138" s="49">
        <v>57.7</v>
      </c>
      <c r="L138" s="49">
        <v>58.7</v>
      </c>
      <c r="M138" t="e">
        <f>+VLOOKUP(A138,'[3]ExportedResults-11'!$A$2:$J$190,6,FALSE)</f>
        <v>#N/A</v>
      </c>
      <c r="N138" s="51"/>
      <c r="O138" s="51"/>
      <c r="Q138" s="48"/>
    </row>
    <row r="139" spans="1:17" hidden="1" outlineLevel="1" x14ac:dyDescent="0.2">
      <c r="A139" s="49" t="s">
        <v>233</v>
      </c>
      <c r="B139" s="50" t="e">
        <f>+VLOOKUP(A139,[3]Codes!$A$1:$B$186,2,FALSE)</f>
        <v>#N/A</v>
      </c>
      <c r="C139" s="49" t="s">
        <v>763</v>
      </c>
      <c r="D139" s="49" t="s">
        <v>763</v>
      </c>
      <c r="E139" s="49">
        <v>38</v>
      </c>
      <c r="F139" s="49">
        <v>39</v>
      </c>
      <c r="G139" s="49">
        <v>41.3</v>
      </c>
      <c r="H139" s="49">
        <v>45.9</v>
      </c>
      <c r="I139" s="49">
        <v>60.3</v>
      </c>
      <c r="J139" s="49">
        <v>63</v>
      </c>
      <c r="K139" s="49">
        <v>64.099999999999994</v>
      </c>
      <c r="L139" s="49">
        <v>64.5</v>
      </c>
      <c r="M139" t="e">
        <f>+VLOOKUP(A139,'[3]ExportedResults-11'!$A$2:$J$190,6,FALSE)</f>
        <v>#N/A</v>
      </c>
      <c r="N139" s="51"/>
      <c r="O139" s="51"/>
      <c r="Q139" s="48"/>
    </row>
    <row r="140" spans="1:17" hidden="1" outlineLevel="1" x14ac:dyDescent="0.2">
      <c r="A140" s="49" t="s">
        <v>740</v>
      </c>
      <c r="B140" s="50" t="e">
        <f>+VLOOKUP(A140,[3]Codes!$A$1:$B$186,2,FALSE)</f>
        <v>#N/A</v>
      </c>
      <c r="C140" s="49" t="s">
        <v>763</v>
      </c>
      <c r="D140" s="49" t="s">
        <v>763</v>
      </c>
      <c r="E140" s="49">
        <v>59.2</v>
      </c>
      <c r="F140" s="49">
        <v>59.2</v>
      </c>
      <c r="G140" s="49">
        <v>59.3</v>
      </c>
      <c r="H140" s="49">
        <v>59.3</v>
      </c>
      <c r="I140" s="49">
        <v>62</v>
      </c>
      <c r="J140" s="49">
        <v>63.3</v>
      </c>
      <c r="K140" s="49">
        <v>63.6</v>
      </c>
      <c r="L140" s="49">
        <v>63.6</v>
      </c>
      <c r="M140" t="e">
        <f>+VLOOKUP(A140,'[3]ExportedResults-11'!$A$2:$J$190,6,FALSE)</f>
        <v>#N/A</v>
      </c>
      <c r="N140" s="51"/>
      <c r="O140" s="51"/>
      <c r="Q140" s="48"/>
    </row>
    <row r="141" spans="1:17" hidden="1" outlineLevel="1" x14ac:dyDescent="0.2">
      <c r="A141" s="49" t="s">
        <v>742</v>
      </c>
      <c r="B141" s="50" t="e">
        <f>+VLOOKUP(A141,[3]Codes!$A$1:$B$186,2,FALSE)</f>
        <v>#N/A</v>
      </c>
      <c r="C141" s="49" t="s">
        <v>763</v>
      </c>
      <c r="D141" s="49" t="s">
        <v>763</v>
      </c>
      <c r="E141" s="49">
        <v>37.1</v>
      </c>
      <c r="F141" s="49">
        <v>37.1</v>
      </c>
      <c r="G141" s="49">
        <v>38.9</v>
      </c>
      <c r="H141" s="49">
        <v>39.4</v>
      </c>
      <c r="I141" s="49">
        <v>39.6</v>
      </c>
      <c r="J141" s="49">
        <v>38.700000000000003</v>
      </c>
      <c r="K141" s="49">
        <v>45.8</v>
      </c>
      <c r="L141" s="49">
        <v>45.8</v>
      </c>
      <c r="M141" t="e">
        <f>+VLOOKUP(A141,'[3]ExportedResults-11'!$A$2:$J$190,6,FALSE)</f>
        <v>#N/A</v>
      </c>
      <c r="N141" s="51"/>
      <c r="O141" s="51"/>
      <c r="Q141" s="48"/>
    </row>
    <row r="142" spans="1:17" hidden="1" outlineLevel="1" x14ac:dyDescent="0.2">
      <c r="A142" s="49" t="s">
        <v>235</v>
      </c>
      <c r="B142" s="50" t="e">
        <f>+VLOOKUP(A142,[3]Codes!$A$1:$B$186,2,FALSE)</f>
        <v>#N/A</v>
      </c>
      <c r="C142" s="49" t="s">
        <v>763</v>
      </c>
      <c r="D142" s="49" t="s">
        <v>763</v>
      </c>
      <c r="E142" s="49">
        <v>61.2</v>
      </c>
      <c r="F142" s="49">
        <v>61.5</v>
      </c>
      <c r="G142" s="49">
        <v>67.8</v>
      </c>
      <c r="H142" s="49">
        <v>69.900000000000006</v>
      </c>
      <c r="I142" s="49">
        <v>70</v>
      </c>
      <c r="J142" s="49">
        <v>72</v>
      </c>
      <c r="K142" s="49">
        <v>71</v>
      </c>
      <c r="L142" s="49">
        <v>71.900000000000006</v>
      </c>
      <c r="M142" t="e">
        <f>+VLOOKUP(A142,'[3]ExportedResults-11'!$A$2:$J$190,6,FALSE)</f>
        <v>#N/A</v>
      </c>
      <c r="N142" s="51"/>
      <c r="O142" s="51"/>
      <c r="Q142" s="48"/>
    </row>
    <row r="143" spans="1:17" hidden="1" outlineLevel="1" x14ac:dyDescent="0.2">
      <c r="A143" s="49" t="s">
        <v>237</v>
      </c>
      <c r="B143" s="50" t="e">
        <f>+VLOOKUP(A143,[3]Codes!$A$1:$B$186,2,FALSE)</f>
        <v>#N/A</v>
      </c>
      <c r="C143" s="49" t="s">
        <v>763</v>
      </c>
      <c r="D143" s="49" t="s">
        <v>763</v>
      </c>
      <c r="E143" s="49">
        <v>37.200000000000003</v>
      </c>
      <c r="F143" s="49">
        <v>39.700000000000003</v>
      </c>
      <c r="G143" s="49">
        <v>40</v>
      </c>
      <c r="H143" s="49">
        <v>45.5</v>
      </c>
      <c r="I143" s="49">
        <v>46</v>
      </c>
      <c r="J143" s="49">
        <v>46.2</v>
      </c>
      <c r="K143" s="49">
        <v>48.6</v>
      </c>
      <c r="L143" s="49">
        <v>48.7</v>
      </c>
      <c r="M143" t="e">
        <f>+VLOOKUP(A143,'[3]ExportedResults-11'!$A$2:$J$190,6,FALSE)</f>
        <v>#N/A</v>
      </c>
      <c r="N143" s="51"/>
      <c r="O143" s="51"/>
      <c r="Q143" s="48"/>
    </row>
    <row r="144" spans="1:17" hidden="1" outlineLevel="1" x14ac:dyDescent="0.2">
      <c r="A144" s="49" t="s">
        <v>239</v>
      </c>
      <c r="B144" s="50" t="e">
        <f>+VLOOKUP(A144,[3]Codes!$A$1:$B$186,2,FALSE)</f>
        <v>#N/A</v>
      </c>
      <c r="C144" s="49" t="s">
        <v>763</v>
      </c>
      <c r="D144" s="49" t="s">
        <v>763</v>
      </c>
      <c r="E144" s="49">
        <v>52.2</v>
      </c>
      <c r="F144" s="49">
        <v>55</v>
      </c>
      <c r="G144" s="49">
        <v>55.6</v>
      </c>
      <c r="H144" s="49">
        <v>56.2</v>
      </c>
      <c r="I144" s="49">
        <v>58.3</v>
      </c>
      <c r="J144" s="49">
        <v>59.1</v>
      </c>
      <c r="K144" s="49">
        <v>59.5</v>
      </c>
      <c r="L144" s="49">
        <v>60.6</v>
      </c>
      <c r="M144" t="e">
        <f>+VLOOKUP(A144,'[3]ExportedResults-11'!$A$2:$J$190,6,FALSE)</f>
        <v>#N/A</v>
      </c>
      <c r="N144" s="51"/>
      <c r="O144" s="51"/>
      <c r="Q144" s="48"/>
    </row>
    <row r="145" spans="1:17" hidden="1" outlineLevel="1" x14ac:dyDescent="0.2">
      <c r="A145" s="49" t="s">
        <v>241</v>
      </c>
      <c r="B145" s="50" t="e">
        <f>+VLOOKUP(A145,[3]Codes!$A$1:$B$186,2,FALSE)</f>
        <v>#N/A</v>
      </c>
      <c r="C145" s="49" t="s">
        <v>763</v>
      </c>
      <c r="D145" s="49" t="s">
        <v>763</v>
      </c>
      <c r="E145" s="49">
        <v>61</v>
      </c>
      <c r="F145" s="49">
        <v>61.9</v>
      </c>
      <c r="G145" s="49">
        <v>61.8</v>
      </c>
      <c r="H145" s="49">
        <v>62</v>
      </c>
      <c r="I145" s="49">
        <v>62.3</v>
      </c>
      <c r="J145" s="49">
        <v>61.9</v>
      </c>
      <c r="K145" s="49">
        <v>62.8</v>
      </c>
      <c r="L145" s="49">
        <v>62.9</v>
      </c>
      <c r="M145" t="e">
        <f>+VLOOKUP(A145,'[3]ExportedResults-11'!$A$2:$J$190,6,FALSE)</f>
        <v>#N/A</v>
      </c>
      <c r="N145" s="51"/>
      <c r="O145" s="51"/>
      <c r="Q145" s="48"/>
    </row>
    <row r="146" spans="1:17" hidden="1" outlineLevel="1" x14ac:dyDescent="0.2">
      <c r="A146" s="49" t="s">
        <v>243</v>
      </c>
      <c r="B146" s="50" t="e">
        <f>+VLOOKUP(A146,[3]Codes!$A$1:$B$186,2,FALSE)</f>
        <v>#N/A</v>
      </c>
      <c r="C146" s="49" t="s">
        <v>763</v>
      </c>
      <c r="D146" s="49" t="s">
        <v>763</v>
      </c>
      <c r="E146" s="49">
        <v>38.700000000000003</v>
      </c>
      <c r="F146" s="49">
        <v>39</v>
      </c>
      <c r="G146" s="49">
        <v>38.5</v>
      </c>
      <c r="H146" s="49">
        <v>44</v>
      </c>
      <c r="I146" s="49">
        <v>45.3</v>
      </c>
      <c r="J146" s="49">
        <v>47.6</v>
      </c>
      <c r="K146" s="49">
        <v>51.5</v>
      </c>
      <c r="L146" s="49">
        <v>53.4</v>
      </c>
      <c r="M146" t="e">
        <f>+VLOOKUP(A146,'[3]ExportedResults-11'!$A$2:$J$190,6,FALSE)</f>
        <v>#N/A</v>
      </c>
      <c r="N146" s="51"/>
      <c r="O146" s="51"/>
      <c r="Q146" s="48"/>
    </row>
    <row r="147" spans="1:17" hidden="1" outlineLevel="1" x14ac:dyDescent="0.2">
      <c r="A147" s="49" t="s">
        <v>245</v>
      </c>
      <c r="B147" s="50" t="e">
        <f>+VLOOKUP(A147,[3]Codes!$A$1:$B$186,2,FALSE)</f>
        <v>#N/A</v>
      </c>
      <c r="C147" s="49" t="s">
        <v>763</v>
      </c>
      <c r="D147" s="49" t="s">
        <v>763</v>
      </c>
      <c r="E147" s="49">
        <v>90.2</v>
      </c>
      <c r="F147" s="49">
        <v>90.2</v>
      </c>
      <c r="G147" s="49">
        <v>90.4</v>
      </c>
      <c r="H147" s="49">
        <v>90.6</v>
      </c>
      <c r="I147" s="49">
        <v>90.9</v>
      </c>
      <c r="J147" s="49">
        <v>91.7</v>
      </c>
      <c r="K147" s="49">
        <v>91.7</v>
      </c>
      <c r="L147" s="49">
        <v>91.7</v>
      </c>
      <c r="M147" t="e">
        <f>+VLOOKUP(A147,'[3]ExportedResults-11'!$A$2:$J$190,6,FALSE)</f>
        <v>#N/A</v>
      </c>
      <c r="N147" s="51"/>
      <c r="O147" s="51"/>
      <c r="Q147" s="48"/>
    </row>
    <row r="148" spans="1:17" hidden="1" outlineLevel="1" x14ac:dyDescent="0.2">
      <c r="A148" s="49" t="s">
        <v>247</v>
      </c>
      <c r="B148" s="50" t="e">
        <f>+VLOOKUP(A148,[3]Codes!$A$1:$B$186,2,FALSE)</f>
        <v>#N/A</v>
      </c>
      <c r="C148" s="49" t="s">
        <v>763</v>
      </c>
      <c r="D148" s="49" t="s">
        <v>763</v>
      </c>
      <c r="E148" s="49">
        <v>66</v>
      </c>
      <c r="F148" s="49">
        <v>67.2</v>
      </c>
      <c r="G148" s="49">
        <v>67.599999999999994</v>
      </c>
      <c r="H148" s="49">
        <v>68.099999999999994</v>
      </c>
      <c r="I148" s="49">
        <v>68.3</v>
      </c>
      <c r="J148" s="49">
        <v>69.599999999999994</v>
      </c>
      <c r="K148" s="49">
        <v>69.599999999999994</v>
      </c>
      <c r="L148" s="49">
        <v>70.5</v>
      </c>
      <c r="M148" t="e">
        <f>+VLOOKUP(A148,'[3]ExportedResults-11'!$A$2:$J$190,6,FALSE)</f>
        <v>#N/A</v>
      </c>
      <c r="N148" s="51"/>
      <c r="O148" s="51"/>
      <c r="Q148" s="48"/>
    </row>
    <row r="149" spans="1:17" hidden="1" outlineLevel="1" x14ac:dyDescent="0.2">
      <c r="A149" s="49" t="s">
        <v>249</v>
      </c>
      <c r="B149" s="50" t="e">
        <f>+VLOOKUP(A149,[3]Codes!$A$1:$B$186,2,FALSE)</f>
        <v>#N/A</v>
      </c>
      <c r="C149" s="49" t="s">
        <v>763</v>
      </c>
      <c r="D149" s="49" t="s">
        <v>763</v>
      </c>
      <c r="E149" s="49">
        <v>60</v>
      </c>
      <c r="F149" s="49">
        <v>60</v>
      </c>
      <c r="G149" s="49">
        <v>59.5</v>
      </c>
      <c r="H149" s="49">
        <v>62.4</v>
      </c>
      <c r="I149" s="49">
        <v>63.7</v>
      </c>
      <c r="J149" s="49">
        <v>67.599999999999994</v>
      </c>
      <c r="K149" s="49">
        <v>68.3</v>
      </c>
      <c r="L149" s="49">
        <v>69.5</v>
      </c>
      <c r="M149" t="e">
        <f>+VLOOKUP(A149,'[3]ExportedResults-11'!$A$2:$J$190,6,FALSE)</f>
        <v>#N/A</v>
      </c>
      <c r="N149" s="51"/>
      <c r="O149" s="51"/>
      <c r="Q149" s="48"/>
    </row>
    <row r="150" spans="1:17" hidden="1" outlineLevel="1" x14ac:dyDescent="0.2">
      <c r="A150" s="49" t="s">
        <v>743</v>
      </c>
      <c r="B150" s="50" t="e">
        <f>+VLOOKUP(A150,[3]Codes!$A$1:$B$186,2,FALSE)</f>
        <v>#N/A</v>
      </c>
      <c r="C150" s="49" t="s">
        <v>763</v>
      </c>
      <c r="D150" s="49" t="s">
        <v>763</v>
      </c>
      <c r="E150" s="49">
        <v>52</v>
      </c>
      <c r="F150" s="49">
        <v>52.3</v>
      </c>
      <c r="G150" s="49">
        <v>52.6</v>
      </c>
      <c r="H150" s="49">
        <v>52.8</v>
      </c>
      <c r="I150" s="49">
        <v>53</v>
      </c>
      <c r="J150" s="49">
        <v>58.8</v>
      </c>
      <c r="K150" s="49">
        <v>59.9</v>
      </c>
      <c r="L150" s="49">
        <v>60.9</v>
      </c>
      <c r="M150" t="e">
        <f>+VLOOKUP(A150,'[3]ExportedResults-11'!$A$2:$J$190,6,FALSE)</f>
        <v>#N/A</v>
      </c>
      <c r="N150" s="51"/>
      <c r="O150" s="51"/>
      <c r="Q150" s="48"/>
    </row>
    <row r="151" spans="1:17" hidden="1" outlineLevel="1" x14ac:dyDescent="0.2">
      <c r="A151" s="49" t="s">
        <v>251</v>
      </c>
      <c r="B151" s="50" t="e">
        <f>+VLOOKUP(A151,[3]Codes!$A$1:$B$186,2,FALSE)</f>
        <v>#N/A</v>
      </c>
      <c r="C151" s="49" t="s">
        <v>763</v>
      </c>
      <c r="D151" s="49" t="s">
        <v>763</v>
      </c>
      <c r="E151" s="49">
        <v>69.599999999999994</v>
      </c>
      <c r="F151" s="49">
        <v>70</v>
      </c>
      <c r="G151" s="49">
        <v>70.900000000000006</v>
      </c>
      <c r="H151" s="49">
        <v>72</v>
      </c>
      <c r="I151" s="49">
        <v>72.2</v>
      </c>
      <c r="J151" s="49">
        <v>72.599999999999994</v>
      </c>
      <c r="K151" s="49">
        <v>73.5</v>
      </c>
      <c r="L151" s="49">
        <v>74.599999999999994</v>
      </c>
      <c r="M151" t="e">
        <f>+VLOOKUP(A151,'[3]ExportedResults-11'!$A$2:$J$190,6,FALSE)</f>
        <v>#N/A</v>
      </c>
      <c r="N151" s="51"/>
      <c r="O151" s="51"/>
      <c r="Q151" s="48"/>
    </row>
    <row r="152" spans="1:17" hidden="1" outlineLevel="1" x14ac:dyDescent="0.2">
      <c r="A152" s="49" t="s">
        <v>253</v>
      </c>
      <c r="B152" s="50" t="e">
        <f>+VLOOKUP(A152,[3]Codes!$A$1:$B$186,2,FALSE)</f>
        <v>#N/A</v>
      </c>
      <c r="C152" s="49" t="s">
        <v>763</v>
      </c>
      <c r="D152" s="49" t="s">
        <v>763</v>
      </c>
      <c r="E152" s="49">
        <v>69.7</v>
      </c>
      <c r="F152" s="49">
        <v>69.8</v>
      </c>
      <c r="G152" s="49">
        <v>69.8</v>
      </c>
      <c r="H152" s="49">
        <v>69.5</v>
      </c>
      <c r="I152" s="49">
        <v>69.7</v>
      </c>
      <c r="J152" s="49">
        <v>70.400000000000006</v>
      </c>
      <c r="K152" s="49">
        <v>72.5</v>
      </c>
      <c r="L152" s="49">
        <v>72.7</v>
      </c>
      <c r="M152" t="e">
        <f>+VLOOKUP(A152,'[3]ExportedResults-11'!$A$2:$J$190,6,FALSE)</f>
        <v>#N/A</v>
      </c>
      <c r="N152" s="51"/>
      <c r="O152" s="51"/>
      <c r="Q152" s="48"/>
    </row>
    <row r="153" spans="1:17" hidden="1" outlineLevel="1" x14ac:dyDescent="0.2">
      <c r="A153" s="49" t="s">
        <v>255</v>
      </c>
      <c r="B153" s="50" t="e">
        <f>+VLOOKUP(A153,[3]Codes!$A$1:$B$186,2,FALSE)</f>
        <v>#N/A</v>
      </c>
      <c r="C153" s="49" t="s">
        <v>763</v>
      </c>
      <c r="D153" s="49" t="s">
        <v>763</v>
      </c>
      <c r="E153" s="49">
        <v>54.8</v>
      </c>
      <c r="F153" s="49">
        <v>55</v>
      </c>
      <c r="G153" s="49">
        <v>54.2</v>
      </c>
      <c r="H153" s="49">
        <v>56.5</v>
      </c>
      <c r="I153" s="49">
        <v>56.5</v>
      </c>
      <c r="J153" s="49">
        <v>55.1</v>
      </c>
      <c r="K153" s="49">
        <v>56</v>
      </c>
      <c r="L153" s="49">
        <v>60.4</v>
      </c>
      <c r="M153" t="e">
        <f>+VLOOKUP(A153,'[3]ExportedResults-11'!$A$2:$J$190,6,FALSE)</f>
        <v>#N/A</v>
      </c>
      <c r="N153" s="51"/>
      <c r="O153" s="51"/>
      <c r="Q153" s="48"/>
    </row>
    <row r="154" spans="1:17" hidden="1" outlineLevel="1" x14ac:dyDescent="0.2">
      <c r="A154" s="49" t="s">
        <v>745</v>
      </c>
      <c r="B154" s="50" t="e">
        <f>+VLOOKUP(A154,[3]Codes!$A$1:$B$186,2,FALSE)</f>
        <v>#N/A</v>
      </c>
      <c r="C154" s="49" t="s">
        <v>763</v>
      </c>
      <c r="D154" s="49" t="s">
        <v>763</v>
      </c>
      <c r="E154" s="49">
        <v>56.5</v>
      </c>
      <c r="F154" s="49">
        <v>56.8</v>
      </c>
      <c r="G154" s="49">
        <v>56.8</v>
      </c>
      <c r="H154" s="49">
        <v>57</v>
      </c>
      <c r="I154" s="49">
        <v>57.1</v>
      </c>
      <c r="J154" s="49">
        <v>57.1</v>
      </c>
      <c r="K154" s="49">
        <v>56.2</v>
      </c>
      <c r="L154" s="49">
        <v>56</v>
      </c>
      <c r="M154" t="e">
        <f>+VLOOKUP(A154,'[3]ExportedResults-11'!$A$2:$J$190,6,FALSE)</f>
        <v>#N/A</v>
      </c>
      <c r="N154" s="51"/>
      <c r="O154" s="51"/>
      <c r="Q154" s="48"/>
    </row>
    <row r="155" spans="1:17" hidden="1" outlineLevel="1" x14ac:dyDescent="0.2">
      <c r="A155" s="49" t="s">
        <v>746</v>
      </c>
      <c r="B155" s="50" t="e">
        <f>+VLOOKUP(A155,[3]Codes!$A$1:$B$186,2,FALSE)</f>
        <v>#N/A</v>
      </c>
      <c r="C155" s="49" t="s">
        <v>763</v>
      </c>
      <c r="D155" s="49" t="s">
        <v>763</v>
      </c>
      <c r="E155" s="49">
        <v>63.7</v>
      </c>
      <c r="F155" s="49">
        <v>63.8</v>
      </c>
      <c r="G155" s="49">
        <v>63.8</v>
      </c>
      <c r="H155" s="49">
        <v>64.099999999999994</v>
      </c>
      <c r="I155" s="49">
        <v>64.3</v>
      </c>
      <c r="J155" s="49">
        <v>64</v>
      </c>
      <c r="K155" s="49">
        <v>64</v>
      </c>
      <c r="L155" s="49">
        <v>64.099999999999994</v>
      </c>
      <c r="M155" t="e">
        <f>+VLOOKUP(A155,'[3]ExportedResults-11'!$A$2:$J$190,6,FALSE)</f>
        <v>#N/A</v>
      </c>
      <c r="N155" s="51"/>
      <c r="O155" s="51"/>
      <c r="Q155" s="48"/>
    </row>
    <row r="156" spans="1:17" hidden="1" outlineLevel="1" x14ac:dyDescent="0.2">
      <c r="A156" s="49" t="s">
        <v>747</v>
      </c>
      <c r="B156" s="50" t="e">
        <f>+VLOOKUP(A156,[3]Codes!$A$1:$B$186,2,FALSE)</f>
        <v>#N/A</v>
      </c>
      <c r="C156" s="49" t="s">
        <v>763</v>
      </c>
      <c r="D156" s="49" t="s">
        <v>763</v>
      </c>
      <c r="E156" s="49">
        <v>59</v>
      </c>
      <c r="F156" s="49">
        <v>59</v>
      </c>
      <c r="G156" s="49">
        <v>59.1</v>
      </c>
      <c r="H156" s="49">
        <v>59</v>
      </c>
      <c r="I156" s="49">
        <v>59.7</v>
      </c>
      <c r="J156" s="49">
        <v>59.9</v>
      </c>
      <c r="K156" s="49">
        <v>59.8</v>
      </c>
      <c r="L156" s="49">
        <v>59.9</v>
      </c>
      <c r="M156" t="e">
        <f>+VLOOKUP(A156,'[3]ExportedResults-11'!$A$2:$J$190,6,FALSE)</f>
        <v>#N/A</v>
      </c>
      <c r="N156" s="51"/>
      <c r="O156" s="51"/>
      <c r="Q156" s="48"/>
    </row>
    <row r="157" spans="1:17" hidden="1" outlineLevel="1" x14ac:dyDescent="0.2">
      <c r="A157" s="49" t="s">
        <v>748</v>
      </c>
      <c r="B157" s="50" t="e">
        <f>+VLOOKUP(A157,[3]Codes!$A$1:$B$186,2,FALSE)</f>
        <v>#N/A</v>
      </c>
      <c r="C157" s="49" t="s">
        <v>763</v>
      </c>
      <c r="D157" s="49" t="s">
        <v>763</v>
      </c>
      <c r="E157" s="49">
        <v>47.4</v>
      </c>
      <c r="F157" s="49">
        <v>48.7</v>
      </c>
      <c r="G157" s="49">
        <v>46.7</v>
      </c>
      <c r="H157" s="49">
        <v>46.6</v>
      </c>
      <c r="I157" s="49">
        <v>50.2</v>
      </c>
      <c r="J157" s="49">
        <v>50.3</v>
      </c>
      <c r="K157" s="49">
        <v>50.5</v>
      </c>
      <c r="L157" s="49">
        <v>50.9</v>
      </c>
      <c r="M157" t="e">
        <f>+VLOOKUP(A157,'[3]ExportedResults-11'!$A$2:$J$190,6,FALSE)</f>
        <v>#N/A</v>
      </c>
      <c r="N157" s="51"/>
      <c r="O157" s="51"/>
      <c r="Q157" s="48"/>
    </row>
    <row r="158" spans="1:17" hidden="1" outlineLevel="1" x14ac:dyDescent="0.2">
      <c r="A158" s="49" t="s">
        <v>257</v>
      </c>
      <c r="B158" s="50" t="e">
        <f>+VLOOKUP(A158,[3]Codes!$A$1:$B$186,2,FALSE)</f>
        <v>#N/A</v>
      </c>
      <c r="C158" s="49" t="s">
        <v>763</v>
      </c>
      <c r="D158" s="49" t="s">
        <v>763</v>
      </c>
      <c r="E158" s="49">
        <v>40.4</v>
      </c>
      <c r="F158" s="49">
        <v>40.799999999999997</v>
      </c>
      <c r="G158" s="49">
        <v>40.799999999999997</v>
      </c>
      <c r="H158" s="49">
        <v>41.1</v>
      </c>
      <c r="I158" s="49">
        <v>40.4</v>
      </c>
      <c r="J158" s="49">
        <v>40.4</v>
      </c>
      <c r="K158" s="49">
        <v>40.4</v>
      </c>
      <c r="L158" s="49">
        <v>40.4</v>
      </c>
      <c r="M158" t="e">
        <f>+VLOOKUP(A158,'[3]ExportedResults-11'!$A$2:$J$190,6,FALSE)</f>
        <v>#N/A</v>
      </c>
      <c r="N158" s="51"/>
      <c r="O158" s="51"/>
      <c r="Q158" s="48"/>
    </row>
    <row r="159" spans="1:17" hidden="1" outlineLevel="1" x14ac:dyDescent="0.2">
      <c r="A159" s="49" t="s">
        <v>259</v>
      </c>
      <c r="B159" s="50" t="e">
        <f>+VLOOKUP(A159,[3]Codes!$A$1:$B$186,2,FALSE)</f>
        <v>#N/A</v>
      </c>
      <c r="C159" s="49" t="s">
        <v>763</v>
      </c>
      <c r="D159" s="49" t="s">
        <v>763</v>
      </c>
      <c r="E159" s="49">
        <v>53.8</v>
      </c>
      <c r="F159" s="49">
        <v>53.8</v>
      </c>
      <c r="G159" s="49">
        <v>53.7</v>
      </c>
      <c r="H159" s="49">
        <v>53.1</v>
      </c>
      <c r="I159" s="49">
        <v>53.1</v>
      </c>
      <c r="J159" s="49">
        <v>57.1</v>
      </c>
      <c r="K159" s="49">
        <v>57.3</v>
      </c>
      <c r="L159" s="49">
        <v>57.8</v>
      </c>
      <c r="M159" t="e">
        <f>+VLOOKUP(A159,'[3]ExportedResults-11'!$A$2:$J$190,6,FALSE)</f>
        <v>#N/A</v>
      </c>
      <c r="N159" s="51"/>
      <c r="O159" s="51"/>
      <c r="Q159" s="48"/>
    </row>
    <row r="160" spans="1:17" hidden="1" outlineLevel="1" x14ac:dyDescent="0.2">
      <c r="A160" s="49" t="s">
        <v>261</v>
      </c>
      <c r="B160" s="50" t="e">
        <f>+VLOOKUP(A160,[3]Codes!$A$1:$B$186,2,FALSE)</f>
        <v>#N/A</v>
      </c>
      <c r="C160" s="49" t="s">
        <v>763</v>
      </c>
      <c r="D160" s="49" t="s">
        <v>763</v>
      </c>
      <c r="E160" s="49">
        <v>78</v>
      </c>
      <c r="F160" s="49">
        <v>79.599999999999994</v>
      </c>
      <c r="G160" s="49">
        <v>79.5</v>
      </c>
      <c r="H160" s="49">
        <v>79.400000000000006</v>
      </c>
      <c r="I160" s="49">
        <v>80.7</v>
      </c>
      <c r="J160" s="49">
        <v>82.4</v>
      </c>
      <c r="K160" s="49">
        <v>81.900000000000006</v>
      </c>
      <c r="L160" s="49">
        <v>81.5</v>
      </c>
      <c r="M160" t="e">
        <f>+VLOOKUP(A160,'[3]ExportedResults-11'!$A$2:$J$190,6,FALSE)</f>
        <v>#N/A</v>
      </c>
      <c r="N160" s="51"/>
      <c r="O160" s="51"/>
      <c r="Q160" s="48"/>
    </row>
    <row r="161" spans="1:17" hidden="1" outlineLevel="1" x14ac:dyDescent="0.2">
      <c r="A161" s="49" t="s">
        <v>263</v>
      </c>
      <c r="B161" s="50" t="e">
        <f>+VLOOKUP(A161,[3]Codes!$A$1:$B$186,2,FALSE)</f>
        <v>#N/A</v>
      </c>
      <c r="C161" s="49" t="s">
        <v>763</v>
      </c>
      <c r="D161" s="49" t="s">
        <v>763</v>
      </c>
      <c r="E161" s="49">
        <v>72.5</v>
      </c>
      <c r="F161" s="49">
        <v>72.7</v>
      </c>
      <c r="G161" s="49">
        <v>72.7</v>
      </c>
      <c r="H161" s="49">
        <v>72.2</v>
      </c>
      <c r="I161" s="49">
        <v>72.2</v>
      </c>
      <c r="J161" s="49">
        <v>72.2</v>
      </c>
      <c r="K161" s="49">
        <v>72.3</v>
      </c>
      <c r="L161" s="49">
        <v>72.400000000000006</v>
      </c>
      <c r="M161" t="e">
        <f>+VLOOKUP(A161,'[3]ExportedResults-11'!$A$2:$J$190,6,FALSE)</f>
        <v>#N/A</v>
      </c>
      <c r="N161" s="51"/>
      <c r="O161" s="51"/>
      <c r="Q161" s="48"/>
    </row>
    <row r="162" spans="1:17" hidden="1" outlineLevel="1" x14ac:dyDescent="0.2">
      <c r="A162" s="49" t="s">
        <v>749</v>
      </c>
      <c r="B162" s="50" t="e">
        <f>+VLOOKUP(A162,[3]Codes!$A$1:$B$186,2,FALSE)</f>
        <v>#N/A</v>
      </c>
      <c r="C162" s="49" t="s">
        <v>763</v>
      </c>
      <c r="D162" s="49" t="s">
        <v>763</v>
      </c>
      <c r="E162" s="49">
        <v>43.6</v>
      </c>
      <c r="F162" s="49">
        <v>44.2</v>
      </c>
      <c r="G162" s="49">
        <v>43.9</v>
      </c>
      <c r="H162" s="49">
        <v>46.5</v>
      </c>
      <c r="I162" s="49">
        <v>46.8</v>
      </c>
      <c r="J162" s="49">
        <v>49.1</v>
      </c>
      <c r="K162" s="49">
        <v>50.6</v>
      </c>
      <c r="L162" s="49">
        <v>50.7</v>
      </c>
      <c r="M162" t="e">
        <f>+VLOOKUP(A162,'[3]ExportedResults-11'!$A$2:$J$190,6,FALSE)</f>
        <v>#N/A</v>
      </c>
      <c r="N162" s="51"/>
      <c r="O162" s="51"/>
      <c r="Q162" s="48"/>
    </row>
    <row r="163" spans="1:17" hidden="1" outlineLevel="1" x14ac:dyDescent="0.2">
      <c r="A163" s="49" t="s">
        <v>265</v>
      </c>
      <c r="B163" s="50" t="e">
        <f>+VLOOKUP(A163,[3]Codes!$A$1:$B$186,2,FALSE)</f>
        <v>#N/A</v>
      </c>
      <c r="C163" s="49" t="s">
        <v>763</v>
      </c>
      <c r="D163" s="49" t="s">
        <v>763</v>
      </c>
      <c r="E163" s="49">
        <v>68</v>
      </c>
      <c r="F163" s="49">
        <v>67.8</v>
      </c>
      <c r="G163" s="49">
        <v>67.5</v>
      </c>
      <c r="H163" s="49">
        <v>68.5</v>
      </c>
      <c r="I163" s="49">
        <v>71</v>
      </c>
      <c r="J163" s="49">
        <v>71.5</v>
      </c>
      <c r="K163" s="49">
        <v>72.8</v>
      </c>
      <c r="L163" s="49">
        <v>76.8</v>
      </c>
      <c r="M163" t="e">
        <f>+VLOOKUP(A163,'[3]ExportedResults-11'!$A$2:$J$190,6,FALSE)</f>
        <v>#N/A</v>
      </c>
      <c r="N163" s="51"/>
      <c r="O163" s="51"/>
      <c r="Q163" s="48"/>
    </row>
    <row r="164" spans="1:17" hidden="1" outlineLevel="1" x14ac:dyDescent="0.2">
      <c r="A164" s="49" t="s">
        <v>750</v>
      </c>
      <c r="B164" s="50" t="e">
        <f>+VLOOKUP(A164,[3]Codes!$A$1:$B$186,2,FALSE)</f>
        <v>#N/A</v>
      </c>
      <c r="C164" s="49" t="s">
        <v>763</v>
      </c>
      <c r="D164" s="49" t="s">
        <v>763</v>
      </c>
      <c r="E164" s="49">
        <v>31.3</v>
      </c>
      <c r="F164" s="49">
        <v>33</v>
      </c>
      <c r="G164" s="49">
        <v>35</v>
      </c>
      <c r="H164" s="49">
        <v>37.5</v>
      </c>
      <c r="I164" s="49">
        <v>42</v>
      </c>
      <c r="J164" s="49">
        <v>44.1</v>
      </c>
      <c r="K164" s="49">
        <v>45.1</v>
      </c>
      <c r="L164" s="49">
        <v>46.5</v>
      </c>
      <c r="M164" t="e">
        <f>+VLOOKUP(A164,'[3]ExportedResults-11'!$A$2:$J$190,6,FALSE)</f>
        <v>#N/A</v>
      </c>
      <c r="N164" s="51"/>
      <c r="O164" s="51"/>
      <c r="Q164" s="48"/>
    </row>
    <row r="165" spans="1:17" hidden="1" outlineLevel="1" x14ac:dyDescent="0.2">
      <c r="A165" s="49" t="s">
        <v>267</v>
      </c>
      <c r="B165" s="50" t="e">
        <f>+VLOOKUP(A165,[3]Codes!$A$1:$B$186,2,FALSE)</f>
        <v>#N/A</v>
      </c>
      <c r="C165" s="49" t="s">
        <v>763</v>
      </c>
      <c r="D165" s="49" t="s">
        <v>763</v>
      </c>
      <c r="E165" s="49">
        <v>49.6</v>
      </c>
      <c r="F165" s="49">
        <v>53</v>
      </c>
      <c r="G165" s="49">
        <v>54.2</v>
      </c>
      <c r="H165" s="49">
        <v>54.4</v>
      </c>
      <c r="I165" s="49">
        <v>54.2</v>
      </c>
      <c r="J165" s="49">
        <v>54.5</v>
      </c>
      <c r="K165" s="49">
        <v>55.6</v>
      </c>
      <c r="L165" s="49">
        <v>55.4</v>
      </c>
      <c r="M165" t="e">
        <f>+VLOOKUP(A165,'[3]ExportedResults-11'!$A$2:$J$190,6,FALSE)</f>
        <v>#N/A</v>
      </c>
      <c r="N165" s="51"/>
      <c r="O165" s="51"/>
      <c r="Q165" s="48"/>
    </row>
    <row r="166" spans="1:17" hidden="1" outlineLevel="1" x14ac:dyDescent="0.2">
      <c r="A166" s="49" t="s">
        <v>269</v>
      </c>
      <c r="B166" s="50" t="e">
        <f>+VLOOKUP(A166,[3]Codes!$A$1:$B$186,2,FALSE)</f>
        <v>#N/A</v>
      </c>
      <c r="C166" s="49" t="s">
        <v>763</v>
      </c>
      <c r="D166" s="49" t="s">
        <v>763</v>
      </c>
      <c r="E166" s="49">
        <v>66.7</v>
      </c>
      <c r="F166" s="49">
        <v>67.2</v>
      </c>
      <c r="G166" s="49">
        <v>68.900000000000006</v>
      </c>
      <c r="H166" s="49">
        <v>74.099999999999994</v>
      </c>
      <c r="I166" s="49">
        <v>74.3</v>
      </c>
      <c r="J166" s="49">
        <v>73.8</v>
      </c>
      <c r="K166" s="49">
        <v>73.900000000000006</v>
      </c>
      <c r="L166" s="49">
        <v>74.099999999999994</v>
      </c>
      <c r="M166" t="e">
        <f>+VLOOKUP(A166,'[3]ExportedResults-11'!$A$2:$J$190,6,FALSE)</f>
        <v>#N/A</v>
      </c>
      <c r="N166" s="51"/>
      <c r="O166" s="51"/>
      <c r="Q166" s="48"/>
    </row>
    <row r="167" spans="1:17" hidden="1" outlineLevel="1" x14ac:dyDescent="0.2">
      <c r="A167" s="49" t="s">
        <v>751</v>
      </c>
      <c r="B167" s="50" t="e">
        <f>+VLOOKUP(A167,[3]Codes!$A$1:$B$186,2,FALSE)</f>
        <v>#N/A</v>
      </c>
      <c r="C167" s="49" t="s">
        <v>763</v>
      </c>
      <c r="D167" s="49" t="s">
        <v>763</v>
      </c>
      <c r="E167" s="49">
        <v>28.8</v>
      </c>
      <c r="F167" s="49">
        <v>29.4</v>
      </c>
      <c r="G167" s="49">
        <v>30.3</v>
      </c>
      <c r="H167" s="49">
        <v>31.4</v>
      </c>
      <c r="I167" s="49">
        <v>32.6</v>
      </c>
      <c r="J167" s="49">
        <v>35</v>
      </c>
      <c r="K167" s="49">
        <v>38</v>
      </c>
      <c r="L167" s="49">
        <v>38.6</v>
      </c>
      <c r="M167" t="e">
        <f>+VLOOKUP(A167,'[3]ExportedResults-11'!$A$2:$J$190,6,FALSE)</f>
        <v>#N/A</v>
      </c>
      <c r="N167" s="51"/>
      <c r="O167" s="51"/>
      <c r="Q167" s="48"/>
    </row>
    <row r="168" spans="1:17" hidden="1" outlineLevel="1" x14ac:dyDescent="0.2">
      <c r="A168" s="49" t="s">
        <v>752</v>
      </c>
      <c r="B168" s="50" t="e">
        <f>+VLOOKUP(A168,[3]Codes!$A$1:$B$186,2,FALSE)</f>
        <v>#N/A</v>
      </c>
      <c r="C168" s="49" t="s">
        <v>763</v>
      </c>
      <c r="D168" s="49" t="s">
        <v>763</v>
      </c>
      <c r="E168" s="49">
        <v>37</v>
      </c>
      <c r="F168" s="49">
        <v>39.200000000000003</v>
      </c>
      <c r="G168" s="49">
        <v>39.200000000000003</v>
      </c>
      <c r="H168" s="49">
        <v>39.200000000000003</v>
      </c>
      <c r="I168" s="49">
        <v>40.200000000000003</v>
      </c>
      <c r="J168" s="49">
        <v>41.4</v>
      </c>
      <c r="K168" s="49">
        <v>43.6</v>
      </c>
      <c r="L168" s="49">
        <v>46.5</v>
      </c>
      <c r="M168" t="e">
        <f>+VLOOKUP(A168,'[3]ExportedResults-11'!$A$2:$J$190,6,FALSE)</f>
        <v>#N/A</v>
      </c>
      <c r="N168" s="51"/>
      <c r="O168" s="51"/>
      <c r="Q168" s="48"/>
    </row>
    <row r="169" spans="1:17" hidden="1" outlineLevel="1" x14ac:dyDescent="0.2">
      <c r="A169" s="49" t="s">
        <v>753</v>
      </c>
      <c r="B169" s="50" t="e">
        <f>+VLOOKUP(A169,[3]Codes!$A$1:$B$186,2,FALSE)</f>
        <v>#N/A</v>
      </c>
      <c r="C169" s="49" t="s">
        <v>763</v>
      </c>
      <c r="D169" s="49" t="s">
        <v>763</v>
      </c>
      <c r="E169" s="49">
        <v>61.8</v>
      </c>
      <c r="F169" s="49">
        <v>60.8</v>
      </c>
      <c r="G169" s="49">
        <v>61</v>
      </c>
      <c r="H169" s="49">
        <v>61.6</v>
      </c>
      <c r="I169" s="49">
        <v>62.1</v>
      </c>
      <c r="J169" s="49">
        <v>62.1</v>
      </c>
      <c r="K169" s="49">
        <v>63.2</v>
      </c>
      <c r="L169" s="49">
        <v>63.3</v>
      </c>
      <c r="M169" t="e">
        <f>+VLOOKUP(A169,'[3]ExportedResults-11'!$A$2:$J$190,6,FALSE)</f>
        <v>#N/A</v>
      </c>
      <c r="N169" s="51"/>
      <c r="O169" s="51"/>
      <c r="Q169" s="48"/>
    </row>
    <row r="170" spans="1:17" hidden="1" outlineLevel="1" x14ac:dyDescent="0.2">
      <c r="A170" s="49" t="s">
        <v>273</v>
      </c>
      <c r="B170" s="50" t="e">
        <f>+VLOOKUP(A170,[3]Codes!$A$1:$B$186,2,FALSE)</f>
        <v>#N/A</v>
      </c>
      <c r="C170" s="49" t="s">
        <v>763</v>
      </c>
      <c r="D170" s="49" t="s">
        <v>763</v>
      </c>
      <c r="E170" s="49">
        <v>56.8</v>
      </c>
      <c r="F170" s="49">
        <v>57</v>
      </c>
      <c r="G170" s="49">
        <v>57.8</v>
      </c>
      <c r="H170" s="49">
        <v>57.7</v>
      </c>
      <c r="I170" s="49">
        <v>57.7</v>
      </c>
      <c r="J170" s="49">
        <v>58.4</v>
      </c>
      <c r="K170" s="49">
        <v>58.6</v>
      </c>
      <c r="L170" s="49">
        <v>59.4</v>
      </c>
      <c r="M170" t="e">
        <f>+VLOOKUP(A170,'[3]ExportedResults-11'!$A$2:$J$190,6,FALSE)</f>
        <v>#N/A</v>
      </c>
      <c r="N170" s="51"/>
      <c r="O170" s="51"/>
      <c r="Q170" s="48"/>
    </row>
    <row r="171" spans="1:17" hidden="1" outlineLevel="1" x14ac:dyDescent="0.2">
      <c r="A171" s="49" t="s">
        <v>275</v>
      </c>
      <c r="B171" s="50" t="e">
        <f>+VLOOKUP(A171,[3]Codes!$A$1:$B$186,2,FALSE)</f>
        <v>#N/A</v>
      </c>
      <c r="C171" s="49" t="s">
        <v>763</v>
      </c>
      <c r="D171" s="49" t="s">
        <v>763</v>
      </c>
      <c r="E171" s="49">
        <v>59.9</v>
      </c>
      <c r="F171" s="49">
        <v>60</v>
      </c>
      <c r="G171" s="49">
        <v>61.1</v>
      </c>
      <c r="H171" s="49">
        <v>63.2</v>
      </c>
      <c r="I171" s="49">
        <v>65.8</v>
      </c>
      <c r="J171" s="49">
        <v>67.3</v>
      </c>
      <c r="K171" s="49">
        <v>67.400000000000006</v>
      </c>
      <c r="L171" s="49">
        <v>67.400000000000006</v>
      </c>
      <c r="M171" t="e">
        <f>+VLOOKUP(A171,'[3]ExportedResults-11'!$A$2:$J$190,6,FALSE)</f>
        <v>#N/A</v>
      </c>
      <c r="N171" s="51"/>
      <c r="O171" s="51"/>
      <c r="Q171" s="48"/>
    </row>
    <row r="172" spans="1:17" hidden="1" outlineLevel="1" x14ac:dyDescent="0.2">
      <c r="A172" s="49" t="s">
        <v>277</v>
      </c>
      <c r="B172" s="50" t="e">
        <f>+VLOOKUP(A172,[3]Codes!$A$1:$B$186,2,FALSE)</f>
        <v>#N/A</v>
      </c>
      <c r="C172" s="49" t="s">
        <v>763</v>
      </c>
      <c r="D172" s="49" t="s">
        <v>763</v>
      </c>
      <c r="E172" s="49">
        <v>59</v>
      </c>
      <c r="F172" s="49">
        <v>59.1</v>
      </c>
      <c r="G172" s="49">
        <v>62.4</v>
      </c>
      <c r="H172" s="49">
        <v>63.1</v>
      </c>
      <c r="I172" s="49">
        <v>63.2</v>
      </c>
      <c r="J172" s="49">
        <v>63.3</v>
      </c>
      <c r="K172" s="49">
        <v>63.7</v>
      </c>
      <c r="L172" s="49">
        <v>64.5</v>
      </c>
      <c r="M172" t="e">
        <f>+VLOOKUP(A172,'[3]ExportedResults-11'!$A$2:$J$190,6,FALSE)</f>
        <v>#N/A</v>
      </c>
      <c r="N172" s="51"/>
      <c r="O172" s="51"/>
      <c r="Q172" s="48"/>
    </row>
    <row r="173" spans="1:17" hidden="1" outlineLevel="1" x14ac:dyDescent="0.2">
      <c r="A173" s="49" t="s">
        <v>279</v>
      </c>
      <c r="B173" s="50" t="e">
        <f>+VLOOKUP(A173,[3]Codes!$A$1:$B$186,2,FALSE)</f>
        <v>#N/A</v>
      </c>
      <c r="C173" s="49" t="s">
        <v>763</v>
      </c>
      <c r="D173" s="49" t="s">
        <v>763</v>
      </c>
      <c r="E173" s="49">
        <v>48.4</v>
      </c>
      <c r="F173" s="49">
        <v>48.8</v>
      </c>
      <c r="G173" s="49">
        <v>50.3</v>
      </c>
      <c r="H173" s="49">
        <v>50.7</v>
      </c>
      <c r="I173" s="49">
        <v>51.7</v>
      </c>
      <c r="J173" s="49">
        <v>55</v>
      </c>
      <c r="K173" s="49">
        <v>55.1</v>
      </c>
      <c r="L173" s="49">
        <v>55.5</v>
      </c>
      <c r="M173" t="e">
        <f>+VLOOKUP(A173,'[3]ExportedResults-11'!$A$2:$J$190,6,FALSE)</f>
        <v>#N/A</v>
      </c>
      <c r="N173" s="51"/>
      <c r="O173" s="51"/>
      <c r="Q173" s="48"/>
    </row>
    <row r="174" spans="1:17" hidden="1" outlineLevel="1" x14ac:dyDescent="0.2">
      <c r="A174" s="49" t="s">
        <v>281</v>
      </c>
      <c r="B174" s="50" t="e">
        <f>+VLOOKUP(A174,[3]Codes!$A$1:$B$186,2,FALSE)</f>
        <v>#N/A</v>
      </c>
      <c r="C174" s="49" t="s">
        <v>763</v>
      </c>
      <c r="D174" s="49" t="s">
        <v>763</v>
      </c>
      <c r="E174" s="49">
        <v>41.6</v>
      </c>
      <c r="F174" s="49">
        <v>43.2</v>
      </c>
      <c r="G174" s="49">
        <v>43.6</v>
      </c>
      <c r="H174" s="49">
        <v>44.2</v>
      </c>
      <c r="I174" s="49">
        <v>45.8</v>
      </c>
      <c r="J174" s="49">
        <v>48.8</v>
      </c>
      <c r="K174" s="49">
        <v>48.9</v>
      </c>
      <c r="L174" s="49">
        <v>53.5</v>
      </c>
      <c r="M174" t="e">
        <f>+VLOOKUP(A174,'[3]ExportedResults-11'!$A$2:$J$190,6,FALSE)</f>
        <v>#N/A</v>
      </c>
      <c r="N174" s="51"/>
      <c r="O174" s="51"/>
      <c r="Q174" s="48"/>
    </row>
    <row r="175" spans="1:17" hidden="1" outlineLevel="1" x14ac:dyDescent="0.2">
      <c r="A175" s="49" t="s">
        <v>283</v>
      </c>
      <c r="B175" s="50" t="e">
        <f>+VLOOKUP(A175,[3]Codes!$A$1:$B$186,2,FALSE)</f>
        <v>#N/A</v>
      </c>
      <c r="C175" s="49" t="s">
        <v>763</v>
      </c>
      <c r="D175" s="49" t="s">
        <v>763</v>
      </c>
      <c r="E175" s="49">
        <v>64</v>
      </c>
      <c r="F175" s="49">
        <v>64.3</v>
      </c>
      <c r="G175" s="49">
        <v>64.099999999999994</v>
      </c>
      <c r="H175" s="49">
        <v>66.2</v>
      </c>
      <c r="I175" s="49">
        <v>69.099999999999994</v>
      </c>
      <c r="J175" s="49">
        <v>69.400000000000006</v>
      </c>
      <c r="K175" s="49">
        <v>69.5</v>
      </c>
      <c r="L175" s="49">
        <v>70.599999999999994</v>
      </c>
      <c r="M175" t="e">
        <f>+VLOOKUP(A175,'[3]ExportedResults-11'!$A$2:$J$190,6,FALSE)</f>
        <v>#N/A</v>
      </c>
      <c r="N175" s="51"/>
      <c r="O175" s="51"/>
      <c r="Q175" s="48"/>
    </row>
    <row r="176" spans="1:17" hidden="1" outlineLevel="1" x14ac:dyDescent="0.2">
      <c r="A176" s="49" t="s">
        <v>285</v>
      </c>
      <c r="B176" s="50" t="e">
        <f>+VLOOKUP(A176,[3]Codes!$A$1:$B$186,2,FALSE)</f>
        <v>#N/A</v>
      </c>
      <c r="C176" s="49" t="s">
        <v>763</v>
      </c>
      <c r="D176" s="49" t="s">
        <v>763</v>
      </c>
      <c r="E176" s="49">
        <v>83.2</v>
      </c>
      <c r="F176" s="49">
        <v>83.2</v>
      </c>
      <c r="G176" s="49">
        <v>83.1</v>
      </c>
      <c r="H176" s="49">
        <v>83</v>
      </c>
      <c r="I176" s="49">
        <v>84.8</v>
      </c>
      <c r="J176" s="49">
        <v>85.7</v>
      </c>
      <c r="K176" s="49">
        <v>85.8</v>
      </c>
      <c r="L176" s="49">
        <v>85.8</v>
      </c>
      <c r="M176" t="e">
        <f>+VLOOKUP(A176,'[3]ExportedResults-11'!$A$2:$J$190,6,FALSE)</f>
        <v>#N/A</v>
      </c>
      <c r="N176" s="51"/>
      <c r="O176" s="51"/>
      <c r="Q176" s="48"/>
    </row>
    <row r="177" spans="1:21" hidden="1" outlineLevel="1" x14ac:dyDescent="0.2">
      <c r="A177" s="49" t="s">
        <v>287</v>
      </c>
      <c r="B177" s="50" t="e">
        <f>+VLOOKUP(A177,[3]Codes!$A$1:$B$186,2,FALSE)</f>
        <v>#N/A</v>
      </c>
      <c r="C177" s="49" t="s">
        <v>763</v>
      </c>
      <c r="D177" s="49" t="s">
        <v>763</v>
      </c>
      <c r="E177" s="49">
        <v>84.6</v>
      </c>
      <c r="F177" s="49">
        <v>84.3</v>
      </c>
      <c r="G177" s="49">
        <v>84.2</v>
      </c>
      <c r="H177" s="49">
        <v>85</v>
      </c>
      <c r="I177" s="49">
        <v>84.9</v>
      </c>
      <c r="J177" s="49">
        <v>85.2</v>
      </c>
      <c r="K177" s="49">
        <v>85</v>
      </c>
      <c r="L177" s="49">
        <v>84.3</v>
      </c>
      <c r="M177" t="e">
        <f>+VLOOKUP(A177,'[3]ExportedResults-11'!$A$2:$J$190,6,FALSE)</f>
        <v>#N/A</v>
      </c>
      <c r="N177" s="51"/>
      <c r="O177" s="51"/>
      <c r="Q177" s="48"/>
    </row>
    <row r="178" spans="1:21" hidden="1" outlineLevel="1" x14ac:dyDescent="0.2">
      <c r="A178" s="49" t="s">
        <v>289</v>
      </c>
      <c r="B178" s="50" t="e">
        <f>+VLOOKUP(A178,[3]Codes!$A$1:$B$186,2,FALSE)</f>
        <v>#N/A</v>
      </c>
      <c r="C178" s="49" t="s">
        <v>763</v>
      </c>
      <c r="D178" s="49" t="s">
        <v>763</v>
      </c>
      <c r="E178" s="49">
        <v>50.8</v>
      </c>
      <c r="F178" s="49">
        <v>53.2</v>
      </c>
      <c r="G178" s="49">
        <v>53</v>
      </c>
      <c r="H178" s="49">
        <v>55.5</v>
      </c>
      <c r="I178" s="49">
        <v>54.7</v>
      </c>
      <c r="J178" s="49">
        <v>54.7</v>
      </c>
      <c r="K178" s="49">
        <v>58</v>
      </c>
      <c r="L178" s="49">
        <v>59.6</v>
      </c>
      <c r="M178" t="e">
        <f>+VLOOKUP(A178,'[3]ExportedResults-11'!$A$2:$J$190,6,FALSE)</f>
        <v>#N/A</v>
      </c>
      <c r="N178" s="51"/>
      <c r="O178" s="51"/>
      <c r="Q178" s="48"/>
    </row>
    <row r="179" spans="1:21" hidden="1" outlineLevel="1" x14ac:dyDescent="0.2">
      <c r="A179" s="49" t="s">
        <v>754</v>
      </c>
      <c r="B179" s="50" t="e">
        <f>+VLOOKUP(A179,[3]Codes!$A$1:$B$186,2,FALSE)</f>
        <v>#N/A</v>
      </c>
      <c r="C179" s="49" t="s">
        <v>763</v>
      </c>
      <c r="D179" s="49" t="s">
        <v>763</v>
      </c>
      <c r="E179" s="49">
        <v>39.5</v>
      </c>
      <c r="F179" s="49">
        <v>40.5</v>
      </c>
      <c r="G179" s="49">
        <v>41.7</v>
      </c>
      <c r="H179" s="49">
        <v>43.8</v>
      </c>
      <c r="I179" s="49">
        <v>43.8</v>
      </c>
      <c r="J179" s="49">
        <v>44.2</v>
      </c>
      <c r="K179" s="49">
        <v>44.2</v>
      </c>
      <c r="L179" s="49">
        <v>46.7</v>
      </c>
      <c r="M179" t="e">
        <f>+VLOOKUP(A179,'[3]ExportedResults-11'!$A$2:$J$190,6,FALSE)</f>
        <v>#N/A</v>
      </c>
      <c r="N179" s="51"/>
      <c r="O179" s="51"/>
      <c r="Q179" s="48"/>
    </row>
    <row r="180" spans="1:21" hidden="1" outlineLevel="1" x14ac:dyDescent="0.2">
      <c r="A180" s="49" t="s">
        <v>755</v>
      </c>
      <c r="B180" s="50" t="e">
        <f>+VLOOKUP(A180,[3]Codes!$A$1:$B$186,2,FALSE)</f>
        <v>#N/A</v>
      </c>
      <c r="C180" s="49" t="s">
        <v>763</v>
      </c>
      <c r="D180" s="49" t="s">
        <v>763</v>
      </c>
      <c r="E180" s="49">
        <v>58.6</v>
      </c>
      <c r="F180" s="49">
        <v>59</v>
      </c>
      <c r="G180" s="49">
        <v>58.9</v>
      </c>
      <c r="H180" s="49">
        <v>62.5</v>
      </c>
      <c r="I180" s="49">
        <v>63.5</v>
      </c>
      <c r="J180" s="49">
        <v>63.7</v>
      </c>
      <c r="K180" s="49">
        <v>64.5</v>
      </c>
      <c r="L180" s="49">
        <v>64.099999999999994</v>
      </c>
      <c r="M180" t="e">
        <f>+VLOOKUP(A180,'[3]ExportedResults-11'!$A$2:$J$190,6,FALSE)</f>
        <v>#N/A</v>
      </c>
      <c r="N180" s="51"/>
      <c r="O180" s="51"/>
      <c r="Q180" s="48"/>
    </row>
    <row r="181" spans="1:21" hidden="1" outlineLevel="1" x14ac:dyDescent="0.2">
      <c r="A181" s="49" t="s">
        <v>756</v>
      </c>
      <c r="B181" s="50" t="e">
        <f>+VLOOKUP(A181,[3]Codes!$A$1:$B$186,2,FALSE)</f>
        <v>#N/A</v>
      </c>
      <c r="C181" s="49" t="s">
        <v>763</v>
      </c>
      <c r="D181" s="49" t="s">
        <v>763</v>
      </c>
      <c r="E181" s="49">
        <v>41.3</v>
      </c>
      <c r="F181" s="49">
        <v>38</v>
      </c>
      <c r="G181" s="49">
        <v>35.799999999999997</v>
      </c>
      <c r="H181" s="49">
        <v>35</v>
      </c>
      <c r="I181" s="49">
        <v>34.9</v>
      </c>
      <c r="J181" s="49">
        <v>37.4</v>
      </c>
      <c r="K181" s="49">
        <v>36.799999999999997</v>
      </c>
      <c r="L181" s="49">
        <v>37.6</v>
      </c>
      <c r="M181" t="e">
        <f>+VLOOKUP(A181,'[3]ExportedResults-11'!$A$2:$J$190,6,FALSE)</f>
        <v>#N/A</v>
      </c>
      <c r="N181" s="51"/>
      <c r="O181" s="51"/>
      <c r="Q181" s="48"/>
    </row>
    <row r="182" spans="1:21" hidden="1" outlineLevel="1" x14ac:dyDescent="0.2">
      <c r="A182" s="49" t="s">
        <v>293</v>
      </c>
      <c r="B182" s="50" t="e">
        <f>+VLOOKUP(A182,[3]Codes!$A$1:$B$186,2,FALSE)</f>
        <v>#N/A</v>
      </c>
      <c r="C182" s="49" t="s">
        <v>763</v>
      </c>
      <c r="D182" s="49" t="s">
        <v>763</v>
      </c>
      <c r="E182" s="49">
        <v>56.2</v>
      </c>
      <c r="F182" s="49">
        <v>56.2</v>
      </c>
      <c r="G182" s="49">
        <v>59</v>
      </c>
      <c r="H182" s="49">
        <v>59.8</v>
      </c>
      <c r="I182" s="49">
        <v>60.1</v>
      </c>
      <c r="J182" s="49">
        <v>61</v>
      </c>
      <c r="K182" s="49">
        <v>60.7</v>
      </c>
      <c r="L182" s="49">
        <v>60.9</v>
      </c>
      <c r="M182" t="e">
        <f>+VLOOKUP(A182,'[3]ExportedResults-11'!$A$2:$J$190,6,FALSE)</f>
        <v>#N/A</v>
      </c>
      <c r="N182" s="51"/>
      <c r="O182" s="51"/>
      <c r="Q182" s="48"/>
    </row>
    <row r="183" spans="1:21" hidden="1" outlineLevel="1" x14ac:dyDescent="0.2">
      <c r="A183" s="49" t="s">
        <v>757</v>
      </c>
      <c r="B183" s="50" t="e">
        <f>+VLOOKUP(A183,[3]Codes!$A$1:$B$186,2,FALSE)</f>
        <v>#N/A</v>
      </c>
      <c r="C183" s="49" t="s">
        <v>763</v>
      </c>
      <c r="D183" s="49" t="s">
        <v>763</v>
      </c>
      <c r="E183" s="49">
        <v>48.9</v>
      </c>
      <c r="F183" s="49">
        <v>49.5</v>
      </c>
      <c r="G183" s="49">
        <v>50.6</v>
      </c>
      <c r="H183" s="49">
        <v>52</v>
      </c>
      <c r="I183" s="49">
        <v>52.2</v>
      </c>
      <c r="J183" s="49">
        <v>51.6</v>
      </c>
      <c r="K183" s="49">
        <v>51.5</v>
      </c>
      <c r="L183" s="49">
        <v>52.2</v>
      </c>
      <c r="M183" t="e">
        <f>+VLOOKUP(A183,'[3]ExportedResults-11'!$A$2:$J$190,6,FALSE)</f>
        <v>#N/A</v>
      </c>
      <c r="N183" s="51"/>
      <c r="O183" s="51"/>
      <c r="Q183" s="48"/>
    </row>
    <row r="184" spans="1:21" hidden="1" outlineLevel="1" x14ac:dyDescent="0.2">
      <c r="A184" s="49" t="s">
        <v>758</v>
      </c>
      <c r="B184" s="50" t="e">
        <f>+VLOOKUP(A184,[3]Codes!$A$1:$B$186,2,FALSE)</f>
        <v>#N/A</v>
      </c>
      <c r="C184" s="49" t="s">
        <v>763</v>
      </c>
      <c r="D184" s="49" t="s">
        <v>763</v>
      </c>
      <c r="E184" s="49">
        <v>46</v>
      </c>
      <c r="F184" s="49">
        <v>48.4</v>
      </c>
      <c r="G184" s="49">
        <v>48.9</v>
      </c>
      <c r="H184" s="49">
        <v>55</v>
      </c>
      <c r="I184" s="49">
        <v>57</v>
      </c>
      <c r="J184" s="49">
        <v>57</v>
      </c>
      <c r="K184" s="49">
        <v>57.5</v>
      </c>
      <c r="L184" s="49">
        <v>56.1</v>
      </c>
      <c r="M184" t="e">
        <f>+VLOOKUP(A184,'[3]ExportedResults-11'!$A$2:$J$190,6,FALSE)</f>
        <v>#N/A</v>
      </c>
      <c r="N184" s="51"/>
      <c r="O184" s="51"/>
      <c r="Q184" s="48"/>
    </row>
    <row r="185" spans="1:21" hidden="1" outlineLevel="1" x14ac:dyDescent="0.2">
      <c r="A185" s="49" t="s">
        <v>297</v>
      </c>
      <c r="B185" s="50" t="e">
        <f>+VLOOKUP(A185,[3]Codes!$A$1:$B$186,2,FALSE)</f>
        <v>#N/A</v>
      </c>
      <c r="C185" s="49" t="s">
        <v>763</v>
      </c>
      <c r="D185" s="49" t="s">
        <v>763</v>
      </c>
      <c r="E185" s="49">
        <v>53.1</v>
      </c>
      <c r="F185" s="49">
        <v>53.3</v>
      </c>
      <c r="G185" s="49">
        <v>54</v>
      </c>
      <c r="H185" s="49">
        <v>54.9</v>
      </c>
      <c r="I185" s="49">
        <v>57.3</v>
      </c>
      <c r="J185" s="49">
        <v>59.8</v>
      </c>
      <c r="K185" s="49">
        <v>60.2</v>
      </c>
      <c r="L185" s="49">
        <v>60.6</v>
      </c>
      <c r="M185" t="e">
        <f>+VLOOKUP(A185,'[3]ExportedResults-11'!$A$2:$J$190,6,FALSE)</f>
        <v>#N/A</v>
      </c>
      <c r="N185" s="51"/>
      <c r="O185" s="51"/>
      <c r="Q185" s="48"/>
    </row>
    <row r="186" spans="1:21" hidden="1" outlineLevel="1" x14ac:dyDescent="0.2">
      <c r="A186" s="49" t="s">
        <v>299</v>
      </c>
      <c r="B186" s="50" t="e">
        <f>+VLOOKUP(A186,[3]Codes!$A$1:$B$186,2,FALSE)</f>
        <v>#N/A</v>
      </c>
      <c r="C186" s="49" t="s">
        <v>763</v>
      </c>
      <c r="D186" s="49" t="s">
        <v>763</v>
      </c>
      <c r="E186" s="49">
        <v>43.1</v>
      </c>
      <c r="F186" s="49">
        <v>40.299999999999997</v>
      </c>
      <c r="G186" s="49">
        <v>37.799999999999997</v>
      </c>
      <c r="H186" s="49">
        <v>35.799999999999997</v>
      </c>
      <c r="I186" s="49">
        <v>38.4</v>
      </c>
      <c r="J186" s="49">
        <v>37.1</v>
      </c>
      <c r="K186" s="49">
        <v>39.1</v>
      </c>
      <c r="L186" s="49">
        <v>38.700000000000003</v>
      </c>
      <c r="M186" t="e">
        <f>+VLOOKUP(A186,'[3]ExportedResults-11'!$A$2:$J$190,6,FALSE)</f>
        <v>#N/A</v>
      </c>
      <c r="N186" s="51"/>
      <c r="O186" s="51"/>
      <c r="Q186" s="48"/>
    </row>
    <row r="187" spans="1:21" collapsed="1" x14ac:dyDescent="0.2"/>
    <row r="189" spans="1:21" x14ac:dyDescent="0.2">
      <c r="A189" s="54" t="s">
        <v>302</v>
      </c>
      <c r="B189" s="55"/>
      <c r="C189" s="55"/>
      <c r="D189" s="55"/>
      <c r="E189" s="56" t="e">
        <f t="shared" ref="E189:L189" si="0">+AVERAGEIF($B$2:$B$186,1,E2:E186)</f>
        <v>#DIV/0!</v>
      </c>
      <c r="F189" s="56" t="e">
        <f t="shared" si="0"/>
        <v>#DIV/0!</v>
      </c>
      <c r="G189" s="56" t="e">
        <f t="shared" si="0"/>
        <v>#DIV/0!</v>
      </c>
      <c r="H189" s="56" t="e">
        <f t="shared" si="0"/>
        <v>#DIV/0!</v>
      </c>
      <c r="I189" s="56" t="e">
        <f t="shared" si="0"/>
        <v>#DIV/0!</v>
      </c>
      <c r="J189" s="56" t="e">
        <f t="shared" si="0"/>
        <v>#DIV/0!</v>
      </c>
      <c r="K189" s="56" t="e">
        <f t="shared" si="0"/>
        <v>#DIV/0!</v>
      </c>
      <c r="L189" s="56" t="e">
        <f t="shared" si="0"/>
        <v>#DIV/0!</v>
      </c>
    </row>
    <row r="190" spans="1:21" ht="16" x14ac:dyDescent="0.2">
      <c r="A190" s="54" t="s">
        <v>303</v>
      </c>
      <c r="B190" s="55"/>
      <c r="C190" s="55"/>
      <c r="D190" s="55"/>
      <c r="E190" s="56" t="e">
        <f t="shared" ref="E190:L190" si="1">+AVERAGEIF($B$2:$B$186,2,E2:E186)</f>
        <v>#DIV/0!</v>
      </c>
      <c r="F190" s="56" t="e">
        <f t="shared" si="1"/>
        <v>#DIV/0!</v>
      </c>
      <c r="G190" s="56" t="e">
        <f t="shared" si="1"/>
        <v>#DIV/0!</v>
      </c>
      <c r="H190" s="56" t="e">
        <f t="shared" si="1"/>
        <v>#DIV/0!</v>
      </c>
      <c r="I190" s="56" t="e">
        <f t="shared" si="1"/>
        <v>#DIV/0!</v>
      </c>
      <c r="J190" s="56" t="e">
        <f t="shared" si="1"/>
        <v>#DIV/0!</v>
      </c>
      <c r="K190" s="56" t="e">
        <f t="shared" si="1"/>
        <v>#DIV/0!</v>
      </c>
      <c r="L190" s="56" t="e">
        <f t="shared" si="1"/>
        <v>#DIV/0!</v>
      </c>
      <c r="O190" s="122" t="s">
        <v>1002</v>
      </c>
      <c r="P190" s="123"/>
      <c r="Q190" s="123"/>
      <c r="R190" s="123"/>
      <c r="S190" s="128"/>
      <c r="T190" s="128"/>
      <c r="U190" s="128"/>
    </row>
    <row r="191" spans="1:21" x14ac:dyDescent="0.2">
      <c r="A191" t="s">
        <v>151</v>
      </c>
      <c r="C191" t="str">
        <f>+C94</f>
        <v>..</v>
      </c>
      <c r="D191" t="str">
        <f t="shared" ref="D191:L191" si="2">+D94</f>
        <v>..</v>
      </c>
      <c r="E191">
        <f t="shared" si="2"/>
        <v>68.3</v>
      </c>
      <c r="F191">
        <f t="shared" si="2"/>
        <v>71.3</v>
      </c>
      <c r="G191">
        <f t="shared" si="2"/>
        <v>71.400000000000006</v>
      </c>
      <c r="H191">
        <f t="shared" si="2"/>
        <v>71.3</v>
      </c>
      <c r="I191">
        <f t="shared" si="2"/>
        <v>71.8</v>
      </c>
      <c r="J191">
        <f t="shared" si="2"/>
        <v>72.5</v>
      </c>
      <c r="K191">
        <f t="shared" si="2"/>
        <v>76.099999999999994</v>
      </c>
      <c r="L191">
        <f t="shared" si="2"/>
        <v>76.5</v>
      </c>
    </row>
    <row r="192" spans="1:21" x14ac:dyDescent="0.2">
      <c r="A192" t="s">
        <v>179</v>
      </c>
      <c r="C192" t="str">
        <f>+C109</f>
        <v>..</v>
      </c>
      <c r="D192" t="str">
        <f t="shared" ref="D192:L192" si="3">+D109</f>
        <v>..</v>
      </c>
      <c r="E192">
        <f t="shared" si="3"/>
        <v>62.7</v>
      </c>
      <c r="F192">
        <f t="shared" si="3"/>
        <v>64.099999999999994</v>
      </c>
      <c r="G192">
        <f t="shared" si="3"/>
        <v>66.599999999999994</v>
      </c>
      <c r="H192">
        <f t="shared" si="3"/>
        <v>68.2</v>
      </c>
      <c r="I192">
        <f t="shared" si="3"/>
        <v>70.900000000000006</v>
      </c>
      <c r="J192">
        <f t="shared" si="3"/>
        <v>71.400000000000006</v>
      </c>
      <c r="K192">
        <f t="shared" si="3"/>
        <v>71.400000000000006</v>
      </c>
      <c r="L192">
        <f t="shared" si="3"/>
        <v>73.599999999999994</v>
      </c>
    </row>
    <row r="209" spans="1:28" x14ac:dyDescent="0.2">
      <c r="O209" s="133" t="s">
        <v>999</v>
      </c>
      <c r="P209" s="128"/>
      <c r="Q209" s="123"/>
      <c r="R209" s="123"/>
      <c r="S209" s="123"/>
      <c r="T209" s="123"/>
      <c r="U209" s="123"/>
      <c r="V209" s="123"/>
      <c r="W209" s="123"/>
      <c r="X209" s="123"/>
      <c r="Y209" s="123"/>
      <c r="Z209" s="123"/>
      <c r="AA209" s="123"/>
      <c r="AB209" s="123"/>
    </row>
    <row r="210" spans="1:28" ht="21" x14ac:dyDescent="0.25">
      <c r="A210" s="57" t="s">
        <v>764</v>
      </c>
      <c r="O210" s="134" t="s">
        <v>1003</v>
      </c>
      <c r="P210" s="128"/>
      <c r="Q210" s="123"/>
      <c r="R210" s="123"/>
      <c r="S210" s="123"/>
      <c r="T210" s="123"/>
      <c r="U210" s="123"/>
      <c r="V210" s="123"/>
      <c r="W210" s="123"/>
      <c r="X210" s="123"/>
      <c r="Y210" s="123"/>
      <c r="Z210" s="123"/>
      <c r="AA210" s="123"/>
      <c r="AB210" s="123"/>
    </row>
    <row r="211" spans="1:28" x14ac:dyDescent="0.2">
      <c r="C211">
        <v>2009</v>
      </c>
      <c r="D211">
        <v>2014</v>
      </c>
      <c r="E211" t="s">
        <v>765</v>
      </c>
      <c r="F211" t="s">
        <v>766</v>
      </c>
      <c r="G211">
        <v>2014</v>
      </c>
    </row>
    <row r="212" spans="1:28" x14ac:dyDescent="0.2">
      <c r="A212" t="s">
        <v>713</v>
      </c>
      <c r="B212" t="s">
        <v>713</v>
      </c>
      <c r="C212">
        <v>61.84</v>
      </c>
      <c r="D212">
        <v>61.32</v>
      </c>
      <c r="F212">
        <f>+D212-C212</f>
        <v>-0.52000000000000313</v>
      </c>
      <c r="G212">
        <v>62.26</v>
      </c>
    </row>
    <row r="213" spans="1:28" x14ac:dyDescent="0.2">
      <c r="A213" t="s">
        <v>977</v>
      </c>
      <c r="B213" t="s">
        <v>977</v>
      </c>
      <c r="C213">
        <v>61.96</v>
      </c>
      <c r="D213">
        <v>63.92</v>
      </c>
      <c r="F213">
        <f t="shared" ref="F213:F233" si="4">+D213-C213</f>
        <v>1.9600000000000009</v>
      </c>
      <c r="G213">
        <v>61.99</v>
      </c>
    </row>
    <row r="214" spans="1:28" x14ac:dyDescent="0.2">
      <c r="A214" s="58" t="s">
        <v>55</v>
      </c>
      <c r="B214" s="58" t="s">
        <v>55</v>
      </c>
      <c r="C214" s="58">
        <v>50.78</v>
      </c>
      <c r="D214" s="58">
        <v>58.53</v>
      </c>
      <c r="F214">
        <f t="shared" si="4"/>
        <v>7.75</v>
      </c>
      <c r="G214">
        <v>52.07</v>
      </c>
    </row>
    <row r="215" spans="1:28" x14ac:dyDescent="0.2">
      <c r="A215" t="s">
        <v>722</v>
      </c>
      <c r="B215" t="s">
        <v>722</v>
      </c>
      <c r="C215">
        <v>62.25</v>
      </c>
      <c r="D215">
        <v>62.56</v>
      </c>
      <c r="F215">
        <f t="shared" si="4"/>
        <v>0.31000000000000227</v>
      </c>
      <c r="G215">
        <v>62.32</v>
      </c>
    </row>
    <row r="216" spans="1:28" x14ac:dyDescent="0.2">
      <c r="A216" s="58" t="s">
        <v>728</v>
      </c>
      <c r="B216" s="58" t="s">
        <v>728</v>
      </c>
      <c r="C216" s="58">
        <v>33.58</v>
      </c>
      <c r="D216" s="58">
        <v>47.16</v>
      </c>
      <c r="F216">
        <f t="shared" si="4"/>
        <v>13.579999999999998</v>
      </c>
      <c r="G216">
        <v>35.36</v>
      </c>
    </row>
    <row r="217" spans="1:28" x14ac:dyDescent="0.2">
      <c r="A217" t="s">
        <v>109</v>
      </c>
      <c r="B217" t="s">
        <v>109</v>
      </c>
      <c r="C217">
        <v>57.01</v>
      </c>
      <c r="D217">
        <v>58.69</v>
      </c>
      <c r="F217">
        <f t="shared" si="4"/>
        <v>1.6799999999999997</v>
      </c>
      <c r="G217">
        <v>58.05</v>
      </c>
    </row>
    <row r="218" spans="1:28" x14ac:dyDescent="0.2">
      <c r="A218" t="s">
        <v>133</v>
      </c>
      <c r="B218" t="s">
        <v>133</v>
      </c>
      <c r="C218">
        <v>60.81</v>
      </c>
      <c r="D218">
        <v>64.81</v>
      </c>
      <c r="F218">
        <f t="shared" si="4"/>
        <v>4</v>
      </c>
      <c r="G218">
        <v>61.53</v>
      </c>
    </row>
    <row r="219" spans="1:28" x14ac:dyDescent="0.2">
      <c r="A219" s="58" t="s">
        <v>151</v>
      </c>
      <c r="B219" s="58" t="s">
        <v>151</v>
      </c>
      <c r="C219" s="58">
        <v>70.91</v>
      </c>
      <c r="D219" s="58">
        <v>76.099999999999994</v>
      </c>
      <c r="F219">
        <f t="shared" si="4"/>
        <v>5.1899999999999977</v>
      </c>
      <c r="G219">
        <v>71.53</v>
      </c>
    </row>
    <row r="220" spans="1:28" x14ac:dyDescent="0.2">
      <c r="A220" s="58" t="s">
        <v>155</v>
      </c>
      <c r="B220" s="58" t="s">
        <v>155</v>
      </c>
      <c r="C220" s="58">
        <v>49.02</v>
      </c>
      <c r="D220" s="58">
        <v>55.97</v>
      </c>
      <c r="F220">
        <f t="shared" si="4"/>
        <v>6.9499999999999957</v>
      </c>
      <c r="G220">
        <v>49.64</v>
      </c>
    </row>
    <row r="221" spans="1:28" x14ac:dyDescent="0.2">
      <c r="A221" s="58" t="s">
        <v>165</v>
      </c>
      <c r="B221" s="58" t="s">
        <v>165</v>
      </c>
      <c r="C221" s="58">
        <v>61.01</v>
      </c>
      <c r="D221" s="58">
        <v>74.22</v>
      </c>
      <c r="F221">
        <f t="shared" si="4"/>
        <v>13.21</v>
      </c>
      <c r="G221">
        <v>65.12</v>
      </c>
    </row>
    <row r="222" spans="1:28" x14ac:dyDescent="0.2">
      <c r="A222" t="s">
        <v>179</v>
      </c>
      <c r="B222" t="s">
        <v>179</v>
      </c>
      <c r="C222">
        <v>67.19</v>
      </c>
      <c r="D222">
        <v>73.459999999999994</v>
      </c>
      <c r="F222">
        <f t="shared" si="4"/>
        <v>6.269999999999996</v>
      </c>
      <c r="G222">
        <v>69.94</v>
      </c>
    </row>
    <row r="223" spans="1:28" x14ac:dyDescent="0.2">
      <c r="A223" s="58" t="s">
        <v>187</v>
      </c>
      <c r="B223" s="58" t="s">
        <v>187</v>
      </c>
      <c r="C223" s="58">
        <v>61.94</v>
      </c>
      <c r="D223" s="58">
        <v>70.36</v>
      </c>
      <c r="F223">
        <f t="shared" si="4"/>
        <v>8.4200000000000017</v>
      </c>
    </row>
    <row r="224" spans="1:28" x14ac:dyDescent="0.2">
      <c r="A224" s="58" t="s">
        <v>740</v>
      </c>
      <c r="B224" s="58" t="s">
        <v>740</v>
      </c>
      <c r="C224" s="58">
        <v>59.47</v>
      </c>
      <c r="D224" s="58">
        <v>63.43</v>
      </c>
      <c r="F224">
        <f t="shared" si="4"/>
        <v>3.9600000000000009</v>
      </c>
    </row>
    <row r="225" spans="1:6" x14ac:dyDescent="0.2">
      <c r="A225" s="58" t="s">
        <v>742</v>
      </c>
      <c r="B225" s="58" t="s">
        <v>742</v>
      </c>
      <c r="C225" s="58">
        <v>38.700000000000003</v>
      </c>
      <c r="D225" s="58">
        <v>46.02</v>
      </c>
      <c r="F225">
        <f t="shared" si="4"/>
        <v>7.32</v>
      </c>
    </row>
    <row r="226" spans="1:6" x14ac:dyDescent="0.2">
      <c r="A226" s="58" t="s">
        <v>743</v>
      </c>
      <c r="B226" s="58" t="s">
        <v>743</v>
      </c>
      <c r="C226" s="58">
        <v>52.66</v>
      </c>
      <c r="D226" s="58">
        <v>61.04</v>
      </c>
      <c r="F226">
        <f t="shared" si="4"/>
        <v>8.3800000000000026</v>
      </c>
    </row>
    <row r="227" spans="1:6" x14ac:dyDescent="0.2">
      <c r="A227" t="s">
        <v>745</v>
      </c>
      <c r="B227" t="s">
        <v>745</v>
      </c>
      <c r="C227">
        <v>57.31</v>
      </c>
      <c r="D227">
        <v>56.55</v>
      </c>
      <c r="F227">
        <f t="shared" si="4"/>
        <v>-0.76000000000000512</v>
      </c>
    </row>
    <row r="228" spans="1:6" x14ac:dyDescent="0.2">
      <c r="A228" t="s">
        <v>746</v>
      </c>
      <c r="B228" t="s">
        <v>746</v>
      </c>
      <c r="C228">
        <v>63.76</v>
      </c>
      <c r="D228">
        <v>63.75</v>
      </c>
      <c r="F228">
        <f t="shared" si="4"/>
        <v>-9.9999999999980105E-3</v>
      </c>
    </row>
    <row r="229" spans="1:6" x14ac:dyDescent="0.2">
      <c r="A229" t="s">
        <v>747</v>
      </c>
      <c r="B229" t="s">
        <v>767</v>
      </c>
      <c r="C229">
        <v>59.08</v>
      </c>
      <c r="D229">
        <v>60.04</v>
      </c>
      <c r="F229">
        <f t="shared" si="4"/>
        <v>0.96000000000000085</v>
      </c>
    </row>
    <row r="230" spans="1:6" x14ac:dyDescent="0.2">
      <c r="A230" t="s">
        <v>257</v>
      </c>
      <c r="B230" t="s">
        <v>257</v>
      </c>
      <c r="C230">
        <v>41.69</v>
      </c>
      <c r="D230">
        <v>42.87</v>
      </c>
      <c r="F230">
        <f t="shared" si="4"/>
        <v>1.1799999999999997</v>
      </c>
    </row>
    <row r="231" spans="1:6" x14ac:dyDescent="0.2">
      <c r="A231" s="58" t="s">
        <v>751</v>
      </c>
      <c r="B231" s="58" t="s">
        <v>751</v>
      </c>
      <c r="C231" s="58">
        <v>31.89</v>
      </c>
      <c r="D231" s="58">
        <v>38.79</v>
      </c>
      <c r="F231">
        <f t="shared" si="4"/>
        <v>6.8999999999999986</v>
      </c>
    </row>
    <row r="232" spans="1:6" x14ac:dyDescent="0.2">
      <c r="A232" t="s">
        <v>273</v>
      </c>
      <c r="B232" t="s">
        <v>273</v>
      </c>
      <c r="C232">
        <v>58.86</v>
      </c>
      <c r="D232">
        <v>60.96</v>
      </c>
      <c r="F232">
        <f t="shared" si="4"/>
        <v>2.1000000000000014</v>
      </c>
    </row>
    <row r="233" spans="1:6" x14ac:dyDescent="0.2">
      <c r="A233" s="58" t="s">
        <v>755</v>
      </c>
      <c r="B233" s="58" t="s">
        <v>755</v>
      </c>
      <c r="C233" s="58">
        <v>62.97</v>
      </c>
      <c r="D233" s="58">
        <v>66.22</v>
      </c>
      <c r="F233">
        <f t="shared" si="4"/>
        <v>3.25</v>
      </c>
    </row>
  </sheetData>
  <autoFilter ref="A1:L186"/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12"/>
  <sheetViews>
    <sheetView topLeftCell="A103" zoomScale="70" zoomScaleNormal="70" zoomScalePageLayoutView="70" workbookViewId="0">
      <selection activeCell="B105" sqref="B105:I217"/>
    </sheetView>
  </sheetViews>
  <sheetFormatPr baseColWidth="10" defaultColWidth="12.5" defaultRowHeight="16" outlineLevelRow="1" x14ac:dyDescent="0.2"/>
  <cols>
    <col min="1" max="1" width="25.6640625" style="61" customWidth="1"/>
    <col min="2" max="2" width="6.1640625" style="61" customWidth="1"/>
    <col min="3" max="3" width="17.5" style="61" customWidth="1"/>
    <col min="4" max="4" width="16.5" style="61" customWidth="1"/>
    <col min="5" max="5" width="19.33203125" style="61" customWidth="1"/>
    <col min="6" max="6" width="12.5" style="61"/>
    <col min="7" max="7" width="18.33203125" style="61" customWidth="1"/>
    <col min="8" max="8" width="15.83203125" style="61" customWidth="1"/>
    <col min="9" max="9" width="18.33203125" style="61" customWidth="1"/>
    <col min="10" max="10" width="12.5" style="61"/>
    <col min="11" max="11" width="18.33203125" style="61" customWidth="1"/>
    <col min="12" max="13" width="15.83203125" style="61" customWidth="1"/>
    <col min="14" max="14" width="18.33203125" style="61" customWidth="1"/>
    <col min="15" max="16384" width="12.5" style="61"/>
  </cols>
  <sheetData>
    <row r="3" spans="1:21" ht="37" x14ac:dyDescent="0.45">
      <c r="A3" s="59"/>
      <c r="B3" s="59"/>
      <c r="C3" s="59"/>
      <c r="D3" s="60" t="s">
        <v>768</v>
      </c>
      <c r="E3" s="59"/>
      <c r="G3" s="59"/>
      <c r="I3" s="59"/>
      <c r="J3" s="62" t="s">
        <v>769</v>
      </c>
      <c r="K3" s="59"/>
      <c r="L3" s="63"/>
      <c r="M3" s="64"/>
      <c r="N3" s="59"/>
    </row>
    <row r="4" spans="1:21" hidden="1" outlineLevel="1" x14ac:dyDescent="0.2">
      <c r="A4" s="59"/>
      <c r="B4" s="59"/>
      <c r="C4" s="59"/>
      <c r="D4" s="59"/>
      <c r="E4" s="65" t="s">
        <v>770</v>
      </c>
      <c r="G4" s="59"/>
      <c r="I4" s="59"/>
      <c r="K4" s="59"/>
      <c r="L4" s="59"/>
      <c r="M4" s="59"/>
      <c r="N4" s="59"/>
    </row>
    <row r="5" spans="1:21" hidden="1" outlineLevel="1" x14ac:dyDescent="0.2">
      <c r="A5" s="66"/>
      <c r="B5" s="66"/>
      <c r="C5" s="66" t="s">
        <v>771</v>
      </c>
      <c r="D5" s="67" t="s">
        <v>772</v>
      </c>
      <c r="E5" s="66" t="s">
        <v>773</v>
      </c>
      <c r="F5" s="67" t="s">
        <v>774</v>
      </c>
      <c r="G5" s="66" t="s">
        <v>773</v>
      </c>
      <c r="H5" s="67" t="s">
        <v>775</v>
      </c>
      <c r="I5" s="66" t="s">
        <v>773</v>
      </c>
      <c r="J5" s="67" t="s">
        <v>776</v>
      </c>
      <c r="K5" s="66" t="s">
        <v>773</v>
      </c>
      <c r="L5" s="67" t="s">
        <v>777</v>
      </c>
      <c r="M5" s="66" t="s">
        <v>773</v>
      </c>
      <c r="N5" s="67" t="s">
        <v>778</v>
      </c>
      <c r="O5" s="66" t="s">
        <v>773</v>
      </c>
      <c r="P5" s="67" t="s">
        <v>779</v>
      </c>
      <c r="Q5" s="66" t="s">
        <v>773</v>
      </c>
      <c r="R5" s="66"/>
      <c r="S5" s="66"/>
    </row>
    <row r="6" spans="1:21" hidden="1" outlineLevel="1" x14ac:dyDescent="0.2">
      <c r="A6" s="68" t="s">
        <v>780</v>
      </c>
      <c r="B6" s="68">
        <v>1</v>
      </c>
      <c r="C6" s="66"/>
      <c r="D6" s="69">
        <v>0.33672512999999998</v>
      </c>
      <c r="E6" s="70">
        <f t="shared" ref="E6:E26" si="0">D6/$D$22</f>
        <v>1.2978502428055338</v>
      </c>
      <c r="F6" s="69">
        <v>6.4105709999999996E-2</v>
      </c>
      <c r="G6" s="70">
        <f t="shared" ref="G6:G26" si="1">F6/$F$22</f>
        <v>0.31393494299870389</v>
      </c>
      <c r="H6" s="69">
        <v>0.11754359</v>
      </c>
      <c r="I6" s="70">
        <f t="shared" ref="I6:I26" si="2">H6/$H$22</f>
        <v>0.5563005693790074</v>
      </c>
      <c r="J6" s="69">
        <v>0.14881468</v>
      </c>
      <c r="K6" s="70">
        <f t="shared" ref="K6:K26" si="3">J6/$J$22</f>
        <v>1.241506509632698</v>
      </c>
      <c r="L6" s="69">
        <v>0.35100395000000001</v>
      </c>
      <c r="M6" s="70">
        <f t="shared" ref="M6:M26" si="4">L6/$L$22</f>
        <v>1.385677795481707</v>
      </c>
      <c r="N6" s="69">
        <v>0.20766118</v>
      </c>
      <c r="O6" s="70">
        <f>N6/$N$22</f>
        <v>0.95977415532289168</v>
      </c>
      <c r="P6" s="69">
        <v>0.46069866999999998</v>
      </c>
      <c r="Q6" s="70">
        <f>P6/$P$22</f>
        <v>2.0401032675180035</v>
      </c>
      <c r="R6" s="66"/>
      <c r="S6" s="66"/>
    </row>
    <row r="7" spans="1:21" hidden="1" outlineLevel="1" x14ac:dyDescent="0.2">
      <c r="A7" s="68" t="s">
        <v>781</v>
      </c>
      <c r="B7" s="68">
        <v>1</v>
      </c>
      <c r="C7" s="66"/>
      <c r="D7" s="69">
        <v>0.24574663999999999</v>
      </c>
      <c r="E7" s="70">
        <f t="shared" si="0"/>
        <v>0.94718899178283522</v>
      </c>
      <c r="F7" s="69">
        <v>0.21218829</v>
      </c>
      <c r="G7" s="70">
        <f t="shared" si="1"/>
        <v>1.0391167764329021</v>
      </c>
      <c r="H7" s="69">
        <v>0.14344898</v>
      </c>
      <c r="I7" s="70">
        <f t="shared" si="2"/>
        <v>0.67890345403639485</v>
      </c>
      <c r="J7" s="69">
        <v>0.21842265</v>
      </c>
      <c r="K7" s="70">
        <f t="shared" si="3"/>
        <v>1.8222203738651619</v>
      </c>
      <c r="L7" s="69">
        <v>0.19516206999999999</v>
      </c>
      <c r="M7" s="70">
        <f t="shared" si="4"/>
        <v>0.77045214710332055</v>
      </c>
      <c r="N7" s="69">
        <v>7.2109740000000005E-2</v>
      </c>
      <c r="O7" s="70">
        <f t="shared" ref="O7:O21" si="5">N7/$N$22</f>
        <v>0.33327878036257591</v>
      </c>
      <c r="P7" s="69">
        <v>0.19506941</v>
      </c>
      <c r="Q7" s="70">
        <f>P7/$P$22</f>
        <v>0.8638222045090973</v>
      </c>
      <c r="R7" s="66"/>
      <c r="S7" s="66"/>
    </row>
    <row r="8" spans="1:21" hidden="1" outlineLevel="1" x14ac:dyDescent="0.2">
      <c r="A8" s="68" t="s">
        <v>782</v>
      </c>
      <c r="B8" s="68">
        <v>1</v>
      </c>
      <c r="C8" s="66"/>
      <c r="D8" s="69">
        <v>0.47299269999999999</v>
      </c>
      <c r="E8" s="70">
        <f t="shared" si="0"/>
        <v>1.8230706170942605</v>
      </c>
      <c r="F8" s="69">
        <v>0.27614766000000002</v>
      </c>
      <c r="G8" s="70">
        <f t="shared" si="1"/>
        <v>1.35233507126472</v>
      </c>
      <c r="H8" s="69">
        <v>0.18293142000000001</v>
      </c>
      <c r="I8" s="70">
        <f t="shared" si="2"/>
        <v>0.8657626766658254</v>
      </c>
      <c r="J8" s="69">
        <v>0.21927580999999999</v>
      </c>
      <c r="K8" s="70">
        <f t="shared" si="3"/>
        <v>1.8293379760651478</v>
      </c>
      <c r="L8" s="69">
        <v>0.11899704</v>
      </c>
      <c r="M8" s="70">
        <f t="shared" si="4"/>
        <v>0.46977122638092389</v>
      </c>
      <c r="N8" s="69">
        <v>0.26463494999999998</v>
      </c>
      <c r="O8" s="70">
        <f t="shared" si="5"/>
        <v>1.2230970930877194</v>
      </c>
      <c r="P8" s="69">
        <v>1.159816E-2</v>
      </c>
      <c r="Q8" s="70">
        <f t="shared" ref="Q8:Q11" si="6">P8/$P$22</f>
        <v>5.1359914091344369E-2</v>
      </c>
      <c r="R8" s="66"/>
      <c r="S8" s="66"/>
    </row>
    <row r="9" spans="1:21" hidden="1" outlineLevel="1" x14ac:dyDescent="0.2">
      <c r="A9" s="68" t="s">
        <v>783</v>
      </c>
      <c r="B9" s="68">
        <v>1</v>
      </c>
      <c r="C9" s="66"/>
      <c r="D9" s="69">
        <v>0.4298188</v>
      </c>
      <c r="E9" s="70">
        <f t="shared" si="0"/>
        <v>1.6566640985256529</v>
      </c>
      <c r="F9" s="69">
        <v>0.26251513999999998</v>
      </c>
      <c r="G9" s="70">
        <f t="shared" si="1"/>
        <v>1.2855746471288871</v>
      </c>
      <c r="H9" s="69">
        <v>0.21546301000000001</v>
      </c>
      <c r="I9" s="70">
        <f t="shared" si="2"/>
        <v>1.019725491990799</v>
      </c>
      <c r="J9" s="69">
        <v>0.24597512999999999</v>
      </c>
      <c r="K9" s="70">
        <f t="shared" si="3"/>
        <v>2.0520806489168213</v>
      </c>
      <c r="L9" s="69">
        <v>0.28976501999999998</v>
      </c>
      <c r="M9" s="70">
        <f t="shared" si="4"/>
        <v>1.143921469035641</v>
      </c>
      <c r="N9" s="69">
        <v>0.22243892000000001</v>
      </c>
      <c r="O9" s="70">
        <f t="shared" si="5"/>
        <v>1.0280743206502838</v>
      </c>
      <c r="P9" s="69">
        <v>0.35658098999999999</v>
      </c>
      <c r="Q9" s="70">
        <f t="shared" si="6"/>
        <v>1.5790409007123998</v>
      </c>
      <c r="R9" s="66"/>
      <c r="S9" s="66"/>
      <c r="T9" s="61" t="s">
        <v>784</v>
      </c>
      <c r="U9" s="61" t="s">
        <v>785</v>
      </c>
    </row>
    <row r="10" spans="1:21" hidden="1" outlineLevel="1" x14ac:dyDescent="0.2">
      <c r="A10" s="68" t="s">
        <v>786</v>
      </c>
      <c r="B10" s="68">
        <v>1</v>
      </c>
      <c r="C10" s="66"/>
      <c r="D10" s="69">
        <v>0.202736</v>
      </c>
      <c r="E10" s="70">
        <f t="shared" si="0"/>
        <v>0.78141173135911401</v>
      </c>
      <c r="F10" s="69">
        <v>8.216147E-2</v>
      </c>
      <c r="G10" s="70">
        <f t="shared" si="1"/>
        <v>0.40235661380460058</v>
      </c>
      <c r="H10" s="69">
        <v>0.26518747999999998</v>
      </c>
      <c r="I10" s="70">
        <f t="shared" si="2"/>
        <v>1.2550573460975976</v>
      </c>
      <c r="J10" s="69">
        <v>0.35828988000000001</v>
      </c>
      <c r="K10" s="70">
        <f t="shared" si="3"/>
        <v>2.9890815768680765</v>
      </c>
      <c r="L10" s="69">
        <v>0.41165365999999998</v>
      </c>
      <c r="M10" s="70">
        <f t="shared" si="4"/>
        <v>1.6251080253962273</v>
      </c>
      <c r="N10" s="69">
        <v>0.39953286999999998</v>
      </c>
      <c r="O10" s="70">
        <f t="shared" si="5"/>
        <v>1.8465720113310571</v>
      </c>
      <c r="P10" s="69">
        <v>0.34233956999999998</v>
      </c>
      <c r="Q10" s="70">
        <f t="shared" si="6"/>
        <v>1.5159758880087679</v>
      </c>
      <c r="R10" s="66"/>
      <c r="S10" s="66"/>
      <c r="T10" s="61">
        <v>0.23765952000000001</v>
      </c>
      <c r="U10" s="61">
        <v>0.38192937999999998</v>
      </c>
    </row>
    <row r="11" spans="1:21" hidden="1" outlineLevel="1" x14ac:dyDescent="0.2">
      <c r="A11" s="71" t="s">
        <v>787</v>
      </c>
      <c r="B11" s="71">
        <v>1</v>
      </c>
      <c r="C11" s="66"/>
      <c r="D11" s="69">
        <v>0.14571402</v>
      </c>
      <c r="E11" s="70">
        <f t="shared" si="0"/>
        <v>0.56163012317248329</v>
      </c>
      <c r="F11" s="69">
        <v>0.17801167000000001</v>
      </c>
      <c r="G11" s="70">
        <f t="shared" si="1"/>
        <v>0.87174892025303352</v>
      </c>
      <c r="H11" s="69">
        <v>0.11603151</v>
      </c>
      <c r="I11" s="70">
        <f t="shared" si="2"/>
        <v>0.54914432236505617</v>
      </c>
      <c r="J11" s="69">
        <v>0.1290895</v>
      </c>
      <c r="K11" s="70">
        <f t="shared" si="3"/>
        <v>1.0769465389787496</v>
      </c>
      <c r="L11" s="69">
        <v>0.28449309</v>
      </c>
      <c r="M11" s="70">
        <f t="shared" si="4"/>
        <v>1.123109178061896</v>
      </c>
      <c r="N11" s="69">
        <v>0.10861157</v>
      </c>
      <c r="O11" s="70">
        <f t="shared" si="5"/>
        <v>0.50198394256954104</v>
      </c>
      <c r="P11" s="69">
        <v>0.34188847999999999</v>
      </c>
      <c r="Q11" s="70">
        <f t="shared" si="6"/>
        <v>1.5139783346341409</v>
      </c>
      <c r="R11" s="66"/>
      <c r="S11" s="66"/>
      <c r="T11" s="61">
        <v>0.19127603000000001</v>
      </c>
      <c r="U11" s="61">
        <v>0.31276150000000003</v>
      </c>
    </row>
    <row r="12" spans="1:21" s="73" customFormat="1" hidden="1" outlineLevel="1" x14ac:dyDescent="0.2">
      <c r="A12" s="72" t="s">
        <v>788</v>
      </c>
      <c r="B12" s="72">
        <v>1</v>
      </c>
      <c r="D12" s="74">
        <v>0.2559265</v>
      </c>
      <c r="E12" s="75">
        <f t="shared" si="0"/>
        <v>0.98642554586101283</v>
      </c>
      <c r="F12" s="74">
        <v>0.17198388000000001</v>
      </c>
      <c r="G12" s="75">
        <f t="shared" si="1"/>
        <v>0.84222995992862315</v>
      </c>
      <c r="H12" s="74">
        <v>0.13536923000000001</v>
      </c>
      <c r="I12" s="75">
        <f t="shared" si="2"/>
        <v>0.64066428229219319</v>
      </c>
      <c r="J12" s="74">
        <v>0.16268711999999999</v>
      </c>
      <c r="K12" s="75">
        <f t="shared" si="3"/>
        <v>1.3572392086143374</v>
      </c>
      <c r="L12" s="74">
        <v>0.26633983999999999</v>
      </c>
      <c r="M12" s="76">
        <f t="shared" si="4"/>
        <v>1.0514445844274702</v>
      </c>
      <c r="N12" s="74">
        <v>0.16270053000000001</v>
      </c>
      <c r="O12" s="76">
        <f t="shared" si="5"/>
        <v>0.75197378610357901</v>
      </c>
      <c r="P12" s="74">
        <v>0.30472110000000002</v>
      </c>
      <c r="Q12" s="75">
        <f>P12/$P$22</f>
        <v>1.3493907238579186</v>
      </c>
      <c r="T12" s="73">
        <v>0.19210351000000001</v>
      </c>
      <c r="U12" s="73">
        <v>0.30567181999999998</v>
      </c>
    </row>
    <row r="13" spans="1:21" hidden="1" outlineLevel="1" x14ac:dyDescent="0.2">
      <c r="A13" s="68" t="s">
        <v>392</v>
      </c>
      <c r="B13" s="68">
        <v>1</v>
      </c>
      <c r="C13" s="66"/>
      <c r="D13" s="69">
        <v>0.45105399000000002</v>
      </c>
      <c r="E13" s="70">
        <f t="shared" si="0"/>
        <v>1.7385115581955672</v>
      </c>
      <c r="F13" s="69">
        <v>0.25529794</v>
      </c>
      <c r="G13" s="70">
        <f t="shared" si="1"/>
        <v>1.250230973833478</v>
      </c>
      <c r="H13" s="69">
        <v>0.24433957000000001</v>
      </c>
      <c r="I13" s="70">
        <f t="shared" si="2"/>
        <v>1.1563900839920054</v>
      </c>
      <c r="J13" s="69">
        <v>0.58439118000000001</v>
      </c>
      <c r="K13" s="70">
        <f t="shared" si="3"/>
        <v>4.8753621224863952</v>
      </c>
      <c r="L13" s="69">
        <v>0.36692689000000001</v>
      </c>
      <c r="M13" s="70">
        <f t="shared" si="4"/>
        <v>1.448537670411284</v>
      </c>
      <c r="N13" s="69">
        <v>0.13522128</v>
      </c>
      <c r="O13" s="70">
        <f t="shared" si="5"/>
        <v>0.62496943238827896</v>
      </c>
      <c r="P13" s="69">
        <v>0.38851264000000002</v>
      </c>
      <c r="Q13" s="70">
        <f>P13/$P$22</f>
        <v>1.7204432266671095</v>
      </c>
      <c r="R13" s="66"/>
      <c r="S13" s="66"/>
      <c r="T13" s="61">
        <v>0.11413238000000001</v>
      </c>
      <c r="U13" s="61">
        <v>0.15444047999999999</v>
      </c>
    </row>
    <row r="14" spans="1:21" hidden="1" outlineLevel="1" x14ac:dyDescent="0.2">
      <c r="A14" s="68" t="s">
        <v>453</v>
      </c>
      <c r="B14" s="68">
        <v>1</v>
      </c>
      <c r="C14" s="66"/>
      <c r="D14" s="69">
        <v>0.66078241999999998</v>
      </c>
      <c r="E14" s="70">
        <f t="shared" si="0"/>
        <v>2.5468744320883574</v>
      </c>
      <c r="F14" s="69">
        <v>4.0251679999999998E-2</v>
      </c>
      <c r="G14" s="70">
        <f t="shared" si="1"/>
        <v>0.19711830453795878</v>
      </c>
      <c r="H14" s="69">
        <v>0.11781293</v>
      </c>
      <c r="I14" s="70">
        <f t="shared" si="2"/>
        <v>0.5575752794279053</v>
      </c>
      <c r="J14" s="69">
        <v>0.17484342999999999</v>
      </c>
      <c r="K14" s="70">
        <f t="shared" si="3"/>
        <v>1.4586548619498354</v>
      </c>
      <c r="L14" s="69">
        <v>0.10692417999999999</v>
      </c>
      <c r="M14" s="70">
        <f t="shared" si="4"/>
        <v>0.42211052618094241</v>
      </c>
      <c r="N14" s="69">
        <v>1.2578290000000001E-2</v>
      </c>
      <c r="O14" s="70">
        <f t="shared" si="5"/>
        <v>5.8134686801627422E-2</v>
      </c>
      <c r="P14" s="69">
        <v>0.17819336</v>
      </c>
      <c r="Q14" s="70">
        <f t="shared" ref="Q14:Q18" si="7">P14/$P$22</f>
        <v>0.7890903092600895</v>
      </c>
      <c r="R14" s="66"/>
      <c r="S14" s="66"/>
      <c r="T14" s="61">
        <v>0.24589818999999999</v>
      </c>
      <c r="U14" s="61">
        <v>0.28203437999999997</v>
      </c>
    </row>
    <row r="15" spans="1:21" hidden="1" outlineLevel="1" x14ac:dyDescent="0.2">
      <c r="A15" s="68" t="s">
        <v>479</v>
      </c>
      <c r="B15" s="68">
        <v>1</v>
      </c>
      <c r="C15" s="66"/>
      <c r="D15" s="69">
        <v>0.16859795999999999</v>
      </c>
      <c r="E15" s="70">
        <f t="shared" si="0"/>
        <v>0.64983241174342321</v>
      </c>
      <c r="F15" s="69">
        <v>0.16105959</v>
      </c>
      <c r="G15" s="70">
        <f t="shared" si="1"/>
        <v>0.78873213019627464</v>
      </c>
      <c r="H15" s="69">
        <v>0.14829592999999999</v>
      </c>
      <c r="I15" s="70">
        <f t="shared" si="2"/>
        <v>0.70184269763744167</v>
      </c>
      <c r="J15" s="69">
        <v>0.19670062999999999</v>
      </c>
      <c r="K15" s="70">
        <f t="shared" si="3"/>
        <v>1.6410014965852344</v>
      </c>
      <c r="L15" s="69">
        <v>0.25166834999999999</v>
      </c>
      <c r="M15" s="70">
        <f t="shared" si="4"/>
        <v>0.99352512819447936</v>
      </c>
      <c r="N15" s="69">
        <v>0.12772560999999999</v>
      </c>
      <c r="O15" s="70">
        <f t="shared" si="5"/>
        <v>0.59032573854608306</v>
      </c>
      <c r="P15" s="69">
        <v>0.20290543999999999</v>
      </c>
      <c r="Q15" s="70">
        <f t="shared" si="7"/>
        <v>0.89852234898177208</v>
      </c>
      <c r="R15" s="66"/>
      <c r="S15" s="66"/>
      <c r="T15" s="61">
        <v>0.20707711000000001</v>
      </c>
      <c r="U15" s="61">
        <v>0.25210273</v>
      </c>
    </row>
    <row r="16" spans="1:21" hidden="1" outlineLevel="1" x14ac:dyDescent="0.2">
      <c r="A16" s="68" t="s">
        <v>614</v>
      </c>
      <c r="B16" s="68">
        <v>1</v>
      </c>
      <c r="C16" s="66"/>
      <c r="D16" s="69">
        <v>0.63730105000000004</v>
      </c>
      <c r="E16" s="70">
        <f t="shared" si="0"/>
        <v>2.456369450307204</v>
      </c>
      <c r="F16" s="69">
        <v>0.38973288</v>
      </c>
      <c r="G16" s="70">
        <f t="shared" si="1"/>
        <v>1.9085783383027926</v>
      </c>
      <c r="H16" s="69">
        <v>0.30858776999999998</v>
      </c>
      <c r="I16" s="70">
        <f t="shared" si="2"/>
        <v>1.4604586447835919</v>
      </c>
      <c r="J16" s="69">
        <v>0.28040133</v>
      </c>
      <c r="K16" s="70">
        <f t="shared" si="3"/>
        <v>2.3392858587920649</v>
      </c>
      <c r="L16" s="69">
        <v>0.33236006000000001</v>
      </c>
      <c r="M16" s="70">
        <f t="shared" si="4"/>
        <v>1.3120762750589212</v>
      </c>
      <c r="N16" s="69">
        <v>0.25633646999999998</v>
      </c>
      <c r="O16" s="70">
        <f t="shared" si="5"/>
        <v>1.1847429498989737</v>
      </c>
      <c r="P16" s="69">
        <v>0.46626501999999997</v>
      </c>
      <c r="Q16" s="70">
        <f t="shared" si="7"/>
        <v>2.0647526306758111</v>
      </c>
      <c r="R16" s="66"/>
      <c r="S16" s="66"/>
      <c r="T16" s="61">
        <v>0.20602957999999999</v>
      </c>
      <c r="U16" s="61">
        <v>0.33225849000000002</v>
      </c>
    </row>
    <row r="17" spans="1:21" hidden="1" outlineLevel="1" x14ac:dyDescent="0.2">
      <c r="A17" s="68" t="s">
        <v>616</v>
      </c>
      <c r="B17" s="68">
        <v>1</v>
      </c>
      <c r="C17" s="66"/>
      <c r="D17" s="69">
        <v>0.55653511</v>
      </c>
      <c r="E17" s="70">
        <f t="shared" si="0"/>
        <v>2.1450707514562533</v>
      </c>
      <c r="F17" s="69">
        <v>5.6816350000000002E-2</v>
      </c>
      <c r="G17" s="70">
        <f t="shared" si="1"/>
        <v>0.27823789173607799</v>
      </c>
      <c r="H17" s="69">
        <v>0.21050025999999999</v>
      </c>
      <c r="I17" s="70">
        <f t="shared" si="2"/>
        <v>0.9962381997387445</v>
      </c>
      <c r="J17" s="69">
        <v>0.21285076</v>
      </c>
      <c r="K17" s="70">
        <f t="shared" si="3"/>
        <v>1.7757361311415452</v>
      </c>
      <c r="L17" s="69">
        <v>0.15106402999999999</v>
      </c>
      <c r="M17" s="70">
        <f t="shared" si="4"/>
        <v>0.59636386447213041</v>
      </c>
      <c r="N17" s="69">
        <v>1.740245E-2</v>
      </c>
      <c r="O17" s="70">
        <f t="shared" si="5"/>
        <v>8.0431122221779033E-2</v>
      </c>
      <c r="P17" s="69">
        <v>0.2178736</v>
      </c>
      <c r="Q17" s="70">
        <f t="shared" si="7"/>
        <v>0.96480557077777229</v>
      </c>
      <c r="R17" s="66"/>
      <c r="S17" s="66"/>
      <c r="T17" s="61">
        <v>0.38812898000000001</v>
      </c>
      <c r="U17" s="61">
        <v>0.25774555999999998</v>
      </c>
    </row>
    <row r="18" spans="1:21" hidden="1" outlineLevel="1" x14ac:dyDescent="0.2">
      <c r="A18" s="68" t="s">
        <v>618</v>
      </c>
      <c r="B18" s="68">
        <v>1</v>
      </c>
      <c r="C18" s="66"/>
      <c r="D18" s="69">
        <v>0.25379066</v>
      </c>
      <c r="E18" s="70">
        <f t="shared" si="0"/>
        <v>0.9781933106768026</v>
      </c>
      <c r="F18" s="69">
        <v>0.18258258999999999</v>
      </c>
      <c r="G18" s="70">
        <f t="shared" si="1"/>
        <v>0.89413337726398667</v>
      </c>
      <c r="H18" s="69">
        <v>0.11967116999999999</v>
      </c>
      <c r="I18" s="70">
        <f t="shared" si="2"/>
        <v>0.56636980382555935</v>
      </c>
      <c r="J18" s="69">
        <v>0.22335921</v>
      </c>
      <c r="K18" s="70">
        <f t="shared" si="3"/>
        <v>1.8634042905002168</v>
      </c>
      <c r="L18" s="69">
        <v>0.25464843999999998</v>
      </c>
      <c r="M18" s="70">
        <f t="shared" si="4"/>
        <v>1.0052897950637185</v>
      </c>
      <c r="N18" s="69">
        <v>0.10943793</v>
      </c>
      <c r="O18" s="70">
        <f t="shared" si="5"/>
        <v>0.50580323595404664</v>
      </c>
      <c r="P18" s="69">
        <v>0.23968007</v>
      </c>
      <c r="Q18" s="70">
        <f t="shared" si="7"/>
        <v>1.0613707523096254</v>
      </c>
      <c r="R18" s="66"/>
      <c r="S18" s="66"/>
      <c r="T18" s="61">
        <v>0.14847990999999999</v>
      </c>
      <c r="U18" s="61">
        <v>0.15588916999999999</v>
      </c>
    </row>
    <row r="19" spans="1:21" s="73" customFormat="1" hidden="1" outlineLevel="1" x14ac:dyDescent="0.2">
      <c r="A19" s="72" t="s">
        <v>789</v>
      </c>
      <c r="B19" s="72">
        <v>1</v>
      </c>
      <c r="D19" s="74">
        <v>0.45616370000000001</v>
      </c>
      <c r="E19" s="75">
        <f t="shared" si="0"/>
        <v>1.7582060739098111</v>
      </c>
      <c r="F19" s="74">
        <v>0.17523412999999999</v>
      </c>
      <c r="G19" s="75">
        <f t="shared" si="1"/>
        <v>0.85814690474495126</v>
      </c>
      <c r="H19" s="74">
        <v>0.19475590000000001</v>
      </c>
      <c r="I19" s="75">
        <f t="shared" si="2"/>
        <v>0.92172459646605165</v>
      </c>
      <c r="J19" s="74">
        <v>0.28372538000000003</v>
      </c>
      <c r="K19" s="75">
        <f t="shared" si="3"/>
        <v>2.3670171935860824</v>
      </c>
      <c r="L19" s="74">
        <v>0.24131543999999999</v>
      </c>
      <c r="M19" s="75">
        <f t="shared" si="4"/>
        <v>0.95265437017132748</v>
      </c>
      <c r="N19" s="74">
        <v>0.10235327</v>
      </c>
      <c r="O19" s="75">
        <f t="shared" si="5"/>
        <v>0.47305915943839799</v>
      </c>
      <c r="P19" s="74">
        <v>0.28184435000000002</v>
      </c>
      <c r="Q19" s="75">
        <f>P19/$P$22</f>
        <v>1.2480860415040658</v>
      </c>
      <c r="T19" s="73">
        <v>0.12152621</v>
      </c>
      <c r="U19" s="73">
        <v>0.12965004999999999</v>
      </c>
    </row>
    <row r="20" spans="1:21" s="73" customFormat="1" hidden="1" outlineLevel="1" x14ac:dyDescent="0.2">
      <c r="A20" s="72" t="s">
        <v>790</v>
      </c>
      <c r="B20" s="72">
        <v>1</v>
      </c>
      <c r="D20" s="74">
        <v>0.28868280000000002</v>
      </c>
      <c r="E20" s="75">
        <f t="shared" si="0"/>
        <v>1.1126791816036463</v>
      </c>
      <c r="F20" s="74">
        <v>0.17251549999999999</v>
      </c>
      <c r="G20" s="75">
        <f t="shared" si="1"/>
        <v>0.84483338003577069</v>
      </c>
      <c r="H20" s="74">
        <v>0.14514488</v>
      </c>
      <c r="I20" s="75">
        <f t="shared" si="2"/>
        <v>0.68692966912485576</v>
      </c>
      <c r="J20" s="74">
        <v>0.18293951</v>
      </c>
      <c r="K20" s="75">
        <f t="shared" si="3"/>
        <v>1.5261974996957024</v>
      </c>
      <c r="L20" s="74">
        <v>0.26219078000000001</v>
      </c>
      <c r="M20" s="75">
        <f t="shared" si="4"/>
        <v>1.0350651097403012</v>
      </c>
      <c r="N20" s="74">
        <v>0.15283738999999999</v>
      </c>
      <c r="O20" s="75">
        <f t="shared" si="5"/>
        <v>0.7063880542767087</v>
      </c>
      <c r="P20" s="74">
        <v>0.30100343000000002</v>
      </c>
      <c r="Q20" s="75">
        <f>P20/$P$22</f>
        <v>1.3329278356222012</v>
      </c>
      <c r="T20" s="73">
        <v>0.29918077999999998</v>
      </c>
      <c r="U20" s="73">
        <v>0.32560581999999999</v>
      </c>
    </row>
    <row r="21" spans="1:21" s="73" customFormat="1" hidden="1" outlineLevel="1" x14ac:dyDescent="0.2">
      <c r="A21" s="72" t="s">
        <v>791</v>
      </c>
      <c r="B21" s="72">
        <v>1</v>
      </c>
      <c r="D21" s="74">
        <v>0.33377812000000001</v>
      </c>
      <c r="E21" s="75">
        <f t="shared" si="0"/>
        <v>1.2864914896169901</v>
      </c>
      <c r="F21" s="74">
        <v>0.21355773</v>
      </c>
      <c r="G21" s="75">
        <f t="shared" si="1"/>
        <v>1.0458231223783747</v>
      </c>
      <c r="H21" s="74">
        <v>0.22042513</v>
      </c>
      <c r="I21" s="75">
        <f t="shared" si="2"/>
        <v>1.0432098026310215</v>
      </c>
      <c r="J21" s="74">
        <v>0.15155197000000001</v>
      </c>
      <c r="K21" s="75">
        <f t="shared" si="3"/>
        <v>1.2643427201043564</v>
      </c>
      <c r="L21" s="74">
        <v>0.28453613999999999</v>
      </c>
      <c r="M21" s="75">
        <f t="shared" si="4"/>
        <v>1.1232791289387891</v>
      </c>
      <c r="N21" s="74">
        <v>0.23433649000000001</v>
      </c>
      <c r="O21" s="75">
        <f t="shared" si="5"/>
        <v>1.0830628370265509</v>
      </c>
      <c r="P21" s="74">
        <v>0.32074093999999997</v>
      </c>
      <c r="Q21" s="75">
        <f>P21/$P$22</f>
        <v>1.4203310804452636</v>
      </c>
      <c r="T21" s="73">
        <v>0.23876776999999999</v>
      </c>
      <c r="U21" s="73">
        <v>0.37356892000000003</v>
      </c>
    </row>
    <row r="22" spans="1:21" s="73" customFormat="1" hidden="1" outlineLevel="1" x14ac:dyDescent="0.2">
      <c r="A22" s="72" t="s">
        <v>792</v>
      </c>
      <c r="B22" s="72">
        <v>1</v>
      </c>
      <c r="D22" s="74">
        <v>0.25944836999999998</v>
      </c>
      <c r="E22" s="75">
        <f t="shared" si="0"/>
        <v>1</v>
      </c>
      <c r="F22" s="74">
        <v>0.20420062</v>
      </c>
      <c r="G22" s="75">
        <f t="shared" si="1"/>
        <v>1</v>
      </c>
      <c r="H22" s="74">
        <v>0.21129511000000001</v>
      </c>
      <c r="I22" s="75">
        <f t="shared" si="2"/>
        <v>1</v>
      </c>
      <c r="J22" s="74">
        <v>0.11986621</v>
      </c>
      <c r="K22" s="75">
        <f t="shared" si="3"/>
        <v>1</v>
      </c>
      <c r="L22" s="74">
        <v>0.25330849</v>
      </c>
      <c r="M22" s="75">
        <f t="shared" si="4"/>
        <v>1</v>
      </c>
      <c r="N22" s="74">
        <v>0.21636463</v>
      </c>
      <c r="O22" s="75">
        <f>N22/$N$22</f>
        <v>1</v>
      </c>
      <c r="P22" s="74">
        <v>0.22582125</v>
      </c>
      <c r="Q22" s="75">
        <f>P22/$P$22</f>
        <v>1</v>
      </c>
      <c r="T22" s="73">
        <v>0.23117473999999999</v>
      </c>
      <c r="U22" s="73">
        <v>0.32557132</v>
      </c>
    </row>
    <row r="23" spans="1:21" s="77" customFormat="1" hidden="1" outlineLevel="1" x14ac:dyDescent="0.2">
      <c r="A23" s="72" t="s">
        <v>793</v>
      </c>
      <c r="B23" s="72">
        <v>1</v>
      </c>
      <c r="D23" s="74">
        <v>0.16252177000000001</v>
      </c>
      <c r="E23" s="75">
        <f t="shared" si="0"/>
        <v>0.62641276181461469</v>
      </c>
      <c r="F23" s="74">
        <v>0.17827957999999999</v>
      </c>
      <c r="G23" s="75">
        <f t="shared" si="1"/>
        <v>0.87306091431064214</v>
      </c>
      <c r="H23" s="74">
        <v>0.12763241</v>
      </c>
      <c r="I23" s="75">
        <f t="shared" si="2"/>
        <v>0.60404810125515918</v>
      </c>
      <c r="J23" s="74">
        <v>0.14510687</v>
      </c>
      <c r="K23" s="75">
        <f t="shared" si="3"/>
        <v>1.2105736053555043</v>
      </c>
      <c r="L23" s="74">
        <v>0.29027500000000001</v>
      </c>
      <c r="M23" s="75">
        <f t="shared" si="4"/>
        <v>1.1459347454165472</v>
      </c>
      <c r="N23" s="74">
        <v>0.12681217</v>
      </c>
      <c r="O23" s="75">
        <f t="shared" ref="O23:O26" si="8">N23/$N$22</f>
        <v>0.58610397642165446</v>
      </c>
      <c r="P23" s="74">
        <v>0.34265533999999997</v>
      </c>
      <c r="Q23" s="75">
        <f t="shared" ref="Q23:Q26" si="9">P23/$P$22</f>
        <v>1.5173742063689752</v>
      </c>
      <c r="T23" s="77">
        <v>0.10825899999999999</v>
      </c>
      <c r="U23" s="77">
        <v>9.2794390000000004E-2</v>
      </c>
    </row>
    <row r="24" spans="1:21" s="77" customFormat="1" hidden="1" outlineLevel="1" x14ac:dyDescent="0.2">
      <c r="A24" s="72" t="s">
        <v>794</v>
      </c>
      <c r="B24" s="72">
        <v>1</v>
      </c>
      <c r="D24" s="74">
        <v>0.37126783000000002</v>
      </c>
      <c r="E24" s="75">
        <f t="shared" si="0"/>
        <v>1.4309892561668438</v>
      </c>
      <c r="F24" s="74">
        <v>0.1641967</v>
      </c>
      <c r="G24" s="75">
        <f t="shared" si="1"/>
        <v>0.804095012052363</v>
      </c>
      <c r="H24" s="74">
        <v>0.14474149</v>
      </c>
      <c r="I24" s="75">
        <f t="shared" si="2"/>
        <v>0.68502053833616872</v>
      </c>
      <c r="J24" s="74">
        <v>0.18466204999999999</v>
      </c>
      <c r="K24" s="75">
        <f t="shared" si="3"/>
        <v>1.5405680216301156</v>
      </c>
      <c r="L24" s="74">
        <v>0.23560226000000001</v>
      </c>
      <c r="M24" s="75">
        <f t="shared" si="4"/>
        <v>0.93010013205637132</v>
      </c>
      <c r="N24" s="74">
        <v>0.20666778</v>
      </c>
      <c r="O24" s="75">
        <f t="shared" si="8"/>
        <v>0.95518283187044017</v>
      </c>
      <c r="P24" s="74">
        <v>0.25820026000000001</v>
      </c>
      <c r="Q24" s="75">
        <f t="shared" si="9"/>
        <v>1.1433833618403937</v>
      </c>
      <c r="T24" s="77">
        <v>0.27080711000000002</v>
      </c>
      <c r="U24" s="77">
        <v>0.34266932999999999</v>
      </c>
    </row>
    <row r="25" spans="1:21" s="77" customFormat="1" hidden="1" outlineLevel="1" x14ac:dyDescent="0.2">
      <c r="A25" s="72" t="s">
        <v>784</v>
      </c>
      <c r="B25" s="72">
        <v>1</v>
      </c>
      <c r="D25" s="74">
        <v>0.23765952000000001</v>
      </c>
      <c r="E25" s="75">
        <f t="shared" si="0"/>
        <v>0.91601855120539022</v>
      </c>
      <c r="F25" s="74">
        <v>0.19127603000000001</v>
      </c>
      <c r="G25" s="75">
        <f t="shared" si="1"/>
        <v>0.93670641156721279</v>
      </c>
      <c r="H25" s="74">
        <v>0.19210351000000001</v>
      </c>
      <c r="I25" s="75">
        <f t="shared" si="2"/>
        <v>0.90917158470917758</v>
      </c>
      <c r="J25" s="74">
        <v>0.11413238000000001</v>
      </c>
      <c r="K25" s="75">
        <f t="shared" si="3"/>
        <v>0.95216475101698805</v>
      </c>
      <c r="L25" s="74">
        <v>0.24589818999999999</v>
      </c>
      <c r="M25" s="75">
        <f t="shared" si="4"/>
        <v>0.97074594696766769</v>
      </c>
      <c r="N25" s="74">
        <v>0.20707711000000001</v>
      </c>
      <c r="O25" s="75">
        <f t="shared" si="8"/>
        <v>0.95707468452676392</v>
      </c>
      <c r="P25" s="74">
        <v>0.20602957999999999</v>
      </c>
      <c r="Q25" s="75">
        <f t="shared" si="9"/>
        <v>0.9123569194661707</v>
      </c>
    </row>
    <row r="26" spans="1:21" s="77" customFormat="1" hidden="1" outlineLevel="1" x14ac:dyDescent="0.2">
      <c r="A26" s="72" t="s">
        <v>785</v>
      </c>
      <c r="B26" s="72">
        <v>1</v>
      </c>
      <c r="D26" s="74">
        <v>0.38192937999999998</v>
      </c>
      <c r="E26" s="75">
        <f t="shared" si="0"/>
        <v>1.4720824031386284</v>
      </c>
      <c r="F26" s="74">
        <v>0.31276150000000003</v>
      </c>
      <c r="G26" s="75">
        <f t="shared" si="1"/>
        <v>1.5316383466416508</v>
      </c>
      <c r="H26" s="74">
        <v>0.30567181999999998</v>
      </c>
      <c r="I26" s="75">
        <f t="shared" si="2"/>
        <v>1.4466582780831982</v>
      </c>
      <c r="J26" s="74">
        <v>0.15444047999999999</v>
      </c>
      <c r="K26" s="75">
        <f t="shared" si="3"/>
        <v>1.2884405037916857</v>
      </c>
      <c r="L26" s="74">
        <v>0.28203437999999997</v>
      </c>
      <c r="M26" s="75">
        <f t="shared" si="4"/>
        <v>1.1134027919869562</v>
      </c>
      <c r="N26" s="74">
        <v>0.25210273</v>
      </c>
      <c r="O26" s="75">
        <f t="shared" si="8"/>
        <v>1.1651753338796642</v>
      </c>
      <c r="P26" s="74">
        <v>0.33225849000000002</v>
      </c>
      <c r="Q26" s="75">
        <f t="shared" si="9"/>
        <v>1.4713340307876253</v>
      </c>
    </row>
    <row r="27" spans="1:21" hidden="1" outlineLevel="1" x14ac:dyDescent="0.2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59"/>
      <c r="L27" s="66"/>
      <c r="M27" s="66"/>
      <c r="N27" s="66"/>
      <c r="O27" s="66"/>
      <c r="P27" s="66"/>
      <c r="Q27" s="66"/>
      <c r="R27" s="66"/>
      <c r="S27" s="66"/>
    </row>
    <row r="28" spans="1:21" hidden="1" outlineLevel="1" x14ac:dyDescent="0.2">
      <c r="A28" s="66"/>
      <c r="B28" s="66"/>
      <c r="C28" s="66" t="s">
        <v>771</v>
      </c>
      <c r="D28" s="67" t="s">
        <v>795</v>
      </c>
      <c r="E28" s="66" t="s">
        <v>773</v>
      </c>
      <c r="F28" s="67" t="s">
        <v>796</v>
      </c>
      <c r="G28" s="66" t="s">
        <v>773</v>
      </c>
      <c r="H28" s="67" t="s">
        <v>797</v>
      </c>
      <c r="I28" s="66" t="s">
        <v>773</v>
      </c>
      <c r="J28" s="67" t="s">
        <v>798</v>
      </c>
      <c r="K28" s="66" t="s">
        <v>773</v>
      </c>
      <c r="L28" s="67" t="s">
        <v>799</v>
      </c>
      <c r="M28" s="66" t="s">
        <v>773</v>
      </c>
      <c r="N28" s="67" t="s">
        <v>800</v>
      </c>
      <c r="O28" s="66" t="s">
        <v>773</v>
      </c>
      <c r="P28" s="67" t="s">
        <v>801</v>
      </c>
      <c r="Q28" s="66" t="s">
        <v>773</v>
      </c>
      <c r="R28" s="67" t="s">
        <v>802</v>
      </c>
      <c r="S28" s="66" t="s">
        <v>773</v>
      </c>
    </row>
    <row r="29" spans="1:21" hidden="1" outlineLevel="1" x14ac:dyDescent="0.2">
      <c r="A29" s="68" t="s">
        <v>780</v>
      </c>
      <c r="B29" s="68">
        <v>1</v>
      </c>
      <c r="C29" s="66"/>
      <c r="D29" s="69">
        <v>0.72875403000000005</v>
      </c>
      <c r="E29" s="70">
        <f>D29/$D$45</f>
        <v>2.0093264490996106</v>
      </c>
      <c r="F29" s="69">
        <v>0.43416579999999999</v>
      </c>
      <c r="G29" s="70">
        <f>F29/$F$45</f>
        <v>2.9194578364333328</v>
      </c>
      <c r="H29" s="69">
        <v>0.13819738000000001</v>
      </c>
      <c r="I29" s="70">
        <f>H29/$H$45</f>
        <v>1.1422089500131953</v>
      </c>
      <c r="J29" s="69">
        <v>0.19224616</v>
      </c>
      <c r="K29" s="70">
        <f>J29/$J$45</f>
        <v>0.62930024833714926</v>
      </c>
      <c r="L29" s="69">
        <v>0.46039267</v>
      </c>
      <c r="M29" s="70">
        <f>L29/$L$45</f>
        <v>1.7360704430470271</v>
      </c>
      <c r="N29" s="69">
        <v>0.40448331999999998</v>
      </c>
      <c r="O29" s="70">
        <f>N29/$N$45</f>
        <v>1.6405280763319507</v>
      </c>
      <c r="P29" s="69">
        <v>8.6196850000000005E-2</v>
      </c>
      <c r="Q29" s="70">
        <f>P29/$P$45</f>
        <v>0.81721828072227298</v>
      </c>
      <c r="R29" s="69">
        <v>0.19887047999999999</v>
      </c>
      <c r="S29" s="70">
        <f>R29/$R$45</f>
        <v>0.69217099655641656</v>
      </c>
    </row>
    <row r="30" spans="1:21" hidden="1" outlineLevel="1" x14ac:dyDescent="0.2">
      <c r="A30" s="68" t="s">
        <v>781</v>
      </c>
      <c r="B30" s="68">
        <v>1</v>
      </c>
      <c r="C30" s="66"/>
      <c r="D30" s="69">
        <v>0.15105144000000001</v>
      </c>
      <c r="E30" s="70">
        <f t="shared" ref="E30:E49" si="10">D30/$D$45</f>
        <v>0.41648024034471942</v>
      </c>
      <c r="F30" s="69">
        <v>0.13585314000000001</v>
      </c>
      <c r="G30" s="70">
        <f t="shared" ref="G30:G49" si="11">F30/$F$45</f>
        <v>0.91351625157272798</v>
      </c>
      <c r="H30" s="69">
        <v>4.3432070000000003E-2</v>
      </c>
      <c r="I30" s="70">
        <f t="shared" ref="I30:I49" si="12">H30/$H$45</f>
        <v>0.35896844840039371</v>
      </c>
      <c r="J30" s="69">
        <v>7.3219049999999994E-2</v>
      </c>
      <c r="K30" s="70">
        <f t="shared" ref="K30:K49" si="13">J30/$J$45</f>
        <v>0.23967587361958306</v>
      </c>
      <c r="L30" s="69">
        <v>7.2763869999999994E-2</v>
      </c>
      <c r="M30" s="70">
        <f t="shared" ref="M30:M49" si="14">L30/$L$45</f>
        <v>0.27438144058357028</v>
      </c>
      <c r="N30" s="69">
        <v>0.12867027</v>
      </c>
      <c r="O30" s="70">
        <f t="shared" ref="O30:O49" si="15">N30/$N$45</f>
        <v>0.52186871519006695</v>
      </c>
      <c r="P30" s="69">
        <v>4.8817939999999997E-2</v>
      </c>
      <c r="Q30" s="70">
        <f t="shared" ref="Q30:Q49" si="16">P30/$P$45</f>
        <v>0.46283492952704275</v>
      </c>
      <c r="R30" s="69">
        <v>0.34232549000000001</v>
      </c>
      <c r="S30" s="70">
        <f t="shared" ref="S30:S49" si="17">R30/$R$45</f>
        <v>1.191467811411546</v>
      </c>
    </row>
    <row r="31" spans="1:21" hidden="1" outlineLevel="1" x14ac:dyDescent="0.2">
      <c r="A31" s="68" t="s">
        <v>782</v>
      </c>
      <c r="B31" s="68">
        <v>1</v>
      </c>
      <c r="C31" s="66"/>
      <c r="D31" s="69">
        <v>0.2388274</v>
      </c>
      <c r="E31" s="70">
        <f t="shared" si="10"/>
        <v>0.65849682037393642</v>
      </c>
      <c r="F31" s="69">
        <v>0.13039803</v>
      </c>
      <c r="G31" s="70">
        <f t="shared" si="11"/>
        <v>0.8768344962661011</v>
      </c>
      <c r="H31" s="69">
        <v>1.0674289999999999E-2</v>
      </c>
      <c r="I31" s="70">
        <f t="shared" si="12"/>
        <v>8.8223594202989586E-2</v>
      </c>
      <c r="J31" s="69">
        <v>8.4193649999999995E-2</v>
      </c>
      <c r="K31" s="70">
        <f t="shared" si="13"/>
        <v>0.27560022449036709</v>
      </c>
      <c r="L31" s="69">
        <v>0.13387474999999999</v>
      </c>
      <c r="M31" s="70">
        <f t="shared" si="14"/>
        <v>0.50482123563198777</v>
      </c>
      <c r="N31" s="69">
        <v>0.41146106999999998</v>
      </c>
      <c r="O31" s="70">
        <f t="shared" si="15"/>
        <v>1.6688288596241401</v>
      </c>
      <c r="P31" s="69">
        <v>0.11796493</v>
      </c>
      <c r="Q31" s="70">
        <f t="shared" si="16"/>
        <v>1.1184062675158462</v>
      </c>
      <c r="R31" s="69">
        <v>0.33076608000000002</v>
      </c>
      <c r="S31" s="70">
        <f t="shared" si="17"/>
        <v>1.1512351517462995</v>
      </c>
    </row>
    <row r="32" spans="1:21" hidden="1" outlineLevel="1" x14ac:dyDescent="0.2">
      <c r="A32" s="68" t="s">
        <v>783</v>
      </c>
      <c r="B32" s="68">
        <v>1</v>
      </c>
      <c r="C32" s="66"/>
      <c r="D32" s="69">
        <v>0.50579589000000003</v>
      </c>
      <c r="E32" s="70">
        <f t="shared" si="10"/>
        <v>1.3945844795161917</v>
      </c>
      <c r="F32" s="69">
        <v>0.21614027</v>
      </c>
      <c r="G32" s="70">
        <f t="shared" si="11"/>
        <v>1.4533903983692782</v>
      </c>
      <c r="H32" s="69">
        <v>0.13189471999999999</v>
      </c>
      <c r="I32" s="70">
        <f t="shared" si="12"/>
        <v>1.0901171183092211</v>
      </c>
      <c r="J32" s="69">
        <v>0.25835253000000002</v>
      </c>
      <c r="K32" s="70">
        <f t="shared" si="13"/>
        <v>0.84569341352529914</v>
      </c>
      <c r="L32" s="69">
        <v>0.37685056</v>
      </c>
      <c r="M32" s="70">
        <f t="shared" si="14"/>
        <v>1.4210459055782105</v>
      </c>
      <c r="N32" s="69">
        <v>0.18249041999999999</v>
      </c>
      <c r="O32" s="70">
        <f t="shared" si="15"/>
        <v>0.74015575641440479</v>
      </c>
      <c r="P32" s="69">
        <v>5.504767E-2</v>
      </c>
      <c r="Q32" s="70">
        <f t="shared" si="16"/>
        <v>0.52189798391898357</v>
      </c>
      <c r="R32" s="69">
        <v>0.50526884999999999</v>
      </c>
      <c r="S32" s="70">
        <f t="shared" si="17"/>
        <v>1.7585940529404596</v>
      </c>
    </row>
    <row r="33" spans="1:19" hidden="1" outlineLevel="1" x14ac:dyDescent="0.2">
      <c r="A33" s="68" t="s">
        <v>786</v>
      </c>
      <c r="B33" s="68">
        <v>1</v>
      </c>
      <c r="C33" s="66"/>
      <c r="D33" s="69">
        <v>0.35731012000000001</v>
      </c>
      <c r="E33" s="70">
        <f t="shared" si="10"/>
        <v>0.98517832504741787</v>
      </c>
      <c r="F33" s="69">
        <v>0.16776727999999999</v>
      </c>
      <c r="G33" s="70">
        <f t="shared" si="11"/>
        <v>1.1281162640933604</v>
      </c>
      <c r="H33" s="69">
        <v>0.46999065000000001</v>
      </c>
      <c r="I33" s="70">
        <f t="shared" si="12"/>
        <v>3.8844985834935448</v>
      </c>
      <c r="J33" s="69">
        <v>0.28010801000000002</v>
      </c>
      <c r="K33" s="70">
        <f t="shared" si="13"/>
        <v>0.91690799053788485</v>
      </c>
      <c r="L33" s="69">
        <v>0.51142016999999995</v>
      </c>
      <c r="M33" s="70">
        <f t="shared" si="14"/>
        <v>1.9284873521446071</v>
      </c>
      <c r="N33" s="69">
        <v>0.36199194000000001</v>
      </c>
      <c r="O33" s="70">
        <f t="shared" si="15"/>
        <v>1.4681889502288277</v>
      </c>
      <c r="P33" s="69">
        <v>0.29571252999999997</v>
      </c>
      <c r="Q33" s="70">
        <f t="shared" si="16"/>
        <v>2.8036022819236841</v>
      </c>
      <c r="R33" s="69">
        <v>0.65641537000000005</v>
      </c>
      <c r="S33" s="70">
        <f t="shared" si="17"/>
        <v>2.2846612569540183</v>
      </c>
    </row>
    <row r="34" spans="1:19" hidden="1" outlineLevel="1" x14ac:dyDescent="0.2">
      <c r="A34" s="71" t="s">
        <v>787</v>
      </c>
      <c r="B34" s="71">
        <v>1</v>
      </c>
      <c r="C34" s="66"/>
      <c r="D34" s="69">
        <v>0.12250983999999999</v>
      </c>
      <c r="E34" s="70">
        <f t="shared" si="10"/>
        <v>0.33778511219617052</v>
      </c>
      <c r="F34" s="69">
        <v>7.4513209999999996E-2</v>
      </c>
      <c r="G34" s="70">
        <f t="shared" si="11"/>
        <v>0.50104861979525461</v>
      </c>
      <c r="H34" s="69">
        <v>8.0153870000000002E-2</v>
      </c>
      <c r="I34" s="70">
        <f t="shared" si="12"/>
        <v>0.66247614601806593</v>
      </c>
      <c r="J34" s="69">
        <v>0.14213085</v>
      </c>
      <c r="K34" s="70">
        <f t="shared" si="13"/>
        <v>0.46525235771351747</v>
      </c>
      <c r="L34" s="69">
        <v>0.25842594000000002</v>
      </c>
      <c r="M34" s="70">
        <f t="shared" si="14"/>
        <v>0.97448475048624139</v>
      </c>
      <c r="N34" s="69">
        <v>0.29248701999999999</v>
      </c>
      <c r="O34" s="70">
        <f t="shared" si="15"/>
        <v>1.1862866638670411</v>
      </c>
      <c r="P34" s="69">
        <v>6.6546240000000006E-2</v>
      </c>
      <c r="Q34" s="70">
        <f t="shared" si="16"/>
        <v>0.63091405128298483</v>
      </c>
      <c r="R34" s="69">
        <v>0.40928154</v>
      </c>
      <c r="S34" s="70">
        <f t="shared" si="17"/>
        <v>1.424509114746165</v>
      </c>
    </row>
    <row r="35" spans="1:19" s="73" customFormat="1" hidden="1" outlineLevel="1" x14ac:dyDescent="0.2">
      <c r="A35" s="72" t="s">
        <v>788</v>
      </c>
      <c r="B35" s="72">
        <v>1</v>
      </c>
      <c r="D35" s="74">
        <v>0.29047198000000002</v>
      </c>
      <c r="E35" s="75">
        <f t="shared" si="10"/>
        <v>0.80089167004171913</v>
      </c>
      <c r="F35" s="74">
        <v>0.17124529999999999</v>
      </c>
      <c r="G35" s="75">
        <f t="shared" si="11"/>
        <v>1.1515034879241455</v>
      </c>
      <c r="H35" s="74">
        <v>9.0475020000000003E-2</v>
      </c>
      <c r="I35" s="75">
        <f t="shared" si="12"/>
        <v>0.74778101868952107</v>
      </c>
      <c r="J35" s="74">
        <v>0.14542450000000001</v>
      </c>
      <c r="K35" s="75">
        <f t="shared" si="13"/>
        <v>0.47603382020377299</v>
      </c>
      <c r="L35" s="74">
        <v>0.27984868000000002</v>
      </c>
      <c r="M35" s="75">
        <f t="shared" si="14"/>
        <v>1.0552666311427716</v>
      </c>
      <c r="N35" s="74">
        <v>0.32284170000000001</v>
      </c>
      <c r="O35" s="75">
        <f t="shared" si="15"/>
        <v>1.3094010231639139</v>
      </c>
      <c r="P35" s="74">
        <v>8.3055290000000004E-2</v>
      </c>
      <c r="Q35" s="75">
        <f t="shared" si="16"/>
        <v>0.78743366258383907</v>
      </c>
      <c r="R35" s="74">
        <v>0.35614543999999998</v>
      </c>
      <c r="S35" s="75">
        <f t="shared" si="17"/>
        <v>1.2395683065874004</v>
      </c>
    </row>
    <row r="36" spans="1:19" hidden="1" outlineLevel="1" x14ac:dyDescent="0.2">
      <c r="A36" s="68" t="s">
        <v>392</v>
      </c>
      <c r="B36" s="68">
        <v>1</v>
      </c>
      <c r="C36" s="66"/>
      <c r="D36" s="69">
        <v>0.73473765999999996</v>
      </c>
      <c r="E36" s="70">
        <f t="shared" si="10"/>
        <v>2.0258245616666528</v>
      </c>
      <c r="F36" s="69">
        <v>0.41990750999999998</v>
      </c>
      <c r="G36" s="70">
        <f t="shared" si="11"/>
        <v>2.8235809238007876</v>
      </c>
      <c r="H36" s="69">
        <v>0.16600643000000001</v>
      </c>
      <c r="I36" s="70">
        <f t="shared" si="12"/>
        <v>1.3720522784566467</v>
      </c>
      <c r="J36" s="69">
        <v>0.28915334999999998</v>
      </c>
      <c r="K36" s="70">
        <f t="shared" si="13"/>
        <v>0.94651708498374498</v>
      </c>
      <c r="L36" s="69">
        <v>0.37118567000000002</v>
      </c>
      <c r="M36" s="70">
        <f t="shared" si="14"/>
        <v>1.3996844705837903</v>
      </c>
      <c r="N36" s="69">
        <v>0.4105007</v>
      </c>
      <c r="O36" s="70">
        <f t="shared" si="15"/>
        <v>1.6649337325057538</v>
      </c>
      <c r="P36" s="69">
        <v>0.24692338999999999</v>
      </c>
      <c r="Q36" s="70">
        <f t="shared" si="16"/>
        <v>2.3410404005008916</v>
      </c>
      <c r="R36" s="69">
        <v>0.27761535999999998</v>
      </c>
      <c r="S36" s="70">
        <f t="shared" si="17"/>
        <v>0.96624345850911786</v>
      </c>
    </row>
    <row r="37" spans="1:19" hidden="1" outlineLevel="1" x14ac:dyDescent="0.2">
      <c r="A37" s="68" t="s">
        <v>453</v>
      </c>
      <c r="B37" s="68">
        <v>1</v>
      </c>
      <c r="C37" s="66"/>
      <c r="D37" s="69">
        <v>0.22684028000000001</v>
      </c>
      <c r="E37" s="70">
        <f t="shared" si="10"/>
        <v>0.62544583708876555</v>
      </c>
      <c r="F37" s="69">
        <v>3.7752300000000001E-3</v>
      </c>
      <c r="G37" s="70">
        <f t="shared" si="11"/>
        <v>2.5385750807268126E-2</v>
      </c>
      <c r="H37" s="69">
        <v>1.341723E-2</v>
      </c>
      <c r="I37" s="70">
        <f t="shared" si="12"/>
        <v>0.11089414423330995</v>
      </c>
      <c r="J37" s="69">
        <v>0</v>
      </c>
      <c r="K37" s="70">
        <f t="shared" si="13"/>
        <v>0</v>
      </c>
      <c r="L37" s="69">
        <v>0</v>
      </c>
      <c r="M37" s="70">
        <f t="shared" si="14"/>
        <v>0</v>
      </c>
      <c r="N37" s="69">
        <v>0.64212764</v>
      </c>
      <c r="O37" s="70">
        <f t="shared" si="15"/>
        <v>2.6043803784264217</v>
      </c>
      <c r="P37" s="69">
        <v>4.4440559999999997E-2</v>
      </c>
      <c r="Q37" s="70">
        <f t="shared" si="16"/>
        <v>0.42133370346520793</v>
      </c>
      <c r="R37" s="69">
        <v>0.12662762999999999</v>
      </c>
      <c r="S37" s="70">
        <f t="shared" si="17"/>
        <v>0.44072892491976284</v>
      </c>
    </row>
    <row r="38" spans="1:19" hidden="1" outlineLevel="1" x14ac:dyDescent="0.2">
      <c r="A38" s="68" t="s">
        <v>479</v>
      </c>
      <c r="B38" s="68">
        <v>1</v>
      </c>
      <c r="C38" s="66"/>
      <c r="D38" s="69">
        <v>0.40015105000000001</v>
      </c>
      <c r="E38" s="70">
        <f t="shared" si="10"/>
        <v>1.1032996804147768</v>
      </c>
      <c r="F38" s="69">
        <v>0.28086124000000001</v>
      </c>
      <c r="G38" s="70">
        <f t="shared" si="11"/>
        <v>1.888593132090052</v>
      </c>
      <c r="H38" s="69">
        <v>4.7670619999999997E-2</v>
      </c>
      <c r="I38" s="70">
        <f t="shared" si="12"/>
        <v>0.3940002973766798</v>
      </c>
      <c r="J38" s="69">
        <v>0.39007744</v>
      </c>
      <c r="K38" s="70">
        <f t="shared" si="13"/>
        <v>1.2768828769465119</v>
      </c>
      <c r="L38" s="69">
        <v>0.27812716999999998</v>
      </c>
      <c r="M38" s="70">
        <f t="shared" si="14"/>
        <v>1.0487750798580606</v>
      </c>
      <c r="N38" s="69">
        <v>0.24427958999999999</v>
      </c>
      <c r="O38" s="70">
        <f t="shared" si="15"/>
        <v>0.99076403415067305</v>
      </c>
      <c r="P38" s="69">
        <v>0.12597802999999999</v>
      </c>
      <c r="Q38" s="70">
        <f t="shared" si="16"/>
        <v>1.1943771621048671</v>
      </c>
      <c r="R38" s="69">
        <v>0.38803158999999998</v>
      </c>
      <c r="S38" s="70">
        <f t="shared" si="17"/>
        <v>1.3505484189793824</v>
      </c>
    </row>
    <row r="39" spans="1:19" hidden="1" outlineLevel="1" x14ac:dyDescent="0.2">
      <c r="A39" s="68" t="s">
        <v>614</v>
      </c>
      <c r="B39" s="68">
        <v>1</v>
      </c>
      <c r="C39" s="66"/>
      <c r="D39" s="69">
        <v>0.66298058999999998</v>
      </c>
      <c r="E39" s="70">
        <f t="shared" si="10"/>
        <v>1.827975393462544</v>
      </c>
      <c r="F39" s="69">
        <v>0.39330671</v>
      </c>
      <c r="G39" s="70">
        <f t="shared" si="11"/>
        <v>2.6447093636378365</v>
      </c>
      <c r="H39" s="69">
        <v>5.576706E-2</v>
      </c>
      <c r="I39" s="70">
        <f t="shared" si="12"/>
        <v>0.46091781948342914</v>
      </c>
      <c r="J39" s="69">
        <v>0.27816523999999998</v>
      </c>
      <c r="K39" s="70">
        <f t="shared" si="13"/>
        <v>0.91054851036172957</v>
      </c>
      <c r="L39" s="69">
        <v>0.35499468000000001</v>
      </c>
      <c r="M39" s="70">
        <f t="shared" si="14"/>
        <v>1.3386307201349179</v>
      </c>
      <c r="N39" s="69">
        <v>0.38807925999999998</v>
      </c>
      <c r="O39" s="70">
        <f t="shared" si="15"/>
        <v>1.5739954910183365</v>
      </c>
      <c r="P39" s="69">
        <v>0.10263340999999999</v>
      </c>
      <c r="Q39" s="70">
        <f t="shared" si="16"/>
        <v>0.97305062615239568</v>
      </c>
      <c r="R39" s="69">
        <v>0.45250140999999999</v>
      </c>
      <c r="S39" s="70">
        <f t="shared" si="17"/>
        <v>1.5749363701585257</v>
      </c>
    </row>
    <row r="40" spans="1:19" hidden="1" outlineLevel="1" x14ac:dyDescent="0.2">
      <c r="A40" s="68" t="s">
        <v>616</v>
      </c>
      <c r="B40" s="68">
        <v>1</v>
      </c>
      <c r="C40" s="66"/>
      <c r="D40" s="69">
        <v>0.30506444999999999</v>
      </c>
      <c r="E40" s="70">
        <f t="shared" si="10"/>
        <v>0.8411261452166866</v>
      </c>
      <c r="F40" s="69">
        <v>7.9050049999999997E-2</v>
      </c>
      <c r="G40" s="70">
        <f t="shared" si="11"/>
        <v>0.5315556590200029</v>
      </c>
      <c r="H40" s="69">
        <v>4.8335040000000003E-2</v>
      </c>
      <c r="I40" s="70">
        <f t="shared" si="12"/>
        <v>0.39949176523640167</v>
      </c>
      <c r="J40" s="69">
        <v>2.5313059999999998E-2</v>
      </c>
      <c r="K40" s="70">
        <f t="shared" si="13"/>
        <v>8.2859990255062355E-2</v>
      </c>
      <c r="L40" s="69">
        <v>3.4906819999999998E-2</v>
      </c>
      <c r="M40" s="70">
        <f t="shared" si="14"/>
        <v>0.13162828692029963</v>
      </c>
      <c r="N40" s="69">
        <v>0.57057546999999997</v>
      </c>
      <c r="O40" s="70">
        <f t="shared" si="15"/>
        <v>2.3141747308672671</v>
      </c>
      <c r="P40" s="69">
        <v>7.8883850000000005E-2</v>
      </c>
      <c r="Q40" s="70">
        <f t="shared" si="16"/>
        <v>0.74788492008412921</v>
      </c>
      <c r="R40" s="69">
        <v>0.21662898999999999</v>
      </c>
      <c r="S40" s="70">
        <f t="shared" si="17"/>
        <v>0.75397969518306596</v>
      </c>
    </row>
    <row r="41" spans="1:19" hidden="1" outlineLevel="1" x14ac:dyDescent="0.2">
      <c r="A41" s="68" t="s">
        <v>618</v>
      </c>
      <c r="B41" s="68">
        <v>1</v>
      </c>
      <c r="C41" s="66"/>
      <c r="D41" s="69">
        <v>0.34874074999999999</v>
      </c>
      <c r="E41" s="70">
        <f t="shared" si="10"/>
        <v>0.96155078943966177</v>
      </c>
      <c r="F41" s="69">
        <v>0.18587221000000001</v>
      </c>
      <c r="G41" s="70">
        <f t="shared" si="11"/>
        <v>1.2498591092612135</v>
      </c>
      <c r="H41" s="69">
        <v>8.9556150000000001E-2</v>
      </c>
      <c r="I41" s="70">
        <f t="shared" si="12"/>
        <v>0.74018650757868354</v>
      </c>
      <c r="J41" s="69">
        <v>0.2124566</v>
      </c>
      <c r="K41" s="70">
        <f t="shared" si="13"/>
        <v>0.69545727800683455</v>
      </c>
      <c r="L41" s="69">
        <v>0.19110637999999999</v>
      </c>
      <c r="M41" s="70">
        <f t="shared" si="14"/>
        <v>0.72063297140615534</v>
      </c>
      <c r="N41" s="69">
        <v>0.29910959999999998</v>
      </c>
      <c r="O41" s="70">
        <f t="shared" si="15"/>
        <v>1.213146927048609</v>
      </c>
      <c r="P41" s="69">
        <v>5.0105419999999998E-2</v>
      </c>
      <c r="Q41" s="70">
        <f t="shared" si="16"/>
        <v>0.47504131748744166</v>
      </c>
      <c r="R41" s="69">
        <v>0.35282184999999999</v>
      </c>
      <c r="S41" s="70">
        <f t="shared" si="17"/>
        <v>1.2280005133058387</v>
      </c>
    </row>
    <row r="42" spans="1:19" s="73" customFormat="1" hidden="1" outlineLevel="1" x14ac:dyDescent="0.2">
      <c r="A42" s="72" t="s">
        <v>789</v>
      </c>
      <c r="B42" s="72">
        <v>1</v>
      </c>
      <c r="D42" s="74">
        <v>0.44250381</v>
      </c>
      <c r="E42" s="75">
        <f t="shared" si="10"/>
        <v>1.2200750495477173</v>
      </c>
      <c r="F42" s="74">
        <v>0.21948840999999999</v>
      </c>
      <c r="G42" s="75">
        <f t="shared" si="11"/>
        <v>1.4759042710890453</v>
      </c>
      <c r="H42" s="74">
        <v>7.4517910000000007E-2</v>
      </c>
      <c r="I42" s="75">
        <f t="shared" si="12"/>
        <v>0.61589462649927074</v>
      </c>
      <c r="J42" s="74">
        <v>0.18176981</v>
      </c>
      <c r="K42" s="75">
        <f t="shared" si="13"/>
        <v>0.59500687333987035</v>
      </c>
      <c r="L42" s="74">
        <v>0.19212187999999999</v>
      </c>
      <c r="M42" s="75">
        <f t="shared" si="14"/>
        <v>0.72446226680939074</v>
      </c>
      <c r="N42" s="74">
        <v>0.43242865000000003</v>
      </c>
      <c r="O42" s="75">
        <f t="shared" si="15"/>
        <v>1.7538704472048996</v>
      </c>
      <c r="P42" s="74">
        <v>0.10684065</v>
      </c>
      <c r="Q42" s="75">
        <f t="shared" si="16"/>
        <v>1.0129387826150271</v>
      </c>
      <c r="R42" s="74">
        <v>0.29795686999999998</v>
      </c>
      <c r="S42" s="75">
        <f t="shared" si="17"/>
        <v>1.0370423183909985</v>
      </c>
    </row>
    <row r="43" spans="1:19" s="73" customFormat="1" hidden="1" outlineLevel="1" x14ac:dyDescent="0.2">
      <c r="A43" s="72" t="s">
        <v>790</v>
      </c>
      <c r="B43" s="72">
        <v>1</v>
      </c>
      <c r="D43" s="74">
        <v>0.31542360000000003</v>
      </c>
      <c r="E43" s="75">
        <f t="shared" si="10"/>
        <v>0.86968847657722859</v>
      </c>
      <c r="F43" s="74">
        <v>0.17911204</v>
      </c>
      <c r="G43" s="75">
        <f t="shared" si="11"/>
        <v>1.2044017487733041</v>
      </c>
      <c r="H43" s="74">
        <v>8.7832300000000002E-2</v>
      </c>
      <c r="I43" s="75">
        <f t="shared" si="12"/>
        <v>0.72593879247380788</v>
      </c>
      <c r="J43" s="74">
        <v>0.15128715000000001</v>
      </c>
      <c r="K43" s="75">
        <f t="shared" si="13"/>
        <v>0.49522466958621986</v>
      </c>
      <c r="L43" s="74">
        <v>0.26589334999999997</v>
      </c>
      <c r="M43" s="75">
        <f t="shared" si="14"/>
        <v>1.0026432131027589</v>
      </c>
      <c r="N43" s="74">
        <v>0.34069967000000001</v>
      </c>
      <c r="O43" s="75">
        <f t="shared" si="15"/>
        <v>1.3818304651772302</v>
      </c>
      <c r="P43" s="74">
        <v>8.7017830000000004E-2</v>
      </c>
      <c r="Q43" s="75">
        <f t="shared" si="16"/>
        <v>0.82500185824404282</v>
      </c>
      <c r="R43" s="74">
        <v>0.34640520000000002</v>
      </c>
      <c r="S43" s="75">
        <f t="shared" si="17"/>
        <v>1.2056672890633382</v>
      </c>
    </row>
    <row r="44" spans="1:19" s="73" customFormat="1" hidden="1" outlineLevel="1" x14ac:dyDescent="0.2">
      <c r="A44" s="72" t="s">
        <v>791</v>
      </c>
      <c r="B44" s="72">
        <v>1</v>
      </c>
      <c r="D44" s="74">
        <v>0.45351332</v>
      </c>
      <c r="E44" s="75">
        <f t="shared" si="10"/>
        <v>1.2504305587098781</v>
      </c>
      <c r="F44" s="74">
        <v>0.34846284</v>
      </c>
      <c r="G44" s="75">
        <f t="shared" si="11"/>
        <v>2.343166064539894</v>
      </c>
      <c r="H44" s="74">
        <v>0.24338718000000001</v>
      </c>
      <c r="I44" s="75">
        <f t="shared" si="12"/>
        <v>2.0116084350837373</v>
      </c>
      <c r="J44" s="74">
        <v>0.37123282000000002</v>
      </c>
      <c r="K44" s="75">
        <f t="shared" si="13"/>
        <v>1.2151967343165671</v>
      </c>
      <c r="L44" s="74">
        <v>0.43249549999999998</v>
      </c>
      <c r="M44" s="75">
        <f t="shared" si="14"/>
        <v>1.6308744756966818</v>
      </c>
      <c r="N44" s="74">
        <v>0.32381347999999999</v>
      </c>
      <c r="O44" s="75">
        <f t="shared" si="15"/>
        <v>1.313342427655001</v>
      </c>
      <c r="P44" s="74">
        <v>0.24534019000000001</v>
      </c>
      <c r="Q44" s="75">
        <f t="shared" si="16"/>
        <v>2.3260303394367172</v>
      </c>
      <c r="R44" s="74">
        <v>0.36955141000000002</v>
      </c>
      <c r="S44" s="75">
        <f t="shared" si="17"/>
        <v>1.2862279396043543</v>
      </c>
    </row>
    <row r="45" spans="1:19" s="73" customFormat="1" hidden="1" outlineLevel="1" x14ac:dyDescent="0.2">
      <c r="A45" s="72" t="s">
        <v>792</v>
      </c>
      <c r="B45" s="72">
        <v>1</v>
      </c>
      <c r="D45" s="74">
        <v>0.36268572999999998</v>
      </c>
      <c r="E45" s="75">
        <f t="shared" si="10"/>
        <v>1</v>
      </c>
      <c r="F45" s="74">
        <v>0.14871453000000001</v>
      </c>
      <c r="G45" s="75">
        <f t="shared" si="11"/>
        <v>1</v>
      </c>
      <c r="H45" s="74">
        <v>0.12099132999999999</v>
      </c>
      <c r="I45" s="75">
        <f t="shared" si="12"/>
        <v>1</v>
      </c>
      <c r="J45" s="74">
        <v>0.30549195000000001</v>
      </c>
      <c r="K45" s="75">
        <f t="shared" si="13"/>
        <v>1</v>
      </c>
      <c r="L45" s="74">
        <v>0.26519239</v>
      </c>
      <c r="M45" s="75">
        <f t="shared" si="14"/>
        <v>1</v>
      </c>
      <c r="N45" s="74">
        <v>0.24655678</v>
      </c>
      <c r="O45" s="75">
        <f t="shared" si="15"/>
        <v>1</v>
      </c>
      <c r="P45" s="74">
        <v>0.10547592</v>
      </c>
      <c r="Q45" s="75">
        <f t="shared" si="16"/>
        <v>1</v>
      </c>
      <c r="R45" s="74">
        <v>0.28731409000000002</v>
      </c>
      <c r="S45" s="75">
        <f t="shared" si="17"/>
        <v>1</v>
      </c>
    </row>
    <row r="46" spans="1:19" s="77" customFormat="1" hidden="1" outlineLevel="1" x14ac:dyDescent="0.2">
      <c r="A46" s="72" t="s">
        <v>793</v>
      </c>
      <c r="B46" s="72">
        <v>1</v>
      </c>
      <c r="D46" s="74">
        <v>0.15190045999999999</v>
      </c>
      <c r="E46" s="75">
        <f t="shared" si="10"/>
        <v>0.41882116508967693</v>
      </c>
      <c r="F46" s="74">
        <v>8.5543889999999997E-2</v>
      </c>
      <c r="G46" s="75">
        <f t="shared" si="11"/>
        <v>0.57522213868409489</v>
      </c>
      <c r="H46" s="74">
        <v>9.9377690000000005E-2</v>
      </c>
      <c r="I46" s="75">
        <f t="shared" si="12"/>
        <v>0.82136207610908984</v>
      </c>
      <c r="J46" s="74">
        <v>0.15369572000000001</v>
      </c>
      <c r="K46" s="75">
        <f t="shared" si="13"/>
        <v>0.50310890352429904</v>
      </c>
      <c r="L46" s="74">
        <v>0.27504039000000002</v>
      </c>
      <c r="M46" s="75">
        <f t="shared" si="14"/>
        <v>1.0371353039202973</v>
      </c>
      <c r="N46" s="74">
        <v>0.28984107999999997</v>
      </c>
      <c r="O46" s="75">
        <f t="shared" si="15"/>
        <v>1.1755550993162709</v>
      </c>
      <c r="P46" s="74">
        <v>7.5897320000000004E-2</v>
      </c>
      <c r="Q46" s="75">
        <f t="shared" si="16"/>
        <v>0.71957011609853705</v>
      </c>
      <c r="R46" s="74">
        <v>0.42504342000000001</v>
      </c>
      <c r="S46" s="75">
        <f t="shared" si="17"/>
        <v>1.4793685196573547</v>
      </c>
    </row>
    <row r="47" spans="1:19" s="77" customFormat="1" hidden="1" outlineLevel="1" x14ac:dyDescent="0.2">
      <c r="A47" s="72" t="s">
        <v>794</v>
      </c>
      <c r="B47" s="72">
        <v>1</v>
      </c>
      <c r="D47" s="74">
        <v>0.46500910000000001</v>
      </c>
      <c r="E47" s="75">
        <f t="shared" si="10"/>
        <v>1.2821268154112377</v>
      </c>
      <c r="F47" s="74">
        <v>0.27819412999999998</v>
      </c>
      <c r="G47" s="75">
        <f t="shared" si="11"/>
        <v>1.8706587042974212</v>
      </c>
      <c r="H47" s="74">
        <v>7.9224489999999995E-2</v>
      </c>
      <c r="I47" s="75">
        <f t="shared" si="12"/>
        <v>0.65479476917891555</v>
      </c>
      <c r="J47" s="74">
        <v>0.13501197000000001</v>
      </c>
      <c r="K47" s="75">
        <f t="shared" si="13"/>
        <v>0.44194935414828446</v>
      </c>
      <c r="L47" s="74">
        <v>0.28600787999999999</v>
      </c>
      <c r="M47" s="75">
        <f t="shared" si="14"/>
        <v>1.0784920336514936</v>
      </c>
      <c r="N47" s="74">
        <v>0.36348184</v>
      </c>
      <c r="O47" s="75">
        <f t="shared" si="15"/>
        <v>1.4742317773617906</v>
      </c>
      <c r="P47" s="74">
        <v>9.1762990000000003E-2</v>
      </c>
      <c r="Q47" s="75">
        <f t="shared" si="16"/>
        <v>0.86998994652049488</v>
      </c>
      <c r="R47" s="74">
        <v>0.27122317000000001</v>
      </c>
      <c r="S47" s="75">
        <f t="shared" si="17"/>
        <v>0.94399536757838776</v>
      </c>
    </row>
    <row r="48" spans="1:19" s="77" customFormat="1" hidden="1" outlineLevel="1" x14ac:dyDescent="0.2">
      <c r="A48" s="72" t="s">
        <v>784</v>
      </c>
      <c r="B48" s="72">
        <v>1</v>
      </c>
      <c r="D48" s="74">
        <v>0.38812898000000001</v>
      </c>
      <c r="E48" s="75">
        <f t="shared" si="10"/>
        <v>1.0701523327096438</v>
      </c>
      <c r="F48" s="74">
        <v>0.14847990999999999</v>
      </c>
      <c r="G48" s="75">
        <f t="shared" si="11"/>
        <v>0.99842234649163053</v>
      </c>
      <c r="H48" s="74">
        <v>0.12152621</v>
      </c>
      <c r="I48" s="75">
        <f t="shared" si="12"/>
        <v>1.0044208126317811</v>
      </c>
      <c r="J48" s="74">
        <v>0.29918077999999998</v>
      </c>
      <c r="K48" s="75">
        <f t="shared" si="13"/>
        <v>0.97934096135757409</v>
      </c>
      <c r="L48" s="74">
        <v>0.23876776999999999</v>
      </c>
      <c r="M48" s="75">
        <f t="shared" si="14"/>
        <v>0.90035679379789135</v>
      </c>
      <c r="N48" s="74">
        <v>0.23117473999999999</v>
      </c>
      <c r="O48" s="75">
        <f t="shared" si="15"/>
        <v>0.93761258562834893</v>
      </c>
      <c r="P48" s="74">
        <v>0.10825899999999999</v>
      </c>
      <c r="Q48" s="75">
        <f t="shared" si="16"/>
        <v>1.0263859277074805</v>
      </c>
      <c r="R48" s="74">
        <v>0.27080711000000002</v>
      </c>
      <c r="S48" s="75">
        <f t="shared" si="17"/>
        <v>0.94254726595552618</v>
      </c>
    </row>
    <row r="49" spans="1:19" s="77" customFormat="1" hidden="1" outlineLevel="1" x14ac:dyDescent="0.2">
      <c r="A49" s="72" t="s">
        <v>785</v>
      </c>
      <c r="B49" s="72">
        <v>1</v>
      </c>
      <c r="D49" s="74">
        <v>0.25774555999999998</v>
      </c>
      <c r="E49" s="75">
        <f t="shared" si="10"/>
        <v>0.71065812266724693</v>
      </c>
      <c r="F49" s="74">
        <v>0.15588916999999999</v>
      </c>
      <c r="G49" s="75">
        <f t="shared" si="11"/>
        <v>1.0482443780039514</v>
      </c>
      <c r="H49" s="74">
        <v>0.12965004999999999</v>
      </c>
      <c r="I49" s="75">
        <f t="shared" si="12"/>
        <v>1.0715647972462159</v>
      </c>
      <c r="J49" s="74">
        <v>0.32560581999999999</v>
      </c>
      <c r="K49" s="75">
        <f t="shared" si="13"/>
        <v>1.0658409165937104</v>
      </c>
      <c r="L49" s="74">
        <v>0.37356892000000003</v>
      </c>
      <c r="M49" s="75">
        <f t="shared" si="14"/>
        <v>1.4086713423413093</v>
      </c>
      <c r="N49" s="74">
        <v>0.32557132</v>
      </c>
      <c r="O49" s="75">
        <f t="shared" si="15"/>
        <v>1.3204719821535631</v>
      </c>
      <c r="P49" s="74">
        <v>9.2794390000000004E-2</v>
      </c>
      <c r="Q49" s="75">
        <f t="shared" si="16"/>
        <v>0.87976848175393974</v>
      </c>
      <c r="R49" s="74">
        <v>0.34266932999999999</v>
      </c>
      <c r="S49" s="75">
        <f t="shared" si="17"/>
        <v>1.1926645504924591</v>
      </c>
    </row>
    <row r="50" spans="1:19" hidden="1" outlineLevel="1" x14ac:dyDescent="0.2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78"/>
      <c r="M50" s="66"/>
      <c r="N50" s="66"/>
      <c r="O50" s="66"/>
      <c r="P50" s="66"/>
      <c r="Q50" s="66"/>
      <c r="R50" s="66"/>
      <c r="S50" s="66"/>
    </row>
    <row r="51" spans="1:19" collapsed="1" x14ac:dyDescent="0.2">
      <c r="A51" s="63" t="s">
        <v>803</v>
      </c>
      <c r="D51" s="66"/>
      <c r="E51" s="66"/>
      <c r="F51" s="66"/>
      <c r="G51" s="66"/>
      <c r="I51" s="66"/>
      <c r="K51" s="66"/>
      <c r="M51" s="66"/>
      <c r="O51" s="66"/>
      <c r="Q51" s="66"/>
      <c r="S51" s="66"/>
    </row>
    <row r="52" spans="1:19" x14ac:dyDescent="0.2">
      <c r="A52" s="63"/>
      <c r="L52" s="78"/>
    </row>
    <row r="53" spans="1:19" x14ac:dyDescent="0.2">
      <c r="L53" s="78"/>
      <c r="N53" s="78"/>
    </row>
    <row r="54" spans="1:19" x14ac:dyDescent="0.2">
      <c r="C54" s="61" t="s">
        <v>804</v>
      </c>
      <c r="D54" s="66" t="s">
        <v>805</v>
      </c>
      <c r="E54" s="66" t="s">
        <v>806</v>
      </c>
      <c r="F54" s="66" t="s">
        <v>807</v>
      </c>
      <c r="G54" s="69" t="s">
        <v>808</v>
      </c>
      <c r="H54" s="66" t="s">
        <v>809</v>
      </c>
      <c r="I54" s="69" t="s">
        <v>810</v>
      </c>
      <c r="J54" s="69" t="s">
        <v>811</v>
      </c>
      <c r="K54" s="66" t="s">
        <v>812</v>
      </c>
      <c r="L54" s="66" t="s">
        <v>813</v>
      </c>
      <c r="M54" s="61" t="s">
        <v>814</v>
      </c>
      <c r="N54" s="66" t="s">
        <v>815</v>
      </c>
      <c r="O54" s="66" t="s">
        <v>816</v>
      </c>
      <c r="P54" s="66" t="s">
        <v>817</v>
      </c>
      <c r="Q54" s="66" t="s">
        <v>818</v>
      </c>
      <c r="R54" s="66"/>
      <c r="S54" s="66"/>
    </row>
    <row r="55" spans="1:19" x14ac:dyDescent="0.2">
      <c r="A55" s="68" t="s">
        <v>780</v>
      </c>
      <c r="B55" s="68">
        <v>1</v>
      </c>
      <c r="C55" s="69">
        <f>E6</f>
        <v>1.2978502428055338</v>
      </c>
      <c r="D55" s="69">
        <f>G6</f>
        <v>0.31393494299870389</v>
      </c>
      <c r="E55" s="69">
        <f>I6</f>
        <v>0.5563005693790074</v>
      </c>
      <c r="F55" s="69">
        <f>K6</f>
        <v>1.241506509632698</v>
      </c>
      <c r="G55" s="69">
        <f>M6</f>
        <v>1.385677795481707</v>
      </c>
      <c r="H55" s="69">
        <f>O6</f>
        <v>0.95977415532289168</v>
      </c>
      <c r="I55" s="69">
        <f>Q6</f>
        <v>2.0401032675180035</v>
      </c>
      <c r="J55" s="69">
        <f>E29</f>
        <v>2.0093264490996106</v>
      </c>
      <c r="K55" s="69">
        <f>G29</f>
        <v>2.9194578364333328</v>
      </c>
      <c r="L55" s="69">
        <f>I29</f>
        <v>1.1422089500131953</v>
      </c>
      <c r="M55" s="69">
        <f>K29</f>
        <v>0.62930024833714926</v>
      </c>
      <c r="N55" s="69">
        <f>M29</f>
        <v>1.7360704430470271</v>
      </c>
      <c r="O55" s="69">
        <f>O29</f>
        <v>1.6405280763319507</v>
      </c>
      <c r="P55" s="69">
        <f>Q29</f>
        <v>0.81721828072227298</v>
      </c>
      <c r="Q55" s="69">
        <f>S29</f>
        <v>0.69217099655641656</v>
      </c>
      <c r="R55" s="69"/>
      <c r="S55" s="69"/>
    </row>
    <row r="56" spans="1:19" x14ac:dyDescent="0.2">
      <c r="A56" s="68" t="s">
        <v>781</v>
      </c>
      <c r="B56" s="68">
        <v>1</v>
      </c>
      <c r="C56" s="69">
        <f t="shared" ref="C56:C75" si="18">E7</f>
        <v>0.94718899178283522</v>
      </c>
      <c r="D56" s="69">
        <f t="shared" ref="D56:D75" si="19">G7</f>
        <v>1.0391167764329021</v>
      </c>
      <c r="E56" s="69">
        <f t="shared" ref="E56:E75" si="20">I7</f>
        <v>0.67890345403639485</v>
      </c>
      <c r="F56" s="69">
        <f t="shared" ref="F56:F75" si="21">K7</f>
        <v>1.8222203738651619</v>
      </c>
      <c r="G56" s="69">
        <f t="shared" ref="G56:G75" si="22">M7</f>
        <v>0.77045214710332055</v>
      </c>
      <c r="H56" s="69">
        <f t="shared" ref="H56:H75" si="23">O7</f>
        <v>0.33327878036257591</v>
      </c>
      <c r="I56" s="69">
        <f t="shared" ref="I56:I75" si="24">Q7</f>
        <v>0.8638222045090973</v>
      </c>
      <c r="J56" s="69">
        <f t="shared" ref="J56:J75" si="25">E30</f>
        <v>0.41648024034471942</v>
      </c>
      <c r="K56" s="69">
        <f t="shared" ref="K56:K75" si="26">G30</f>
        <v>0.91351625157272798</v>
      </c>
      <c r="L56" s="69">
        <f t="shared" ref="L56:L75" si="27">I30</f>
        <v>0.35896844840039371</v>
      </c>
      <c r="M56" s="69">
        <f t="shared" ref="M56:M75" si="28">K30</f>
        <v>0.23967587361958306</v>
      </c>
      <c r="N56" s="69">
        <f t="shared" ref="N56:N75" si="29">M30</f>
        <v>0.27438144058357028</v>
      </c>
      <c r="O56" s="69">
        <f t="shared" ref="O56:O75" si="30">O30</f>
        <v>0.52186871519006695</v>
      </c>
      <c r="P56" s="69">
        <f t="shared" ref="P56:P75" si="31">Q30</f>
        <v>0.46283492952704275</v>
      </c>
      <c r="Q56" s="69">
        <f t="shared" ref="Q56:Q75" si="32">S30</f>
        <v>1.191467811411546</v>
      </c>
      <c r="R56" s="69"/>
      <c r="S56" s="69"/>
    </row>
    <row r="57" spans="1:19" x14ac:dyDescent="0.2">
      <c r="A57" s="68" t="s">
        <v>782</v>
      </c>
      <c r="B57" s="68">
        <v>1</v>
      </c>
      <c r="C57" s="69">
        <f t="shared" si="18"/>
        <v>1.8230706170942605</v>
      </c>
      <c r="D57" s="69">
        <f t="shared" si="19"/>
        <v>1.35233507126472</v>
      </c>
      <c r="E57" s="69">
        <f t="shared" si="20"/>
        <v>0.8657626766658254</v>
      </c>
      <c r="F57" s="69">
        <f t="shared" si="21"/>
        <v>1.8293379760651478</v>
      </c>
      <c r="G57" s="69">
        <f t="shared" si="22"/>
        <v>0.46977122638092389</v>
      </c>
      <c r="H57" s="69">
        <f t="shared" si="23"/>
        <v>1.2230970930877194</v>
      </c>
      <c r="I57" s="69">
        <f t="shared" si="24"/>
        <v>5.1359914091344369E-2</v>
      </c>
      <c r="J57" s="69">
        <f t="shared" si="25"/>
        <v>0.65849682037393642</v>
      </c>
      <c r="K57" s="69">
        <f t="shared" si="26"/>
        <v>0.8768344962661011</v>
      </c>
      <c r="L57" s="69">
        <f t="shared" si="27"/>
        <v>8.8223594202989586E-2</v>
      </c>
      <c r="M57" s="69">
        <f t="shared" si="28"/>
        <v>0.27560022449036709</v>
      </c>
      <c r="N57" s="69">
        <f t="shared" si="29"/>
        <v>0.50482123563198777</v>
      </c>
      <c r="O57" s="69">
        <f t="shared" si="30"/>
        <v>1.6688288596241401</v>
      </c>
      <c r="P57" s="69">
        <f t="shared" si="31"/>
        <v>1.1184062675158462</v>
      </c>
      <c r="Q57" s="69">
        <f t="shared" si="32"/>
        <v>1.1512351517462995</v>
      </c>
      <c r="R57" s="69"/>
      <c r="S57" s="69"/>
    </row>
    <row r="58" spans="1:19" x14ac:dyDescent="0.2">
      <c r="A58" s="68" t="s">
        <v>783</v>
      </c>
      <c r="B58" s="68">
        <v>1</v>
      </c>
      <c r="C58" s="69">
        <f t="shared" si="18"/>
        <v>1.6566640985256529</v>
      </c>
      <c r="D58" s="69">
        <f t="shared" si="19"/>
        <v>1.2855746471288871</v>
      </c>
      <c r="E58" s="69">
        <f t="shared" si="20"/>
        <v>1.019725491990799</v>
      </c>
      <c r="F58" s="69">
        <f t="shared" si="21"/>
        <v>2.0520806489168213</v>
      </c>
      <c r="G58" s="69">
        <f t="shared" si="22"/>
        <v>1.143921469035641</v>
      </c>
      <c r="H58" s="69">
        <f t="shared" si="23"/>
        <v>1.0280743206502838</v>
      </c>
      <c r="I58" s="69">
        <f t="shared" si="24"/>
        <v>1.5790409007123998</v>
      </c>
      <c r="J58" s="69">
        <f t="shared" si="25"/>
        <v>1.3945844795161917</v>
      </c>
      <c r="K58" s="69">
        <f t="shared" si="26"/>
        <v>1.4533903983692782</v>
      </c>
      <c r="L58" s="69">
        <f t="shared" si="27"/>
        <v>1.0901171183092211</v>
      </c>
      <c r="M58" s="69">
        <f t="shared" si="28"/>
        <v>0.84569341352529914</v>
      </c>
      <c r="N58" s="69">
        <f t="shared" si="29"/>
        <v>1.4210459055782105</v>
      </c>
      <c r="O58" s="69">
        <f t="shared" si="30"/>
        <v>0.74015575641440479</v>
      </c>
      <c r="P58" s="69">
        <f t="shared" si="31"/>
        <v>0.52189798391898357</v>
      </c>
      <c r="Q58" s="69">
        <f t="shared" si="32"/>
        <v>1.7585940529404596</v>
      </c>
      <c r="R58" s="69"/>
      <c r="S58" s="69"/>
    </row>
    <row r="59" spans="1:19" x14ac:dyDescent="0.2">
      <c r="A59" s="68" t="s">
        <v>786</v>
      </c>
      <c r="B59" s="68">
        <v>1</v>
      </c>
      <c r="C59" s="69">
        <f t="shared" si="18"/>
        <v>0.78141173135911401</v>
      </c>
      <c r="D59" s="69">
        <f t="shared" si="19"/>
        <v>0.40235661380460058</v>
      </c>
      <c r="E59" s="69">
        <f t="shared" si="20"/>
        <v>1.2550573460975976</v>
      </c>
      <c r="F59" s="69">
        <f t="shared" si="21"/>
        <v>2.9890815768680765</v>
      </c>
      <c r="G59" s="69">
        <f t="shared" si="22"/>
        <v>1.6251080253962273</v>
      </c>
      <c r="H59" s="69">
        <f t="shared" si="23"/>
        <v>1.8465720113310571</v>
      </c>
      <c r="I59" s="69">
        <f t="shared" si="24"/>
        <v>1.5159758880087679</v>
      </c>
      <c r="J59" s="69">
        <f t="shared" si="25"/>
        <v>0.98517832504741787</v>
      </c>
      <c r="K59" s="69">
        <f t="shared" si="26"/>
        <v>1.1281162640933604</v>
      </c>
      <c r="L59" s="69">
        <f t="shared" si="27"/>
        <v>3.8844985834935448</v>
      </c>
      <c r="M59" s="69">
        <f t="shared" si="28"/>
        <v>0.91690799053788485</v>
      </c>
      <c r="N59" s="69">
        <f t="shared" si="29"/>
        <v>1.9284873521446071</v>
      </c>
      <c r="O59" s="69">
        <f t="shared" si="30"/>
        <v>1.4681889502288277</v>
      </c>
      <c r="P59" s="69">
        <f t="shared" si="31"/>
        <v>2.8036022819236841</v>
      </c>
      <c r="Q59" s="69">
        <f t="shared" si="32"/>
        <v>2.2846612569540183</v>
      </c>
      <c r="R59" s="69"/>
      <c r="S59" s="69"/>
    </row>
    <row r="60" spans="1:19" x14ac:dyDescent="0.2">
      <c r="A60" s="71" t="s">
        <v>787</v>
      </c>
      <c r="B60" s="71">
        <v>1</v>
      </c>
      <c r="C60" s="69">
        <f t="shared" si="18"/>
        <v>0.56163012317248329</v>
      </c>
      <c r="D60" s="69">
        <f t="shared" si="19"/>
        <v>0.87174892025303352</v>
      </c>
      <c r="E60" s="69">
        <f t="shared" si="20"/>
        <v>0.54914432236505617</v>
      </c>
      <c r="F60" s="69">
        <f t="shared" si="21"/>
        <v>1.0769465389787496</v>
      </c>
      <c r="G60" s="69">
        <f t="shared" si="22"/>
        <v>1.123109178061896</v>
      </c>
      <c r="H60" s="69">
        <f t="shared" si="23"/>
        <v>0.50198394256954104</v>
      </c>
      <c r="I60" s="69">
        <f t="shared" si="24"/>
        <v>1.5139783346341409</v>
      </c>
      <c r="J60" s="69">
        <f t="shared" si="25"/>
        <v>0.33778511219617052</v>
      </c>
      <c r="K60" s="69">
        <f t="shared" si="26"/>
        <v>0.50104861979525461</v>
      </c>
      <c r="L60" s="69">
        <f t="shared" si="27"/>
        <v>0.66247614601806593</v>
      </c>
      <c r="M60" s="69">
        <f t="shared" si="28"/>
        <v>0.46525235771351747</v>
      </c>
      <c r="N60" s="69">
        <f t="shared" si="29"/>
        <v>0.97448475048624139</v>
      </c>
      <c r="O60" s="69">
        <f t="shared" si="30"/>
        <v>1.1862866638670411</v>
      </c>
      <c r="P60" s="69">
        <f t="shared" si="31"/>
        <v>0.63091405128298483</v>
      </c>
      <c r="Q60" s="69">
        <f t="shared" si="32"/>
        <v>1.424509114746165</v>
      </c>
      <c r="R60" s="69"/>
      <c r="S60" s="69"/>
    </row>
    <row r="61" spans="1:19" s="73" customFormat="1" x14ac:dyDescent="0.2">
      <c r="A61" s="72" t="s">
        <v>788</v>
      </c>
      <c r="B61" s="72">
        <v>1</v>
      </c>
      <c r="C61" s="74">
        <f t="shared" si="18"/>
        <v>0.98642554586101283</v>
      </c>
      <c r="D61" s="74">
        <f t="shared" si="19"/>
        <v>0.84222995992862315</v>
      </c>
      <c r="E61" s="74">
        <f t="shared" si="20"/>
        <v>0.64066428229219319</v>
      </c>
      <c r="F61" s="74">
        <f t="shared" si="21"/>
        <v>1.3572392086143374</v>
      </c>
      <c r="G61" s="74">
        <f t="shared" si="22"/>
        <v>1.0514445844274702</v>
      </c>
      <c r="H61" s="74">
        <f t="shared" si="23"/>
        <v>0.75197378610357901</v>
      </c>
      <c r="I61" s="74">
        <f t="shared" si="24"/>
        <v>1.3493907238579186</v>
      </c>
      <c r="J61" s="74">
        <f t="shared" si="25"/>
        <v>0.80089167004171913</v>
      </c>
      <c r="K61" s="74">
        <f t="shared" si="26"/>
        <v>1.1515034879241455</v>
      </c>
      <c r="L61" s="74">
        <f t="shared" si="27"/>
        <v>0.74778101868952107</v>
      </c>
      <c r="M61" s="74">
        <f t="shared" si="28"/>
        <v>0.47603382020377299</v>
      </c>
      <c r="N61" s="74">
        <f t="shared" si="29"/>
        <v>1.0552666311427716</v>
      </c>
      <c r="O61" s="74">
        <f t="shared" si="30"/>
        <v>1.3094010231639139</v>
      </c>
      <c r="P61" s="74">
        <f t="shared" si="31"/>
        <v>0.78743366258383907</v>
      </c>
      <c r="Q61" s="74">
        <f t="shared" si="32"/>
        <v>1.2395683065874004</v>
      </c>
      <c r="R61" s="74"/>
      <c r="S61" s="74"/>
    </row>
    <row r="62" spans="1:19" x14ac:dyDescent="0.2">
      <c r="A62" s="68" t="s">
        <v>392</v>
      </c>
      <c r="B62" s="68">
        <v>1</v>
      </c>
      <c r="C62" s="69">
        <f t="shared" si="18"/>
        <v>1.7385115581955672</v>
      </c>
      <c r="D62" s="69">
        <f t="shared" si="19"/>
        <v>1.250230973833478</v>
      </c>
      <c r="E62" s="69">
        <f t="shared" si="20"/>
        <v>1.1563900839920054</v>
      </c>
      <c r="F62" s="69">
        <f t="shared" si="21"/>
        <v>4.8753621224863952</v>
      </c>
      <c r="G62" s="69">
        <f t="shared" si="22"/>
        <v>1.448537670411284</v>
      </c>
      <c r="H62" s="69">
        <f t="shared" si="23"/>
        <v>0.62496943238827896</v>
      </c>
      <c r="I62" s="69">
        <f t="shared" si="24"/>
        <v>1.7204432266671095</v>
      </c>
      <c r="J62" s="69">
        <f t="shared" si="25"/>
        <v>2.0258245616666528</v>
      </c>
      <c r="K62" s="69">
        <f t="shared" si="26"/>
        <v>2.8235809238007876</v>
      </c>
      <c r="L62" s="69">
        <f t="shared" si="27"/>
        <v>1.3720522784566467</v>
      </c>
      <c r="M62" s="69">
        <f t="shared" si="28"/>
        <v>0.94651708498374498</v>
      </c>
      <c r="N62" s="69">
        <f t="shared" si="29"/>
        <v>1.3996844705837903</v>
      </c>
      <c r="O62" s="69">
        <f t="shared" si="30"/>
        <v>1.6649337325057538</v>
      </c>
      <c r="P62" s="69">
        <f t="shared" si="31"/>
        <v>2.3410404005008916</v>
      </c>
      <c r="Q62" s="69">
        <f t="shared" si="32"/>
        <v>0.96624345850911786</v>
      </c>
      <c r="R62" s="69"/>
      <c r="S62" s="69"/>
    </row>
    <row r="63" spans="1:19" x14ac:dyDescent="0.2">
      <c r="A63" s="68" t="s">
        <v>453</v>
      </c>
      <c r="B63" s="68">
        <v>1</v>
      </c>
      <c r="C63" s="69">
        <f t="shared" si="18"/>
        <v>2.5468744320883574</v>
      </c>
      <c r="D63" s="69">
        <f t="shared" si="19"/>
        <v>0.19711830453795878</v>
      </c>
      <c r="E63" s="69">
        <f t="shared" si="20"/>
        <v>0.5575752794279053</v>
      </c>
      <c r="F63" s="69">
        <f t="shared" si="21"/>
        <v>1.4586548619498354</v>
      </c>
      <c r="G63" s="69">
        <f t="shared" si="22"/>
        <v>0.42211052618094241</v>
      </c>
      <c r="H63" s="69">
        <f t="shared" si="23"/>
        <v>5.8134686801627422E-2</v>
      </c>
      <c r="I63" s="69">
        <f t="shared" si="24"/>
        <v>0.7890903092600895</v>
      </c>
      <c r="J63" s="69">
        <f t="shared" si="25"/>
        <v>0.62544583708876555</v>
      </c>
      <c r="K63" s="69">
        <f t="shared" si="26"/>
        <v>2.5385750807268126E-2</v>
      </c>
      <c r="L63" s="69">
        <f t="shared" si="27"/>
        <v>0.11089414423330995</v>
      </c>
      <c r="M63" s="69">
        <f t="shared" si="28"/>
        <v>0</v>
      </c>
      <c r="N63" s="69">
        <f t="shared" si="29"/>
        <v>0</v>
      </c>
      <c r="O63" s="69">
        <f t="shared" si="30"/>
        <v>2.6043803784264217</v>
      </c>
      <c r="P63" s="69">
        <f t="shared" si="31"/>
        <v>0.42133370346520793</v>
      </c>
      <c r="Q63" s="69">
        <f t="shared" si="32"/>
        <v>0.44072892491976284</v>
      </c>
      <c r="R63" s="69"/>
      <c r="S63" s="69"/>
    </row>
    <row r="64" spans="1:19" x14ac:dyDescent="0.2">
      <c r="A64" s="68" t="s">
        <v>479</v>
      </c>
      <c r="B64" s="68">
        <v>1</v>
      </c>
      <c r="C64" s="69">
        <f t="shared" si="18"/>
        <v>0.64983241174342321</v>
      </c>
      <c r="D64" s="69">
        <f t="shared" si="19"/>
        <v>0.78873213019627464</v>
      </c>
      <c r="E64" s="69">
        <f t="shared" si="20"/>
        <v>0.70184269763744167</v>
      </c>
      <c r="F64" s="69">
        <f t="shared" si="21"/>
        <v>1.6410014965852344</v>
      </c>
      <c r="G64" s="69">
        <f t="shared" si="22"/>
        <v>0.99352512819447936</v>
      </c>
      <c r="H64" s="69">
        <f t="shared" si="23"/>
        <v>0.59032573854608306</v>
      </c>
      <c r="I64" s="69">
        <f t="shared" si="24"/>
        <v>0.89852234898177208</v>
      </c>
      <c r="J64" s="69">
        <f t="shared" si="25"/>
        <v>1.1032996804147768</v>
      </c>
      <c r="K64" s="69">
        <f t="shared" si="26"/>
        <v>1.888593132090052</v>
      </c>
      <c r="L64" s="69">
        <f t="shared" si="27"/>
        <v>0.3940002973766798</v>
      </c>
      <c r="M64" s="69">
        <f t="shared" si="28"/>
        <v>1.2768828769465119</v>
      </c>
      <c r="N64" s="69">
        <f t="shared" si="29"/>
        <v>1.0487750798580606</v>
      </c>
      <c r="O64" s="69">
        <f t="shared" si="30"/>
        <v>0.99076403415067305</v>
      </c>
      <c r="P64" s="69">
        <f t="shared" si="31"/>
        <v>1.1943771621048671</v>
      </c>
      <c r="Q64" s="69">
        <f t="shared" si="32"/>
        <v>1.3505484189793824</v>
      </c>
      <c r="R64" s="69"/>
      <c r="S64" s="69"/>
    </row>
    <row r="65" spans="1:19" x14ac:dyDescent="0.2">
      <c r="A65" s="68" t="s">
        <v>614</v>
      </c>
      <c r="B65" s="68">
        <v>1</v>
      </c>
      <c r="C65" s="69">
        <f t="shared" si="18"/>
        <v>2.456369450307204</v>
      </c>
      <c r="D65" s="69">
        <f t="shared" si="19"/>
        <v>1.9085783383027926</v>
      </c>
      <c r="E65" s="69">
        <f t="shared" si="20"/>
        <v>1.4604586447835919</v>
      </c>
      <c r="F65" s="69">
        <f t="shared" si="21"/>
        <v>2.3392858587920649</v>
      </c>
      <c r="G65" s="69">
        <f t="shared" si="22"/>
        <v>1.3120762750589212</v>
      </c>
      <c r="H65" s="69">
        <f t="shared" si="23"/>
        <v>1.1847429498989737</v>
      </c>
      <c r="I65" s="69">
        <f t="shared" si="24"/>
        <v>2.0647526306758111</v>
      </c>
      <c r="J65" s="69">
        <f t="shared" si="25"/>
        <v>1.827975393462544</v>
      </c>
      <c r="K65" s="69">
        <f t="shared" si="26"/>
        <v>2.6447093636378365</v>
      </c>
      <c r="L65" s="69">
        <f t="shared" si="27"/>
        <v>0.46091781948342914</v>
      </c>
      <c r="M65" s="69">
        <f t="shared" si="28"/>
        <v>0.91054851036172957</v>
      </c>
      <c r="N65" s="69">
        <f t="shared" si="29"/>
        <v>1.3386307201349179</v>
      </c>
      <c r="O65" s="69">
        <f t="shared" si="30"/>
        <v>1.5739954910183365</v>
      </c>
      <c r="P65" s="69">
        <f t="shared" si="31"/>
        <v>0.97305062615239568</v>
      </c>
      <c r="Q65" s="69">
        <f t="shared" si="32"/>
        <v>1.5749363701585257</v>
      </c>
      <c r="R65" s="69"/>
      <c r="S65" s="69"/>
    </row>
    <row r="66" spans="1:19" x14ac:dyDescent="0.2">
      <c r="A66" s="68" t="s">
        <v>616</v>
      </c>
      <c r="B66" s="68">
        <v>1</v>
      </c>
      <c r="C66" s="69">
        <f t="shared" si="18"/>
        <v>2.1450707514562533</v>
      </c>
      <c r="D66" s="69">
        <f t="shared" si="19"/>
        <v>0.27823789173607799</v>
      </c>
      <c r="E66" s="69">
        <f t="shared" si="20"/>
        <v>0.9962381997387445</v>
      </c>
      <c r="F66" s="69">
        <f t="shared" si="21"/>
        <v>1.7757361311415452</v>
      </c>
      <c r="G66" s="69">
        <f t="shared" si="22"/>
        <v>0.59636386447213041</v>
      </c>
      <c r="H66" s="69">
        <f t="shared" si="23"/>
        <v>8.0431122221779033E-2</v>
      </c>
      <c r="I66" s="69">
        <f t="shared" si="24"/>
        <v>0.96480557077777229</v>
      </c>
      <c r="J66" s="69">
        <f t="shared" si="25"/>
        <v>0.8411261452166866</v>
      </c>
      <c r="K66" s="69">
        <f t="shared" si="26"/>
        <v>0.5315556590200029</v>
      </c>
      <c r="L66" s="69">
        <f t="shared" si="27"/>
        <v>0.39949176523640167</v>
      </c>
      <c r="M66" s="69">
        <f t="shared" si="28"/>
        <v>8.2859990255062355E-2</v>
      </c>
      <c r="N66" s="69">
        <f t="shared" si="29"/>
        <v>0.13162828692029963</v>
      </c>
      <c r="O66" s="69">
        <f t="shared" si="30"/>
        <v>2.3141747308672671</v>
      </c>
      <c r="P66" s="69">
        <f t="shared" si="31"/>
        <v>0.74788492008412921</v>
      </c>
      <c r="Q66" s="69">
        <f t="shared" si="32"/>
        <v>0.75397969518306596</v>
      </c>
      <c r="R66" s="69"/>
      <c r="S66" s="69"/>
    </row>
    <row r="67" spans="1:19" x14ac:dyDescent="0.2">
      <c r="A67" s="68" t="s">
        <v>618</v>
      </c>
      <c r="B67" s="68">
        <v>1</v>
      </c>
      <c r="C67" s="69">
        <f t="shared" si="18"/>
        <v>0.9781933106768026</v>
      </c>
      <c r="D67" s="69">
        <f t="shared" si="19"/>
        <v>0.89413337726398667</v>
      </c>
      <c r="E67" s="69">
        <f t="shared" si="20"/>
        <v>0.56636980382555935</v>
      </c>
      <c r="F67" s="69">
        <f t="shared" si="21"/>
        <v>1.8634042905002168</v>
      </c>
      <c r="G67" s="69">
        <f t="shared" si="22"/>
        <v>1.0052897950637185</v>
      </c>
      <c r="H67" s="69">
        <f t="shared" si="23"/>
        <v>0.50580323595404664</v>
      </c>
      <c r="I67" s="69">
        <f t="shared" si="24"/>
        <v>1.0613707523096254</v>
      </c>
      <c r="J67" s="69">
        <f t="shared" si="25"/>
        <v>0.96155078943966177</v>
      </c>
      <c r="K67" s="69">
        <f t="shared" si="26"/>
        <v>1.2498591092612135</v>
      </c>
      <c r="L67" s="69">
        <f t="shared" si="27"/>
        <v>0.74018650757868354</v>
      </c>
      <c r="M67" s="69">
        <f t="shared" si="28"/>
        <v>0.69545727800683455</v>
      </c>
      <c r="N67" s="69">
        <f t="shared" si="29"/>
        <v>0.72063297140615534</v>
      </c>
      <c r="O67" s="69">
        <f t="shared" si="30"/>
        <v>1.213146927048609</v>
      </c>
      <c r="P67" s="69">
        <f t="shared" si="31"/>
        <v>0.47504131748744166</v>
      </c>
      <c r="Q67" s="69">
        <f t="shared" si="32"/>
        <v>1.2280005133058387</v>
      </c>
      <c r="R67" s="69"/>
      <c r="S67" s="69"/>
    </row>
    <row r="68" spans="1:19" s="73" customFormat="1" x14ac:dyDescent="0.2">
      <c r="A68" s="72" t="s">
        <v>789</v>
      </c>
      <c r="B68" s="72">
        <v>1</v>
      </c>
      <c r="C68" s="74">
        <f t="shared" si="18"/>
        <v>1.7582060739098111</v>
      </c>
      <c r="D68" s="74">
        <f t="shared" si="19"/>
        <v>0.85814690474495126</v>
      </c>
      <c r="E68" s="74">
        <f t="shared" si="20"/>
        <v>0.92172459646605165</v>
      </c>
      <c r="F68" s="74">
        <f t="shared" si="21"/>
        <v>2.3670171935860824</v>
      </c>
      <c r="G68" s="74">
        <f t="shared" si="22"/>
        <v>0.95265437017132748</v>
      </c>
      <c r="H68" s="74">
        <f t="shared" si="23"/>
        <v>0.47305915943839799</v>
      </c>
      <c r="I68" s="74">
        <f t="shared" si="24"/>
        <v>1.2480860415040658</v>
      </c>
      <c r="J68" s="74">
        <f t="shared" si="25"/>
        <v>1.2200750495477173</v>
      </c>
      <c r="K68" s="74">
        <f t="shared" si="26"/>
        <v>1.4759042710890453</v>
      </c>
      <c r="L68" s="74">
        <f t="shared" si="27"/>
        <v>0.61589462649927074</v>
      </c>
      <c r="M68" s="74">
        <f t="shared" si="28"/>
        <v>0.59500687333987035</v>
      </c>
      <c r="N68" s="74">
        <f t="shared" si="29"/>
        <v>0.72446226680939074</v>
      </c>
      <c r="O68" s="74">
        <f t="shared" si="30"/>
        <v>1.7538704472048996</v>
      </c>
      <c r="P68" s="74">
        <f t="shared" si="31"/>
        <v>1.0129387826150271</v>
      </c>
      <c r="Q68" s="74">
        <f t="shared" si="32"/>
        <v>1.0370423183909985</v>
      </c>
      <c r="R68" s="74"/>
      <c r="S68" s="74"/>
    </row>
    <row r="69" spans="1:19" s="73" customFormat="1" x14ac:dyDescent="0.2">
      <c r="A69" s="72" t="s">
        <v>790</v>
      </c>
      <c r="B69" s="72">
        <v>1</v>
      </c>
      <c r="C69" s="74">
        <f t="shared" si="18"/>
        <v>1.1126791816036463</v>
      </c>
      <c r="D69" s="74">
        <f t="shared" si="19"/>
        <v>0.84483338003577069</v>
      </c>
      <c r="E69" s="74">
        <f t="shared" si="20"/>
        <v>0.68692966912485576</v>
      </c>
      <c r="F69" s="74">
        <f t="shared" si="21"/>
        <v>1.5261974996957024</v>
      </c>
      <c r="G69" s="74">
        <f t="shared" si="22"/>
        <v>1.0350651097403012</v>
      </c>
      <c r="H69" s="74">
        <f t="shared" si="23"/>
        <v>0.7063880542767087</v>
      </c>
      <c r="I69" s="74">
        <f t="shared" si="24"/>
        <v>1.3329278356222012</v>
      </c>
      <c r="J69" s="74">
        <f t="shared" si="25"/>
        <v>0.86968847657722859</v>
      </c>
      <c r="K69" s="74">
        <f t="shared" si="26"/>
        <v>1.2044017487733041</v>
      </c>
      <c r="L69" s="74">
        <f t="shared" si="27"/>
        <v>0.72593879247380788</v>
      </c>
      <c r="M69" s="74">
        <f t="shared" si="28"/>
        <v>0.49522466958621986</v>
      </c>
      <c r="N69" s="74">
        <f t="shared" si="29"/>
        <v>1.0026432131027589</v>
      </c>
      <c r="O69" s="74">
        <f t="shared" si="30"/>
        <v>1.3818304651772302</v>
      </c>
      <c r="P69" s="74">
        <f t="shared" si="31"/>
        <v>0.82500185824404282</v>
      </c>
      <c r="Q69" s="74">
        <f t="shared" si="32"/>
        <v>1.2056672890633382</v>
      </c>
      <c r="R69" s="74"/>
      <c r="S69" s="74"/>
    </row>
    <row r="70" spans="1:19" s="73" customFormat="1" x14ac:dyDescent="0.2">
      <c r="A70" s="72" t="s">
        <v>791</v>
      </c>
      <c r="B70" s="72">
        <v>1</v>
      </c>
      <c r="C70" s="74">
        <f t="shared" si="18"/>
        <v>1.2864914896169901</v>
      </c>
      <c r="D70" s="74">
        <f t="shared" si="19"/>
        <v>1.0458231223783747</v>
      </c>
      <c r="E70" s="74">
        <f t="shared" si="20"/>
        <v>1.0432098026310215</v>
      </c>
      <c r="F70" s="74">
        <f t="shared" si="21"/>
        <v>1.2643427201043564</v>
      </c>
      <c r="G70" s="74">
        <f t="shared" si="22"/>
        <v>1.1232791289387891</v>
      </c>
      <c r="H70" s="74">
        <f t="shared" si="23"/>
        <v>1.0830628370265509</v>
      </c>
      <c r="I70" s="74">
        <f t="shared" si="24"/>
        <v>1.4203310804452636</v>
      </c>
      <c r="J70" s="74">
        <f t="shared" si="25"/>
        <v>1.2504305587098781</v>
      </c>
      <c r="K70" s="74">
        <f t="shared" si="26"/>
        <v>2.343166064539894</v>
      </c>
      <c r="L70" s="74">
        <f t="shared" si="27"/>
        <v>2.0116084350837373</v>
      </c>
      <c r="M70" s="74">
        <f t="shared" si="28"/>
        <v>1.2151967343165671</v>
      </c>
      <c r="N70" s="74">
        <f t="shared" si="29"/>
        <v>1.6308744756966818</v>
      </c>
      <c r="O70" s="74">
        <f t="shared" si="30"/>
        <v>1.313342427655001</v>
      </c>
      <c r="P70" s="74">
        <f t="shared" si="31"/>
        <v>2.3260303394367172</v>
      </c>
      <c r="Q70" s="74">
        <f t="shared" si="32"/>
        <v>1.2862279396043543</v>
      </c>
      <c r="R70" s="74"/>
      <c r="S70" s="74"/>
    </row>
    <row r="71" spans="1:19" s="73" customFormat="1" x14ac:dyDescent="0.2">
      <c r="A71" s="72" t="s">
        <v>792</v>
      </c>
      <c r="B71" s="72">
        <v>1</v>
      </c>
      <c r="C71" s="74">
        <f t="shared" si="18"/>
        <v>1</v>
      </c>
      <c r="D71" s="74">
        <f t="shared" si="19"/>
        <v>1</v>
      </c>
      <c r="E71" s="74">
        <f t="shared" si="20"/>
        <v>1</v>
      </c>
      <c r="F71" s="74">
        <f t="shared" si="21"/>
        <v>1</v>
      </c>
      <c r="G71" s="74">
        <f t="shared" si="22"/>
        <v>1</v>
      </c>
      <c r="H71" s="74">
        <f t="shared" si="23"/>
        <v>1</v>
      </c>
      <c r="I71" s="74">
        <f t="shared" si="24"/>
        <v>1</v>
      </c>
      <c r="J71" s="74">
        <f t="shared" si="25"/>
        <v>1</v>
      </c>
      <c r="K71" s="74">
        <f t="shared" si="26"/>
        <v>1</v>
      </c>
      <c r="L71" s="74">
        <f t="shared" si="27"/>
        <v>1</v>
      </c>
      <c r="M71" s="74">
        <f t="shared" si="28"/>
        <v>1</v>
      </c>
      <c r="N71" s="74">
        <f t="shared" si="29"/>
        <v>1</v>
      </c>
      <c r="O71" s="74">
        <f t="shared" si="30"/>
        <v>1</v>
      </c>
      <c r="P71" s="74">
        <f t="shared" si="31"/>
        <v>1</v>
      </c>
      <c r="Q71" s="74">
        <f t="shared" si="32"/>
        <v>1</v>
      </c>
      <c r="R71" s="74"/>
      <c r="S71" s="74"/>
    </row>
    <row r="72" spans="1:19" s="73" customFormat="1" x14ac:dyDescent="0.2">
      <c r="A72" s="72" t="s">
        <v>793</v>
      </c>
      <c r="B72" s="72">
        <v>1</v>
      </c>
      <c r="C72" s="74">
        <f t="shared" si="18"/>
        <v>0.62641276181461469</v>
      </c>
      <c r="D72" s="74">
        <f t="shared" si="19"/>
        <v>0.87306091431064214</v>
      </c>
      <c r="E72" s="74">
        <f t="shared" si="20"/>
        <v>0.60404810125515918</v>
      </c>
      <c r="F72" s="74">
        <f t="shared" si="21"/>
        <v>1.2105736053555043</v>
      </c>
      <c r="G72" s="74">
        <f t="shared" si="22"/>
        <v>1.1459347454165472</v>
      </c>
      <c r="H72" s="74">
        <f t="shared" si="23"/>
        <v>0.58610397642165446</v>
      </c>
      <c r="I72" s="74">
        <f t="shared" si="24"/>
        <v>1.5173742063689752</v>
      </c>
      <c r="J72" s="74">
        <f t="shared" si="25"/>
        <v>0.41882116508967693</v>
      </c>
      <c r="K72" s="74">
        <f t="shared" si="26"/>
        <v>0.57522213868409489</v>
      </c>
      <c r="L72" s="74">
        <f t="shared" si="27"/>
        <v>0.82136207610908984</v>
      </c>
      <c r="M72" s="74">
        <f t="shared" si="28"/>
        <v>0.50310890352429904</v>
      </c>
      <c r="N72" s="74">
        <f t="shared" si="29"/>
        <v>1.0371353039202973</v>
      </c>
      <c r="O72" s="74">
        <f t="shared" si="30"/>
        <v>1.1755550993162709</v>
      </c>
      <c r="P72" s="74">
        <f t="shared" si="31"/>
        <v>0.71957011609853705</v>
      </c>
      <c r="Q72" s="74">
        <f t="shared" si="32"/>
        <v>1.4793685196573547</v>
      </c>
      <c r="R72" s="74"/>
      <c r="S72" s="74"/>
    </row>
    <row r="73" spans="1:19" s="73" customFormat="1" x14ac:dyDescent="0.2">
      <c r="A73" s="72" t="s">
        <v>794</v>
      </c>
      <c r="B73" s="72">
        <v>1</v>
      </c>
      <c r="C73" s="74">
        <f t="shared" si="18"/>
        <v>1.4309892561668438</v>
      </c>
      <c r="D73" s="74">
        <f t="shared" si="19"/>
        <v>0.804095012052363</v>
      </c>
      <c r="E73" s="74">
        <f t="shared" si="20"/>
        <v>0.68502053833616872</v>
      </c>
      <c r="F73" s="74">
        <f t="shared" si="21"/>
        <v>1.5405680216301156</v>
      </c>
      <c r="G73" s="74">
        <f t="shared" si="22"/>
        <v>0.93010013205637132</v>
      </c>
      <c r="H73" s="74">
        <f t="shared" si="23"/>
        <v>0.95518283187044017</v>
      </c>
      <c r="I73" s="74">
        <f t="shared" si="24"/>
        <v>1.1433833618403937</v>
      </c>
      <c r="J73" s="74">
        <f t="shared" si="25"/>
        <v>1.2821268154112377</v>
      </c>
      <c r="K73" s="74">
        <f t="shared" si="26"/>
        <v>1.8706587042974212</v>
      </c>
      <c r="L73" s="74">
        <f t="shared" si="27"/>
        <v>0.65479476917891555</v>
      </c>
      <c r="M73" s="74">
        <f t="shared" si="28"/>
        <v>0.44194935414828446</v>
      </c>
      <c r="N73" s="74">
        <f t="shared" si="29"/>
        <v>1.0784920336514936</v>
      </c>
      <c r="O73" s="74">
        <f t="shared" si="30"/>
        <v>1.4742317773617906</v>
      </c>
      <c r="P73" s="74">
        <f t="shared" si="31"/>
        <v>0.86998994652049488</v>
      </c>
      <c r="Q73" s="74">
        <f t="shared" si="32"/>
        <v>0.94399536757838776</v>
      </c>
      <c r="R73" s="74"/>
      <c r="S73" s="74"/>
    </row>
    <row r="74" spans="1:19" s="73" customFormat="1" x14ac:dyDescent="0.2">
      <c r="A74" s="72" t="s">
        <v>784</v>
      </c>
      <c r="B74" s="72">
        <v>1</v>
      </c>
      <c r="C74" s="74">
        <f t="shared" si="18"/>
        <v>0.91601855120539022</v>
      </c>
      <c r="D74" s="74">
        <f t="shared" si="19"/>
        <v>0.93670641156721279</v>
      </c>
      <c r="E74" s="74">
        <f t="shared" si="20"/>
        <v>0.90917158470917758</v>
      </c>
      <c r="F74" s="74">
        <f t="shared" si="21"/>
        <v>0.95216475101698805</v>
      </c>
      <c r="G74" s="74">
        <f t="shared" si="22"/>
        <v>0.97074594696766769</v>
      </c>
      <c r="H74" s="74">
        <f t="shared" si="23"/>
        <v>0.95707468452676392</v>
      </c>
      <c r="I74" s="74">
        <f t="shared" si="24"/>
        <v>0.9123569194661707</v>
      </c>
      <c r="J74" s="74">
        <f t="shared" si="25"/>
        <v>1.0701523327096438</v>
      </c>
      <c r="K74" s="74">
        <f t="shared" si="26"/>
        <v>0.99842234649163053</v>
      </c>
      <c r="L74" s="74">
        <f t="shared" si="27"/>
        <v>1.0044208126317811</v>
      </c>
      <c r="M74" s="74">
        <f t="shared" si="28"/>
        <v>0.97934096135757409</v>
      </c>
      <c r="N74" s="74">
        <f t="shared" si="29"/>
        <v>0.90035679379789135</v>
      </c>
      <c r="O74" s="74">
        <f t="shared" si="30"/>
        <v>0.93761258562834893</v>
      </c>
      <c r="P74" s="74">
        <f t="shared" si="31"/>
        <v>1.0263859277074805</v>
      </c>
      <c r="Q74" s="74">
        <f t="shared" si="32"/>
        <v>0.94254726595552618</v>
      </c>
      <c r="R74" s="74"/>
      <c r="S74" s="74"/>
    </row>
    <row r="75" spans="1:19" s="73" customFormat="1" x14ac:dyDescent="0.2">
      <c r="A75" s="72" t="s">
        <v>785</v>
      </c>
      <c r="B75" s="72">
        <v>1</v>
      </c>
      <c r="C75" s="74">
        <f t="shared" si="18"/>
        <v>1.4720824031386284</v>
      </c>
      <c r="D75" s="74">
        <f t="shared" si="19"/>
        <v>1.5316383466416508</v>
      </c>
      <c r="E75" s="74">
        <f t="shared" si="20"/>
        <v>1.4466582780831982</v>
      </c>
      <c r="F75" s="74">
        <f t="shared" si="21"/>
        <v>1.2884405037916857</v>
      </c>
      <c r="G75" s="74">
        <f t="shared" si="22"/>
        <v>1.1134027919869562</v>
      </c>
      <c r="H75" s="74">
        <f t="shared" si="23"/>
        <v>1.1651753338796642</v>
      </c>
      <c r="I75" s="74">
        <f t="shared" si="24"/>
        <v>1.4713340307876253</v>
      </c>
      <c r="J75" s="74">
        <f t="shared" si="25"/>
        <v>0.71065812266724693</v>
      </c>
      <c r="K75" s="74">
        <f t="shared" si="26"/>
        <v>1.0482443780039514</v>
      </c>
      <c r="L75" s="74">
        <f t="shared" si="27"/>
        <v>1.0715647972462159</v>
      </c>
      <c r="M75" s="74">
        <f t="shared" si="28"/>
        <v>1.0658409165937104</v>
      </c>
      <c r="N75" s="74">
        <f t="shared" si="29"/>
        <v>1.4086713423413093</v>
      </c>
      <c r="O75" s="74">
        <f t="shared" si="30"/>
        <v>1.3204719821535631</v>
      </c>
      <c r="P75" s="74">
        <f t="shared" si="31"/>
        <v>0.87976848175393974</v>
      </c>
      <c r="Q75" s="74">
        <f t="shared" si="32"/>
        <v>1.1926645504924591</v>
      </c>
      <c r="R75" s="74"/>
      <c r="S75" s="74"/>
    </row>
    <row r="77" spans="1:19" x14ac:dyDescent="0.2">
      <c r="C77" s="61" t="s">
        <v>804</v>
      </c>
      <c r="D77" s="66" t="s">
        <v>805</v>
      </c>
      <c r="E77" s="66" t="s">
        <v>806</v>
      </c>
      <c r="F77" s="66" t="s">
        <v>807</v>
      </c>
      <c r="G77" s="66" t="s">
        <v>816</v>
      </c>
      <c r="H77" s="66" t="s">
        <v>809</v>
      </c>
      <c r="I77" s="69" t="s">
        <v>811</v>
      </c>
      <c r="J77" s="66" t="s">
        <v>812</v>
      </c>
      <c r="K77" s="66" t="s">
        <v>813</v>
      </c>
      <c r="L77" s="61" t="s">
        <v>814</v>
      </c>
      <c r="M77" s="66" t="s">
        <v>815</v>
      </c>
      <c r="N77" s="69" t="s">
        <v>978</v>
      </c>
      <c r="O77" s="69" t="s">
        <v>808</v>
      </c>
      <c r="P77" s="66" t="s">
        <v>817</v>
      </c>
      <c r="Q77" s="66" t="s">
        <v>818</v>
      </c>
    </row>
    <row r="78" spans="1:19" x14ac:dyDescent="0.2">
      <c r="A78" s="68" t="s">
        <v>780</v>
      </c>
      <c r="B78" s="68">
        <v>1</v>
      </c>
      <c r="C78" s="69">
        <f>D6</f>
        <v>0.33672512999999998</v>
      </c>
      <c r="D78" s="69">
        <f>F6</f>
        <v>6.4105709999999996E-2</v>
      </c>
      <c r="E78" s="69">
        <f>H6</f>
        <v>0.11754359</v>
      </c>
      <c r="F78" s="69">
        <f>J6</f>
        <v>0.14881468</v>
      </c>
      <c r="G78" s="69">
        <f>N29</f>
        <v>0.40448331999999998</v>
      </c>
      <c r="H78" s="69">
        <f>N6</f>
        <v>0.20766118</v>
      </c>
      <c r="I78" s="69">
        <f>D29</f>
        <v>0.72875403000000005</v>
      </c>
      <c r="J78" s="69">
        <f>F29</f>
        <v>0.43416579999999999</v>
      </c>
      <c r="K78" s="69">
        <f>H29</f>
        <v>0.13819738000000001</v>
      </c>
      <c r="L78" s="69">
        <f>J29</f>
        <v>0.19224616</v>
      </c>
      <c r="M78" s="69">
        <f>L29</f>
        <v>0.46039267</v>
      </c>
      <c r="N78" s="69">
        <f>P6</f>
        <v>0.46069866999999998</v>
      </c>
      <c r="O78" s="69">
        <f>L6</f>
        <v>0.35100395000000001</v>
      </c>
      <c r="P78" s="69">
        <f>P29</f>
        <v>8.6196850000000005E-2</v>
      </c>
      <c r="Q78" s="69">
        <f>R29</f>
        <v>0.19887047999999999</v>
      </c>
    </row>
    <row r="79" spans="1:19" x14ac:dyDescent="0.2">
      <c r="A79" s="68" t="s">
        <v>781</v>
      </c>
      <c r="B79" s="68">
        <v>1</v>
      </c>
      <c r="C79" s="69">
        <f t="shared" ref="C79:C98" si="33">D7</f>
        <v>0.24574663999999999</v>
      </c>
      <c r="D79" s="69">
        <f t="shared" ref="D79:D98" si="34">F7</f>
        <v>0.21218829</v>
      </c>
      <c r="E79" s="69">
        <f t="shared" ref="E79:E98" si="35">H7</f>
        <v>0.14344898</v>
      </c>
      <c r="F79" s="69">
        <f t="shared" ref="F79:F98" si="36">J7</f>
        <v>0.21842265</v>
      </c>
      <c r="G79" s="69">
        <f t="shared" ref="G79:G98" si="37">N30</f>
        <v>0.12867027</v>
      </c>
      <c r="H79" s="69">
        <f t="shared" ref="H79:H98" si="38">N7</f>
        <v>7.2109740000000005E-2</v>
      </c>
      <c r="I79" s="69">
        <f t="shared" ref="I79:I98" si="39">D30</f>
        <v>0.15105144000000001</v>
      </c>
      <c r="J79" s="69">
        <f t="shared" ref="J79:J98" si="40">F30</f>
        <v>0.13585314000000001</v>
      </c>
      <c r="K79" s="69">
        <f t="shared" ref="K79:K98" si="41">H30</f>
        <v>4.3432070000000003E-2</v>
      </c>
      <c r="L79" s="69">
        <f t="shared" ref="L79:L98" si="42">J30</f>
        <v>7.3219049999999994E-2</v>
      </c>
      <c r="M79" s="69">
        <f t="shared" ref="M79:M98" si="43">L30</f>
        <v>7.2763869999999994E-2</v>
      </c>
      <c r="N79" s="69">
        <f t="shared" ref="N79:N98" si="44">P7</f>
        <v>0.19506941</v>
      </c>
      <c r="O79" s="69">
        <f t="shared" ref="O79:O98" si="45">L7</f>
        <v>0.19516206999999999</v>
      </c>
      <c r="P79" s="69">
        <f t="shared" ref="P79:P98" si="46">P30</f>
        <v>4.8817939999999997E-2</v>
      </c>
      <c r="Q79" s="69">
        <f t="shared" ref="Q79:Q98" si="47">R30</f>
        <v>0.34232549000000001</v>
      </c>
    </row>
    <row r="80" spans="1:19" x14ac:dyDescent="0.2">
      <c r="A80" s="68" t="s">
        <v>782</v>
      </c>
      <c r="B80" s="68">
        <v>1</v>
      </c>
      <c r="C80" s="69">
        <f t="shared" si="33"/>
        <v>0.47299269999999999</v>
      </c>
      <c r="D80" s="69">
        <f t="shared" si="34"/>
        <v>0.27614766000000002</v>
      </c>
      <c r="E80" s="69">
        <f t="shared" si="35"/>
        <v>0.18293142000000001</v>
      </c>
      <c r="F80" s="69">
        <f t="shared" si="36"/>
        <v>0.21927580999999999</v>
      </c>
      <c r="G80" s="69">
        <f t="shared" si="37"/>
        <v>0.41146106999999998</v>
      </c>
      <c r="H80" s="69">
        <f t="shared" si="38"/>
        <v>0.26463494999999998</v>
      </c>
      <c r="I80" s="69">
        <f t="shared" si="39"/>
        <v>0.2388274</v>
      </c>
      <c r="J80" s="69">
        <f t="shared" si="40"/>
        <v>0.13039803</v>
      </c>
      <c r="K80" s="69">
        <f t="shared" si="41"/>
        <v>1.0674289999999999E-2</v>
      </c>
      <c r="L80" s="69">
        <f t="shared" si="42"/>
        <v>8.4193649999999995E-2</v>
      </c>
      <c r="M80" s="69">
        <f t="shared" si="43"/>
        <v>0.13387474999999999</v>
      </c>
      <c r="N80" s="69">
        <f t="shared" si="44"/>
        <v>1.159816E-2</v>
      </c>
      <c r="O80" s="69">
        <f t="shared" si="45"/>
        <v>0.11899704</v>
      </c>
      <c r="P80" s="69">
        <f t="shared" si="46"/>
        <v>0.11796493</v>
      </c>
      <c r="Q80" s="69">
        <f t="shared" si="47"/>
        <v>0.33076608000000002</v>
      </c>
    </row>
    <row r="81" spans="1:17" x14ac:dyDescent="0.2">
      <c r="A81" s="68" t="s">
        <v>783</v>
      </c>
      <c r="B81" s="68">
        <v>1</v>
      </c>
      <c r="C81" s="69">
        <f t="shared" si="33"/>
        <v>0.4298188</v>
      </c>
      <c r="D81" s="69">
        <f t="shared" si="34"/>
        <v>0.26251513999999998</v>
      </c>
      <c r="E81" s="69">
        <f t="shared" si="35"/>
        <v>0.21546301000000001</v>
      </c>
      <c r="F81" s="69">
        <f t="shared" si="36"/>
        <v>0.24597512999999999</v>
      </c>
      <c r="G81" s="69">
        <f t="shared" si="37"/>
        <v>0.18249041999999999</v>
      </c>
      <c r="H81" s="69">
        <f t="shared" si="38"/>
        <v>0.22243892000000001</v>
      </c>
      <c r="I81" s="69">
        <f t="shared" si="39"/>
        <v>0.50579589000000003</v>
      </c>
      <c r="J81" s="69">
        <f t="shared" si="40"/>
        <v>0.21614027</v>
      </c>
      <c r="K81" s="69">
        <f t="shared" si="41"/>
        <v>0.13189471999999999</v>
      </c>
      <c r="L81" s="69">
        <f t="shared" si="42"/>
        <v>0.25835253000000002</v>
      </c>
      <c r="M81" s="69">
        <f t="shared" si="43"/>
        <v>0.37685056</v>
      </c>
      <c r="N81" s="69">
        <f t="shared" si="44"/>
        <v>0.35658098999999999</v>
      </c>
      <c r="O81" s="69">
        <f t="shared" si="45"/>
        <v>0.28976501999999998</v>
      </c>
      <c r="P81" s="69">
        <f t="shared" si="46"/>
        <v>5.504767E-2</v>
      </c>
      <c r="Q81" s="69">
        <f t="shared" si="47"/>
        <v>0.50526884999999999</v>
      </c>
    </row>
    <row r="82" spans="1:17" x14ac:dyDescent="0.2">
      <c r="A82" s="68" t="s">
        <v>786</v>
      </c>
      <c r="B82" s="68">
        <v>1</v>
      </c>
      <c r="C82" s="69">
        <f t="shared" si="33"/>
        <v>0.202736</v>
      </c>
      <c r="D82" s="69">
        <f t="shared" si="34"/>
        <v>8.216147E-2</v>
      </c>
      <c r="E82" s="69">
        <f t="shared" si="35"/>
        <v>0.26518747999999998</v>
      </c>
      <c r="F82" s="69">
        <f t="shared" si="36"/>
        <v>0.35828988000000001</v>
      </c>
      <c r="G82" s="69">
        <f t="shared" si="37"/>
        <v>0.36199194000000001</v>
      </c>
      <c r="H82" s="69">
        <f t="shared" si="38"/>
        <v>0.39953286999999998</v>
      </c>
      <c r="I82" s="69">
        <f t="shared" si="39"/>
        <v>0.35731012000000001</v>
      </c>
      <c r="J82" s="69">
        <f t="shared" si="40"/>
        <v>0.16776727999999999</v>
      </c>
      <c r="K82" s="69">
        <f t="shared" si="41"/>
        <v>0.46999065000000001</v>
      </c>
      <c r="L82" s="69">
        <f t="shared" si="42"/>
        <v>0.28010801000000002</v>
      </c>
      <c r="M82" s="69">
        <f t="shared" si="43"/>
        <v>0.51142016999999995</v>
      </c>
      <c r="N82" s="69">
        <f t="shared" si="44"/>
        <v>0.34233956999999998</v>
      </c>
      <c r="O82" s="69">
        <f t="shared" si="45"/>
        <v>0.41165365999999998</v>
      </c>
      <c r="P82" s="69">
        <f t="shared" si="46"/>
        <v>0.29571252999999997</v>
      </c>
      <c r="Q82" s="69">
        <f t="shared" si="47"/>
        <v>0.65641537000000005</v>
      </c>
    </row>
    <row r="83" spans="1:17" x14ac:dyDescent="0.2">
      <c r="A83" s="71" t="s">
        <v>787</v>
      </c>
      <c r="B83" s="71">
        <v>1</v>
      </c>
      <c r="C83" s="69">
        <f t="shared" si="33"/>
        <v>0.14571402</v>
      </c>
      <c r="D83" s="69">
        <f t="shared" si="34"/>
        <v>0.17801167000000001</v>
      </c>
      <c r="E83" s="69">
        <f t="shared" si="35"/>
        <v>0.11603151</v>
      </c>
      <c r="F83" s="69">
        <f t="shared" si="36"/>
        <v>0.1290895</v>
      </c>
      <c r="G83" s="69">
        <f t="shared" si="37"/>
        <v>0.29248701999999999</v>
      </c>
      <c r="H83" s="69">
        <f t="shared" si="38"/>
        <v>0.10861157</v>
      </c>
      <c r="I83" s="69">
        <f t="shared" si="39"/>
        <v>0.12250983999999999</v>
      </c>
      <c r="J83" s="69">
        <f t="shared" si="40"/>
        <v>7.4513209999999996E-2</v>
      </c>
      <c r="K83" s="69">
        <f t="shared" si="41"/>
        <v>8.0153870000000002E-2</v>
      </c>
      <c r="L83" s="69">
        <f t="shared" si="42"/>
        <v>0.14213085</v>
      </c>
      <c r="M83" s="69">
        <f t="shared" si="43"/>
        <v>0.25842594000000002</v>
      </c>
      <c r="N83" s="69">
        <f t="shared" si="44"/>
        <v>0.34188847999999999</v>
      </c>
      <c r="O83" s="69">
        <f t="shared" si="45"/>
        <v>0.28449309</v>
      </c>
      <c r="P83" s="69">
        <f t="shared" si="46"/>
        <v>6.6546240000000006E-2</v>
      </c>
      <c r="Q83" s="69">
        <f t="shared" si="47"/>
        <v>0.40928154</v>
      </c>
    </row>
    <row r="84" spans="1:17" s="73" customFormat="1" x14ac:dyDescent="0.2">
      <c r="A84" s="72" t="s">
        <v>788</v>
      </c>
      <c r="B84" s="72">
        <v>1</v>
      </c>
      <c r="C84" s="74">
        <f t="shared" si="33"/>
        <v>0.2559265</v>
      </c>
      <c r="D84" s="74">
        <f t="shared" si="34"/>
        <v>0.17198388000000001</v>
      </c>
      <c r="E84" s="74">
        <f t="shared" si="35"/>
        <v>0.13536923000000001</v>
      </c>
      <c r="F84" s="74">
        <f t="shared" si="36"/>
        <v>0.16268711999999999</v>
      </c>
      <c r="G84" s="74">
        <f t="shared" si="37"/>
        <v>0.32284170000000001</v>
      </c>
      <c r="H84" s="74">
        <f t="shared" si="38"/>
        <v>0.16270053000000001</v>
      </c>
      <c r="I84" s="74">
        <f t="shared" si="39"/>
        <v>0.29047198000000002</v>
      </c>
      <c r="J84" s="74">
        <f t="shared" si="40"/>
        <v>0.17124529999999999</v>
      </c>
      <c r="K84" s="74">
        <f t="shared" si="41"/>
        <v>9.0475020000000003E-2</v>
      </c>
      <c r="L84" s="74">
        <f t="shared" si="42"/>
        <v>0.14542450000000001</v>
      </c>
      <c r="M84" s="74">
        <f t="shared" si="43"/>
        <v>0.27984868000000002</v>
      </c>
      <c r="N84" s="74">
        <f t="shared" si="44"/>
        <v>0.30472110000000002</v>
      </c>
      <c r="O84" s="74">
        <f t="shared" si="45"/>
        <v>0.26633983999999999</v>
      </c>
      <c r="P84" s="74">
        <f t="shared" si="46"/>
        <v>8.3055290000000004E-2</v>
      </c>
      <c r="Q84" s="74">
        <f t="shared" si="47"/>
        <v>0.35614543999999998</v>
      </c>
    </row>
    <row r="85" spans="1:17" x14ac:dyDescent="0.2">
      <c r="A85" s="68" t="s">
        <v>392</v>
      </c>
      <c r="B85" s="68">
        <v>1</v>
      </c>
      <c r="C85" s="69">
        <f t="shared" si="33"/>
        <v>0.45105399000000002</v>
      </c>
      <c r="D85" s="69">
        <f t="shared" si="34"/>
        <v>0.25529794</v>
      </c>
      <c r="E85" s="69">
        <f t="shared" si="35"/>
        <v>0.24433957000000001</v>
      </c>
      <c r="F85" s="69">
        <f t="shared" si="36"/>
        <v>0.58439118000000001</v>
      </c>
      <c r="G85" s="69">
        <f t="shared" si="37"/>
        <v>0.4105007</v>
      </c>
      <c r="H85" s="69">
        <f t="shared" si="38"/>
        <v>0.13522128</v>
      </c>
      <c r="I85" s="69">
        <f t="shared" si="39"/>
        <v>0.73473765999999996</v>
      </c>
      <c r="J85" s="69">
        <f t="shared" si="40"/>
        <v>0.41990750999999998</v>
      </c>
      <c r="K85" s="69">
        <f t="shared" si="41"/>
        <v>0.16600643000000001</v>
      </c>
      <c r="L85" s="69">
        <f t="shared" si="42"/>
        <v>0.28915334999999998</v>
      </c>
      <c r="M85" s="69">
        <f t="shared" si="43"/>
        <v>0.37118567000000002</v>
      </c>
      <c r="N85" s="69">
        <f t="shared" si="44"/>
        <v>0.38851264000000002</v>
      </c>
      <c r="O85" s="69">
        <f t="shared" si="45"/>
        <v>0.36692689000000001</v>
      </c>
      <c r="P85" s="69">
        <f t="shared" si="46"/>
        <v>0.24692338999999999</v>
      </c>
      <c r="Q85" s="69">
        <f t="shared" si="47"/>
        <v>0.27761535999999998</v>
      </c>
    </row>
    <row r="86" spans="1:17" x14ac:dyDescent="0.2">
      <c r="A86" s="68" t="s">
        <v>453</v>
      </c>
      <c r="B86" s="68">
        <v>1</v>
      </c>
      <c r="C86" s="69">
        <f t="shared" si="33"/>
        <v>0.66078241999999998</v>
      </c>
      <c r="D86" s="69">
        <f t="shared" si="34"/>
        <v>4.0251679999999998E-2</v>
      </c>
      <c r="E86" s="69">
        <f t="shared" si="35"/>
        <v>0.11781293</v>
      </c>
      <c r="F86" s="69">
        <f t="shared" si="36"/>
        <v>0.17484342999999999</v>
      </c>
      <c r="G86" s="69">
        <f t="shared" si="37"/>
        <v>0.64212764</v>
      </c>
      <c r="H86" s="69">
        <f t="shared" si="38"/>
        <v>1.2578290000000001E-2</v>
      </c>
      <c r="I86" s="69">
        <f t="shared" si="39"/>
        <v>0.22684028000000001</v>
      </c>
      <c r="J86" s="69">
        <f t="shared" si="40"/>
        <v>3.7752300000000001E-3</v>
      </c>
      <c r="K86" s="69">
        <f t="shared" si="41"/>
        <v>1.341723E-2</v>
      </c>
      <c r="L86" s="69">
        <f t="shared" si="42"/>
        <v>0</v>
      </c>
      <c r="M86" s="69">
        <f t="shared" si="43"/>
        <v>0</v>
      </c>
      <c r="N86" s="69">
        <f t="shared" si="44"/>
        <v>0.17819336</v>
      </c>
      <c r="O86" s="69">
        <f t="shared" si="45"/>
        <v>0.10692417999999999</v>
      </c>
      <c r="P86" s="69">
        <f t="shared" si="46"/>
        <v>4.4440559999999997E-2</v>
      </c>
      <c r="Q86" s="69">
        <f t="shared" si="47"/>
        <v>0.12662762999999999</v>
      </c>
    </row>
    <row r="87" spans="1:17" x14ac:dyDescent="0.2">
      <c r="A87" s="68" t="s">
        <v>479</v>
      </c>
      <c r="B87" s="68">
        <v>1</v>
      </c>
      <c r="C87" s="69">
        <f t="shared" si="33"/>
        <v>0.16859795999999999</v>
      </c>
      <c r="D87" s="69">
        <f t="shared" si="34"/>
        <v>0.16105959</v>
      </c>
      <c r="E87" s="69">
        <f t="shared" si="35"/>
        <v>0.14829592999999999</v>
      </c>
      <c r="F87" s="69">
        <f t="shared" si="36"/>
        <v>0.19670062999999999</v>
      </c>
      <c r="G87" s="69">
        <f t="shared" si="37"/>
        <v>0.24427958999999999</v>
      </c>
      <c r="H87" s="69">
        <f t="shared" si="38"/>
        <v>0.12772560999999999</v>
      </c>
      <c r="I87" s="69">
        <f t="shared" si="39"/>
        <v>0.40015105000000001</v>
      </c>
      <c r="J87" s="69">
        <f t="shared" si="40"/>
        <v>0.28086124000000001</v>
      </c>
      <c r="K87" s="69">
        <f t="shared" si="41"/>
        <v>4.7670619999999997E-2</v>
      </c>
      <c r="L87" s="69">
        <f t="shared" si="42"/>
        <v>0.39007744</v>
      </c>
      <c r="M87" s="69">
        <f t="shared" si="43"/>
        <v>0.27812716999999998</v>
      </c>
      <c r="N87" s="69">
        <f t="shared" si="44"/>
        <v>0.20290543999999999</v>
      </c>
      <c r="O87" s="69">
        <f t="shared" si="45"/>
        <v>0.25166834999999999</v>
      </c>
      <c r="P87" s="69">
        <f t="shared" si="46"/>
        <v>0.12597802999999999</v>
      </c>
      <c r="Q87" s="69">
        <f t="shared" si="47"/>
        <v>0.38803158999999998</v>
      </c>
    </row>
    <row r="88" spans="1:17" x14ac:dyDescent="0.2">
      <c r="A88" s="68" t="s">
        <v>614</v>
      </c>
      <c r="B88" s="68">
        <v>1</v>
      </c>
      <c r="C88" s="69">
        <f t="shared" si="33"/>
        <v>0.63730105000000004</v>
      </c>
      <c r="D88" s="69">
        <f t="shared" si="34"/>
        <v>0.38973288</v>
      </c>
      <c r="E88" s="69">
        <f t="shared" si="35"/>
        <v>0.30858776999999998</v>
      </c>
      <c r="F88" s="69">
        <f t="shared" si="36"/>
        <v>0.28040133</v>
      </c>
      <c r="G88" s="69">
        <f t="shared" si="37"/>
        <v>0.38807925999999998</v>
      </c>
      <c r="H88" s="69">
        <f t="shared" si="38"/>
        <v>0.25633646999999998</v>
      </c>
      <c r="I88" s="69">
        <f t="shared" si="39"/>
        <v>0.66298058999999998</v>
      </c>
      <c r="J88" s="69">
        <f t="shared" si="40"/>
        <v>0.39330671</v>
      </c>
      <c r="K88" s="69">
        <f t="shared" si="41"/>
        <v>5.576706E-2</v>
      </c>
      <c r="L88" s="69">
        <f t="shared" si="42"/>
        <v>0.27816523999999998</v>
      </c>
      <c r="M88" s="69">
        <f t="shared" si="43"/>
        <v>0.35499468000000001</v>
      </c>
      <c r="N88" s="69">
        <f t="shared" si="44"/>
        <v>0.46626501999999997</v>
      </c>
      <c r="O88" s="69">
        <f t="shared" si="45"/>
        <v>0.33236006000000001</v>
      </c>
      <c r="P88" s="69">
        <f t="shared" si="46"/>
        <v>0.10263340999999999</v>
      </c>
      <c r="Q88" s="69">
        <f t="shared" si="47"/>
        <v>0.45250140999999999</v>
      </c>
    </row>
    <row r="89" spans="1:17" x14ac:dyDescent="0.2">
      <c r="A89" s="68" t="s">
        <v>616</v>
      </c>
      <c r="B89" s="68">
        <v>1</v>
      </c>
      <c r="C89" s="69">
        <f t="shared" si="33"/>
        <v>0.55653511</v>
      </c>
      <c r="D89" s="69">
        <f t="shared" si="34"/>
        <v>5.6816350000000002E-2</v>
      </c>
      <c r="E89" s="69">
        <f t="shared" si="35"/>
        <v>0.21050025999999999</v>
      </c>
      <c r="F89" s="69">
        <f t="shared" si="36"/>
        <v>0.21285076</v>
      </c>
      <c r="G89" s="69">
        <f t="shared" si="37"/>
        <v>0.57057546999999997</v>
      </c>
      <c r="H89" s="69">
        <f t="shared" si="38"/>
        <v>1.740245E-2</v>
      </c>
      <c r="I89" s="69">
        <f t="shared" si="39"/>
        <v>0.30506444999999999</v>
      </c>
      <c r="J89" s="69">
        <f t="shared" si="40"/>
        <v>7.9050049999999997E-2</v>
      </c>
      <c r="K89" s="69">
        <f t="shared" si="41"/>
        <v>4.8335040000000003E-2</v>
      </c>
      <c r="L89" s="69">
        <f t="shared" si="42"/>
        <v>2.5313059999999998E-2</v>
      </c>
      <c r="M89" s="69">
        <f t="shared" si="43"/>
        <v>3.4906819999999998E-2</v>
      </c>
      <c r="N89" s="69">
        <f t="shared" si="44"/>
        <v>0.2178736</v>
      </c>
      <c r="O89" s="69">
        <f t="shared" si="45"/>
        <v>0.15106402999999999</v>
      </c>
      <c r="P89" s="69">
        <f t="shared" si="46"/>
        <v>7.8883850000000005E-2</v>
      </c>
      <c r="Q89" s="69">
        <f t="shared" si="47"/>
        <v>0.21662898999999999</v>
      </c>
    </row>
    <row r="90" spans="1:17" x14ac:dyDescent="0.2">
      <c r="A90" s="68" t="s">
        <v>618</v>
      </c>
      <c r="B90" s="68">
        <v>1</v>
      </c>
      <c r="C90" s="69">
        <f t="shared" si="33"/>
        <v>0.25379066</v>
      </c>
      <c r="D90" s="69">
        <f t="shared" si="34"/>
        <v>0.18258258999999999</v>
      </c>
      <c r="E90" s="69">
        <f t="shared" si="35"/>
        <v>0.11967116999999999</v>
      </c>
      <c r="F90" s="69">
        <f t="shared" si="36"/>
        <v>0.22335921</v>
      </c>
      <c r="G90" s="69">
        <f t="shared" si="37"/>
        <v>0.29910959999999998</v>
      </c>
      <c r="H90" s="69">
        <f t="shared" si="38"/>
        <v>0.10943793</v>
      </c>
      <c r="I90" s="69">
        <f t="shared" si="39"/>
        <v>0.34874074999999999</v>
      </c>
      <c r="J90" s="69">
        <f t="shared" si="40"/>
        <v>0.18587221000000001</v>
      </c>
      <c r="K90" s="69">
        <f t="shared" si="41"/>
        <v>8.9556150000000001E-2</v>
      </c>
      <c r="L90" s="69">
        <f t="shared" si="42"/>
        <v>0.2124566</v>
      </c>
      <c r="M90" s="69">
        <f t="shared" si="43"/>
        <v>0.19110637999999999</v>
      </c>
      <c r="N90" s="69">
        <f t="shared" si="44"/>
        <v>0.23968007</v>
      </c>
      <c r="O90" s="69">
        <f t="shared" si="45"/>
        <v>0.25464843999999998</v>
      </c>
      <c r="P90" s="69">
        <f t="shared" si="46"/>
        <v>5.0105419999999998E-2</v>
      </c>
      <c r="Q90" s="69">
        <f t="shared" si="47"/>
        <v>0.35282184999999999</v>
      </c>
    </row>
    <row r="91" spans="1:17" s="73" customFormat="1" x14ac:dyDescent="0.2">
      <c r="A91" s="72" t="s">
        <v>789</v>
      </c>
      <c r="B91" s="72">
        <v>1</v>
      </c>
      <c r="C91" s="74">
        <f t="shared" si="33"/>
        <v>0.45616370000000001</v>
      </c>
      <c r="D91" s="74">
        <f t="shared" si="34"/>
        <v>0.17523412999999999</v>
      </c>
      <c r="E91" s="74">
        <f t="shared" si="35"/>
        <v>0.19475590000000001</v>
      </c>
      <c r="F91" s="74">
        <f t="shared" si="36"/>
        <v>0.28372538000000003</v>
      </c>
      <c r="G91" s="74">
        <f t="shared" si="37"/>
        <v>0.43242865000000003</v>
      </c>
      <c r="H91" s="74">
        <f t="shared" si="38"/>
        <v>0.10235327</v>
      </c>
      <c r="I91" s="74">
        <f t="shared" si="39"/>
        <v>0.44250381</v>
      </c>
      <c r="J91" s="74">
        <f t="shared" si="40"/>
        <v>0.21948840999999999</v>
      </c>
      <c r="K91" s="74">
        <f t="shared" si="41"/>
        <v>7.4517910000000007E-2</v>
      </c>
      <c r="L91" s="74">
        <f t="shared" si="42"/>
        <v>0.18176981</v>
      </c>
      <c r="M91" s="74">
        <f t="shared" si="43"/>
        <v>0.19212187999999999</v>
      </c>
      <c r="N91" s="74">
        <f t="shared" si="44"/>
        <v>0.28184435000000002</v>
      </c>
      <c r="O91" s="74">
        <f t="shared" si="45"/>
        <v>0.24131543999999999</v>
      </c>
      <c r="P91" s="74">
        <f t="shared" si="46"/>
        <v>0.10684065</v>
      </c>
      <c r="Q91" s="74">
        <f t="shared" si="47"/>
        <v>0.29795686999999998</v>
      </c>
    </row>
    <row r="92" spans="1:17" s="73" customFormat="1" x14ac:dyDescent="0.2">
      <c r="A92" s="72" t="s">
        <v>790</v>
      </c>
      <c r="B92" s="72">
        <v>1</v>
      </c>
      <c r="C92" s="74">
        <f t="shared" si="33"/>
        <v>0.28868280000000002</v>
      </c>
      <c r="D92" s="74">
        <f t="shared" si="34"/>
        <v>0.17251549999999999</v>
      </c>
      <c r="E92" s="74">
        <f t="shared" si="35"/>
        <v>0.14514488</v>
      </c>
      <c r="F92" s="74">
        <f t="shared" si="36"/>
        <v>0.18293951</v>
      </c>
      <c r="G92" s="74">
        <f t="shared" si="37"/>
        <v>0.34069967000000001</v>
      </c>
      <c r="H92" s="74">
        <f t="shared" si="38"/>
        <v>0.15283738999999999</v>
      </c>
      <c r="I92" s="74">
        <f t="shared" si="39"/>
        <v>0.31542360000000003</v>
      </c>
      <c r="J92" s="74">
        <f t="shared" si="40"/>
        <v>0.17911204</v>
      </c>
      <c r="K92" s="74">
        <f t="shared" si="41"/>
        <v>8.7832300000000002E-2</v>
      </c>
      <c r="L92" s="74">
        <f t="shared" si="42"/>
        <v>0.15128715000000001</v>
      </c>
      <c r="M92" s="74">
        <f t="shared" si="43"/>
        <v>0.26589334999999997</v>
      </c>
      <c r="N92" s="74">
        <f t="shared" si="44"/>
        <v>0.30100343000000002</v>
      </c>
      <c r="O92" s="74">
        <f t="shared" si="45"/>
        <v>0.26219078000000001</v>
      </c>
      <c r="P92" s="74">
        <f t="shared" si="46"/>
        <v>8.7017830000000004E-2</v>
      </c>
      <c r="Q92" s="74">
        <f t="shared" si="47"/>
        <v>0.34640520000000002</v>
      </c>
    </row>
    <row r="93" spans="1:17" s="73" customFormat="1" x14ac:dyDescent="0.2">
      <c r="A93" s="72" t="s">
        <v>791</v>
      </c>
      <c r="B93" s="72">
        <v>1</v>
      </c>
      <c r="C93" s="74">
        <f t="shared" si="33"/>
        <v>0.33377812000000001</v>
      </c>
      <c r="D93" s="74">
        <f t="shared" si="34"/>
        <v>0.21355773</v>
      </c>
      <c r="E93" s="74">
        <f t="shared" si="35"/>
        <v>0.22042513</v>
      </c>
      <c r="F93" s="74">
        <f t="shared" si="36"/>
        <v>0.15155197000000001</v>
      </c>
      <c r="G93" s="74">
        <f t="shared" si="37"/>
        <v>0.32381347999999999</v>
      </c>
      <c r="H93" s="74">
        <f t="shared" si="38"/>
        <v>0.23433649000000001</v>
      </c>
      <c r="I93" s="74">
        <f t="shared" si="39"/>
        <v>0.45351332</v>
      </c>
      <c r="J93" s="74">
        <f t="shared" si="40"/>
        <v>0.34846284</v>
      </c>
      <c r="K93" s="74">
        <f t="shared" si="41"/>
        <v>0.24338718000000001</v>
      </c>
      <c r="L93" s="74">
        <f t="shared" si="42"/>
        <v>0.37123282000000002</v>
      </c>
      <c r="M93" s="74">
        <f t="shared" si="43"/>
        <v>0.43249549999999998</v>
      </c>
      <c r="N93" s="74">
        <f t="shared" si="44"/>
        <v>0.32074093999999997</v>
      </c>
      <c r="O93" s="74">
        <f t="shared" si="45"/>
        <v>0.28453613999999999</v>
      </c>
      <c r="P93" s="74">
        <f t="shared" si="46"/>
        <v>0.24534019000000001</v>
      </c>
      <c r="Q93" s="74">
        <f t="shared" si="47"/>
        <v>0.36955141000000002</v>
      </c>
    </row>
    <row r="94" spans="1:17" s="73" customFormat="1" x14ac:dyDescent="0.2">
      <c r="A94" s="72" t="s">
        <v>792</v>
      </c>
      <c r="B94" s="72">
        <v>1</v>
      </c>
      <c r="C94" s="74">
        <f t="shared" si="33"/>
        <v>0.25944836999999998</v>
      </c>
      <c r="D94" s="74">
        <f t="shared" si="34"/>
        <v>0.20420062</v>
      </c>
      <c r="E94" s="74">
        <f t="shared" si="35"/>
        <v>0.21129511000000001</v>
      </c>
      <c r="F94" s="74">
        <f t="shared" si="36"/>
        <v>0.11986621</v>
      </c>
      <c r="G94" s="74">
        <f t="shared" si="37"/>
        <v>0.24655678</v>
      </c>
      <c r="H94" s="74">
        <f t="shared" si="38"/>
        <v>0.21636463</v>
      </c>
      <c r="I94" s="74">
        <f t="shared" si="39"/>
        <v>0.36268572999999998</v>
      </c>
      <c r="J94" s="74">
        <f t="shared" si="40"/>
        <v>0.14871453000000001</v>
      </c>
      <c r="K94" s="74">
        <f t="shared" si="41"/>
        <v>0.12099132999999999</v>
      </c>
      <c r="L94" s="74">
        <f t="shared" si="42"/>
        <v>0.30549195000000001</v>
      </c>
      <c r="M94" s="74">
        <f t="shared" si="43"/>
        <v>0.26519239</v>
      </c>
      <c r="N94" s="74">
        <f t="shared" si="44"/>
        <v>0.22582125</v>
      </c>
      <c r="O94" s="74">
        <f t="shared" si="45"/>
        <v>0.25330849</v>
      </c>
      <c r="P94" s="74">
        <f t="shared" si="46"/>
        <v>0.10547592</v>
      </c>
      <c r="Q94" s="74">
        <f t="shared" si="47"/>
        <v>0.28731409000000002</v>
      </c>
    </row>
    <row r="95" spans="1:17" s="73" customFormat="1" x14ac:dyDescent="0.2">
      <c r="A95" s="72" t="s">
        <v>793</v>
      </c>
      <c r="B95" s="72">
        <v>1</v>
      </c>
      <c r="C95" s="74">
        <f t="shared" si="33"/>
        <v>0.16252177000000001</v>
      </c>
      <c r="D95" s="74">
        <f t="shared" si="34"/>
        <v>0.17827957999999999</v>
      </c>
      <c r="E95" s="74">
        <f t="shared" si="35"/>
        <v>0.12763241</v>
      </c>
      <c r="F95" s="74">
        <f t="shared" si="36"/>
        <v>0.14510687</v>
      </c>
      <c r="G95" s="74">
        <f t="shared" si="37"/>
        <v>0.28984107999999997</v>
      </c>
      <c r="H95" s="74">
        <f t="shared" si="38"/>
        <v>0.12681217</v>
      </c>
      <c r="I95" s="74">
        <f t="shared" si="39"/>
        <v>0.15190045999999999</v>
      </c>
      <c r="J95" s="74">
        <f t="shared" si="40"/>
        <v>8.5543889999999997E-2</v>
      </c>
      <c r="K95" s="74">
        <f t="shared" si="41"/>
        <v>9.9377690000000005E-2</v>
      </c>
      <c r="L95" s="74">
        <f t="shared" si="42"/>
        <v>0.15369572000000001</v>
      </c>
      <c r="M95" s="74">
        <f t="shared" si="43"/>
        <v>0.27504039000000002</v>
      </c>
      <c r="N95" s="74">
        <f t="shared" si="44"/>
        <v>0.34265533999999997</v>
      </c>
      <c r="O95" s="74">
        <f t="shared" si="45"/>
        <v>0.29027500000000001</v>
      </c>
      <c r="P95" s="74">
        <f t="shared" si="46"/>
        <v>7.5897320000000004E-2</v>
      </c>
      <c r="Q95" s="74">
        <f t="shared" si="47"/>
        <v>0.42504342000000001</v>
      </c>
    </row>
    <row r="96" spans="1:17" s="73" customFormat="1" x14ac:dyDescent="0.2">
      <c r="A96" s="72" t="s">
        <v>794</v>
      </c>
      <c r="B96" s="72">
        <v>1</v>
      </c>
      <c r="C96" s="74">
        <f t="shared" si="33"/>
        <v>0.37126783000000002</v>
      </c>
      <c r="D96" s="74">
        <f t="shared" si="34"/>
        <v>0.1641967</v>
      </c>
      <c r="E96" s="74">
        <f t="shared" si="35"/>
        <v>0.14474149</v>
      </c>
      <c r="F96" s="74">
        <f t="shared" si="36"/>
        <v>0.18466204999999999</v>
      </c>
      <c r="G96" s="74">
        <f t="shared" si="37"/>
        <v>0.36348184</v>
      </c>
      <c r="H96" s="74">
        <f t="shared" si="38"/>
        <v>0.20666778</v>
      </c>
      <c r="I96" s="74">
        <f t="shared" si="39"/>
        <v>0.46500910000000001</v>
      </c>
      <c r="J96" s="74">
        <f t="shared" si="40"/>
        <v>0.27819412999999998</v>
      </c>
      <c r="K96" s="74">
        <f t="shared" si="41"/>
        <v>7.9224489999999995E-2</v>
      </c>
      <c r="L96" s="74">
        <f t="shared" si="42"/>
        <v>0.13501197000000001</v>
      </c>
      <c r="M96" s="74">
        <f t="shared" si="43"/>
        <v>0.28600787999999999</v>
      </c>
      <c r="N96" s="74">
        <f t="shared" si="44"/>
        <v>0.25820026000000001</v>
      </c>
      <c r="O96" s="74">
        <f t="shared" si="45"/>
        <v>0.23560226000000001</v>
      </c>
      <c r="P96" s="74">
        <f t="shared" si="46"/>
        <v>9.1762990000000003E-2</v>
      </c>
      <c r="Q96" s="74">
        <f t="shared" si="47"/>
        <v>0.27122317000000001</v>
      </c>
    </row>
    <row r="97" spans="1:17" s="73" customFormat="1" x14ac:dyDescent="0.2">
      <c r="A97" s="72" t="s">
        <v>784</v>
      </c>
      <c r="B97" s="72">
        <v>1</v>
      </c>
      <c r="C97" s="74">
        <f t="shared" si="33"/>
        <v>0.23765952000000001</v>
      </c>
      <c r="D97" s="74">
        <f t="shared" si="34"/>
        <v>0.19127603000000001</v>
      </c>
      <c r="E97" s="74">
        <f t="shared" si="35"/>
        <v>0.19210351000000001</v>
      </c>
      <c r="F97" s="74">
        <f t="shared" si="36"/>
        <v>0.11413238000000001</v>
      </c>
      <c r="G97" s="74">
        <f t="shared" si="37"/>
        <v>0.23117473999999999</v>
      </c>
      <c r="H97" s="74">
        <f t="shared" si="38"/>
        <v>0.20707711000000001</v>
      </c>
      <c r="I97" s="74">
        <f t="shared" si="39"/>
        <v>0.38812898000000001</v>
      </c>
      <c r="J97" s="74">
        <f t="shared" si="40"/>
        <v>0.14847990999999999</v>
      </c>
      <c r="K97" s="74">
        <f t="shared" si="41"/>
        <v>0.12152621</v>
      </c>
      <c r="L97" s="74">
        <f t="shared" si="42"/>
        <v>0.29918077999999998</v>
      </c>
      <c r="M97" s="74">
        <f t="shared" si="43"/>
        <v>0.23876776999999999</v>
      </c>
      <c r="N97" s="74">
        <f t="shared" si="44"/>
        <v>0.20602957999999999</v>
      </c>
      <c r="O97" s="74">
        <f t="shared" si="45"/>
        <v>0.24589818999999999</v>
      </c>
      <c r="P97" s="74">
        <f t="shared" si="46"/>
        <v>0.10825899999999999</v>
      </c>
      <c r="Q97" s="74">
        <f t="shared" si="47"/>
        <v>0.27080711000000002</v>
      </c>
    </row>
    <row r="98" spans="1:17" s="73" customFormat="1" x14ac:dyDescent="0.2">
      <c r="A98" s="72" t="s">
        <v>785</v>
      </c>
      <c r="B98" s="72">
        <v>1</v>
      </c>
      <c r="C98" s="74">
        <f t="shared" si="33"/>
        <v>0.38192937999999998</v>
      </c>
      <c r="D98" s="74">
        <f t="shared" si="34"/>
        <v>0.31276150000000003</v>
      </c>
      <c r="E98" s="74">
        <f t="shared" si="35"/>
        <v>0.30567181999999998</v>
      </c>
      <c r="F98" s="74">
        <f t="shared" si="36"/>
        <v>0.15444047999999999</v>
      </c>
      <c r="G98" s="74">
        <f t="shared" si="37"/>
        <v>0.32557132</v>
      </c>
      <c r="H98" s="74">
        <f t="shared" si="38"/>
        <v>0.25210273</v>
      </c>
      <c r="I98" s="74">
        <f t="shared" si="39"/>
        <v>0.25774555999999998</v>
      </c>
      <c r="J98" s="74">
        <f t="shared" si="40"/>
        <v>0.15588916999999999</v>
      </c>
      <c r="K98" s="74">
        <f t="shared" si="41"/>
        <v>0.12965004999999999</v>
      </c>
      <c r="L98" s="74">
        <f t="shared" si="42"/>
        <v>0.32560581999999999</v>
      </c>
      <c r="M98" s="74">
        <f t="shared" si="43"/>
        <v>0.37356892000000003</v>
      </c>
      <c r="N98" s="74">
        <f t="shared" si="44"/>
        <v>0.33225849000000002</v>
      </c>
      <c r="O98" s="74">
        <f t="shared" si="45"/>
        <v>0.28203437999999997</v>
      </c>
      <c r="P98" s="74">
        <f t="shared" si="46"/>
        <v>9.2794390000000004E-2</v>
      </c>
      <c r="Q98" s="74">
        <f t="shared" si="47"/>
        <v>0.34266932999999999</v>
      </c>
    </row>
    <row r="102" spans="1:17" x14ac:dyDescent="0.2">
      <c r="A102" s="3" t="s">
        <v>309</v>
      </c>
      <c r="B102" t="s">
        <v>307</v>
      </c>
      <c r="C102" s="79">
        <f>+C95/C97</f>
        <v>0.68384287740714111</v>
      </c>
      <c r="D102" s="79">
        <f t="shared" ref="D102:Q103" si="48">+D95/D97</f>
        <v>0.93205395365012533</v>
      </c>
      <c r="E102" s="79">
        <f t="shared" si="48"/>
        <v>0.66439395094863185</v>
      </c>
      <c r="F102" s="79">
        <f t="shared" si="48"/>
        <v>1.2713909058936648</v>
      </c>
      <c r="G102" s="79">
        <f t="shared" si="48"/>
        <v>1.2537748717701596</v>
      </c>
      <c r="H102" s="79">
        <f t="shared" si="48"/>
        <v>0.61239105567969343</v>
      </c>
      <c r="I102" s="79">
        <f t="shared" si="48"/>
        <v>0.39136593201569225</v>
      </c>
      <c r="J102" s="79">
        <f t="shared" si="48"/>
        <v>0.57613107389410456</v>
      </c>
      <c r="K102" s="79">
        <f t="shared" si="48"/>
        <v>0.81774696997462526</v>
      </c>
      <c r="L102" s="79">
        <f t="shared" si="48"/>
        <v>0.51372190419451413</v>
      </c>
      <c r="M102" s="79">
        <f t="shared" si="48"/>
        <v>1.1519158971916521</v>
      </c>
      <c r="N102" s="79">
        <f t="shared" si="48"/>
        <v>1.6631366233916509</v>
      </c>
      <c r="O102" s="79">
        <f t="shared" si="48"/>
        <v>1.180468225487955</v>
      </c>
      <c r="P102" s="79">
        <f t="shared" si="48"/>
        <v>0.70107168918981344</v>
      </c>
      <c r="Q102" s="79">
        <f t="shared" si="48"/>
        <v>1.5695430596338478</v>
      </c>
    </row>
    <row r="103" spans="1:17" x14ac:dyDescent="0.2">
      <c r="A103" s="3" t="s">
        <v>310</v>
      </c>
      <c r="B103" t="s">
        <v>308</v>
      </c>
      <c r="C103" s="79">
        <f>+C96/C98</f>
        <v>0.97208502262905261</v>
      </c>
      <c r="D103" s="79">
        <f t="shared" si="48"/>
        <v>0.52499012826067148</v>
      </c>
      <c r="E103" s="79">
        <f t="shared" si="48"/>
        <v>0.47351924688379848</v>
      </c>
      <c r="F103" s="79">
        <f t="shared" si="48"/>
        <v>1.1956842532475942</v>
      </c>
      <c r="G103" s="79">
        <f t="shared" si="48"/>
        <v>1.1164430576993085</v>
      </c>
      <c r="H103" s="79">
        <f t="shared" si="48"/>
        <v>0.81977604923199365</v>
      </c>
      <c r="I103" s="79">
        <f t="shared" si="48"/>
        <v>1.8041400984754112</v>
      </c>
      <c r="J103" s="79">
        <f t="shared" si="48"/>
        <v>1.784563546011567</v>
      </c>
      <c r="K103" s="79">
        <f t="shared" si="48"/>
        <v>0.61106409137520579</v>
      </c>
      <c r="L103" s="79">
        <f t="shared" si="48"/>
        <v>0.41464851580355661</v>
      </c>
      <c r="M103" s="79">
        <f t="shared" si="48"/>
        <v>0.7656094088341181</v>
      </c>
      <c r="N103" s="79">
        <f t="shared" si="48"/>
        <v>0.77710658349166639</v>
      </c>
      <c r="O103" s="79">
        <f t="shared" si="48"/>
        <v>0.83536716339334238</v>
      </c>
      <c r="P103" s="79">
        <f t="shared" si="48"/>
        <v>0.98888510393785656</v>
      </c>
      <c r="Q103" s="79">
        <f t="shared" si="48"/>
        <v>0.79150115360484707</v>
      </c>
    </row>
    <row r="105" spans="1:17" x14ac:dyDescent="0.2">
      <c r="C105" s="122" t="s">
        <v>1004</v>
      </c>
      <c r="D105" s="130"/>
      <c r="E105" s="130"/>
    </row>
    <row r="136" spans="1:8" ht="28" x14ac:dyDescent="0.2">
      <c r="C136" s="129" t="s">
        <v>1005</v>
      </c>
      <c r="D136" s="130"/>
      <c r="E136" s="130"/>
      <c r="F136" s="130"/>
      <c r="G136" s="130"/>
      <c r="H136" s="130"/>
    </row>
    <row r="137" spans="1:8" x14ac:dyDescent="0.2">
      <c r="B137" s="61" t="s">
        <v>819</v>
      </c>
      <c r="C137" s="127" t="s">
        <v>1006</v>
      </c>
      <c r="D137" s="130"/>
      <c r="E137" s="130"/>
      <c r="F137" s="130"/>
      <c r="G137" s="130"/>
      <c r="H137" s="130"/>
    </row>
    <row r="138" spans="1:8" hidden="1" outlineLevel="1" x14ac:dyDescent="0.2">
      <c r="A138" s="61" t="s">
        <v>804</v>
      </c>
      <c r="C138" s="80" t="s">
        <v>820</v>
      </c>
      <c r="D138" s="80" t="s">
        <v>821</v>
      </c>
      <c r="E138" s="80" t="s">
        <v>822</v>
      </c>
      <c r="F138" s="80" t="s">
        <v>823</v>
      </c>
      <c r="G138" s="80" t="s">
        <v>824</v>
      </c>
    </row>
    <row r="139" spans="1:8" hidden="1" outlineLevel="1" x14ac:dyDescent="0.2">
      <c r="A139" s="72" t="s">
        <v>790</v>
      </c>
      <c r="C139" s="79">
        <v>0.24971650000000001</v>
      </c>
      <c r="D139" s="79">
        <v>0.2992628</v>
      </c>
      <c r="E139" s="79">
        <v>0.16387869999999999</v>
      </c>
      <c r="F139" s="79">
        <v>0.17089589999999999</v>
      </c>
      <c r="G139" s="79">
        <v>0.1162461</v>
      </c>
    </row>
    <row r="140" spans="1:8" hidden="1" outlineLevel="1" x14ac:dyDescent="0.2">
      <c r="A140" s="72" t="s">
        <v>791</v>
      </c>
      <c r="C140" s="79">
        <v>0.37053510000000001</v>
      </c>
      <c r="D140" s="79">
        <v>0.160278</v>
      </c>
      <c r="E140" s="79">
        <v>0.13538700000000001</v>
      </c>
      <c r="F140" s="79">
        <v>0.1464394</v>
      </c>
      <c r="G140" s="79">
        <v>0.18736050000000001</v>
      </c>
    </row>
    <row r="141" spans="1:8" hidden="1" outlineLevel="1" x14ac:dyDescent="0.2">
      <c r="A141" s="72" t="s">
        <v>792</v>
      </c>
      <c r="C141" s="79">
        <v>0.44830170000000003</v>
      </c>
      <c r="D141" s="79">
        <v>0.1819046</v>
      </c>
      <c r="E141" s="79">
        <v>0.1104731</v>
      </c>
      <c r="F141" s="79">
        <v>0.1208249</v>
      </c>
      <c r="G141" s="79">
        <v>0.1384958</v>
      </c>
    </row>
    <row r="142" spans="1:8" hidden="1" outlineLevel="1" x14ac:dyDescent="0.2">
      <c r="C142" s="79"/>
      <c r="D142" s="79"/>
      <c r="E142" s="79"/>
      <c r="F142" s="79"/>
      <c r="G142" s="79"/>
    </row>
    <row r="143" spans="1:8" hidden="1" outlineLevel="1" x14ac:dyDescent="0.2">
      <c r="A143" s="61" t="s">
        <v>805</v>
      </c>
      <c r="C143" s="79" t="s">
        <v>820</v>
      </c>
      <c r="D143" s="79" t="s">
        <v>821</v>
      </c>
      <c r="E143" s="79" t="s">
        <v>822</v>
      </c>
      <c r="F143" s="79" t="s">
        <v>823</v>
      </c>
      <c r="G143" s="79" t="s">
        <v>824</v>
      </c>
    </row>
    <row r="144" spans="1:8" hidden="1" outlineLevel="1" x14ac:dyDescent="0.2">
      <c r="A144" s="72" t="s">
        <v>790</v>
      </c>
      <c r="C144" s="79">
        <v>0.39297870000000001</v>
      </c>
      <c r="D144" s="79">
        <v>0.2749645</v>
      </c>
      <c r="E144" s="79">
        <v>0.15943260000000001</v>
      </c>
      <c r="F144" s="79">
        <v>9.4893599999999995E-2</v>
      </c>
      <c r="G144" s="79">
        <v>7.7730499999999994E-2</v>
      </c>
    </row>
    <row r="145" spans="1:7" hidden="1" outlineLevel="1" x14ac:dyDescent="0.2">
      <c r="A145" s="72" t="s">
        <v>791</v>
      </c>
      <c r="C145" s="79">
        <v>0.50060570000000004</v>
      </c>
      <c r="D145" s="79">
        <v>0.14610780000000001</v>
      </c>
      <c r="E145" s="79">
        <v>0.1397051</v>
      </c>
      <c r="F145" s="79">
        <v>0.1139327</v>
      </c>
      <c r="G145" s="79">
        <v>9.9648799999999996E-2</v>
      </c>
    </row>
    <row r="146" spans="1:7" hidden="1" outlineLevel="1" x14ac:dyDescent="0.2">
      <c r="A146" s="72" t="s">
        <v>792</v>
      </c>
      <c r="C146" s="79">
        <v>0.54012749999999998</v>
      </c>
      <c r="D146" s="79">
        <v>0.17596300000000001</v>
      </c>
      <c r="E146" s="79">
        <v>8.0254900000000004E-2</v>
      </c>
      <c r="F146" s="79">
        <v>0.1036603</v>
      </c>
      <c r="G146" s="79">
        <v>9.9994399999999997E-2</v>
      </c>
    </row>
    <row r="147" spans="1:7" hidden="1" outlineLevel="1" x14ac:dyDescent="0.2">
      <c r="C147" s="79"/>
      <c r="D147" s="79"/>
      <c r="E147" s="79"/>
      <c r="F147" s="79"/>
      <c r="G147" s="79"/>
    </row>
    <row r="148" spans="1:7" hidden="1" outlineLevel="1" x14ac:dyDescent="0.2">
      <c r="A148" s="61" t="s">
        <v>806</v>
      </c>
      <c r="C148" s="79" t="s">
        <v>820</v>
      </c>
      <c r="D148" s="79" t="s">
        <v>821</v>
      </c>
      <c r="E148" s="79" t="s">
        <v>822</v>
      </c>
      <c r="F148" s="79" t="s">
        <v>823</v>
      </c>
      <c r="G148" s="79" t="s">
        <v>824</v>
      </c>
    </row>
    <row r="149" spans="1:7" hidden="1" outlineLevel="1" x14ac:dyDescent="0.2">
      <c r="A149" s="72" t="s">
        <v>790</v>
      </c>
      <c r="C149" s="79">
        <v>0.38888489999999998</v>
      </c>
      <c r="D149" s="79">
        <v>0.29436329999999999</v>
      </c>
      <c r="E149" s="79">
        <v>0.17198189999999999</v>
      </c>
      <c r="F149" s="79">
        <v>0.105104</v>
      </c>
      <c r="G149" s="79">
        <v>3.9666E-2</v>
      </c>
    </row>
    <row r="150" spans="1:7" hidden="1" outlineLevel="1" x14ac:dyDescent="0.2">
      <c r="A150" s="72" t="s">
        <v>791</v>
      </c>
      <c r="C150" s="79">
        <v>0.41138639999999999</v>
      </c>
      <c r="D150" s="79">
        <v>0.17548569999999999</v>
      </c>
      <c r="E150" s="79">
        <v>0.19267419999999999</v>
      </c>
      <c r="F150" s="79">
        <v>0.1329014</v>
      </c>
      <c r="G150" s="79">
        <v>8.7552400000000002E-2</v>
      </c>
    </row>
    <row r="151" spans="1:7" hidden="1" outlineLevel="1" x14ac:dyDescent="0.2">
      <c r="A151" s="72" t="s">
        <v>792</v>
      </c>
      <c r="C151" s="79">
        <v>0.471495</v>
      </c>
      <c r="D151" s="79">
        <v>0.1622625</v>
      </c>
      <c r="E151" s="79">
        <v>0.1550444</v>
      </c>
      <c r="F151" s="79">
        <v>0.10735260000000001</v>
      </c>
      <c r="G151" s="79">
        <v>0.10384549999999999</v>
      </c>
    </row>
    <row r="152" spans="1:7" hidden="1" outlineLevel="1" x14ac:dyDescent="0.2">
      <c r="C152" s="79"/>
      <c r="D152" s="79"/>
      <c r="E152" s="79"/>
      <c r="F152" s="79"/>
      <c r="G152" s="79"/>
    </row>
    <row r="153" spans="1:7" hidden="1" outlineLevel="1" x14ac:dyDescent="0.2">
      <c r="A153" s="66" t="s">
        <v>807</v>
      </c>
      <c r="C153" s="79" t="s">
        <v>820</v>
      </c>
      <c r="D153" s="79" t="s">
        <v>821</v>
      </c>
      <c r="E153" s="79" t="s">
        <v>822</v>
      </c>
      <c r="F153" s="79" t="s">
        <v>823</v>
      </c>
      <c r="G153" s="79" t="s">
        <v>824</v>
      </c>
    </row>
    <row r="154" spans="1:7" hidden="1" outlineLevel="1" x14ac:dyDescent="0.2">
      <c r="A154" s="72" t="s">
        <v>790</v>
      </c>
      <c r="C154" s="79">
        <v>0.37167630000000002</v>
      </c>
      <c r="D154" s="79">
        <v>0.26568079999999999</v>
      </c>
      <c r="E154" s="79">
        <v>0.18008299999999999</v>
      </c>
      <c r="F154" s="79">
        <v>0.12559190000000001</v>
      </c>
      <c r="G154" s="79">
        <v>5.6967999999999998E-2</v>
      </c>
    </row>
    <row r="155" spans="1:7" hidden="1" outlineLevel="1" x14ac:dyDescent="0.2">
      <c r="A155" s="72" t="s">
        <v>791</v>
      </c>
      <c r="C155" s="79">
        <v>0.55817479999999997</v>
      </c>
      <c r="D155" s="79">
        <v>0.14650949999999999</v>
      </c>
      <c r="E155" s="79">
        <v>0.14371610000000001</v>
      </c>
      <c r="F155" s="79">
        <v>0.1009201</v>
      </c>
      <c r="G155" s="79">
        <v>5.0679500000000002E-2</v>
      </c>
    </row>
    <row r="156" spans="1:7" hidden="1" outlineLevel="1" x14ac:dyDescent="0.2">
      <c r="A156" s="72" t="s">
        <v>792</v>
      </c>
      <c r="C156" s="79">
        <v>0.59812650000000001</v>
      </c>
      <c r="D156" s="79">
        <v>0.1693123</v>
      </c>
      <c r="E156" s="79">
        <v>0.11274820000000001</v>
      </c>
      <c r="F156" s="79">
        <v>8.2520999999999997E-2</v>
      </c>
      <c r="G156" s="79">
        <v>3.7292100000000002E-2</v>
      </c>
    </row>
    <row r="157" spans="1:7" hidden="1" outlineLevel="1" x14ac:dyDescent="0.2">
      <c r="C157" s="79"/>
      <c r="D157" s="79"/>
      <c r="E157" s="79"/>
      <c r="F157" s="79"/>
      <c r="G157" s="79"/>
    </row>
    <row r="158" spans="1:7" hidden="1" outlineLevel="1" x14ac:dyDescent="0.2">
      <c r="A158" s="69" t="s">
        <v>808</v>
      </c>
      <c r="C158" s="79" t="s">
        <v>820</v>
      </c>
      <c r="D158" s="79" t="s">
        <v>821</v>
      </c>
      <c r="E158" s="79" t="s">
        <v>822</v>
      </c>
      <c r="F158" s="79" t="s">
        <v>823</v>
      </c>
      <c r="G158" s="79" t="s">
        <v>824</v>
      </c>
    </row>
    <row r="159" spans="1:7" hidden="1" outlineLevel="1" x14ac:dyDescent="0.2">
      <c r="A159" s="72" t="s">
        <v>790</v>
      </c>
      <c r="C159" s="79">
        <v>0.35130729999999999</v>
      </c>
      <c r="D159" s="79">
        <v>0.18346789999999999</v>
      </c>
      <c r="E159" s="79">
        <v>0.2027998</v>
      </c>
      <c r="F159" s="79">
        <v>0.1712466</v>
      </c>
      <c r="G159" s="79">
        <v>9.1178400000000007E-2</v>
      </c>
    </row>
    <row r="160" spans="1:7" hidden="1" outlineLevel="1" x14ac:dyDescent="0.2">
      <c r="A160" s="72" t="s">
        <v>791</v>
      </c>
      <c r="C160" s="79">
        <v>0.32331530000000003</v>
      </c>
      <c r="D160" s="79">
        <v>0.16866449999999999</v>
      </c>
      <c r="E160" s="79">
        <v>0.22344140000000001</v>
      </c>
      <c r="F160" s="79">
        <v>0.16357079999999999</v>
      </c>
      <c r="G160" s="79">
        <v>0.121008</v>
      </c>
    </row>
    <row r="161" spans="1:7" hidden="1" outlineLevel="1" x14ac:dyDescent="0.2">
      <c r="A161" s="72" t="s">
        <v>792</v>
      </c>
      <c r="C161" s="79">
        <v>0.37844739999999999</v>
      </c>
      <c r="D161" s="79">
        <v>0.1920009</v>
      </c>
      <c r="E161" s="79">
        <v>0.17619560000000001</v>
      </c>
      <c r="F161" s="79">
        <v>0.148145</v>
      </c>
      <c r="G161" s="79">
        <v>0.1052112</v>
      </c>
    </row>
    <row r="162" spans="1:7" hidden="1" outlineLevel="1" x14ac:dyDescent="0.2">
      <c r="C162" s="79"/>
      <c r="D162" s="79"/>
      <c r="E162" s="79"/>
      <c r="F162" s="79"/>
      <c r="G162" s="79"/>
    </row>
    <row r="163" spans="1:7" hidden="1" outlineLevel="1" x14ac:dyDescent="0.2">
      <c r="A163" s="66" t="s">
        <v>809</v>
      </c>
      <c r="C163" s="79" t="s">
        <v>820</v>
      </c>
      <c r="D163" s="79" t="s">
        <v>821</v>
      </c>
      <c r="E163" s="79" t="s">
        <v>822</v>
      </c>
      <c r="F163" s="79" t="s">
        <v>823</v>
      </c>
      <c r="G163" s="79" t="s">
        <v>824</v>
      </c>
    </row>
    <row r="164" spans="1:7" hidden="1" outlineLevel="1" x14ac:dyDescent="0.2">
      <c r="A164" s="72" t="s">
        <v>790</v>
      </c>
      <c r="C164" s="79">
        <v>0.50663879999999994</v>
      </c>
      <c r="D164" s="79">
        <v>0.21662580000000001</v>
      </c>
      <c r="E164" s="79">
        <v>0.1246212</v>
      </c>
      <c r="F164" s="79">
        <v>0.1005196</v>
      </c>
      <c r="G164" s="79">
        <v>5.15947E-2</v>
      </c>
    </row>
    <row r="165" spans="1:7" hidden="1" outlineLevel="1" x14ac:dyDescent="0.2">
      <c r="A165" s="72" t="s">
        <v>791</v>
      </c>
      <c r="C165" s="79">
        <v>0.48203550000000001</v>
      </c>
      <c r="D165" s="79">
        <v>0.1462223</v>
      </c>
      <c r="E165" s="79">
        <v>0.13739950000000001</v>
      </c>
      <c r="F165" s="79">
        <v>0.14347760000000001</v>
      </c>
      <c r="G165" s="79">
        <v>9.0865100000000004E-2</v>
      </c>
    </row>
    <row r="166" spans="1:7" hidden="1" outlineLevel="1" x14ac:dyDescent="0.2">
      <c r="A166" s="72" t="s">
        <v>792</v>
      </c>
      <c r="C166" s="79">
        <v>0.58609219999999995</v>
      </c>
      <c r="D166" s="79">
        <v>9.2978699999999997E-2</v>
      </c>
      <c r="E166" s="79">
        <v>0.10449840000000001</v>
      </c>
      <c r="F166" s="79">
        <v>0.1209881</v>
      </c>
      <c r="G166" s="79">
        <v>9.5442700000000005E-2</v>
      </c>
    </row>
    <row r="167" spans="1:7" hidden="1" outlineLevel="1" x14ac:dyDescent="0.2">
      <c r="C167" s="79"/>
      <c r="D167" s="79"/>
      <c r="E167" s="79"/>
      <c r="F167" s="79"/>
      <c r="G167" s="79"/>
    </row>
    <row r="168" spans="1:7" hidden="1" outlineLevel="1" x14ac:dyDescent="0.2">
      <c r="A168" s="61" t="s">
        <v>810</v>
      </c>
      <c r="C168" s="79" t="s">
        <v>820</v>
      </c>
      <c r="D168" s="79" t="s">
        <v>821</v>
      </c>
      <c r="E168" s="79" t="s">
        <v>822</v>
      </c>
      <c r="F168" s="79" t="s">
        <v>823</v>
      </c>
      <c r="G168" s="79" t="s">
        <v>824</v>
      </c>
    </row>
    <row r="169" spans="1:7" hidden="1" outlineLevel="1" x14ac:dyDescent="0.2">
      <c r="A169" s="72" t="s">
        <v>790</v>
      </c>
      <c r="C169" s="79">
        <v>0.19432650000000001</v>
      </c>
      <c r="D169" s="79">
        <v>0.21597340000000001</v>
      </c>
      <c r="E169" s="79">
        <v>0.2896859</v>
      </c>
      <c r="F169" s="79">
        <v>0.1893746</v>
      </c>
      <c r="G169" s="79">
        <v>0.1106395</v>
      </c>
    </row>
    <row r="170" spans="1:7" hidden="1" outlineLevel="1" x14ac:dyDescent="0.2">
      <c r="A170" s="72" t="s">
        <v>791</v>
      </c>
      <c r="C170" s="79">
        <v>0.30855490000000002</v>
      </c>
      <c r="D170" s="79">
        <v>0.1839412</v>
      </c>
      <c r="E170" s="79">
        <v>0.1867547</v>
      </c>
      <c r="F170" s="79">
        <v>0.1603598</v>
      </c>
      <c r="G170" s="79">
        <v>0.16038939999999999</v>
      </c>
    </row>
    <row r="171" spans="1:7" hidden="1" outlineLevel="1" x14ac:dyDescent="0.2">
      <c r="A171" s="72" t="s">
        <v>792</v>
      </c>
      <c r="C171" s="79">
        <v>0.39694550000000001</v>
      </c>
      <c r="D171" s="79">
        <v>0.2330643</v>
      </c>
      <c r="E171" s="79">
        <v>0.14430879999999999</v>
      </c>
      <c r="F171" s="79">
        <v>0.13976549999999999</v>
      </c>
      <c r="G171" s="79">
        <v>8.5916000000000006E-2</v>
      </c>
    </row>
    <row r="172" spans="1:7" hidden="1" outlineLevel="1" x14ac:dyDescent="0.2">
      <c r="C172" s="79"/>
      <c r="D172" s="79"/>
      <c r="E172" s="79"/>
      <c r="F172" s="79"/>
      <c r="G172" s="79"/>
    </row>
    <row r="173" spans="1:7" hidden="1" outlineLevel="1" x14ac:dyDescent="0.2">
      <c r="A173" s="61" t="s">
        <v>811</v>
      </c>
      <c r="C173" s="79" t="s">
        <v>820</v>
      </c>
      <c r="D173" s="79" t="s">
        <v>821</v>
      </c>
      <c r="E173" s="79" t="s">
        <v>822</v>
      </c>
      <c r="F173" s="79" t="s">
        <v>823</v>
      </c>
      <c r="G173" s="79" t="s">
        <v>824</v>
      </c>
    </row>
    <row r="174" spans="1:7" hidden="1" outlineLevel="1" x14ac:dyDescent="0.2">
      <c r="A174" s="72" t="s">
        <v>790</v>
      </c>
      <c r="C174" s="79">
        <v>0.14069309999999999</v>
      </c>
      <c r="D174" s="79">
        <v>0.26509470000000002</v>
      </c>
      <c r="E174" s="79">
        <v>0.27938550000000001</v>
      </c>
      <c r="F174" s="79">
        <v>0.20800289999999999</v>
      </c>
      <c r="G174" s="79">
        <v>0.1068239</v>
      </c>
    </row>
    <row r="175" spans="1:7" hidden="1" outlineLevel="1" x14ac:dyDescent="0.2">
      <c r="A175" s="72" t="s">
        <v>791</v>
      </c>
      <c r="C175" s="79">
        <v>0.23520389999999999</v>
      </c>
      <c r="D175" s="79">
        <v>0.11974659999999999</v>
      </c>
      <c r="E175" s="79">
        <v>0.19147500000000001</v>
      </c>
      <c r="F175" s="79">
        <v>0.23655660000000001</v>
      </c>
      <c r="G175" s="79">
        <v>0.21701780000000001</v>
      </c>
    </row>
    <row r="176" spans="1:7" hidden="1" outlineLevel="1" x14ac:dyDescent="0.2">
      <c r="A176" s="72" t="s">
        <v>792</v>
      </c>
      <c r="C176" s="69">
        <v>0.213056</v>
      </c>
      <c r="D176" s="79">
        <v>0.16749420000000001</v>
      </c>
      <c r="E176" s="79">
        <v>0.25656259999999997</v>
      </c>
      <c r="F176" s="79">
        <v>0.22624230000000001</v>
      </c>
      <c r="G176" s="79">
        <v>0.13664480000000001</v>
      </c>
    </row>
    <row r="177" spans="1:7" hidden="1" outlineLevel="1" x14ac:dyDescent="0.2">
      <c r="C177" s="79"/>
      <c r="D177" s="79"/>
      <c r="E177" s="79"/>
      <c r="F177" s="79"/>
      <c r="G177" s="79"/>
    </row>
    <row r="178" spans="1:7" hidden="1" outlineLevel="1" x14ac:dyDescent="0.2">
      <c r="A178" s="61" t="s">
        <v>812</v>
      </c>
      <c r="C178" s="79" t="s">
        <v>820</v>
      </c>
      <c r="D178" s="79" t="s">
        <v>821</v>
      </c>
      <c r="E178" s="79" t="s">
        <v>822</v>
      </c>
      <c r="F178" s="79" t="s">
        <v>823</v>
      </c>
      <c r="G178" s="79" t="s">
        <v>824</v>
      </c>
    </row>
    <row r="179" spans="1:7" hidden="1" outlineLevel="1" x14ac:dyDescent="0.2">
      <c r="A179" s="72" t="s">
        <v>790</v>
      </c>
      <c r="C179" s="79">
        <v>0.27526210000000001</v>
      </c>
      <c r="D179" s="79">
        <v>0.28353420000000001</v>
      </c>
      <c r="E179" s="79">
        <v>0.26292520000000003</v>
      </c>
      <c r="F179" s="79">
        <v>0.1299294</v>
      </c>
      <c r="G179" s="79">
        <v>4.8349099999999999E-2</v>
      </c>
    </row>
    <row r="180" spans="1:7" hidden="1" outlineLevel="1" x14ac:dyDescent="0.2">
      <c r="A180" s="72" t="s">
        <v>791</v>
      </c>
      <c r="C180" s="79">
        <v>0.28149639999999998</v>
      </c>
      <c r="D180" s="79">
        <v>0.155032</v>
      </c>
      <c r="E180" s="79">
        <v>0.21496090000000001</v>
      </c>
      <c r="F180" s="79">
        <v>0.1828178</v>
      </c>
      <c r="G180" s="79">
        <v>0.1656929</v>
      </c>
    </row>
    <row r="181" spans="1:7" hidden="1" outlineLevel="1" x14ac:dyDescent="0.2">
      <c r="A181" s="72" t="s">
        <v>792</v>
      </c>
      <c r="C181" s="79">
        <v>0.41711930000000003</v>
      </c>
      <c r="D181" s="79">
        <v>0.2193205</v>
      </c>
      <c r="E181" s="79">
        <v>0.2150733</v>
      </c>
      <c r="F181" s="79">
        <v>9.46216E-2</v>
      </c>
      <c r="G181" s="79">
        <v>5.3865299999999998E-2</v>
      </c>
    </row>
    <row r="182" spans="1:7" hidden="1" outlineLevel="1" x14ac:dyDescent="0.2">
      <c r="C182" s="79"/>
      <c r="D182" s="79"/>
      <c r="E182" s="79"/>
      <c r="F182" s="79"/>
      <c r="G182" s="79"/>
    </row>
    <row r="183" spans="1:7" hidden="1" outlineLevel="1" x14ac:dyDescent="0.2">
      <c r="A183" s="61" t="s">
        <v>813</v>
      </c>
      <c r="C183" s="79" t="s">
        <v>820</v>
      </c>
      <c r="D183" s="79" t="s">
        <v>821</v>
      </c>
      <c r="E183" s="79" t="s">
        <v>822</v>
      </c>
      <c r="F183" s="79" t="s">
        <v>823</v>
      </c>
      <c r="G183" s="79" t="s">
        <v>824</v>
      </c>
    </row>
    <row r="184" spans="1:7" hidden="1" outlineLevel="1" x14ac:dyDescent="0.2">
      <c r="A184" s="72" t="s">
        <v>790</v>
      </c>
      <c r="C184" s="79">
        <v>0.38731169999999998</v>
      </c>
      <c r="D184" s="79">
        <v>0.28099649999999998</v>
      </c>
      <c r="E184" s="79">
        <v>0.24420629999999999</v>
      </c>
      <c r="F184" s="79">
        <v>7.3580499999999993E-2</v>
      </c>
      <c r="G184" s="79">
        <v>1.3905000000000001E-2</v>
      </c>
    </row>
    <row r="185" spans="1:7" hidden="1" outlineLevel="1" x14ac:dyDescent="0.2">
      <c r="A185" s="72" t="s">
        <v>791</v>
      </c>
      <c r="C185" s="79">
        <v>0.36523719999999998</v>
      </c>
      <c r="D185" s="79">
        <v>0.18136540000000001</v>
      </c>
      <c r="E185" s="79">
        <v>0.20998459999999999</v>
      </c>
      <c r="F185" s="79">
        <v>0.16347919999999999</v>
      </c>
      <c r="G185" s="79">
        <v>7.9933500000000005E-2</v>
      </c>
    </row>
    <row r="186" spans="1:7" hidden="1" outlineLevel="1" x14ac:dyDescent="0.2">
      <c r="A186" s="72" t="s">
        <v>792</v>
      </c>
      <c r="C186" s="79">
        <v>0.50831539999999997</v>
      </c>
      <c r="D186" s="79">
        <v>0.22275320000000001</v>
      </c>
      <c r="E186" s="79">
        <v>0.14777870000000001</v>
      </c>
      <c r="F186" s="79">
        <v>7.6518600000000006E-2</v>
      </c>
      <c r="G186" s="79">
        <v>4.4634100000000003E-2</v>
      </c>
    </row>
    <row r="187" spans="1:7" hidden="1" outlineLevel="1" x14ac:dyDescent="0.2">
      <c r="C187" s="79"/>
      <c r="D187" s="79"/>
      <c r="E187" s="79"/>
      <c r="F187" s="79"/>
      <c r="G187" s="79"/>
    </row>
    <row r="188" spans="1:7" hidden="1" outlineLevel="1" x14ac:dyDescent="0.2">
      <c r="A188" s="61" t="s">
        <v>814</v>
      </c>
      <c r="C188" s="79" t="s">
        <v>820</v>
      </c>
      <c r="D188" s="79" t="s">
        <v>821</v>
      </c>
      <c r="E188" s="79" t="s">
        <v>822</v>
      </c>
      <c r="F188" s="79" t="s">
        <v>823</v>
      </c>
      <c r="G188" s="79" t="s">
        <v>824</v>
      </c>
    </row>
    <row r="189" spans="1:7" hidden="1" outlineLevel="1" x14ac:dyDescent="0.2">
      <c r="A189" s="72" t="s">
        <v>790</v>
      </c>
      <c r="C189" s="79">
        <v>0.39918140000000002</v>
      </c>
      <c r="D189" s="79">
        <v>0.24012639999999999</v>
      </c>
      <c r="E189" s="79">
        <v>0.20960790000000001</v>
      </c>
      <c r="F189" s="79">
        <v>0.1170472</v>
      </c>
      <c r="G189" s="79">
        <v>3.4037100000000001E-2</v>
      </c>
    </row>
    <row r="190" spans="1:7" hidden="1" outlineLevel="1" x14ac:dyDescent="0.2">
      <c r="A190" s="72" t="s">
        <v>791</v>
      </c>
      <c r="C190" s="79">
        <v>0.2931568</v>
      </c>
      <c r="D190" s="79">
        <v>0.14425070000000001</v>
      </c>
      <c r="E190" s="79">
        <v>0.19136030000000001</v>
      </c>
      <c r="F190" s="79">
        <v>0.20866509999999999</v>
      </c>
      <c r="G190" s="79">
        <v>0.16256709999999999</v>
      </c>
    </row>
    <row r="191" spans="1:7" hidden="1" outlineLevel="1" x14ac:dyDescent="0.2">
      <c r="A191" s="72" t="s">
        <v>792</v>
      </c>
      <c r="C191" s="79">
        <v>0.33469579999999999</v>
      </c>
      <c r="D191" s="79">
        <v>0.18345919999999999</v>
      </c>
      <c r="E191" s="79">
        <v>0.17621790000000001</v>
      </c>
      <c r="F191" s="79">
        <v>0.15468090000000001</v>
      </c>
      <c r="G191" s="79">
        <v>0.1509461</v>
      </c>
    </row>
    <row r="192" spans="1:7" hidden="1" outlineLevel="1" x14ac:dyDescent="0.2">
      <c r="C192" s="79"/>
      <c r="D192" s="79"/>
      <c r="E192" s="79"/>
      <c r="F192" s="79"/>
      <c r="G192" s="79"/>
    </row>
    <row r="193" spans="1:7" hidden="1" outlineLevel="1" x14ac:dyDescent="0.2">
      <c r="A193" s="61" t="s">
        <v>815</v>
      </c>
      <c r="C193" s="79" t="s">
        <v>820</v>
      </c>
      <c r="D193" s="79" t="s">
        <v>821</v>
      </c>
      <c r="E193" s="79" t="s">
        <v>822</v>
      </c>
      <c r="F193" s="79" t="s">
        <v>823</v>
      </c>
      <c r="G193" s="79" t="s">
        <v>824</v>
      </c>
    </row>
    <row r="194" spans="1:7" hidden="1" outlineLevel="1" x14ac:dyDescent="0.2">
      <c r="A194" s="72" t="s">
        <v>790</v>
      </c>
      <c r="C194" s="79">
        <v>0.30494290000000002</v>
      </c>
      <c r="D194" s="79">
        <v>0.2032467</v>
      </c>
      <c r="E194" s="79">
        <v>0.22588630000000001</v>
      </c>
      <c r="F194" s="79">
        <v>0.17361869999999999</v>
      </c>
      <c r="G194" s="79">
        <v>9.2305499999999999E-2</v>
      </c>
    </row>
    <row r="195" spans="1:7" hidden="1" outlineLevel="1" x14ac:dyDescent="0.2">
      <c r="A195" s="72" t="s">
        <v>791</v>
      </c>
      <c r="C195" s="79">
        <v>0.29608119999999999</v>
      </c>
      <c r="D195" s="79">
        <v>0.12703890000000001</v>
      </c>
      <c r="E195" s="79">
        <v>0.1443479</v>
      </c>
      <c r="F195" s="79">
        <v>0.1942767</v>
      </c>
      <c r="G195" s="79">
        <v>0.2382553</v>
      </c>
    </row>
    <row r="196" spans="1:7" hidden="1" outlineLevel="1" x14ac:dyDescent="0.2">
      <c r="A196" s="72" t="s">
        <v>792</v>
      </c>
      <c r="C196" s="79">
        <v>0.41438710000000001</v>
      </c>
      <c r="D196" s="79">
        <v>0.1772688</v>
      </c>
      <c r="E196" s="79">
        <v>0.1431183</v>
      </c>
      <c r="F196" s="79">
        <v>0.12804299999999999</v>
      </c>
      <c r="G196" s="79">
        <v>0.13718279999999999</v>
      </c>
    </row>
    <row r="197" spans="1:7" hidden="1" outlineLevel="1" x14ac:dyDescent="0.2">
      <c r="C197" s="79"/>
      <c r="D197" s="79"/>
      <c r="E197" s="79"/>
      <c r="F197" s="79"/>
      <c r="G197" s="79"/>
    </row>
    <row r="198" spans="1:7" hidden="1" outlineLevel="1" x14ac:dyDescent="0.2">
      <c r="A198" s="61" t="s">
        <v>816</v>
      </c>
      <c r="C198" s="79" t="s">
        <v>820</v>
      </c>
      <c r="D198" s="79" t="s">
        <v>821</v>
      </c>
      <c r="E198" s="79" t="s">
        <v>822</v>
      </c>
      <c r="F198" s="79" t="s">
        <v>823</v>
      </c>
      <c r="G198" s="79" t="s">
        <v>824</v>
      </c>
    </row>
    <row r="199" spans="1:7" hidden="1" outlineLevel="1" x14ac:dyDescent="0.2">
      <c r="A199" s="72" t="s">
        <v>790</v>
      </c>
      <c r="C199" s="79">
        <v>0.24277009999999999</v>
      </c>
      <c r="D199" s="79">
        <v>0.18911259999999999</v>
      </c>
      <c r="E199" s="79">
        <v>0.2288772</v>
      </c>
      <c r="F199" s="79">
        <v>0.22554579999999999</v>
      </c>
      <c r="G199" s="79">
        <v>0.1136944</v>
      </c>
    </row>
    <row r="200" spans="1:7" hidden="1" outlineLevel="1" x14ac:dyDescent="0.2">
      <c r="A200" s="72" t="s">
        <v>791</v>
      </c>
      <c r="C200" s="79">
        <v>0.24374779999999999</v>
      </c>
      <c r="D200" s="79">
        <v>0.18080489999999999</v>
      </c>
      <c r="E200" s="79">
        <v>0.25162040000000002</v>
      </c>
      <c r="F200" s="79">
        <v>0.19233839999999999</v>
      </c>
      <c r="G200" s="79">
        <v>0.13148860000000001</v>
      </c>
    </row>
    <row r="201" spans="1:7" hidden="1" outlineLevel="1" x14ac:dyDescent="0.2">
      <c r="A201" s="72" t="s">
        <v>792</v>
      </c>
      <c r="C201" s="79">
        <v>0.37523570000000001</v>
      </c>
      <c r="D201" s="79">
        <v>0.1630297</v>
      </c>
      <c r="E201" s="79">
        <v>0.21496219999999999</v>
      </c>
      <c r="F201" s="79">
        <v>0.15956899999999999</v>
      </c>
      <c r="G201" s="79">
        <v>8.72034E-2</v>
      </c>
    </row>
    <row r="202" spans="1:7" hidden="1" outlineLevel="1" x14ac:dyDescent="0.2">
      <c r="C202" s="79"/>
      <c r="D202" s="79"/>
      <c r="E202" s="79"/>
      <c r="F202" s="79"/>
      <c r="G202" s="79"/>
    </row>
    <row r="203" spans="1:7" hidden="1" outlineLevel="1" x14ac:dyDescent="0.2">
      <c r="A203" s="61" t="s">
        <v>817</v>
      </c>
      <c r="C203" s="79" t="s">
        <v>820</v>
      </c>
      <c r="D203" s="79" t="s">
        <v>821</v>
      </c>
      <c r="E203" s="79" t="s">
        <v>822</v>
      </c>
      <c r="F203" s="79" t="s">
        <v>823</v>
      </c>
      <c r="G203" s="79" t="s">
        <v>824</v>
      </c>
    </row>
    <row r="204" spans="1:7" hidden="1" outlineLevel="1" x14ac:dyDescent="0.2">
      <c r="A204" s="72" t="s">
        <v>790</v>
      </c>
      <c r="C204" s="79">
        <v>0.14069309999999999</v>
      </c>
      <c r="D204" s="79">
        <v>0.26509470000000002</v>
      </c>
      <c r="E204" s="79">
        <v>0.27938550000000001</v>
      </c>
      <c r="F204" s="79">
        <v>0.20800289999999999</v>
      </c>
      <c r="G204" s="79">
        <v>0.1068239</v>
      </c>
    </row>
    <row r="205" spans="1:7" hidden="1" outlineLevel="1" x14ac:dyDescent="0.2">
      <c r="A205" s="72" t="s">
        <v>791</v>
      </c>
      <c r="C205" s="79">
        <v>0.23520389999999999</v>
      </c>
      <c r="D205" s="79">
        <v>0.11974659999999999</v>
      </c>
      <c r="E205" s="79">
        <v>0.19147500000000001</v>
      </c>
      <c r="F205" s="79">
        <v>0.23655660000000001</v>
      </c>
      <c r="G205" s="79">
        <v>0.21701780000000001</v>
      </c>
    </row>
    <row r="206" spans="1:7" hidden="1" outlineLevel="1" x14ac:dyDescent="0.2">
      <c r="A206" s="72" t="s">
        <v>792</v>
      </c>
      <c r="C206" s="79">
        <v>0.213056</v>
      </c>
      <c r="D206" s="79">
        <v>0.16749420000000001</v>
      </c>
      <c r="E206" s="79">
        <v>0.25656259999999997</v>
      </c>
      <c r="F206" s="79">
        <v>0.22624230000000001</v>
      </c>
      <c r="G206" s="79">
        <v>0.13664480000000001</v>
      </c>
    </row>
    <row r="207" spans="1:7" hidden="1" outlineLevel="1" x14ac:dyDescent="0.2">
      <c r="C207" s="79"/>
      <c r="D207" s="79"/>
      <c r="E207" s="79"/>
      <c r="F207" s="79"/>
      <c r="G207" s="79"/>
    </row>
    <row r="208" spans="1:7" hidden="1" outlineLevel="1" x14ac:dyDescent="0.2">
      <c r="A208" s="61" t="s">
        <v>818</v>
      </c>
      <c r="C208" s="79" t="s">
        <v>820</v>
      </c>
      <c r="D208" s="79" t="s">
        <v>821</v>
      </c>
      <c r="E208" s="79" t="s">
        <v>822</v>
      </c>
      <c r="F208" s="79" t="s">
        <v>823</v>
      </c>
      <c r="G208" s="79" t="s">
        <v>824</v>
      </c>
    </row>
    <row r="209" spans="1:7" hidden="1" outlineLevel="1" x14ac:dyDescent="0.2">
      <c r="A209" s="72" t="s">
        <v>790</v>
      </c>
      <c r="C209" s="79">
        <v>0.27526210000000001</v>
      </c>
      <c r="D209" s="79">
        <v>0.28353420000000001</v>
      </c>
      <c r="E209" s="79">
        <v>0.26292520000000003</v>
      </c>
      <c r="F209" s="79">
        <v>0.1299294</v>
      </c>
      <c r="G209" s="79">
        <v>4.8349099999999999E-2</v>
      </c>
    </row>
    <row r="210" spans="1:7" hidden="1" outlineLevel="1" x14ac:dyDescent="0.2">
      <c r="A210" s="72" t="s">
        <v>791</v>
      </c>
      <c r="C210" s="79">
        <v>0.28149639999999998</v>
      </c>
      <c r="D210" s="79">
        <v>0.155032</v>
      </c>
      <c r="E210" s="79">
        <v>0.21496090000000001</v>
      </c>
      <c r="F210" s="79">
        <v>0.1828178</v>
      </c>
      <c r="G210" s="79">
        <v>0.1656929</v>
      </c>
    </row>
    <row r="211" spans="1:7" hidden="1" outlineLevel="1" x14ac:dyDescent="0.2">
      <c r="A211" s="72" t="s">
        <v>792</v>
      </c>
      <c r="C211" s="79">
        <v>0.41711930000000003</v>
      </c>
      <c r="D211" s="79">
        <v>0.2193205</v>
      </c>
      <c r="E211" s="79">
        <v>0.2150733</v>
      </c>
      <c r="F211" s="79">
        <v>9.46216E-2</v>
      </c>
      <c r="G211" s="79">
        <v>5.3865299999999998E-2</v>
      </c>
    </row>
    <row r="212" spans="1:7" collapsed="1" x14ac:dyDescent="0.2"/>
  </sheetData>
  <pageMargins left="0.75" right="0.75" top="1" bottom="1" header="0.5" footer="0.5"/>
  <pageSetup orientation="portrait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04"/>
  <sheetViews>
    <sheetView zoomScale="85" zoomScaleNormal="85" zoomScalePageLayoutView="85" workbookViewId="0">
      <pane xSplit="5" ySplit="1" topLeftCell="F142" activePane="bottomRight" state="frozen"/>
      <selection pane="topRight" activeCell="E1" sqref="E1"/>
      <selection pane="bottomLeft" activeCell="A2" sqref="A2"/>
      <selection pane="bottomRight" activeCell="S172" sqref="S172:AU197"/>
    </sheetView>
  </sheetViews>
  <sheetFormatPr baseColWidth="10" defaultColWidth="8.83203125" defaultRowHeight="15" x14ac:dyDescent="0.2"/>
  <cols>
    <col min="1" max="1" width="19.6640625" customWidth="1"/>
    <col min="5" max="5" width="10" customWidth="1"/>
    <col min="6" max="18" width="12.6640625" customWidth="1"/>
    <col min="25" max="39" width="0" hidden="1" customWidth="1"/>
  </cols>
  <sheetData>
    <row r="1" spans="1:17" ht="60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e">
        <f>+'[5]GCI_data_platform-33'!C2</f>
        <v>#REF!</v>
      </c>
      <c r="G1" s="2" t="e">
        <f>+'[5]GCI_data_platform-34'!$C$2</f>
        <v>#REF!</v>
      </c>
      <c r="H1" s="2" t="e">
        <f>+'[5]GCI_data_platform-35'!$C$2</f>
        <v>#REF!</v>
      </c>
      <c r="I1" s="2" t="e">
        <f>+'[5]GCI_data_platform-108'!$C$2</f>
        <v>#REF!</v>
      </c>
      <c r="J1" s="2" t="e">
        <f>+'[5]GCI_data_platform-36'!$C$2</f>
        <v>#REF!</v>
      </c>
      <c r="K1" s="2" t="e">
        <f>+'[5]GCI_data_platform-37'!$C$2</f>
        <v>#REF!</v>
      </c>
      <c r="L1" s="2" t="e">
        <f>+'[5]GCI_data_platform-38'!$C$2</f>
        <v>#REF!</v>
      </c>
      <c r="M1" s="2" t="e">
        <f>+'[5]GCI_data_platform-39'!$C$2</f>
        <v>#REF!</v>
      </c>
      <c r="N1" s="2" t="e">
        <f>+'[5]GCI_data_platform-40'!$C$2</f>
        <v>#REF!</v>
      </c>
      <c r="O1" s="2" t="e">
        <f>+'[5]GCI_data_platform-41'!$C$2</f>
        <v>#REF!</v>
      </c>
      <c r="P1" s="2" t="e">
        <f>+'[5]GCI_data_platform-42'!$C$2</f>
        <v>#REF!</v>
      </c>
      <c r="Q1" s="2" t="e">
        <f>+'[5]GCI_data_platform-43'!$C$2</f>
        <v>#REF!</v>
      </c>
    </row>
    <row r="2" spans="1:17" x14ac:dyDescent="0.2">
      <c r="A2" t="s">
        <v>5</v>
      </c>
      <c r="B2" t="s">
        <v>6</v>
      </c>
      <c r="C2">
        <v>30</v>
      </c>
      <c r="F2" t="e">
        <f>+VLOOKUP(B2,'[5]GCI_data_platform-33'!$F$1:$G$149,2,FALSE)</f>
        <v>#N/A</v>
      </c>
      <c r="G2" t="e">
        <f>+VLOOKUP(B2,'[5]GCI_data_platform-34'!$F$1:$G$149,2,FALSE)</f>
        <v>#N/A</v>
      </c>
      <c r="H2" t="e">
        <f>+VLOOKUP(B2,'[5]GCI_data_platform-35'!$F$1:$G$149,2,FALSE)</f>
        <v>#N/A</v>
      </c>
      <c r="I2" t="e">
        <f>+VLOOKUP(B2,'[5]GCI_data_platform-108'!$F$1:$G$149,2,FALSE)</f>
        <v>#N/A</v>
      </c>
      <c r="J2" t="e">
        <f>+VLOOKUP(B2,'[5]GCI_data_platform-36'!$F$1:$G$149,2,FALSE)</f>
        <v>#N/A</v>
      </c>
      <c r="K2" t="e">
        <f>+VLOOKUP(B2,'[5]GCI_data_platform-37'!$F$1:$G$149,2,FALSE)</f>
        <v>#N/A</v>
      </c>
      <c r="L2" t="e">
        <f>+VLOOKUP(B2,'[5]GCI_data_platform-38'!$F$1:$G$149,2,FALSE)</f>
        <v>#N/A</v>
      </c>
      <c r="M2" t="e">
        <f>+VLOOKUP(B2,'[5]GCI_data_platform-39'!$F$1:$G$149,2,FALSE)</f>
        <v>#N/A</v>
      </c>
      <c r="N2" t="e">
        <f>+VLOOKUP(B2,'[5]GCI_data_platform-40'!$F$1:$G$149,2,FALSE)</f>
        <v>#N/A</v>
      </c>
      <c r="O2" t="e">
        <f>+VLOOKUP(B2,'[5]GCI_data_platform-41'!$F$1:$G$149,2,FALSE)</f>
        <v>#N/A</v>
      </c>
      <c r="P2" t="e">
        <f>+VLOOKUP(B2,'[5]GCI_data_platform-42'!$F$1:$G$149,2,FALSE)</f>
        <v>#N/A</v>
      </c>
      <c r="Q2" t="e">
        <f>+VLOOKUP(B2,'[5]GCI_data_platform-43'!$F$1:$G$149,2,FALSE)</f>
        <v>#N/A</v>
      </c>
    </row>
    <row r="3" spans="1:17" x14ac:dyDescent="0.2">
      <c r="A3" t="s">
        <v>7</v>
      </c>
      <c r="B3" t="s">
        <v>8</v>
      </c>
      <c r="C3">
        <v>30</v>
      </c>
      <c r="F3" t="e">
        <f>+VLOOKUP(B3,'[5]GCI_data_platform-33'!$F$1:$G$149,2,FALSE)</f>
        <v>#N/A</v>
      </c>
      <c r="G3" t="e">
        <f>+VLOOKUP(B3,'[5]GCI_data_platform-34'!$F$1:$G$149,2,FALSE)</f>
        <v>#N/A</v>
      </c>
      <c r="H3" t="e">
        <f>+VLOOKUP(B3,'[5]GCI_data_platform-35'!$F$1:$G$149,2,FALSE)</f>
        <v>#N/A</v>
      </c>
      <c r="I3" t="e">
        <f>+VLOOKUP(B3,'[5]GCI_data_platform-108'!$F$1:$G$149,2,FALSE)</f>
        <v>#N/A</v>
      </c>
      <c r="J3" t="e">
        <f>+VLOOKUP(B3,'[5]GCI_data_platform-36'!$F$1:$G$149,2,FALSE)</f>
        <v>#N/A</v>
      </c>
      <c r="K3" t="e">
        <f>+VLOOKUP(B3,'[5]GCI_data_platform-37'!$F$1:$G$149,2,FALSE)</f>
        <v>#N/A</v>
      </c>
      <c r="L3" t="e">
        <f>+VLOOKUP(B3,'[5]GCI_data_platform-38'!$F$1:$G$149,2,FALSE)</f>
        <v>#N/A</v>
      </c>
      <c r="M3" t="e">
        <f>+VLOOKUP(B3,'[5]GCI_data_platform-39'!$F$1:$G$149,2,FALSE)</f>
        <v>#N/A</v>
      </c>
      <c r="N3" t="e">
        <f>+VLOOKUP(B3,'[5]GCI_data_platform-40'!$F$1:$G$149,2,FALSE)</f>
        <v>#N/A</v>
      </c>
      <c r="O3" t="e">
        <f>+VLOOKUP(B3,'[5]GCI_data_platform-41'!$F$1:$G$149,2,FALSE)</f>
        <v>#N/A</v>
      </c>
      <c r="P3" t="e">
        <f>+VLOOKUP(B3,'[5]GCI_data_platform-42'!$F$1:$G$149,2,FALSE)</f>
        <v>#N/A</v>
      </c>
      <c r="Q3" t="e">
        <f>+VLOOKUP(B3,'[5]GCI_data_platform-43'!$F$1:$G$149,2,FALSE)</f>
        <v>#N/A</v>
      </c>
    </row>
    <row r="4" spans="1:17" x14ac:dyDescent="0.2">
      <c r="A4" t="s">
        <v>9</v>
      </c>
      <c r="B4" t="s">
        <v>10</v>
      </c>
      <c r="C4">
        <v>30</v>
      </c>
      <c r="F4" t="e">
        <f>+VLOOKUP(B4,'[5]GCI_data_platform-33'!$F$1:$G$149,2,FALSE)</f>
        <v>#N/A</v>
      </c>
      <c r="G4" t="e">
        <f>+VLOOKUP(B4,'[5]GCI_data_platform-34'!$F$1:$G$149,2,FALSE)</f>
        <v>#N/A</v>
      </c>
      <c r="H4" t="e">
        <f>+VLOOKUP(B4,'[5]GCI_data_platform-35'!$F$1:$G$149,2,FALSE)</f>
        <v>#N/A</v>
      </c>
      <c r="I4" t="e">
        <f>+VLOOKUP(B4,'[5]GCI_data_platform-108'!$F$1:$G$149,2,FALSE)</f>
        <v>#N/A</v>
      </c>
      <c r="J4" t="e">
        <f>+VLOOKUP(B4,'[5]GCI_data_platform-36'!$F$1:$G$149,2,FALSE)</f>
        <v>#N/A</v>
      </c>
      <c r="K4" t="e">
        <f>+VLOOKUP(B4,'[5]GCI_data_platform-37'!$F$1:$G$149,2,FALSE)</f>
        <v>#N/A</v>
      </c>
      <c r="L4" t="e">
        <f>+VLOOKUP(B4,'[5]GCI_data_platform-38'!$F$1:$G$149,2,FALSE)</f>
        <v>#N/A</v>
      </c>
      <c r="M4" t="e">
        <f>+VLOOKUP(B4,'[5]GCI_data_platform-39'!$F$1:$G$149,2,FALSE)</f>
        <v>#N/A</v>
      </c>
      <c r="N4" t="e">
        <f>+VLOOKUP(B4,'[5]GCI_data_platform-40'!$F$1:$G$149,2,FALSE)</f>
        <v>#N/A</v>
      </c>
      <c r="O4" t="e">
        <f>+VLOOKUP(B4,'[5]GCI_data_platform-41'!$F$1:$G$149,2,FALSE)</f>
        <v>#N/A</v>
      </c>
      <c r="P4" t="e">
        <f>+VLOOKUP(B4,'[5]GCI_data_platform-42'!$F$1:$G$149,2,FALSE)</f>
        <v>#N/A</v>
      </c>
      <c r="Q4" t="e">
        <f>+VLOOKUP(B4,'[5]GCI_data_platform-43'!$F$1:$G$149,2,FALSE)</f>
        <v>#N/A</v>
      </c>
    </row>
    <row r="5" spans="1:17" x14ac:dyDescent="0.2">
      <c r="A5" t="s">
        <v>11</v>
      </c>
      <c r="B5" t="s">
        <v>12</v>
      </c>
      <c r="C5">
        <v>30</v>
      </c>
      <c r="F5" t="e">
        <f>+VLOOKUP(B5,'[5]GCI_data_platform-33'!$F$1:$G$149,2,FALSE)</f>
        <v>#N/A</v>
      </c>
      <c r="G5" t="e">
        <f>+VLOOKUP(B5,'[5]GCI_data_platform-34'!$F$1:$G$149,2,FALSE)</f>
        <v>#N/A</v>
      </c>
      <c r="H5" t="e">
        <f>+VLOOKUP(B5,'[5]GCI_data_platform-35'!$F$1:$G$149,2,FALSE)</f>
        <v>#N/A</v>
      </c>
      <c r="I5" t="e">
        <f>+VLOOKUP(B5,'[5]GCI_data_platform-108'!$F$1:$G$149,2,FALSE)</f>
        <v>#N/A</v>
      </c>
      <c r="J5" t="e">
        <f>+VLOOKUP(B5,'[5]GCI_data_platform-36'!$F$1:$G$149,2,FALSE)</f>
        <v>#N/A</v>
      </c>
      <c r="K5" t="e">
        <f>+VLOOKUP(B5,'[5]GCI_data_platform-37'!$F$1:$G$149,2,FALSE)</f>
        <v>#N/A</v>
      </c>
      <c r="L5" t="e">
        <f>+VLOOKUP(B5,'[5]GCI_data_platform-38'!$F$1:$G$149,2,FALSE)</f>
        <v>#N/A</v>
      </c>
      <c r="M5" t="e">
        <f>+VLOOKUP(B5,'[5]GCI_data_platform-39'!$F$1:$G$149,2,FALSE)</f>
        <v>#N/A</v>
      </c>
      <c r="N5" t="e">
        <f>+VLOOKUP(B5,'[5]GCI_data_platform-40'!$F$1:$G$149,2,FALSE)</f>
        <v>#N/A</v>
      </c>
      <c r="O5" t="e">
        <f>+VLOOKUP(B5,'[5]GCI_data_platform-41'!$F$1:$G$149,2,FALSE)</f>
        <v>#N/A</v>
      </c>
      <c r="P5" t="e">
        <f>+VLOOKUP(B5,'[5]GCI_data_platform-42'!$F$1:$G$149,2,FALSE)</f>
        <v>#N/A</v>
      </c>
      <c r="Q5" t="e">
        <f>+VLOOKUP(B5,'[5]GCI_data_platform-43'!$F$1:$G$149,2,FALSE)</f>
        <v>#N/A</v>
      </c>
    </row>
    <row r="6" spans="1:17" x14ac:dyDescent="0.2">
      <c r="A6" t="s">
        <v>13</v>
      </c>
      <c r="B6" t="s">
        <v>14</v>
      </c>
      <c r="C6">
        <v>30</v>
      </c>
      <c r="F6" t="e">
        <f>+VLOOKUP(B6,'[5]GCI_data_platform-33'!$F$1:$G$149,2,FALSE)</f>
        <v>#N/A</v>
      </c>
      <c r="G6" t="e">
        <f>+VLOOKUP(B6,'[5]GCI_data_platform-34'!$F$1:$G$149,2,FALSE)</f>
        <v>#N/A</v>
      </c>
      <c r="H6" t="e">
        <f>+VLOOKUP(B6,'[5]GCI_data_platform-35'!$F$1:$G$149,2,FALSE)</f>
        <v>#N/A</v>
      </c>
      <c r="I6" t="e">
        <f>+VLOOKUP(B6,'[5]GCI_data_platform-108'!$F$1:$G$149,2,FALSE)</f>
        <v>#N/A</v>
      </c>
      <c r="J6" t="e">
        <f>+VLOOKUP(B6,'[5]GCI_data_platform-36'!$F$1:$G$149,2,FALSE)</f>
        <v>#N/A</v>
      </c>
      <c r="K6" t="e">
        <f>+VLOOKUP(B6,'[5]GCI_data_platform-37'!$F$1:$G$149,2,FALSE)</f>
        <v>#N/A</v>
      </c>
      <c r="L6" t="e">
        <f>+VLOOKUP(B6,'[5]GCI_data_platform-38'!$F$1:$G$149,2,FALSE)</f>
        <v>#N/A</v>
      </c>
      <c r="M6" t="e">
        <f>+VLOOKUP(B6,'[5]GCI_data_platform-39'!$F$1:$G$149,2,FALSE)</f>
        <v>#N/A</v>
      </c>
      <c r="N6" t="e">
        <f>+VLOOKUP(B6,'[5]GCI_data_platform-40'!$F$1:$G$149,2,FALSE)</f>
        <v>#N/A</v>
      </c>
      <c r="O6" t="e">
        <f>+VLOOKUP(B6,'[5]GCI_data_platform-41'!$F$1:$G$149,2,FALSE)</f>
        <v>#N/A</v>
      </c>
      <c r="P6" t="e">
        <f>+VLOOKUP(B6,'[5]GCI_data_platform-42'!$F$1:$G$149,2,FALSE)</f>
        <v>#N/A</v>
      </c>
      <c r="Q6" t="e">
        <f>+VLOOKUP(B6,'[5]GCI_data_platform-43'!$F$1:$G$149,2,FALSE)</f>
        <v>#N/A</v>
      </c>
    </row>
    <row r="7" spans="1:17" x14ac:dyDescent="0.2">
      <c r="A7" t="s">
        <v>15</v>
      </c>
      <c r="B7" t="s">
        <v>16</v>
      </c>
      <c r="C7">
        <v>30</v>
      </c>
      <c r="F7" t="e">
        <f>+VLOOKUP(B7,'[5]GCI_data_platform-33'!$F$1:$G$149,2,FALSE)</f>
        <v>#N/A</v>
      </c>
      <c r="G7" t="e">
        <f>+VLOOKUP(B7,'[5]GCI_data_platform-34'!$F$1:$G$149,2,FALSE)</f>
        <v>#N/A</v>
      </c>
      <c r="H7" t="e">
        <f>+VLOOKUP(B7,'[5]GCI_data_platform-35'!$F$1:$G$149,2,FALSE)</f>
        <v>#N/A</v>
      </c>
      <c r="I7" t="e">
        <f>+VLOOKUP(B7,'[5]GCI_data_platform-108'!$F$1:$G$149,2,FALSE)</f>
        <v>#N/A</v>
      </c>
      <c r="J7" t="e">
        <f>+VLOOKUP(B7,'[5]GCI_data_platform-36'!$F$1:$G$149,2,FALSE)</f>
        <v>#N/A</v>
      </c>
      <c r="K7" t="e">
        <f>+VLOOKUP(B7,'[5]GCI_data_platform-37'!$F$1:$G$149,2,FALSE)</f>
        <v>#N/A</v>
      </c>
      <c r="L7" t="e">
        <f>+VLOOKUP(B7,'[5]GCI_data_platform-38'!$F$1:$G$149,2,FALSE)</f>
        <v>#N/A</v>
      </c>
      <c r="M7" t="e">
        <f>+VLOOKUP(B7,'[5]GCI_data_platform-39'!$F$1:$G$149,2,FALSE)</f>
        <v>#N/A</v>
      </c>
      <c r="N7" t="e">
        <f>+VLOOKUP(B7,'[5]GCI_data_platform-40'!$F$1:$G$149,2,FALSE)</f>
        <v>#N/A</v>
      </c>
      <c r="O7" t="e">
        <f>+VLOOKUP(B7,'[5]GCI_data_platform-41'!$F$1:$G$149,2,FALSE)</f>
        <v>#N/A</v>
      </c>
      <c r="P7" t="e">
        <f>+VLOOKUP(B7,'[5]GCI_data_platform-42'!$F$1:$G$149,2,FALSE)</f>
        <v>#N/A</v>
      </c>
      <c r="Q7" t="e">
        <f>+VLOOKUP(B7,'[5]GCI_data_platform-43'!$F$1:$G$149,2,FALSE)</f>
        <v>#N/A</v>
      </c>
    </row>
    <row r="8" spans="1:17" x14ac:dyDescent="0.2">
      <c r="A8" t="s">
        <v>17</v>
      </c>
      <c r="B8" t="s">
        <v>18</v>
      </c>
      <c r="C8">
        <v>30</v>
      </c>
      <c r="F8" t="e">
        <f>+VLOOKUP(B8,'[5]GCI_data_platform-33'!$F$1:$G$149,2,FALSE)</f>
        <v>#N/A</v>
      </c>
      <c r="G8" t="e">
        <f>+VLOOKUP(B8,'[5]GCI_data_platform-34'!$F$1:$G$149,2,FALSE)</f>
        <v>#N/A</v>
      </c>
      <c r="H8" t="e">
        <f>+VLOOKUP(B8,'[5]GCI_data_platform-35'!$F$1:$G$149,2,FALSE)</f>
        <v>#N/A</v>
      </c>
      <c r="I8" t="e">
        <f>+VLOOKUP(B8,'[5]GCI_data_platform-108'!$F$1:$G$149,2,FALSE)</f>
        <v>#N/A</v>
      </c>
      <c r="J8" t="e">
        <f>+VLOOKUP(B8,'[5]GCI_data_platform-36'!$F$1:$G$149,2,FALSE)</f>
        <v>#N/A</v>
      </c>
      <c r="K8" t="e">
        <f>+VLOOKUP(B8,'[5]GCI_data_platform-37'!$F$1:$G$149,2,FALSE)</f>
        <v>#N/A</v>
      </c>
      <c r="L8" t="e">
        <f>+VLOOKUP(B8,'[5]GCI_data_platform-38'!$F$1:$G$149,2,FALSE)</f>
        <v>#N/A</v>
      </c>
      <c r="M8" t="e">
        <f>+VLOOKUP(B8,'[5]GCI_data_platform-39'!$F$1:$G$149,2,FALSE)</f>
        <v>#N/A</v>
      </c>
      <c r="N8" t="e">
        <f>+VLOOKUP(B8,'[5]GCI_data_platform-40'!$F$1:$G$149,2,FALSE)</f>
        <v>#N/A</v>
      </c>
      <c r="O8" t="e">
        <f>+VLOOKUP(B8,'[5]GCI_data_platform-41'!$F$1:$G$149,2,FALSE)</f>
        <v>#N/A</v>
      </c>
      <c r="P8" t="e">
        <f>+VLOOKUP(B8,'[5]GCI_data_platform-42'!$F$1:$G$149,2,FALSE)</f>
        <v>#N/A</v>
      </c>
      <c r="Q8" t="e">
        <f>+VLOOKUP(B8,'[5]GCI_data_platform-43'!$F$1:$G$149,2,FALSE)</f>
        <v>#N/A</v>
      </c>
    </row>
    <row r="9" spans="1:17" x14ac:dyDescent="0.2">
      <c r="A9" t="s">
        <v>19</v>
      </c>
      <c r="B9" t="s">
        <v>20</v>
      </c>
      <c r="C9">
        <v>30</v>
      </c>
      <c r="F9" t="e">
        <f>+VLOOKUP(B9,'[5]GCI_data_platform-33'!$F$1:$G$149,2,FALSE)</f>
        <v>#N/A</v>
      </c>
      <c r="G9" t="e">
        <f>+VLOOKUP(B9,'[5]GCI_data_platform-34'!$F$1:$G$149,2,FALSE)</f>
        <v>#N/A</v>
      </c>
      <c r="H9" t="e">
        <f>+VLOOKUP(B9,'[5]GCI_data_platform-35'!$F$1:$G$149,2,FALSE)</f>
        <v>#N/A</v>
      </c>
      <c r="I9" t="e">
        <f>+VLOOKUP(B9,'[5]GCI_data_platform-108'!$F$1:$G$149,2,FALSE)</f>
        <v>#N/A</v>
      </c>
      <c r="J9" t="e">
        <f>+VLOOKUP(B9,'[5]GCI_data_platform-36'!$F$1:$G$149,2,FALSE)</f>
        <v>#N/A</v>
      </c>
      <c r="K9" t="e">
        <f>+VLOOKUP(B9,'[5]GCI_data_platform-37'!$F$1:$G$149,2,FALSE)</f>
        <v>#N/A</v>
      </c>
      <c r="L9" t="e">
        <f>+VLOOKUP(B9,'[5]GCI_data_platform-38'!$F$1:$G$149,2,FALSE)</f>
        <v>#N/A</v>
      </c>
      <c r="M9" t="e">
        <f>+VLOOKUP(B9,'[5]GCI_data_platform-39'!$F$1:$G$149,2,FALSE)</f>
        <v>#N/A</v>
      </c>
      <c r="N9" t="e">
        <f>+VLOOKUP(B9,'[5]GCI_data_platform-40'!$F$1:$G$149,2,FALSE)</f>
        <v>#N/A</v>
      </c>
      <c r="O9" t="e">
        <f>+VLOOKUP(B9,'[5]GCI_data_platform-41'!$F$1:$G$149,2,FALSE)</f>
        <v>#N/A</v>
      </c>
      <c r="P9" t="e">
        <f>+VLOOKUP(B9,'[5]GCI_data_platform-42'!$F$1:$G$149,2,FALSE)</f>
        <v>#N/A</v>
      </c>
      <c r="Q9" t="e">
        <f>+VLOOKUP(B9,'[5]GCI_data_platform-43'!$F$1:$G$149,2,FALSE)</f>
        <v>#N/A</v>
      </c>
    </row>
    <row r="10" spans="1:17" x14ac:dyDescent="0.2">
      <c r="A10" t="s">
        <v>21</v>
      </c>
      <c r="B10" t="s">
        <v>22</v>
      </c>
      <c r="C10">
        <v>20</v>
      </c>
      <c r="D10">
        <v>1</v>
      </c>
      <c r="E10">
        <v>22</v>
      </c>
      <c r="F10" t="e">
        <f>+VLOOKUP(B10,'[5]GCI_data_platform-33'!$F$1:$G$149,2,FALSE)</f>
        <v>#N/A</v>
      </c>
      <c r="G10" t="e">
        <f>+VLOOKUP(B10,'[5]GCI_data_platform-34'!$F$1:$G$149,2,FALSE)</f>
        <v>#N/A</v>
      </c>
      <c r="H10" t="e">
        <f>+VLOOKUP(B10,'[5]GCI_data_platform-35'!$F$1:$G$149,2,FALSE)</f>
        <v>#N/A</v>
      </c>
      <c r="I10" t="e">
        <f>+VLOOKUP(B10,'[5]GCI_data_platform-108'!$F$1:$G$149,2,FALSE)</f>
        <v>#N/A</v>
      </c>
      <c r="J10" t="e">
        <f>+VLOOKUP(B10,'[5]GCI_data_platform-36'!$F$1:$G$149,2,FALSE)</f>
        <v>#N/A</v>
      </c>
      <c r="K10" t="e">
        <f>+VLOOKUP(B10,'[5]GCI_data_platform-37'!$F$1:$G$149,2,FALSE)</f>
        <v>#N/A</v>
      </c>
      <c r="L10" t="e">
        <f>+VLOOKUP(B10,'[5]GCI_data_platform-38'!$F$1:$G$149,2,FALSE)</f>
        <v>#N/A</v>
      </c>
      <c r="M10" t="e">
        <f>+VLOOKUP(B10,'[5]GCI_data_platform-39'!$F$1:$G$149,2,FALSE)</f>
        <v>#N/A</v>
      </c>
      <c r="N10" t="e">
        <f>+VLOOKUP(B10,'[5]GCI_data_platform-40'!$F$1:$G$149,2,FALSE)</f>
        <v>#N/A</v>
      </c>
      <c r="O10" t="e">
        <f>+VLOOKUP(B10,'[5]GCI_data_platform-41'!$F$1:$G$149,2,FALSE)</f>
        <v>#N/A</v>
      </c>
      <c r="P10" t="e">
        <f>+VLOOKUP(B10,'[5]GCI_data_platform-42'!$F$1:$G$149,2,FALSE)</f>
        <v>#N/A</v>
      </c>
      <c r="Q10" t="e">
        <f>+VLOOKUP(B10,'[5]GCI_data_platform-43'!$F$1:$G$149,2,FALSE)</f>
        <v>#N/A</v>
      </c>
    </row>
    <row r="11" spans="1:17" x14ac:dyDescent="0.2">
      <c r="A11" t="s">
        <v>23</v>
      </c>
      <c r="B11" t="s">
        <v>24</v>
      </c>
      <c r="C11">
        <v>30</v>
      </c>
      <c r="F11" t="e">
        <f>+VLOOKUP(B11,'[5]GCI_data_platform-33'!$F$1:$G$149,2,FALSE)</f>
        <v>#N/A</v>
      </c>
      <c r="G11" t="e">
        <f>+VLOOKUP(B11,'[5]GCI_data_platform-34'!$F$1:$G$149,2,FALSE)</f>
        <v>#N/A</v>
      </c>
      <c r="H11" t="e">
        <f>+VLOOKUP(B11,'[5]GCI_data_platform-35'!$F$1:$G$149,2,FALSE)</f>
        <v>#N/A</v>
      </c>
      <c r="I11" t="e">
        <f>+VLOOKUP(B11,'[5]GCI_data_platform-108'!$F$1:$G$149,2,FALSE)</f>
        <v>#N/A</v>
      </c>
      <c r="J11" t="e">
        <f>+VLOOKUP(B11,'[5]GCI_data_platform-36'!$F$1:$G$149,2,FALSE)</f>
        <v>#N/A</v>
      </c>
      <c r="K11" t="e">
        <f>+VLOOKUP(B11,'[5]GCI_data_platform-37'!$F$1:$G$149,2,FALSE)</f>
        <v>#N/A</v>
      </c>
      <c r="L11" t="e">
        <f>+VLOOKUP(B11,'[5]GCI_data_platform-38'!$F$1:$G$149,2,FALSE)</f>
        <v>#N/A</v>
      </c>
      <c r="M11" t="e">
        <f>+VLOOKUP(B11,'[5]GCI_data_platform-39'!$F$1:$G$149,2,FALSE)</f>
        <v>#N/A</v>
      </c>
      <c r="N11" t="e">
        <f>+VLOOKUP(B11,'[5]GCI_data_platform-40'!$F$1:$G$149,2,FALSE)</f>
        <v>#N/A</v>
      </c>
      <c r="O11" t="e">
        <f>+VLOOKUP(B11,'[5]GCI_data_platform-41'!$F$1:$G$149,2,FALSE)</f>
        <v>#N/A</v>
      </c>
      <c r="P11" t="e">
        <f>+VLOOKUP(B11,'[5]GCI_data_platform-42'!$F$1:$G$149,2,FALSE)</f>
        <v>#N/A</v>
      </c>
      <c r="Q11" t="e">
        <f>+VLOOKUP(B11,'[5]GCI_data_platform-43'!$F$1:$G$149,2,FALSE)</f>
        <v>#N/A</v>
      </c>
    </row>
    <row r="12" spans="1:17" x14ac:dyDescent="0.2">
      <c r="A12" t="s">
        <v>25</v>
      </c>
      <c r="B12" t="s">
        <v>26</v>
      </c>
      <c r="C12">
        <v>10</v>
      </c>
      <c r="D12">
        <v>1</v>
      </c>
      <c r="E12">
        <v>11</v>
      </c>
      <c r="F12" t="e">
        <f>+VLOOKUP(B12,'[5]GCI_data_platform-33'!$F$1:$G$149,2,FALSE)</f>
        <v>#N/A</v>
      </c>
      <c r="G12" t="e">
        <f>+VLOOKUP(B12,'[5]GCI_data_platform-34'!$F$1:$G$149,2,FALSE)</f>
        <v>#N/A</v>
      </c>
      <c r="H12" t="e">
        <f>+VLOOKUP(B12,'[5]GCI_data_platform-35'!$F$1:$G$149,2,FALSE)</f>
        <v>#N/A</v>
      </c>
      <c r="I12" t="e">
        <f>+VLOOKUP(B12,'[5]GCI_data_platform-108'!$F$1:$G$149,2,FALSE)</f>
        <v>#N/A</v>
      </c>
      <c r="J12" t="e">
        <f>+VLOOKUP(B12,'[5]GCI_data_platform-36'!$F$1:$G$149,2,FALSE)</f>
        <v>#N/A</v>
      </c>
      <c r="K12" t="e">
        <f>+VLOOKUP(B12,'[5]GCI_data_platform-37'!$F$1:$G$149,2,FALSE)</f>
        <v>#N/A</v>
      </c>
      <c r="L12" t="e">
        <f>+VLOOKUP(B12,'[5]GCI_data_platform-38'!$F$1:$G$149,2,FALSE)</f>
        <v>#N/A</v>
      </c>
      <c r="M12" t="e">
        <f>+VLOOKUP(B12,'[5]GCI_data_platform-39'!$F$1:$G$149,2,FALSE)</f>
        <v>#N/A</v>
      </c>
      <c r="N12" t="e">
        <f>+VLOOKUP(B12,'[5]GCI_data_platform-40'!$F$1:$G$149,2,FALSE)</f>
        <v>#N/A</v>
      </c>
      <c r="O12" t="e">
        <f>+VLOOKUP(B12,'[5]GCI_data_platform-41'!$F$1:$G$149,2,FALSE)</f>
        <v>#N/A</v>
      </c>
      <c r="P12" t="e">
        <f>+VLOOKUP(B12,'[5]GCI_data_platform-42'!$F$1:$G$149,2,FALSE)</f>
        <v>#N/A</v>
      </c>
      <c r="Q12" t="e">
        <f>+VLOOKUP(B12,'[5]GCI_data_platform-43'!$F$1:$G$149,2,FALSE)</f>
        <v>#N/A</v>
      </c>
    </row>
    <row r="13" spans="1:17" x14ac:dyDescent="0.2">
      <c r="A13" t="s">
        <v>27</v>
      </c>
      <c r="B13" t="s">
        <v>28</v>
      </c>
      <c r="C13">
        <v>30</v>
      </c>
      <c r="F13" t="e">
        <f>+VLOOKUP(B13,'[5]GCI_data_platform-33'!$F$1:$G$149,2,FALSE)</f>
        <v>#N/A</v>
      </c>
      <c r="G13" t="e">
        <f>+VLOOKUP(B13,'[5]GCI_data_platform-34'!$F$1:$G$149,2,FALSE)</f>
        <v>#N/A</v>
      </c>
      <c r="H13" t="e">
        <f>+VLOOKUP(B13,'[5]GCI_data_platform-35'!$F$1:$G$149,2,FALSE)</f>
        <v>#N/A</v>
      </c>
      <c r="I13" t="e">
        <f>+VLOOKUP(B13,'[5]GCI_data_platform-108'!$F$1:$G$149,2,FALSE)</f>
        <v>#N/A</v>
      </c>
      <c r="J13" t="e">
        <f>+VLOOKUP(B13,'[5]GCI_data_platform-36'!$F$1:$G$149,2,FALSE)</f>
        <v>#N/A</v>
      </c>
      <c r="K13" t="e">
        <f>+VLOOKUP(B13,'[5]GCI_data_platform-37'!$F$1:$G$149,2,FALSE)</f>
        <v>#N/A</v>
      </c>
      <c r="L13" t="e">
        <f>+VLOOKUP(B13,'[5]GCI_data_platform-38'!$F$1:$G$149,2,FALSE)</f>
        <v>#N/A</v>
      </c>
      <c r="M13" t="e">
        <f>+VLOOKUP(B13,'[5]GCI_data_platform-39'!$F$1:$G$149,2,FALSE)</f>
        <v>#N/A</v>
      </c>
      <c r="N13" t="e">
        <f>+VLOOKUP(B13,'[5]GCI_data_platform-40'!$F$1:$G$149,2,FALSE)</f>
        <v>#N/A</v>
      </c>
      <c r="O13" t="e">
        <f>+VLOOKUP(B13,'[5]GCI_data_platform-41'!$F$1:$G$149,2,FALSE)</f>
        <v>#N/A</v>
      </c>
      <c r="P13" t="e">
        <f>+VLOOKUP(B13,'[5]GCI_data_platform-42'!$F$1:$G$149,2,FALSE)</f>
        <v>#N/A</v>
      </c>
      <c r="Q13" t="e">
        <f>+VLOOKUP(B13,'[5]GCI_data_platform-43'!$F$1:$G$149,2,FALSE)</f>
        <v>#N/A</v>
      </c>
    </row>
    <row r="14" spans="1:17" x14ac:dyDescent="0.2">
      <c r="A14" t="s">
        <v>29</v>
      </c>
      <c r="B14" t="s">
        <v>30</v>
      </c>
      <c r="C14">
        <v>30</v>
      </c>
      <c r="F14" t="e">
        <f>+VLOOKUP(B14,'[5]GCI_data_platform-33'!$F$1:$G$149,2,FALSE)</f>
        <v>#N/A</v>
      </c>
      <c r="G14" t="e">
        <f>+VLOOKUP(B14,'[5]GCI_data_platform-34'!$F$1:$G$149,2,FALSE)</f>
        <v>#N/A</v>
      </c>
      <c r="H14" t="e">
        <f>+VLOOKUP(B14,'[5]GCI_data_platform-35'!$F$1:$G$149,2,FALSE)</f>
        <v>#N/A</v>
      </c>
      <c r="I14" t="e">
        <f>+VLOOKUP(B14,'[5]GCI_data_platform-108'!$F$1:$G$149,2,FALSE)</f>
        <v>#N/A</v>
      </c>
      <c r="J14" t="e">
        <f>+VLOOKUP(B14,'[5]GCI_data_platform-36'!$F$1:$G$149,2,FALSE)</f>
        <v>#N/A</v>
      </c>
      <c r="K14" t="e">
        <f>+VLOOKUP(B14,'[5]GCI_data_platform-37'!$F$1:$G$149,2,FALSE)</f>
        <v>#N/A</v>
      </c>
      <c r="L14" t="e">
        <f>+VLOOKUP(B14,'[5]GCI_data_platform-38'!$F$1:$G$149,2,FALSE)</f>
        <v>#N/A</v>
      </c>
      <c r="M14" t="e">
        <f>+VLOOKUP(B14,'[5]GCI_data_platform-39'!$F$1:$G$149,2,FALSE)</f>
        <v>#N/A</v>
      </c>
      <c r="N14" t="e">
        <f>+VLOOKUP(B14,'[5]GCI_data_platform-40'!$F$1:$G$149,2,FALSE)</f>
        <v>#N/A</v>
      </c>
      <c r="O14" t="e">
        <f>+VLOOKUP(B14,'[5]GCI_data_platform-41'!$F$1:$G$149,2,FALSE)</f>
        <v>#N/A</v>
      </c>
      <c r="P14" t="e">
        <f>+VLOOKUP(B14,'[5]GCI_data_platform-42'!$F$1:$G$149,2,FALSE)</f>
        <v>#N/A</v>
      </c>
      <c r="Q14" t="e">
        <f>+VLOOKUP(B14,'[5]GCI_data_platform-43'!$F$1:$G$149,2,FALSE)</f>
        <v>#N/A</v>
      </c>
    </row>
    <row r="15" spans="1:17" x14ac:dyDescent="0.2">
      <c r="A15" t="s">
        <v>31</v>
      </c>
      <c r="B15" t="s">
        <v>32</v>
      </c>
      <c r="C15">
        <v>20</v>
      </c>
      <c r="D15">
        <v>1</v>
      </c>
      <c r="E15">
        <v>22</v>
      </c>
      <c r="F15" t="e">
        <f>+VLOOKUP(B15,'[5]GCI_data_platform-33'!$F$1:$G$149,2,FALSE)</f>
        <v>#N/A</v>
      </c>
      <c r="G15" t="e">
        <f>+VLOOKUP(B15,'[5]GCI_data_platform-34'!$F$1:$G$149,2,FALSE)</f>
        <v>#N/A</v>
      </c>
      <c r="H15" t="e">
        <f>+VLOOKUP(B15,'[5]GCI_data_platform-35'!$F$1:$G$149,2,FALSE)</f>
        <v>#N/A</v>
      </c>
      <c r="I15" t="e">
        <f>+VLOOKUP(B15,'[5]GCI_data_platform-108'!$F$1:$G$149,2,FALSE)</f>
        <v>#N/A</v>
      </c>
      <c r="J15" t="e">
        <f>+VLOOKUP(B15,'[5]GCI_data_platform-36'!$F$1:$G$149,2,FALSE)</f>
        <v>#N/A</v>
      </c>
      <c r="K15" t="e">
        <f>+VLOOKUP(B15,'[5]GCI_data_platform-37'!$F$1:$G$149,2,FALSE)</f>
        <v>#N/A</v>
      </c>
      <c r="L15" t="e">
        <f>+VLOOKUP(B15,'[5]GCI_data_platform-38'!$F$1:$G$149,2,FALSE)</f>
        <v>#N/A</v>
      </c>
      <c r="M15" t="e">
        <f>+VLOOKUP(B15,'[5]GCI_data_platform-39'!$F$1:$G$149,2,FALSE)</f>
        <v>#N/A</v>
      </c>
      <c r="N15" t="e">
        <f>+VLOOKUP(B15,'[5]GCI_data_platform-40'!$F$1:$G$149,2,FALSE)</f>
        <v>#N/A</v>
      </c>
      <c r="O15" t="e">
        <f>+VLOOKUP(B15,'[5]GCI_data_platform-41'!$F$1:$G$149,2,FALSE)</f>
        <v>#N/A</v>
      </c>
      <c r="P15" t="e">
        <f>+VLOOKUP(B15,'[5]GCI_data_platform-42'!$F$1:$G$149,2,FALSE)</f>
        <v>#N/A</v>
      </c>
      <c r="Q15" t="e">
        <f>+VLOOKUP(B15,'[5]GCI_data_platform-43'!$F$1:$G$149,2,FALSE)</f>
        <v>#N/A</v>
      </c>
    </row>
    <row r="16" spans="1:17" x14ac:dyDescent="0.2">
      <c r="A16" t="s">
        <v>33</v>
      </c>
      <c r="B16" t="s">
        <v>34</v>
      </c>
      <c r="C16">
        <v>30</v>
      </c>
      <c r="F16" t="e">
        <f>+VLOOKUP(B16,'[5]GCI_data_platform-33'!$F$1:$G$149,2,FALSE)</f>
        <v>#N/A</v>
      </c>
      <c r="G16" t="e">
        <f>+VLOOKUP(B16,'[5]GCI_data_platform-34'!$F$1:$G$149,2,FALSE)</f>
        <v>#N/A</v>
      </c>
      <c r="H16" t="e">
        <f>+VLOOKUP(B16,'[5]GCI_data_platform-35'!$F$1:$G$149,2,FALSE)</f>
        <v>#N/A</v>
      </c>
      <c r="I16" t="e">
        <f>+VLOOKUP(B16,'[5]GCI_data_platform-108'!$F$1:$G$149,2,FALSE)</f>
        <v>#N/A</v>
      </c>
      <c r="J16" t="e">
        <f>+VLOOKUP(B16,'[5]GCI_data_platform-36'!$F$1:$G$149,2,FALSE)</f>
        <v>#N/A</v>
      </c>
      <c r="K16" t="e">
        <f>+VLOOKUP(B16,'[5]GCI_data_platform-37'!$F$1:$G$149,2,FALSE)</f>
        <v>#N/A</v>
      </c>
      <c r="L16" t="e">
        <f>+VLOOKUP(B16,'[5]GCI_data_platform-38'!$F$1:$G$149,2,FALSE)</f>
        <v>#N/A</v>
      </c>
      <c r="M16" t="e">
        <f>+VLOOKUP(B16,'[5]GCI_data_platform-39'!$F$1:$G$149,2,FALSE)</f>
        <v>#N/A</v>
      </c>
      <c r="N16" t="e">
        <f>+VLOOKUP(B16,'[5]GCI_data_platform-40'!$F$1:$G$149,2,FALSE)</f>
        <v>#N/A</v>
      </c>
      <c r="O16" t="e">
        <f>+VLOOKUP(B16,'[5]GCI_data_platform-41'!$F$1:$G$149,2,FALSE)</f>
        <v>#N/A</v>
      </c>
      <c r="P16" t="e">
        <f>+VLOOKUP(B16,'[5]GCI_data_platform-42'!$F$1:$G$149,2,FALSE)</f>
        <v>#N/A</v>
      </c>
      <c r="Q16" t="e">
        <f>+VLOOKUP(B16,'[5]GCI_data_platform-43'!$F$1:$G$149,2,FALSE)</f>
        <v>#N/A</v>
      </c>
    </row>
    <row r="17" spans="1:17" x14ac:dyDescent="0.2">
      <c r="A17" t="s">
        <v>35</v>
      </c>
      <c r="B17" t="s">
        <v>36</v>
      </c>
      <c r="C17">
        <v>30</v>
      </c>
      <c r="F17" t="e">
        <f>+VLOOKUP(B17,'[5]GCI_data_platform-33'!$F$1:$G$149,2,FALSE)</f>
        <v>#N/A</v>
      </c>
      <c r="G17" t="e">
        <f>+VLOOKUP(B17,'[5]GCI_data_platform-34'!$F$1:$G$149,2,FALSE)</f>
        <v>#N/A</v>
      </c>
      <c r="H17" t="e">
        <f>+VLOOKUP(B17,'[5]GCI_data_platform-35'!$F$1:$G$149,2,FALSE)</f>
        <v>#N/A</v>
      </c>
      <c r="I17" t="e">
        <f>+VLOOKUP(B17,'[5]GCI_data_platform-108'!$F$1:$G$149,2,FALSE)</f>
        <v>#N/A</v>
      </c>
      <c r="J17" t="e">
        <f>+VLOOKUP(B17,'[5]GCI_data_platform-36'!$F$1:$G$149,2,FALSE)</f>
        <v>#N/A</v>
      </c>
      <c r="K17" t="e">
        <f>+VLOOKUP(B17,'[5]GCI_data_platform-37'!$F$1:$G$149,2,FALSE)</f>
        <v>#N/A</v>
      </c>
      <c r="L17" t="e">
        <f>+VLOOKUP(B17,'[5]GCI_data_platform-38'!$F$1:$G$149,2,FALSE)</f>
        <v>#N/A</v>
      </c>
      <c r="M17" t="e">
        <f>+VLOOKUP(B17,'[5]GCI_data_platform-39'!$F$1:$G$149,2,FALSE)</f>
        <v>#N/A</v>
      </c>
      <c r="N17" t="e">
        <f>+VLOOKUP(B17,'[5]GCI_data_platform-40'!$F$1:$G$149,2,FALSE)</f>
        <v>#N/A</v>
      </c>
      <c r="O17" t="e">
        <f>+VLOOKUP(B17,'[5]GCI_data_platform-41'!$F$1:$G$149,2,FALSE)</f>
        <v>#N/A</v>
      </c>
      <c r="P17" t="e">
        <f>+VLOOKUP(B17,'[5]GCI_data_platform-42'!$F$1:$G$149,2,FALSE)</f>
        <v>#N/A</v>
      </c>
      <c r="Q17" t="e">
        <f>+VLOOKUP(B17,'[5]GCI_data_platform-43'!$F$1:$G$149,2,FALSE)</f>
        <v>#N/A</v>
      </c>
    </row>
    <row r="18" spans="1:17" x14ac:dyDescent="0.2">
      <c r="A18" t="s">
        <v>37</v>
      </c>
      <c r="B18" t="s">
        <v>38</v>
      </c>
      <c r="C18">
        <v>20</v>
      </c>
      <c r="D18">
        <v>1</v>
      </c>
      <c r="E18">
        <v>22</v>
      </c>
      <c r="F18" t="e">
        <f>+VLOOKUP(B18,'[5]GCI_data_platform-33'!$F$1:$G$149,2,FALSE)</f>
        <v>#N/A</v>
      </c>
      <c r="G18" t="e">
        <f>+VLOOKUP(B18,'[5]GCI_data_platform-34'!$F$1:$G$149,2,FALSE)</f>
        <v>#N/A</v>
      </c>
      <c r="H18" t="e">
        <f>+VLOOKUP(B18,'[5]GCI_data_platform-35'!$F$1:$G$149,2,FALSE)</f>
        <v>#N/A</v>
      </c>
      <c r="I18" t="e">
        <f>+VLOOKUP(B18,'[5]GCI_data_platform-108'!$F$1:$G$149,2,FALSE)</f>
        <v>#N/A</v>
      </c>
      <c r="J18" t="e">
        <f>+VLOOKUP(B18,'[5]GCI_data_platform-36'!$F$1:$G$149,2,FALSE)</f>
        <v>#N/A</v>
      </c>
      <c r="K18" t="e">
        <f>+VLOOKUP(B18,'[5]GCI_data_platform-37'!$F$1:$G$149,2,FALSE)</f>
        <v>#N/A</v>
      </c>
      <c r="L18" t="e">
        <f>+VLOOKUP(B18,'[5]GCI_data_platform-38'!$F$1:$G$149,2,FALSE)</f>
        <v>#N/A</v>
      </c>
      <c r="M18" t="e">
        <f>+VLOOKUP(B18,'[5]GCI_data_platform-39'!$F$1:$G$149,2,FALSE)</f>
        <v>#N/A</v>
      </c>
      <c r="N18" t="e">
        <f>+VLOOKUP(B18,'[5]GCI_data_platform-40'!$F$1:$G$149,2,FALSE)</f>
        <v>#N/A</v>
      </c>
      <c r="O18" t="e">
        <f>+VLOOKUP(B18,'[5]GCI_data_platform-41'!$F$1:$G$149,2,FALSE)</f>
        <v>#N/A</v>
      </c>
      <c r="P18" t="e">
        <f>+VLOOKUP(B18,'[5]GCI_data_platform-42'!$F$1:$G$149,2,FALSE)</f>
        <v>#N/A</v>
      </c>
      <c r="Q18" t="e">
        <f>+VLOOKUP(B18,'[5]GCI_data_platform-43'!$F$1:$G$149,2,FALSE)</f>
        <v>#N/A</v>
      </c>
    </row>
    <row r="19" spans="1:17" x14ac:dyDescent="0.2">
      <c r="A19" t="s">
        <v>39</v>
      </c>
      <c r="B19" t="s">
        <v>40</v>
      </c>
      <c r="C19">
        <v>30</v>
      </c>
      <c r="F19" t="e">
        <f>+VLOOKUP(B19,'[5]GCI_data_platform-33'!$F$1:$G$149,2,FALSE)</f>
        <v>#N/A</v>
      </c>
      <c r="G19" t="e">
        <f>+VLOOKUP(B19,'[5]GCI_data_platform-34'!$F$1:$G$149,2,FALSE)</f>
        <v>#N/A</v>
      </c>
      <c r="H19" t="e">
        <f>+VLOOKUP(B19,'[5]GCI_data_platform-35'!$F$1:$G$149,2,FALSE)</f>
        <v>#N/A</v>
      </c>
      <c r="I19" t="e">
        <f>+VLOOKUP(B19,'[5]GCI_data_platform-108'!$F$1:$G$149,2,FALSE)</f>
        <v>#N/A</v>
      </c>
      <c r="J19" t="e">
        <f>+VLOOKUP(B19,'[5]GCI_data_platform-36'!$F$1:$G$149,2,FALSE)</f>
        <v>#N/A</v>
      </c>
      <c r="K19" t="e">
        <f>+VLOOKUP(B19,'[5]GCI_data_platform-37'!$F$1:$G$149,2,FALSE)</f>
        <v>#N/A</v>
      </c>
      <c r="L19" t="e">
        <f>+VLOOKUP(B19,'[5]GCI_data_platform-38'!$F$1:$G$149,2,FALSE)</f>
        <v>#N/A</v>
      </c>
      <c r="M19" t="e">
        <f>+VLOOKUP(B19,'[5]GCI_data_platform-39'!$F$1:$G$149,2,FALSE)</f>
        <v>#N/A</v>
      </c>
      <c r="N19" t="e">
        <f>+VLOOKUP(B19,'[5]GCI_data_platform-40'!$F$1:$G$149,2,FALSE)</f>
        <v>#N/A</v>
      </c>
      <c r="O19" t="e">
        <f>+VLOOKUP(B19,'[5]GCI_data_platform-41'!$F$1:$G$149,2,FALSE)</f>
        <v>#N/A</v>
      </c>
      <c r="P19" t="e">
        <f>+VLOOKUP(B19,'[5]GCI_data_platform-42'!$F$1:$G$149,2,FALSE)</f>
        <v>#N/A</v>
      </c>
      <c r="Q19" t="e">
        <f>+VLOOKUP(B19,'[5]GCI_data_platform-43'!$F$1:$G$149,2,FALSE)</f>
        <v>#N/A</v>
      </c>
    </row>
    <row r="20" spans="1:17" x14ac:dyDescent="0.2">
      <c r="A20" t="s">
        <v>41</v>
      </c>
      <c r="B20" t="s">
        <v>42</v>
      </c>
      <c r="C20">
        <v>20</v>
      </c>
      <c r="D20">
        <v>1</v>
      </c>
      <c r="E20">
        <v>22</v>
      </c>
      <c r="F20" t="e">
        <f>+VLOOKUP(B20,'[5]GCI_data_platform-33'!$F$1:$G$149,2,FALSE)</f>
        <v>#N/A</v>
      </c>
      <c r="G20" t="e">
        <f>+VLOOKUP(B20,'[5]GCI_data_platform-34'!$F$1:$G$149,2,FALSE)</f>
        <v>#N/A</v>
      </c>
      <c r="H20" t="e">
        <f>+VLOOKUP(B20,'[5]GCI_data_platform-35'!$F$1:$G$149,2,FALSE)</f>
        <v>#N/A</v>
      </c>
      <c r="I20" t="e">
        <f>+VLOOKUP(B20,'[5]GCI_data_platform-108'!$F$1:$G$149,2,FALSE)</f>
        <v>#N/A</v>
      </c>
      <c r="J20" t="e">
        <f>+VLOOKUP(B20,'[5]GCI_data_platform-36'!$F$1:$G$149,2,FALSE)</f>
        <v>#N/A</v>
      </c>
      <c r="K20" t="e">
        <f>+VLOOKUP(B20,'[5]GCI_data_platform-37'!$F$1:$G$149,2,FALSE)</f>
        <v>#N/A</v>
      </c>
      <c r="L20" t="e">
        <f>+VLOOKUP(B20,'[5]GCI_data_platform-38'!$F$1:$G$149,2,FALSE)</f>
        <v>#N/A</v>
      </c>
      <c r="M20" t="e">
        <f>+VLOOKUP(B20,'[5]GCI_data_platform-39'!$F$1:$G$149,2,FALSE)</f>
        <v>#N/A</v>
      </c>
      <c r="N20" t="e">
        <f>+VLOOKUP(B20,'[5]GCI_data_platform-40'!$F$1:$G$149,2,FALSE)</f>
        <v>#N/A</v>
      </c>
      <c r="O20" t="e">
        <f>+VLOOKUP(B20,'[5]GCI_data_platform-41'!$F$1:$G$149,2,FALSE)</f>
        <v>#N/A</v>
      </c>
      <c r="P20" t="e">
        <f>+VLOOKUP(B20,'[5]GCI_data_platform-42'!$F$1:$G$149,2,FALSE)</f>
        <v>#N/A</v>
      </c>
      <c r="Q20" t="e">
        <f>+VLOOKUP(B20,'[5]GCI_data_platform-43'!$F$1:$G$149,2,FALSE)</f>
        <v>#N/A</v>
      </c>
    </row>
    <row r="21" spans="1:17" x14ac:dyDescent="0.2">
      <c r="A21" t="s">
        <v>43</v>
      </c>
      <c r="B21" t="s">
        <v>44</v>
      </c>
      <c r="C21">
        <v>30</v>
      </c>
      <c r="F21" t="e">
        <f>+VLOOKUP(B21,'[5]GCI_data_platform-33'!$F$1:$G$149,2,FALSE)</f>
        <v>#N/A</v>
      </c>
      <c r="G21" t="e">
        <f>+VLOOKUP(B21,'[5]GCI_data_platform-34'!$F$1:$G$149,2,FALSE)</f>
        <v>#N/A</v>
      </c>
      <c r="H21" t="e">
        <f>+VLOOKUP(B21,'[5]GCI_data_platform-35'!$F$1:$G$149,2,FALSE)</f>
        <v>#N/A</v>
      </c>
      <c r="I21" t="e">
        <f>+VLOOKUP(B21,'[5]GCI_data_platform-108'!$F$1:$G$149,2,FALSE)</f>
        <v>#N/A</v>
      </c>
      <c r="J21" t="e">
        <f>+VLOOKUP(B21,'[5]GCI_data_platform-36'!$F$1:$G$149,2,FALSE)</f>
        <v>#N/A</v>
      </c>
      <c r="K21" t="e">
        <f>+VLOOKUP(B21,'[5]GCI_data_platform-37'!$F$1:$G$149,2,FALSE)</f>
        <v>#N/A</v>
      </c>
      <c r="L21" t="e">
        <f>+VLOOKUP(B21,'[5]GCI_data_platform-38'!$F$1:$G$149,2,FALSE)</f>
        <v>#N/A</v>
      </c>
      <c r="M21" t="e">
        <f>+VLOOKUP(B21,'[5]GCI_data_platform-39'!$F$1:$G$149,2,FALSE)</f>
        <v>#N/A</v>
      </c>
      <c r="N21" t="e">
        <f>+VLOOKUP(B21,'[5]GCI_data_platform-40'!$F$1:$G$149,2,FALSE)</f>
        <v>#N/A</v>
      </c>
      <c r="O21" t="e">
        <f>+VLOOKUP(B21,'[5]GCI_data_platform-41'!$F$1:$G$149,2,FALSE)</f>
        <v>#N/A</v>
      </c>
      <c r="P21" t="e">
        <f>+VLOOKUP(B21,'[5]GCI_data_platform-42'!$F$1:$G$149,2,FALSE)</f>
        <v>#N/A</v>
      </c>
      <c r="Q21" t="e">
        <f>+VLOOKUP(B21,'[5]GCI_data_platform-43'!$F$1:$G$149,2,FALSE)</f>
        <v>#N/A</v>
      </c>
    </row>
    <row r="22" spans="1:17" x14ac:dyDescent="0.2">
      <c r="A22" t="s">
        <v>45</v>
      </c>
      <c r="B22" t="s">
        <v>46</v>
      </c>
      <c r="C22">
        <v>30</v>
      </c>
      <c r="F22" t="e">
        <f>+VLOOKUP(B22,'[5]GCI_data_platform-33'!$F$1:$G$149,2,FALSE)</f>
        <v>#N/A</v>
      </c>
      <c r="G22" t="e">
        <f>+VLOOKUP(B22,'[5]GCI_data_platform-34'!$F$1:$G$149,2,FALSE)</f>
        <v>#N/A</v>
      </c>
      <c r="H22" t="e">
        <f>+VLOOKUP(B22,'[5]GCI_data_platform-35'!$F$1:$G$149,2,FALSE)</f>
        <v>#N/A</v>
      </c>
      <c r="I22" t="e">
        <f>+VLOOKUP(B22,'[5]GCI_data_platform-108'!$F$1:$G$149,2,FALSE)</f>
        <v>#N/A</v>
      </c>
      <c r="J22" t="e">
        <f>+VLOOKUP(B22,'[5]GCI_data_platform-36'!$F$1:$G$149,2,FALSE)</f>
        <v>#N/A</v>
      </c>
      <c r="K22" t="e">
        <f>+VLOOKUP(B22,'[5]GCI_data_platform-37'!$F$1:$G$149,2,FALSE)</f>
        <v>#N/A</v>
      </c>
      <c r="L22" t="e">
        <f>+VLOOKUP(B22,'[5]GCI_data_platform-38'!$F$1:$G$149,2,FALSE)</f>
        <v>#N/A</v>
      </c>
      <c r="M22" t="e">
        <f>+VLOOKUP(B22,'[5]GCI_data_platform-39'!$F$1:$G$149,2,FALSE)</f>
        <v>#N/A</v>
      </c>
      <c r="N22" t="e">
        <f>+VLOOKUP(B22,'[5]GCI_data_platform-40'!$F$1:$G$149,2,FALSE)</f>
        <v>#N/A</v>
      </c>
      <c r="O22" t="e">
        <f>+VLOOKUP(B22,'[5]GCI_data_platform-41'!$F$1:$G$149,2,FALSE)</f>
        <v>#N/A</v>
      </c>
      <c r="P22" t="e">
        <f>+VLOOKUP(B22,'[5]GCI_data_platform-42'!$F$1:$G$149,2,FALSE)</f>
        <v>#N/A</v>
      </c>
      <c r="Q22" t="e">
        <f>+VLOOKUP(B22,'[5]GCI_data_platform-43'!$F$1:$G$149,2,FALSE)</f>
        <v>#N/A</v>
      </c>
    </row>
    <row r="23" spans="1:17" x14ac:dyDescent="0.2">
      <c r="A23" t="s">
        <v>47</v>
      </c>
      <c r="B23" t="s">
        <v>48</v>
      </c>
      <c r="C23">
        <v>30</v>
      </c>
      <c r="F23" t="e">
        <f>+VLOOKUP(B23,'[5]GCI_data_platform-33'!$F$1:$G$149,2,FALSE)</f>
        <v>#N/A</v>
      </c>
      <c r="G23" t="e">
        <f>+VLOOKUP(B23,'[5]GCI_data_platform-34'!$F$1:$G$149,2,FALSE)</f>
        <v>#N/A</v>
      </c>
      <c r="H23" t="e">
        <f>+VLOOKUP(B23,'[5]GCI_data_platform-35'!$F$1:$G$149,2,FALSE)</f>
        <v>#N/A</v>
      </c>
      <c r="I23" t="e">
        <f>+VLOOKUP(B23,'[5]GCI_data_platform-108'!$F$1:$G$149,2,FALSE)</f>
        <v>#N/A</v>
      </c>
      <c r="J23" t="e">
        <f>+VLOOKUP(B23,'[5]GCI_data_platform-36'!$F$1:$G$149,2,FALSE)</f>
        <v>#N/A</v>
      </c>
      <c r="K23" t="e">
        <f>+VLOOKUP(B23,'[5]GCI_data_platform-37'!$F$1:$G$149,2,FALSE)</f>
        <v>#N/A</v>
      </c>
      <c r="L23" t="e">
        <f>+VLOOKUP(B23,'[5]GCI_data_platform-38'!$F$1:$G$149,2,FALSE)</f>
        <v>#N/A</v>
      </c>
      <c r="M23" t="e">
        <f>+VLOOKUP(B23,'[5]GCI_data_platform-39'!$F$1:$G$149,2,FALSE)</f>
        <v>#N/A</v>
      </c>
      <c r="N23" t="e">
        <f>+VLOOKUP(B23,'[5]GCI_data_platform-40'!$F$1:$G$149,2,FALSE)</f>
        <v>#N/A</v>
      </c>
      <c r="O23" t="e">
        <f>+VLOOKUP(B23,'[5]GCI_data_platform-41'!$F$1:$G$149,2,FALSE)</f>
        <v>#N/A</v>
      </c>
      <c r="P23" t="e">
        <f>+VLOOKUP(B23,'[5]GCI_data_platform-42'!$F$1:$G$149,2,FALSE)</f>
        <v>#N/A</v>
      </c>
      <c r="Q23" t="e">
        <f>+VLOOKUP(B23,'[5]GCI_data_platform-43'!$F$1:$G$149,2,FALSE)</f>
        <v>#N/A</v>
      </c>
    </row>
    <row r="24" spans="1:17" x14ac:dyDescent="0.2">
      <c r="A24" t="s">
        <v>49</v>
      </c>
      <c r="B24" t="s">
        <v>50</v>
      </c>
      <c r="C24">
        <v>30</v>
      </c>
      <c r="F24" t="e">
        <f>+VLOOKUP(B24,'[5]GCI_data_platform-33'!$F$1:$G$149,2,FALSE)</f>
        <v>#N/A</v>
      </c>
      <c r="G24" t="e">
        <f>+VLOOKUP(B24,'[5]GCI_data_platform-34'!$F$1:$G$149,2,FALSE)</f>
        <v>#N/A</v>
      </c>
      <c r="H24" t="e">
        <f>+VLOOKUP(B24,'[5]GCI_data_platform-35'!$F$1:$G$149,2,FALSE)</f>
        <v>#N/A</v>
      </c>
      <c r="I24" t="e">
        <f>+VLOOKUP(B24,'[5]GCI_data_platform-108'!$F$1:$G$149,2,FALSE)</f>
        <v>#N/A</v>
      </c>
      <c r="J24" t="e">
        <f>+VLOOKUP(B24,'[5]GCI_data_platform-36'!$F$1:$G$149,2,FALSE)</f>
        <v>#N/A</v>
      </c>
      <c r="K24" t="e">
        <f>+VLOOKUP(B24,'[5]GCI_data_platform-37'!$F$1:$G$149,2,FALSE)</f>
        <v>#N/A</v>
      </c>
      <c r="L24" t="e">
        <f>+VLOOKUP(B24,'[5]GCI_data_platform-38'!$F$1:$G$149,2,FALSE)</f>
        <v>#N/A</v>
      </c>
      <c r="M24" t="e">
        <f>+VLOOKUP(B24,'[5]GCI_data_platform-39'!$F$1:$G$149,2,FALSE)</f>
        <v>#N/A</v>
      </c>
      <c r="N24" t="e">
        <f>+VLOOKUP(B24,'[5]GCI_data_platform-40'!$F$1:$G$149,2,FALSE)</f>
        <v>#N/A</v>
      </c>
      <c r="O24" t="e">
        <f>+VLOOKUP(B24,'[5]GCI_data_platform-41'!$F$1:$G$149,2,FALSE)</f>
        <v>#N/A</v>
      </c>
      <c r="P24" t="e">
        <f>+VLOOKUP(B24,'[5]GCI_data_platform-42'!$F$1:$G$149,2,FALSE)</f>
        <v>#N/A</v>
      </c>
      <c r="Q24" t="e">
        <f>+VLOOKUP(B24,'[5]GCI_data_platform-43'!$F$1:$G$149,2,FALSE)</f>
        <v>#N/A</v>
      </c>
    </row>
    <row r="25" spans="1:17" x14ac:dyDescent="0.2">
      <c r="A25" t="s">
        <v>51</v>
      </c>
      <c r="B25" t="s">
        <v>52</v>
      </c>
      <c r="C25">
        <v>30</v>
      </c>
      <c r="F25" t="e">
        <f>+VLOOKUP(B25,'[5]GCI_data_platform-33'!$F$1:$G$149,2,FALSE)</f>
        <v>#N/A</v>
      </c>
      <c r="G25" t="e">
        <f>+VLOOKUP(B25,'[5]GCI_data_platform-34'!$F$1:$G$149,2,FALSE)</f>
        <v>#N/A</v>
      </c>
      <c r="H25" t="e">
        <f>+VLOOKUP(B25,'[5]GCI_data_platform-35'!$F$1:$G$149,2,FALSE)</f>
        <v>#N/A</v>
      </c>
      <c r="I25" t="e">
        <f>+VLOOKUP(B25,'[5]GCI_data_platform-108'!$F$1:$G$149,2,FALSE)</f>
        <v>#N/A</v>
      </c>
      <c r="J25" t="e">
        <f>+VLOOKUP(B25,'[5]GCI_data_platform-36'!$F$1:$G$149,2,FALSE)</f>
        <v>#N/A</v>
      </c>
      <c r="K25" t="e">
        <f>+VLOOKUP(B25,'[5]GCI_data_platform-37'!$F$1:$G$149,2,FALSE)</f>
        <v>#N/A</v>
      </c>
      <c r="L25" t="e">
        <f>+VLOOKUP(B25,'[5]GCI_data_platform-38'!$F$1:$G$149,2,FALSE)</f>
        <v>#N/A</v>
      </c>
      <c r="M25" t="e">
        <f>+VLOOKUP(B25,'[5]GCI_data_platform-39'!$F$1:$G$149,2,FALSE)</f>
        <v>#N/A</v>
      </c>
      <c r="N25" t="e">
        <f>+VLOOKUP(B25,'[5]GCI_data_platform-40'!$F$1:$G$149,2,FALSE)</f>
        <v>#N/A</v>
      </c>
      <c r="O25" t="e">
        <f>+VLOOKUP(B25,'[5]GCI_data_platform-41'!$F$1:$G$149,2,FALSE)</f>
        <v>#N/A</v>
      </c>
      <c r="P25" t="e">
        <f>+VLOOKUP(B25,'[5]GCI_data_platform-42'!$F$1:$G$149,2,FALSE)</f>
        <v>#N/A</v>
      </c>
      <c r="Q25" t="e">
        <f>+VLOOKUP(B25,'[5]GCI_data_platform-43'!$F$1:$G$149,2,FALSE)</f>
        <v>#N/A</v>
      </c>
    </row>
    <row r="26" spans="1:17" x14ac:dyDescent="0.2">
      <c r="A26" t="s">
        <v>53</v>
      </c>
      <c r="B26" t="s">
        <v>54</v>
      </c>
      <c r="C26">
        <v>30</v>
      </c>
      <c r="F26" t="e">
        <f>+VLOOKUP(B26,'[5]GCI_data_platform-33'!$F$1:$G$149,2,FALSE)</f>
        <v>#N/A</v>
      </c>
      <c r="G26" t="e">
        <f>+VLOOKUP(B26,'[5]GCI_data_platform-34'!$F$1:$G$149,2,FALSE)</f>
        <v>#N/A</v>
      </c>
      <c r="H26" t="e">
        <f>+VLOOKUP(B26,'[5]GCI_data_platform-35'!$F$1:$G$149,2,FALSE)</f>
        <v>#N/A</v>
      </c>
      <c r="I26" t="e">
        <f>+VLOOKUP(B26,'[5]GCI_data_platform-108'!$F$1:$G$149,2,FALSE)</f>
        <v>#N/A</v>
      </c>
      <c r="J26" t="e">
        <f>+VLOOKUP(B26,'[5]GCI_data_platform-36'!$F$1:$G$149,2,FALSE)</f>
        <v>#N/A</v>
      </c>
      <c r="K26" t="e">
        <f>+VLOOKUP(B26,'[5]GCI_data_platform-37'!$F$1:$G$149,2,FALSE)</f>
        <v>#N/A</v>
      </c>
      <c r="L26" t="e">
        <f>+VLOOKUP(B26,'[5]GCI_data_platform-38'!$F$1:$G$149,2,FALSE)</f>
        <v>#N/A</v>
      </c>
      <c r="M26" t="e">
        <f>+VLOOKUP(B26,'[5]GCI_data_platform-39'!$F$1:$G$149,2,FALSE)</f>
        <v>#N/A</v>
      </c>
      <c r="N26" t="e">
        <f>+VLOOKUP(B26,'[5]GCI_data_platform-40'!$F$1:$G$149,2,FALSE)</f>
        <v>#N/A</v>
      </c>
      <c r="O26" t="e">
        <f>+VLOOKUP(B26,'[5]GCI_data_platform-41'!$F$1:$G$149,2,FALSE)</f>
        <v>#N/A</v>
      </c>
      <c r="P26" t="e">
        <f>+VLOOKUP(B26,'[5]GCI_data_platform-42'!$F$1:$G$149,2,FALSE)</f>
        <v>#N/A</v>
      </c>
      <c r="Q26" t="e">
        <f>+VLOOKUP(B26,'[5]GCI_data_platform-43'!$F$1:$G$149,2,FALSE)</f>
        <v>#N/A</v>
      </c>
    </row>
    <row r="27" spans="1:17" x14ac:dyDescent="0.2">
      <c r="A27" t="s">
        <v>55</v>
      </c>
      <c r="B27" t="s">
        <v>56</v>
      </c>
      <c r="C27">
        <v>20</v>
      </c>
      <c r="D27">
        <v>1</v>
      </c>
      <c r="E27">
        <v>21</v>
      </c>
      <c r="F27" t="e">
        <f>+VLOOKUP(B27,'[5]GCI_data_platform-33'!$F$1:$G$149,2,FALSE)</f>
        <v>#N/A</v>
      </c>
      <c r="G27" t="e">
        <f>+VLOOKUP(B27,'[5]GCI_data_platform-34'!$F$1:$G$149,2,FALSE)</f>
        <v>#N/A</v>
      </c>
      <c r="H27" t="e">
        <f>+VLOOKUP(B27,'[5]GCI_data_platform-35'!$F$1:$G$149,2,FALSE)</f>
        <v>#N/A</v>
      </c>
      <c r="I27" t="e">
        <f>+VLOOKUP(B27,'[5]GCI_data_platform-108'!$F$1:$G$149,2,FALSE)</f>
        <v>#N/A</v>
      </c>
      <c r="J27" t="e">
        <f>+VLOOKUP(B27,'[5]GCI_data_platform-36'!$F$1:$G$149,2,FALSE)</f>
        <v>#N/A</v>
      </c>
      <c r="K27" t="e">
        <f>+VLOOKUP(B27,'[5]GCI_data_platform-37'!$F$1:$G$149,2,FALSE)</f>
        <v>#N/A</v>
      </c>
      <c r="L27" t="e">
        <f>+VLOOKUP(B27,'[5]GCI_data_platform-38'!$F$1:$G$149,2,FALSE)</f>
        <v>#N/A</v>
      </c>
      <c r="M27" t="e">
        <f>+VLOOKUP(B27,'[5]GCI_data_platform-39'!$F$1:$G$149,2,FALSE)</f>
        <v>#N/A</v>
      </c>
      <c r="N27" t="e">
        <f>+VLOOKUP(B27,'[5]GCI_data_platform-40'!$F$1:$G$149,2,FALSE)</f>
        <v>#N/A</v>
      </c>
      <c r="O27" t="e">
        <f>+VLOOKUP(B27,'[5]GCI_data_platform-41'!$F$1:$G$149,2,FALSE)</f>
        <v>#N/A</v>
      </c>
      <c r="P27" t="e">
        <f>+VLOOKUP(B27,'[5]GCI_data_platform-42'!$F$1:$G$149,2,FALSE)</f>
        <v>#N/A</v>
      </c>
      <c r="Q27" t="e">
        <f>+VLOOKUP(B27,'[5]GCI_data_platform-43'!$F$1:$G$149,2,FALSE)</f>
        <v>#N/A</v>
      </c>
    </row>
    <row r="28" spans="1:17" x14ac:dyDescent="0.2">
      <c r="A28" t="s">
        <v>57</v>
      </c>
      <c r="B28" t="s">
        <v>58</v>
      </c>
      <c r="C28">
        <v>30</v>
      </c>
      <c r="F28" t="e">
        <f>+VLOOKUP(B28,'[5]GCI_data_platform-33'!$F$1:$G$149,2,FALSE)</f>
        <v>#N/A</v>
      </c>
      <c r="G28" t="e">
        <f>+VLOOKUP(B28,'[5]GCI_data_platform-34'!$F$1:$G$149,2,FALSE)</f>
        <v>#N/A</v>
      </c>
      <c r="H28" t="e">
        <f>+VLOOKUP(B28,'[5]GCI_data_platform-35'!$F$1:$G$149,2,FALSE)</f>
        <v>#N/A</v>
      </c>
      <c r="I28" t="e">
        <f>+VLOOKUP(B28,'[5]GCI_data_platform-108'!$F$1:$G$149,2,FALSE)</f>
        <v>#N/A</v>
      </c>
      <c r="J28" t="e">
        <f>+VLOOKUP(B28,'[5]GCI_data_platform-36'!$F$1:$G$149,2,FALSE)</f>
        <v>#N/A</v>
      </c>
      <c r="K28" t="e">
        <f>+VLOOKUP(B28,'[5]GCI_data_platform-37'!$F$1:$G$149,2,FALSE)</f>
        <v>#N/A</v>
      </c>
      <c r="L28" t="e">
        <f>+VLOOKUP(B28,'[5]GCI_data_platform-38'!$F$1:$G$149,2,FALSE)</f>
        <v>#N/A</v>
      </c>
      <c r="M28" t="e">
        <f>+VLOOKUP(B28,'[5]GCI_data_platform-39'!$F$1:$G$149,2,FALSE)</f>
        <v>#N/A</v>
      </c>
      <c r="N28" t="e">
        <f>+VLOOKUP(B28,'[5]GCI_data_platform-40'!$F$1:$G$149,2,FALSE)</f>
        <v>#N/A</v>
      </c>
      <c r="O28" t="e">
        <f>+VLOOKUP(B28,'[5]GCI_data_platform-41'!$F$1:$G$149,2,FALSE)</f>
        <v>#N/A</v>
      </c>
      <c r="P28" t="e">
        <f>+VLOOKUP(B28,'[5]GCI_data_platform-42'!$F$1:$G$149,2,FALSE)</f>
        <v>#N/A</v>
      </c>
      <c r="Q28" t="e">
        <f>+VLOOKUP(B28,'[5]GCI_data_platform-43'!$F$1:$G$149,2,FALSE)</f>
        <v>#N/A</v>
      </c>
    </row>
    <row r="29" spans="1:17" x14ac:dyDescent="0.2">
      <c r="A29" t="s">
        <v>59</v>
      </c>
      <c r="B29" t="s">
        <v>60</v>
      </c>
      <c r="C29">
        <v>30</v>
      </c>
      <c r="F29" t="e">
        <f>+VLOOKUP(B29,'[5]GCI_data_platform-33'!$F$1:$G$149,2,FALSE)</f>
        <v>#N/A</v>
      </c>
      <c r="G29" t="e">
        <f>+VLOOKUP(B29,'[5]GCI_data_platform-34'!$F$1:$G$149,2,FALSE)</f>
        <v>#N/A</v>
      </c>
      <c r="H29" t="e">
        <f>+VLOOKUP(B29,'[5]GCI_data_platform-35'!$F$1:$G$149,2,FALSE)</f>
        <v>#N/A</v>
      </c>
      <c r="I29" t="e">
        <f>+VLOOKUP(B29,'[5]GCI_data_platform-108'!$F$1:$G$149,2,FALSE)</f>
        <v>#N/A</v>
      </c>
      <c r="J29" t="e">
        <f>+VLOOKUP(B29,'[5]GCI_data_platform-36'!$F$1:$G$149,2,FALSE)</f>
        <v>#N/A</v>
      </c>
      <c r="K29" t="e">
        <f>+VLOOKUP(B29,'[5]GCI_data_platform-37'!$F$1:$G$149,2,FALSE)</f>
        <v>#N/A</v>
      </c>
      <c r="L29" t="e">
        <f>+VLOOKUP(B29,'[5]GCI_data_platform-38'!$F$1:$G$149,2,FALSE)</f>
        <v>#N/A</v>
      </c>
      <c r="M29" t="e">
        <f>+VLOOKUP(B29,'[5]GCI_data_platform-39'!$F$1:$G$149,2,FALSE)</f>
        <v>#N/A</v>
      </c>
      <c r="N29" t="e">
        <f>+VLOOKUP(B29,'[5]GCI_data_platform-40'!$F$1:$G$149,2,FALSE)</f>
        <v>#N/A</v>
      </c>
      <c r="O29" t="e">
        <f>+VLOOKUP(B29,'[5]GCI_data_platform-41'!$F$1:$G$149,2,FALSE)</f>
        <v>#N/A</v>
      </c>
      <c r="P29" t="e">
        <f>+VLOOKUP(B29,'[5]GCI_data_platform-42'!$F$1:$G$149,2,FALSE)</f>
        <v>#N/A</v>
      </c>
      <c r="Q29" t="e">
        <f>+VLOOKUP(B29,'[5]GCI_data_platform-43'!$F$1:$G$149,2,FALSE)</f>
        <v>#N/A</v>
      </c>
    </row>
    <row r="30" spans="1:17" x14ac:dyDescent="0.2">
      <c r="A30" t="s">
        <v>61</v>
      </c>
      <c r="B30" t="s">
        <v>62</v>
      </c>
      <c r="C30">
        <v>30</v>
      </c>
      <c r="F30" t="e">
        <f>+VLOOKUP(B30,'[5]GCI_data_platform-33'!$F$1:$G$149,2,FALSE)</f>
        <v>#N/A</v>
      </c>
      <c r="G30" t="e">
        <f>+VLOOKUP(B30,'[5]GCI_data_platform-34'!$F$1:$G$149,2,FALSE)</f>
        <v>#N/A</v>
      </c>
      <c r="H30" t="e">
        <f>+VLOOKUP(B30,'[5]GCI_data_platform-35'!$F$1:$G$149,2,FALSE)</f>
        <v>#N/A</v>
      </c>
      <c r="I30" t="e">
        <f>+VLOOKUP(B30,'[5]GCI_data_platform-108'!$F$1:$G$149,2,FALSE)</f>
        <v>#N/A</v>
      </c>
      <c r="J30" t="e">
        <f>+VLOOKUP(B30,'[5]GCI_data_platform-36'!$F$1:$G$149,2,FALSE)</f>
        <v>#N/A</v>
      </c>
      <c r="K30" t="e">
        <f>+VLOOKUP(B30,'[5]GCI_data_platform-37'!$F$1:$G$149,2,FALSE)</f>
        <v>#N/A</v>
      </c>
      <c r="L30" t="e">
        <f>+VLOOKUP(B30,'[5]GCI_data_platform-38'!$F$1:$G$149,2,FALSE)</f>
        <v>#N/A</v>
      </c>
      <c r="M30" t="e">
        <f>+VLOOKUP(B30,'[5]GCI_data_platform-39'!$F$1:$G$149,2,FALSE)</f>
        <v>#N/A</v>
      </c>
      <c r="N30" t="e">
        <f>+VLOOKUP(B30,'[5]GCI_data_platform-40'!$F$1:$G$149,2,FALSE)</f>
        <v>#N/A</v>
      </c>
      <c r="O30" t="e">
        <f>+VLOOKUP(B30,'[5]GCI_data_platform-41'!$F$1:$G$149,2,FALSE)</f>
        <v>#N/A</v>
      </c>
      <c r="P30" t="e">
        <f>+VLOOKUP(B30,'[5]GCI_data_platform-42'!$F$1:$G$149,2,FALSE)</f>
        <v>#N/A</v>
      </c>
      <c r="Q30" t="e">
        <f>+VLOOKUP(B30,'[5]GCI_data_platform-43'!$F$1:$G$149,2,FALSE)</f>
        <v>#N/A</v>
      </c>
    </row>
    <row r="31" spans="1:17" x14ac:dyDescent="0.2">
      <c r="A31" t="s">
        <v>63</v>
      </c>
      <c r="B31" t="s">
        <v>64</v>
      </c>
      <c r="C31">
        <v>30</v>
      </c>
      <c r="F31" t="e">
        <f>+VLOOKUP(B31,'[5]GCI_data_platform-33'!$F$1:$G$149,2,FALSE)</f>
        <v>#N/A</v>
      </c>
      <c r="G31" t="e">
        <f>+VLOOKUP(B31,'[5]GCI_data_platform-34'!$F$1:$G$149,2,FALSE)</f>
        <v>#N/A</v>
      </c>
      <c r="H31" t="e">
        <f>+VLOOKUP(B31,'[5]GCI_data_platform-35'!$F$1:$G$149,2,FALSE)</f>
        <v>#N/A</v>
      </c>
      <c r="I31" t="e">
        <f>+VLOOKUP(B31,'[5]GCI_data_platform-108'!$F$1:$G$149,2,FALSE)</f>
        <v>#N/A</v>
      </c>
      <c r="J31" t="e">
        <f>+VLOOKUP(B31,'[5]GCI_data_platform-36'!$F$1:$G$149,2,FALSE)</f>
        <v>#N/A</v>
      </c>
      <c r="K31" t="e">
        <f>+VLOOKUP(B31,'[5]GCI_data_platform-37'!$F$1:$G$149,2,FALSE)</f>
        <v>#N/A</v>
      </c>
      <c r="L31" t="e">
        <f>+VLOOKUP(B31,'[5]GCI_data_platform-38'!$F$1:$G$149,2,FALSE)</f>
        <v>#N/A</v>
      </c>
      <c r="M31" t="e">
        <f>+VLOOKUP(B31,'[5]GCI_data_platform-39'!$F$1:$G$149,2,FALSE)</f>
        <v>#N/A</v>
      </c>
      <c r="N31" t="e">
        <f>+VLOOKUP(B31,'[5]GCI_data_platform-40'!$F$1:$G$149,2,FALSE)</f>
        <v>#N/A</v>
      </c>
      <c r="O31" t="e">
        <f>+VLOOKUP(B31,'[5]GCI_data_platform-41'!$F$1:$G$149,2,FALSE)</f>
        <v>#N/A</v>
      </c>
      <c r="P31" t="e">
        <f>+VLOOKUP(B31,'[5]GCI_data_platform-42'!$F$1:$G$149,2,FALSE)</f>
        <v>#N/A</v>
      </c>
      <c r="Q31" t="e">
        <f>+VLOOKUP(B31,'[5]GCI_data_platform-43'!$F$1:$G$149,2,FALSE)</f>
        <v>#N/A</v>
      </c>
    </row>
    <row r="32" spans="1:17" x14ac:dyDescent="0.2">
      <c r="A32" t="s">
        <v>65</v>
      </c>
      <c r="B32" t="s">
        <v>66</v>
      </c>
      <c r="C32">
        <v>30</v>
      </c>
      <c r="F32" t="e">
        <f>+VLOOKUP(B32,'[5]GCI_data_platform-33'!$F$1:$G$149,2,FALSE)</f>
        <v>#N/A</v>
      </c>
      <c r="G32" t="e">
        <f>+VLOOKUP(B32,'[5]GCI_data_platform-34'!$F$1:$G$149,2,FALSE)</f>
        <v>#N/A</v>
      </c>
      <c r="H32" t="e">
        <f>+VLOOKUP(B32,'[5]GCI_data_platform-35'!$F$1:$G$149,2,FALSE)</f>
        <v>#N/A</v>
      </c>
      <c r="I32" t="e">
        <f>+VLOOKUP(B32,'[5]GCI_data_platform-108'!$F$1:$G$149,2,FALSE)</f>
        <v>#N/A</v>
      </c>
      <c r="J32" t="e">
        <f>+VLOOKUP(B32,'[5]GCI_data_platform-36'!$F$1:$G$149,2,FALSE)</f>
        <v>#N/A</v>
      </c>
      <c r="K32" t="e">
        <f>+VLOOKUP(B32,'[5]GCI_data_platform-37'!$F$1:$G$149,2,FALSE)</f>
        <v>#N/A</v>
      </c>
      <c r="L32" t="e">
        <f>+VLOOKUP(B32,'[5]GCI_data_platform-38'!$F$1:$G$149,2,FALSE)</f>
        <v>#N/A</v>
      </c>
      <c r="M32" t="e">
        <f>+VLOOKUP(B32,'[5]GCI_data_platform-39'!$F$1:$G$149,2,FALSE)</f>
        <v>#N/A</v>
      </c>
      <c r="N32" t="e">
        <f>+VLOOKUP(B32,'[5]GCI_data_platform-40'!$F$1:$G$149,2,FALSE)</f>
        <v>#N/A</v>
      </c>
      <c r="O32" t="e">
        <f>+VLOOKUP(B32,'[5]GCI_data_platform-41'!$F$1:$G$149,2,FALSE)</f>
        <v>#N/A</v>
      </c>
      <c r="P32" t="e">
        <f>+VLOOKUP(B32,'[5]GCI_data_platform-42'!$F$1:$G$149,2,FALSE)</f>
        <v>#N/A</v>
      </c>
      <c r="Q32" t="e">
        <f>+VLOOKUP(B32,'[5]GCI_data_platform-43'!$F$1:$G$149,2,FALSE)</f>
        <v>#N/A</v>
      </c>
    </row>
    <row r="33" spans="1:17" x14ac:dyDescent="0.2">
      <c r="A33" t="s">
        <v>67</v>
      </c>
      <c r="B33" t="s">
        <v>68</v>
      </c>
      <c r="C33">
        <v>30</v>
      </c>
      <c r="F33" t="e">
        <f>+VLOOKUP(B33,'[5]GCI_data_platform-33'!$F$1:$G$149,2,FALSE)</f>
        <v>#N/A</v>
      </c>
      <c r="G33" t="e">
        <f>+VLOOKUP(B33,'[5]GCI_data_platform-34'!$F$1:$G$149,2,FALSE)</f>
        <v>#N/A</v>
      </c>
      <c r="H33" t="e">
        <f>+VLOOKUP(B33,'[5]GCI_data_platform-35'!$F$1:$G$149,2,FALSE)</f>
        <v>#N/A</v>
      </c>
      <c r="I33" t="e">
        <f>+VLOOKUP(B33,'[5]GCI_data_platform-108'!$F$1:$G$149,2,FALSE)</f>
        <v>#N/A</v>
      </c>
      <c r="J33" t="e">
        <f>+VLOOKUP(B33,'[5]GCI_data_platform-36'!$F$1:$G$149,2,FALSE)</f>
        <v>#N/A</v>
      </c>
      <c r="K33" t="e">
        <f>+VLOOKUP(B33,'[5]GCI_data_platform-37'!$F$1:$G$149,2,FALSE)</f>
        <v>#N/A</v>
      </c>
      <c r="L33" t="e">
        <f>+VLOOKUP(B33,'[5]GCI_data_platform-38'!$F$1:$G$149,2,FALSE)</f>
        <v>#N/A</v>
      </c>
      <c r="M33" t="e">
        <f>+VLOOKUP(B33,'[5]GCI_data_platform-39'!$F$1:$G$149,2,FALSE)</f>
        <v>#N/A</v>
      </c>
      <c r="N33" t="e">
        <f>+VLOOKUP(B33,'[5]GCI_data_platform-40'!$F$1:$G$149,2,FALSE)</f>
        <v>#N/A</v>
      </c>
      <c r="O33" t="e">
        <f>+VLOOKUP(B33,'[5]GCI_data_platform-41'!$F$1:$G$149,2,FALSE)</f>
        <v>#N/A</v>
      </c>
      <c r="P33" t="e">
        <f>+VLOOKUP(B33,'[5]GCI_data_platform-42'!$F$1:$G$149,2,FALSE)</f>
        <v>#N/A</v>
      </c>
      <c r="Q33" t="e">
        <f>+VLOOKUP(B33,'[5]GCI_data_platform-43'!$F$1:$G$149,2,FALSE)</f>
        <v>#N/A</v>
      </c>
    </row>
    <row r="34" spans="1:17" x14ac:dyDescent="0.2">
      <c r="A34" t="s">
        <v>69</v>
      </c>
      <c r="B34" t="s">
        <v>70</v>
      </c>
      <c r="C34">
        <v>30</v>
      </c>
      <c r="F34" t="e">
        <f>+VLOOKUP(B34,'[5]GCI_data_platform-33'!$F$1:$G$149,2,FALSE)</f>
        <v>#N/A</v>
      </c>
      <c r="G34" t="e">
        <f>+VLOOKUP(B34,'[5]GCI_data_platform-34'!$F$1:$G$149,2,FALSE)</f>
        <v>#N/A</v>
      </c>
      <c r="H34" t="e">
        <f>+VLOOKUP(B34,'[5]GCI_data_platform-35'!$F$1:$G$149,2,FALSE)</f>
        <v>#N/A</v>
      </c>
      <c r="I34" t="e">
        <f>+VLOOKUP(B34,'[5]GCI_data_platform-108'!$F$1:$G$149,2,FALSE)</f>
        <v>#N/A</v>
      </c>
      <c r="J34" t="e">
        <f>+VLOOKUP(B34,'[5]GCI_data_platform-36'!$F$1:$G$149,2,FALSE)</f>
        <v>#N/A</v>
      </c>
      <c r="K34" t="e">
        <f>+VLOOKUP(B34,'[5]GCI_data_platform-37'!$F$1:$G$149,2,FALSE)</f>
        <v>#N/A</v>
      </c>
      <c r="L34" t="e">
        <f>+VLOOKUP(B34,'[5]GCI_data_platform-38'!$F$1:$G$149,2,FALSE)</f>
        <v>#N/A</v>
      </c>
      <c r="M34" t="e">
        <f>+VLOOKUP(B34,'[5]GCI_data_platform-39'!$F$1:$G$149,2,FALSE)</f>
        <v>#N/A</v>
      </c>
      <c r="N34" t="e">
        <f>+VLOOKUP(B34,'[5]GCI_data_platform-40'!$F$1:$G$149,2,FALSE)</f>
        <v>#N/A</v>
      </c>
      <c r="O34" t="e">
        <f>+VLOOKUP(B34,'[5]GCI_data_platform-41'!$F$1:$G$149,2,FALSE)</f>
        <v>#N/A</v>
      </c>
      <c r="P34" t="e">
        <f>+VLOOKUP(B34,'[5]GCI_data_platform-42'!$F$1:$G$149,2,FALSE)</f>
        <v>#N/A</v>
      </c>
      <c r="Q34" t="e">
        <f>+VLOOKUP(B34,'[5]GCI_data_platform-43'!$F$1:$G$149,2,FALSE)</f>
        <v>#N/A</v>
      </c>
    </row>
    <row r="35" spans="1:17" x14ac:dyDescent="0.2">
      <c r="A35" t="s">
        <v>71</v>
      </c>
      <c r="B35" t="s">
        <v>72</v>
      </c>
      <c r="C35">
        <v>20</v>
      </c>
      <c r="D35">
        <v>1</v>
      </c>
      <c r="E35">
        <v>21</v>
      </c>
      <c r="F35" t="e">
        <f>+VLOOKUP(B35,'[5]GCI_data_platform-33'!$F$1:$G$149,2,FALSE)</f>
        <v>#N/A</v>
      </c>
      <c r="G35" t="e">
        <f>+VLOOKUP(B35,'[5]GCI_data_platform-34'!$F$1:$G$149,2,FALSE)</f>
        <v>#N/A</v>
      </c>
      <c r="H35" t="e">
        <f>+VLOOKUP(B35,'[5]GCI_data_platform-35'!$F$1:$G$149,2,FALSE)</f>
        <v>#N/A</v>
      </c>
      <c r="I35" t="e">
        <f>+VLOOKUP(B35,'[5]GCI_data_platform-108'!$F$1:$G$149,2,FALSE)</f>
        <v>#N/A</v>
      </c>
      <c r="J35" t="e">
        <f>+VLOOKUP(B35,'[5]GCI_data_platform-36'!$F$1:$G$149,2,FALSE)</f>
        <v>#N/A</v>
      </c>
      <c r="K35" t="e">
        <f>+VLOOKUP(B35,'[5]GCI_data_platform-37'!$F$1:$G$149,2,FALSE)</f>
        <v>#N/A</v>
      </c>
      <c r="L35" t="e">
        <f>+VLOOKUP(B35,'[5]GCI_data_platform-38'!$F$1:$G$149,2,FALSE)</f>
        <v>#N/A</v>
      </c>
      <c r="M35" t="e">
        <f>+VLOOKUP(B35,'[5]GCI_data_platform-39'!$F$1:$G$149,2,FALSE)</f>
        <v>#N/A</v>
      </c>
      <c r="N35" t="e">
        <f>+VLOOKUP(B35,'[5]GCI_data_platform-40'!$F$1:$G$149,2,FALSE)</f>
        <v>#N/A</v>
      </c>
      <c r="O35" t="e">
        <f>+VLOOKUP(B35,'[5]GCI_data_platform-41'!$F$1:$G$149,2,FALSE)</f>
        <v>#N/A</v>
      </c>
      <c r="P35" t="e">
        <f>+VLOOKUP(B35,'[5]GCI_data_platform-42'!$F$1:$G$149,2,FALSE)</f>
        <v>#N/A</v>
      </c>
      <c r="Q35" t="e">
        <f>+VLOOKUP(B35,'[5]GCI_data_platform-43'!$F$1:$G$149,2,FALSE)</f>
        <v>#N/A</v>
      </c>
    </row>
    <row r="36" spans="1:17" x14ac:dyDescent="0.2">
      <c r="A36" t="s">
        <v>73</v>
      </c>
      <c r="B36" t="s">
        <v>74</v>
      </c>
      <c r="C36">
        <v>30</v>
      </c>
      <c r="F36" t="e">
        <f>+VLOOKUP(B36,'[5]GCI_data_platform-33'!$F$1:$G$149,2,FALSE)</f>
        <v>#N/A</v>
      </c>
      <c r="G36" t="e">
        <f>+VLOOKUP(B36,'[5]GCI_data_platform-34'!$F$1:$G$149,2,FALSE)</f>
        <v>#N/A</v>
      </c>
      <c r="H36" t="e">
        <f>+VLOOKUP(B36,'[5]GCI_data_platform-35'!$F$1:$G$149,2,FALSE)</f>
        <v>#N/A</v>
      </c>
      <c r="I36" t="e">
        <f>+VLOOKUP(B36,'[5]GCI_data_platform-108'!$F$1:$G$149,2,FALSE)</f>
        <v>#N/A</v>
      </c>
      <c r="J36" t="e">
        <f>+VLOOKUP(B36,'[5]GCI_data_platform-36'!$F$1:$G$149,2,FALSE)</f>
        <v>#N/A</v>
      </c>
      <c r="K36" t="e">
        <f>+VLOOKUP(B36,'[5]GCI_data_platform-37'!$F$1:$G$149,2,FALSE)</f>
        <v>#N/A</v>
      </c>
      <c r="L36" t="e">
        <f>+VLOOKUP(B36,'[5]GCI_data_platform-38'!$F$1:$G$149,2,FALSE)</f>
        <v>#N/A</v>
      </c>
      <c r="M36" t="e">
        <f>+VLOOKUP(B36,'[5]GCI_data_platform-39'!$F$1:$G$149,2,FALSE)</f>
        <v>#N/A</v>
      </c>
      <c r="N36" t="e">
        <f>+VLOOKUP(B36,'[5]GCI_data_platform-40'!$F$1:$G$149,2,FALSE)</f>
        <v>#N/A</v>
      </c>
      <c r="O36" t="e">
        <f>+VLOOKUP(B36,'[5]GCI_data_platform-41'!$F$1:$G$149,2,FALSE)</f>
        <v>#N/A</v>
      </c>
      <c r="P36" t="e">
        <f>+VLOOKUP(B36,'[5]GCI_data_platform-42'!$F$1:$G$149,2,FALSE)</f>
        <v>#N/A</v>
      </c>
      <c r="Q36" t="e">
        <f>+VLOOKUP(B36,'[5]GCI_data_platform-43'!$F$1:$G$149,2,FALSE)</f>
        <v>#N/A</v>
      </c>
    </row>
    <row r="37" spans="1:17" x14ac:dyDescent="0.2">
      <c r="A37" t="s">
        <v>75</v>
      </c>
      <c r="B37" t="s">
        <v>76</v>
      </c>
      <c r="C37">
        <v>30</v>
      </c>
      <c r="F37" t="e">
        <f>+VLOOKUP(B37,'[5]GCI_data_platform-33'!$F$1:$G$149,2,FALSE)</f>
        <v>#N/A</v>
      </c>
      <c r="G37" t="e">
        <f>+VLOOKUP(B37,'[5]GCI_data_platform-34'!$F$1:$G$149,2,FALSE)</f>
        <v>#N/A</v>
      </c>
      <c r="H37" t="e">
        <f>+VLOOKUP(B37,'[5]GCI_data_platform-35'!$F$1:$G$149,2,FALSE)</f>
        <v>#N/A</v>
      </c>
      <c r="I37" t="e">
        <f>+VLOOKUP(B37,'[5]GCI_data_platform-108'!$F$1:$G$149,2,FALSE)</f>
        <v>#N/A</v>
      </c>
      <c r="J37" t="e">
        <f>+VLOOKUP(B37,'[5]GCI_data_platform-36'!$F$1:$G$149,2,FALSE)</f>
        <v>#N/A</v>
      </c>
      <c r="K37" t="e">
        <f>+VLOOKUP(B37,'[5]GCI_data_platform-37'!$F$1:$G$149,2,FALSE)</f>
        <v>#N/A</v>
      </c>
      <c r="L37" t="e">
        <f>+VLOOKUP(B37,'[5]GCI_data_platform-38'!$F$1:$G$149,2,FALSE)</f>
        <v>#N/A</v>
      </c>
      <c r="M37" t="e">
        <f>+VLOOKUP(B37,'[5]GCI_data_platform-39'!$F$1:$G$149,2,FALSE)</f>
        <v>#N/A</v>
      </c>
      <c r="N37" t="e">
        <f>+VLOOKUP(B37,'[5]GCI_data_platform-40'!$F$1:$G$149,2,FALSE)</f>
        <v>#N/A</v>
      </c>
      <c r="O37" t="e">
        <f>+VLOOKUP(B37,'[5]GCI_data_platform-41'!$F$1:$G$149,2,FALSE)</f>
        <v>#N/A</v>
      </c>
      <c r="P37" t="e">
        <f>+VLOOKUP(B37,'[5]GCI_data_platform-42'!$F$1:$G$149,2,FALSE)</f>
        <v>#N/A</v>
      </c>
      <c r="Q37" t="e">
        <f>+VLOOKUP(B37,'[5]GCI_data_platform-43'!$F$1:$G$149,2,FALSE)</f>
        <v>#N/A</v>
      </c>
    </row>
    <row r="38" spans="1:17" x14ac:dyDescent="0.2">
      <c r="A38" t="s">
        <v>77</v>
      </c>
      <c r="B38" t="s">
        <v>78</v>
      </c>
      <c r="C38">
        <v>30</v>
      </c>
      <c r="F38" t="e">
        <f>+VLOOKUP(B38,'[5]GCI_data_platform-33'!$F$1:$G$149,2,FALSE)</f>
        <v>#N/A</v>
      </c>
      <c r="G38" t="e">
        <f>+VLOOKUP(B38,'[5]GCI_data_platform-34'!$F$1:$G$149,2,FALSE)</f>
        <v>#N/A</v>
      </c>
      <c r="H38" t="e">
        <f>+VLOOKUP(B38,'[5]GCI_data_platform-35'!$F$1:$G$149,2,FALSE)</f>
        <v>#N/A</v>
      </c>
      <c r="I38" t="e">
        <f>+VLOOKUP(B38,'[5]GCI_data_platform-108'!$F$1:$G$149,2,FALSE)</f>
        <v>#N/A</v>
      </c>
      <c r="J38" t="e">
        <f>+VLOOKUP(B38,'[5]GCI_data_platform-36'!$F$1:$G$149,2,FALSE)</f>
        <v>#N/A</v>
      </c>
      <c r="K38" t="e">
        <f>+VLOOKUP(B38,'[5]GCI_data_platform-37'!$F$1:$G$149,2,FALSE)</f>
        <v>#N/A</v>
      </c>
      <c r="L38" t="e">
        <f>+VLOOKUP(B38,'[5]GCI_data_platform-38'!$F$1:$G$149,2,FALSE)</f>
        <v>#N/A</v>
      </c>
      <c r="M38" t="e">
        <f>+VLOOKUP(B38,'[5]GCI_data_platform-39'!$F$1:$G$149,2,FALSE)</f>
        <v>#N/A</v>
      </c>
      <c r="N38" t="e">
        <f>+VLOOKUP(B38,'[5]GCI_data_platform-40'!$F$1:$G$149,2,FALSE)</f>
        <v>#N/A</v>
      </c>
      <c r="O38" t="e">
        <f>+VLOOKUP(B38,'[5]GCI_data_platform-41'!$F$1:$G$149,2,FALSE)</f>
        <v>#N/A</v>
      </c>
      <c r="P38" t="e">
        <f>+VLOOKUP(B38,'[5]GCI_data_platform-42'!$F$1:$G$149,2,FALSE)</f>
        <v>#N/A</v>
      </c>
      <c r="Q38" t="e">
        <f>+VLOOKUP(B38,'[5]GCI_data_platform-43'!$F$1:$G$149,2,FALSE)</f>
        <v>#N/A</v>
      </c>
    </row>
    <row r="39" spans="1:17" x14ac:dyDescent="0.2">
      <c r="A39" t="s">
        <v>79</v>
      </c>
      <c r="B39" t="s">
        <v>80</v>
      </c>
      <c r="C39">
        <v>30</v>
      </c>
      <c r="F39" t="e">
        <f>+VLOOKUP(B39,'[5]GCI_data_platform-33'!$F$1:$G$149,2,FALSE)</f>
        <v>#N/A</v>
      </c>
      <c r="G39" t="e">
        <f>+VLOOKUP(B39,'[5]GCI_data_platform-34'!$F$1:$G$149,2,FALSE)</f>
        <v>#N/A</v>
      </c>
      <c r="H39" t="e">
        <f>+VLOOKUP(B39,'[5]GCI_data_platform-35'!$F$1:$G$149,2,FALSE)</f>
        <v>#N/A</v>
      </c>
      <c r="I39" t="e">
        <f>+VLOOKUP(B39,'[5]GCI_data_platform-108'!$F$1:$G$149,2,FALSE)</f>
        <v>#N/A</v>
      </c>
      <c r="J39" t="e">
        <f>+VLOOKUP(B39,'[5]GCI_data_platform-36'!$F$1:$G$149,2,FALSE)</f>
        <v>#N/A</v>
      </c>
      <c r="K39" t="e">
        <f>+VLOOKUP(B39,'[5]GCI_data_platform-37'!$F$1:$G$149,2,FALSE)</f>
        <v>#N/A</v>
      </c>
      <c r="L39" t="e">
        <f>+VLOOKUP(B39,'[5]GCI_data_platform-38'!$F$1:$G$149,2,FALSE)</f>
        <v>#N/A</v>
      </c>
      <c r="M39" t="e">
        <f>+VLOOKUP(B39,'[5]GCI_data_platform-39'!$F$1:$G$149,2,FALSE)</f>
        <v>#N/A</v>
      </c>
      <c r="N39" t="e">
        <f>+VLOOKUP(B39,'[5]GCI_data_platform-40'!$F$1:$G$149,2,FALSE)</f>
        <v>#N/A</v>
      </c>
      <c r="O39" t="e">
        <f>+VLOOKUP(B39,'[5]GCI_data_platform-41'!$F$1:$G$149,2,FALSE)</f>
        <v>#N/A</v>
      </c>
      <c r="P39" t="e">
        <f>+VLOOKUP(B39,'[5]GCI_data_platform-42'!$F$1:$G$149,2,FALSE)</f>
        <v>#N/A</v>
      </c>
      <c r="Q39" t="e">
        <f>+VLOOKUP(B39,'[5]GCI_data_platform-43'!$F$1:$G$149,2,FALSE)</f>
        <v>#N/A</v>
      </c>
    </row>
    <row r="40" spans="1:17" x14ac:dyDescent="0.2">
      <c r="A40" t="s">
        <v>81</v>
      </c>
      <c r="B40" t="s">
        <v>82</v>
      </c>
      <c r="C40">
        <v>30</v>
      </c>
      <c r="F40" t="e">
        <f>+VLOOKUP(B40,'[5]GCI_data_platform-33'!$F$1:$G$149,2,FALSE)</f>
        <v>#N/A</v>
      </c>
      <c r="G40" t="e">
        <f>+VLOOKUP(B40,'[5]GCI_data_platform-34'!$F$1:$G$149,2,FALSE)</f>
        <v>#N/A</v>
      </c>
      <c r="H40" t="e">
        <f>+VLOOKUP(B40,'[5]GCI_data_platform-35'!$F$1:$G$149,2,FALSE)</f>
        <v>#N/A</v>
      </c>
      <c r="I40" t="e">
        <f>+VLOOKUP(B40,'[5]GCI_data_platform-108'!$F$1:$G$149,2,FALSE)</f>
        <v>#N/A</v>
      </c>
      <c r="J40" t="e">
        <f>+VLOOKUP(B40,'[5]GCI_data_platform-36'!$F$1:$G$149,2,FALSE)</f>
        <v>#N/A</v>
      </c>
      <c r="K40" t="e">
        <f>+VLOOKUP(B40,'[5]GCI_data_platform-37'!$F$1:$G$149,2,FALSE)</f>
        <v>#N/A</v>
      </c>
      <c r="L40" t="e">
        <f>+VLOOKUP(B40,'[5]GCI_data_platform-38'!$F$1:$G$149,2,FALSE)</f>
        <v>#N/A</v>
      </c>
      <c r="M40" t="e">
        <f>+VLOOKUP(B40,'[5]GCI_data_platform-39'!$F$1:$G$149,2,FALSE)</f>
        <v>#N/A</v>
      </c>
      <c r="N40" t="e">
        <f>+VLOOKUP(B40,'[5]GCI_data_platform-40'!$F$1:$G$149,2,FALSE)</f>
        <v>#N/A</v>
      </c>
      <c r="O40" t="e">
        <f>+VLOOKUP(B40,'[5]GCI_data_platform-41'!$F$1:$G$149,2,FALSE)</f>
        <v>#N/A</v>
      </c>
      <c r="P40" t="e">
        <f>+VLOOKUP(B40,'[5]GCI_data_platform-42'!$F$1:$G$149,2,FALSE)</f>
        <v>#N/A</v>
      </c>
      <c r="Q40" t="e">
        <f>+VLOOKUP(B40,'[5]GCI_data_platform-43'!$F$1:$G$149,2,FALSE)</f>
        <v>#N/A</v>
      </c>
    </row>
    <row r="41" spans="1:17" x14ac:dyDescent="0.2">
      <c r="A41" t="s">
        <v>83</v>
      </c>
      <c r="B41" t="s">
        <v>84</v>
      </c>
      <c r="C41">
        <v>30</v>
      </c>
      <c r="F41" t="e">
        <f>+VLOOKUP(B41,'[5]GCI_data_platform-33'!$F$1:$G$149,2,FALSE)</f>
        <v>#N/A</v>
      </c>
      <c r="G41" t="e">
        <f>+VLOOKUP(B41,'[5]GCI_data_platform-34'!$F$1:$G$149,2,FALSE)</f>
        <v>#N/A</v>
      </c>
      <c r="H41" t="e">
        <f>+VLOOKUP(B41,'[5]GCI_data_platform-35'!$F$1:$G$149,2,FALSE)</f>
        <v>#N/A</v>
      </c>
      <c r="I41" t="e">
        <f>+VLOOKUP(B41,'[5]GCI_data_platform-108'!$F$1:$G$149,2,FALSE)</f>
        <v>#N/A</v>
      </c>
      <c r="J41" t="e">
        <f>+VLOOKUP(B41,'[5]GCI_data_platform-36'!$F$1:$G$149,2,FALSE)</f>
        <v>#N/A</v>
      </c>
      <c r="K41" t="e">
        <f>+VLOOKUP(B41,'[5]GCI_data_platform-37'!$F$1:$G$149,2,FALSE)</f>
        <v>#N/A</v>
      </c>
      <c r="L41" t="e">
        <f>+VLOOKUP(B41,'[5]GCI_data_platform-38'!$F$1:$G$149,2,FALSE)</f>
        <v>#N/A</v>
      </c>
      <c r="M41" t="e">
        <f>+VLOOKUP(B41,'[5]GCI_data_platform-39'!$F$1:$G$149,2,FALSE)</f>
        <v>#N/A</v>
      </c>
      <c r="N41" t="e">
        <f>+VLOOKUP(B41,'[5]GCI_data_platform-40'!$F$1:$G$149,2,FALSE)</f>
        <v>#N/A</v>
      </c>
      <c r="O41" t="e">
        <f>+VLOOKUP(B41,'[5]GCI_data_platform-41'!$F$1:$G$149,2,FALSE)</f>
        <v>#N/A</v>
      </c>
      <c r="P41" t="e">
        <f>+VLOOKUP(B41,'[5]GCI_data_platform-42'!$F$1:$G$149,2,FALSE)</f>
        <v>#N/A</v>
      </c>
      <c r="Q41" t="e">
        <f>+VLOOKUP(B41,'[5]GCI_data_platform-43'!$F$1:$G$149,2,FALSE)</f>
        <v>#N/A</v>
      </c>
    </row>
    <row r="42" spans="1:17" x14ac:dyDescent="0.2">
      <c r="A42" t="s">
        <v>85</v>
      </c>
      <c r="B42" t="s">
        <v>86</v>
      </c>
      <c r="C42">
        <v>20</v>
      </c>
      <c r="D42">
        <v>1</v>
      </c>
      <c r="E42">
        <v>22</v>
      </c>
      <c r="F42" t="e">
        <f>+VLOOKUP(B42,'[5]GCI_data_platform-33'!$F$1:$G$149,2,FALSE)</f>
        <v>#N/A</v>
      </c>
      <c r="G42" t="e">
        <f>+VLOOKUP(B42,'[5]GCI_data_platform-34'!$F$1:$G$149,2,FALSE)</f>
        <v>#N/A</v>
      </c>
      <c r="H42" t="e">
        <f>+VLOOKUP(B42,'[5]GCI_data_platform-35'!$F$1:$G$149,2,FALSE)</f>
        <v>#N/A</v>
      </c>
      <c r="I42" t="e">
        <f>+VLOOKUP(B42,'[5]GCI_data_platform-108'!$F$1:$G$149,2,FALSE)</f>
        <v>#N/A</v>
      </c>
      <c r="J42" t="e">
        <f>+VLOOKUP(B42,'[5]GCI_data_platform-36'!$F$1:$G$149,2,FALSE)</f>
        <v>#N/A</v>
      </c>
      <c r="K42" t="e">
        <f>+VLOOKUP(B42,'[5]GCI_data_platform-37'!$F$1:$G$149,2,FALSE)</f>
        <v>#N/A</v>
      </c>
      <c r="L42" t="e">
        <f>+VLOOKUP(B42,'[5]GCI_data_platform-38'!$F$1:$G$149,2,FALSE)</f>
        <v>#N/A</v>
      </c>
      <c r="M42" t="e">
        <f>+VLOOKUP(B42,'[5]GCI_data_platform-39'!$F$1:$G$149,2,FALSE)</f>
        <v>#N/A</v>
      </c>
      <c r="N42" t="e">
        <f>+VLOOKUP(B42,'[5]GCI_data_platform-40'!$F$1:$G$149,2,FALSE)</f>
        <v>#N/A</v>
      </c>
      <c r="O42" t="e">
        <f>+VLOOKUP(B42,'[5]GCI_data_platform-41'!$F$1:$G$149,2,FALSE)</f>
        <v>#N/A</v>
      </c>
      <c r="P42" t="e">
        <f>+VLOOKUP(B42,'[5]GCI_data_platform-42'!$F$1:$G$149,2,FALSE)</f>
        <v>#N/A</v>
      </c>
      <c r="Q42" t="e">
        <f>+VLOOKUP(B42,'[5]GCI_data_platform-43'!$F$1:$G$149,2,FALSE)</f>
        <v>#N/A</v>
      </c>
    </row>
    <row r="43" spans="1:17" x14ac:dyDescent="0.2">
      <c r="A43" t="s">
        <v>87</v>
      </c>
      <c r="B43" t="s">
        <v>88</v>
      </c>
      <c r="C43">
        <v>30</v>
      </c>
      <c r="F43" t="e">
        <f>+VLOOKUP(B43,'[5]GCI_data_platform-33'!$F$1:$G$149,2,FALSE)</f>
        <v>#N/A</v>
      </c>
      <c r="G43" t="e">
        <f>+VLOOKUP(B43,'[5]GCI_data_platform-34'!$F$1:$G$149,2,FALSE)</f>
        <v>#N/A</v>
      </c>
      <c r="H43" t="e">
        <f>+VLOOKUP(B43,'[5]GCI_data_platform-35'!$F$1:$G$149,2,FALSE)</f>
        <v>#N/A</v>
      </c>
      <c r="I43" t="e">
        <f>+VLOOKUP(B43,'[5]GCI_data_platform-108'!$F$1:$G$149,2,FALSE)</f>
        <v>#N/A</v>
      </c>
      <c r="J43" t="e">
        <f>+VLOOKUP(B43,'[5]GCI_data_platform-36'!$F$1:$G$149,2,FALSE)</f>
        <v>#N/A</v>
      </c>
      <c r="K43" t="e">
        <f>+VLOOKUP(B43,'[5]GCI_data_platform-37'!$F$1:$G$149,2,FALSE)</f>
        <v>#N/A</v>
      </c>
      <c r="L43" t="e">
        <f>+VLOOKUP(B43,'[5]GCI_data_platform-38'!$F$1:$G$149,2,FALSE)</f>
        <v>#N/A</v>
      </c>
      <c r="M43" t="e">
        <f>+VLOOKUP(B43,'[5]GCI_data_platform-39'!$F$1:$G$149,2,FALSE)</f>
        <v>#N/A</v>
      </c>
      <c r="N43" t="e">
        <f>+VLOOKUP(B43,'[5]GCI_data_platform-40'!$F$1:$G$149,2,FALSE)</f>
        <v>#N/A</v>
      </c>
      <c r="O43" t="e">
        <f>+VLOOKUP(B43,'[5]GCI_data_platform-41'!$F$1:$G$149,2,FALSE)</f>
        <v>#N/A</v>
      </c>
      <c r="P43" t="e">
        <f>+VLOOKUP(B43,'[5]GCI_data_platform-42'!$F$1:$G$149,2,FALSE)</f>
        <v>#N/A</v>
      </c>
      <c r="Q43" t="e">
        <f>+VLOOKUP(B43,'[5]GCI_data_platform-43'!$F$1:$G$149,2,FALSE)</f>
        <v>#N/A</v>
      </c>
    </row>
    <row r="44" spans="1:17" x14ac:dyDescent="0.2">
      <c r="A44" t="s">
        <v>89</v>
      </c>
      <c r="B44" t="s">
        <v>90</v>
      </c>
      <c r="C44">
        <v>30</v>
      </c>
      <c r="F44" t="e">
        <f>+VLOOKUP(B44,'[5]GCI_data_platform-33'!$F$1:$G$149,2,FALSE)</f>
        <v>#N/A</v>
      </c>
      <c r="G44" t="e">
        <f>+VLOOKUP(B44,'[5]GCI_data_platform-34'!$F$1:$G$149,2,FALSE)</f>
        <v>#N/A</v>
      </c>
      <c r="H44" t="e">
        <f>+VLOOKUP(B44,'[5]GCI_data_platform-35'!$F$1:$G$149,2,FALSE)</f>
        <v>#N/A</v>
      </c>
      <c r="I44" t="e">
        <f>+VLOOKUP(B44,'[5]GCI_data_platform-108'!$F$1:$G$149,2,FALSE)</f>
        <v>#N/A</v>
      </c>
      <c r="J44" t="e">
        <f>+VLOOKUP(B44,'[5]GCI_data_platform-36'!$F$1:$G$149,2,FALSE)</f>
        <v>#N/A</v>
      </c>
      <c r="K44" t="e">
        <f>+VLOOKUP(B44,'[5]GCI_data_platform-37'!$F$1:$G$149,2,FALSE)</f>
        <v>#N/A</v>
      </c>
      <c r="L44" t="e">
        <f>+VLOOKUP(B44,'[5]GCI_data_platform-38'!$F$1:$G$149,2,FALSE)</f>
        <v>#N/A</v>
      </c>
      <c r="M44" t="e">
        <f>+VLOOKUP(B44,'[5]GCI_data_platform-39'!$F$1:$G$149,2,FALSE)</f>
        <v>#N/A</v>
      </c>
      <c r="N44" t="e">
        <f>+VLOOKUP(B44,'[5]GCI_data_platform-40'!$F$1:$G$149,2,FALSE)</f>
        <v>#N/A</v>
      </c>
      <c r="O44" t="e">
        <f>+VLOOKUP(B44,'[5]GCI_data_platform-41'!$F$1:$G$149,2,FALSE)</f>
        <v>#N/A</v>
      </c>
      <c r="P44" t="e">
        <f>+VLOOKUP(B44,'[5]GCI_data_platform-42'!$F$1:$G$149,2,FALSE)</f>
        <v>#N/A</v>
      </c>
      <c r="Q44" t="e">
        <f>+VLOOKUP(B44,'[5]GCI_data_platform-43'!$F$1:$G$149,2,FALSE)</f>
        <v>#N/A</v>
      </c>
    </row>
    <row r="45" spans="1:17" x14ac:dyDescent="0.2">
      <c r="A45" t="s">
        <v>91</v>
      </c>
      <c r="B45" t="s">
        <v>92</v>
      </c>
      <c r="C45">
        <v>30</v>
      </c>
      <c r="F45" t="e">
        <f>+VLOOKUP(B45,'[5]GCI_data_platform-33'!$F$1:$G$149,2,FALSE)</f>
        <v>#N/A</v>
      </c>
      <c r="G45" t="e">
        <f>+VLOOKUP(B45,'[5]GCI_data_platform-34'!$F$1:$G$149,2,FALSE)</f>
        <v>#N/A</v>
      </c>
      <c r="H45" t="e">
        <f>+VLOOKUP(B45,'[5]GCI_data_platform-35'!$F$1:$G$149,2,FALSE)</f>
        <v>#N/A</v>
      </c>
      <c r="I45" t="e">
        <f>+VLOOKUP(B45,'[5]GCI_data_platform-108'!$F$1:$G$149,2,FALSE)</f>
        <v>#N/A</v>
      </c>
      <c r="J45" t="e">
        <f>+VLOOKUP(B45,'[5]GCI_data_platform-36'!$F$1:$G$149,2,FALSE)</f>
        <v>#N/A</v>
      </c>
      <c r="K45" t="e">
        <f>+VLOOKUP(B45,'[5]GCI_data_platform-37'!$F$1:$G$149,2,FALSE)</f>
        <v>#N/A</v>
      </c>
      <c r="L45" t="e">
        <f>+VLOOKUP(B45,'[5]GCI_data_platform-38'!$F$1:$G$149,2,FALSE)</f>
        <v>#N/A</v>
      </c>
      <c r="M45" t="e">
        <f>+VLOOKUP(B45,'[5]GCI_data_platform-39'!$F$1:$G$149,2,FALSE)</f>
        <v>#N/A</v>
      </c>
      <c r="N45" t="e">
        <f>+VLOOKUP(B45,'[5]GCI_data_platform-40'!$F$1:$G$149,2,FALSE)</f>
        <v>#N/A</v>
      </c>
      <c r="O45" t="e">
        <f>+VLOOKUP(B45,'[5]GCI_data_platform-41'!$F$1:$G$149,2,FALSE)</f>
        <v>#N/A</v>
      </c>
      <c r="P45" t="e">
        <f>+VLOOKUP(B45,'[5]GCI_data_platform-42'!$F$1:$G$149,2,FALSE)</f>
        <v>#N/A</v>
      </c>
      <c r="Q45" t="e">
        <f>+VLOOKUP(B45,'[5]GCI_data_platform-43'!$F$1:$G$149,2,FALSE)</f>
        <v>#N/A</v>
      </c>
    </row>
    <row r="46" spans="1:17" x14ac:dyDescent="0.2">
      <c r="A46" t="s">
        <v>93</v>
      </c>
      <c r="B46" t="s">
        <v>94</v>
      </c>
      <c r="C46">
        <v>20</v>
      </c>
      <c r="D46">
        <v>1</v>
      </c>
      <c r="E46">
        <v>22</v>
      </c>
      <c r="F46" t="e">
        <f>+VLOOKUP(B46,'[5]GCI_data_platform-33'!$F$1:$G$149,2,FALSE)</f>
        <v>#N/A</v>
      </c>
      <c r="G46" t="e">
        <f>+VLOOKUP(B46,'[5]GCI_data_platform-34'!$F$1:$G$149,2,FALSE)</f>
        <v>#N/A</v>
      </c>
      <c r="H46" t="e">
        <f>+VLOOKUP(B46,'[5]GCI_data_platform-35'!$F$1:$G$149,2,FALSE)</f>
        <v>#N/A</v>
      </c>
      <c r="I46" t="e">
        <f>+VLOOKUP(B46,'[5]GCI_data_platform-108'!$F$1:$G$149,2,FALSE)</f>
        <v>#N/A</v>
      </c>
      <c r="J46" t="e">
        <f>+VLOOKUP(B46,'[5]GCI_data_platform-36'!$F$1:$G$149,2,FALSE)</f>
        <v>#N/A</v>
      </c>
      <c r="K46" t="e">
        <f>+VLOOKUP(B46,'[5]GCI_data_platform-37'!$F$1:$G$149,2,FALSE)</f>
        <v>#N/A</v>
      </c>
      <c r="L46" t="e">
        <f>+VLOOKUP(B46,'[5]GCI_data_platform-38'!$F$1:$G$149,2,FALSE)</f>
        <v>#N/A</v>
      </c>
      <c r="M46" t="e">
        <f>+VLOOKUP(B46,'[5]GCI_data_platform-39'!$F$1:$G$149,2,FALSE)</f>
        <v>#N/A</v>
      </c>
      <c r="N46" t="e">
        <f>+VLOOKUP(B46,'[5]GCI_data_platform-40'!$F$1:$G$149,2,FALSE)</f>
        <v>#N/A</v>
      </c>
      <c r="O46" t="e">
        <f>+VLOOKUP(B46,'[5]GCI_data_platform-41'!$F$1:$G$149,2,FALSE)</f>
        <v>#N/A</v>
      </c>
      <c r="P46" t="e">
        <f>+VLOOKUP(B46,'[5]GCI_data_platform-42'!$F$1:$G$149,2,FALSE)</f>
        <v>#N/A</v>
      </c>
      <c r="Q46" t="e">
        <f>+VLOOKUP(B46,'[5]GCI_data_platform-43'!$F$1:$G$149,2,FALSE)</f>
        <v>#N/A</v>
      </c>
    </row>
    <row r="47" spans="1:17" x14ac:dyDescent="0.2">
      <c r="A47" t="s">
        <v>95</v>
      </c>
      <c r="B47" t="s">
        <v>96</v>
      </c>
      <c r="C47">
        <v>20</v>
      </c>
      <c r="D47">
        <v>1</v>
      </c>
      <c r="E47">
        <v>22</v>
      </c>
      <c r="F47" t="e">
        <f>+VLOOKUP(B47,'[5]GCI_data_platform-33'!$F$1:$G$149,2,FALSE)</f>
        <v>#N/A</v>
      </c>
      <c r="G47" t="e">
        <f>+VLOOKUP(B47,'[5]GCI_data_platform-34'!$F$1:$G$149,2,FALSE)</f>
        <v>#N/A</v>
      </c>
      <c r="H47" t="e">
        <f>+VLOOKUP(B47,'[5]GCI_data_platform-35'!$F$1:$G$149,2,FALSE)</f>
        <v>#N/A</v>
      </c>
      <c r="I47" t="e">
        <f>+VLOOKUP(B47,'[5]GCI_data_platform-108'!$F$1:$G$149,2,FALSE)</f>
        <v>#N/A</v>
      </c>
      <c r="J47" t="e">
        <f>+VLOOKUP(B47,'[5]GCI_data_platform-36'!$F$1:$G$149,2,FALSE)</f>
        <v>#N/A</v>
      </c>
      <c r="K47" t="e">
        <f>+VLOOKUP(B47,'[5]GCI_data_platform-37'!$F$1:$G$149,2,FALSE)</f>
        <v>#N/A</v>
      </c>
      <c r="L47" t="e">
        <f>+VLOOKUP(B47,'[5]GCI_data_platform-38'!$F$1:$G$149,2,FALSE)</f>
        <v>#N/A</v>
      </c>
      <c r="M47" t="e">
        <f>+VLOOKUP(B47,'[5]GCI_data_platform-39'!$F$1:$G$149,2,FALSE)</f>
        <v>#N/A</v>
      </c>
      <c r="N47" t="e">
        <f>+VLOOKUP(B47,'[5]GCI_data_platform-40'!$F$1:$G$149,2,FALSE)</f>
        <v>#N/A</v>
      </c>
      <c r="O47" t="e">
        <f>+VLOOKUP(B47,'[5]GCI_data_platform-41'!$F$1:$G$149,2,FALSE)</f>
        <v>#N/A</v>
      </c>
      <c r="P47" t="e">
        <f>+VLOOKUP(B47,'[5]GCI_data_platform-42'!$F$1:$G$149,2,FALSE)</f>
        <v>#N/A</v>
      </c>
      <c r="Q47" t="e">
        <f>+VLOOKUP(B47,'[5]GCI_data_platform-43'!$F$1:$G$149,2,FALSE)</f>
        <v>#N/A</v>
      </c>
    </row>
    <row r="48" spans="1:17" x14ac:dyDescent="0.2">
      <c r="A48" t="s">
        <v>97</v>
      </c>
      <c r="B48" t="s">
        <v>98</v>
      </c>
      <c r="C48">
        <v>30</v>
      </c>
      <c r="F48" t="e">
        <f>+VLOOKUP(B48,'[5]GCI_data_platform-33'!$F$1:$G$149,2,FALSE)</f>
        <v>#N/A</v>
      </c>
      <c r="G48" t="e">
        <f>+VLOOKUP(B48,'[5]GCI_data_platform-34'!$F$1:$G$149,2,FALSE)</f>
        <v>#N/A</v>
      </c>
      <c r="H48" t="e">
        <f>+VLOOKUP(B48,'[5]GCI_data_platform-35'!$F$1:$G$149,2,FALSE)</f>
        <v>#N/A</v>
      </c>
      <c r="I48" t="e">
        <f>+VLOOKUP(B48,'[5]GCI_data_platform-108'!$F$1:$G$149,2,FALSE)</f>
        <v>#N/A</v>
      </c>
      <c r="J48" t="e">
        <f>+VLOOKUP(B48,'[5]GCI_data_platform-36'!$F$1:$G$149,2,FALSE)</f>
        <v>#N/A</v>
      </c>
      <c r="K48" t="e">
        <f>+VLOOKUP(B48,'[5]GCI_data_platform-37'!$F$1:$G$149,2,FALSE)</f>
        <v>#N/A</v>
      </c>
      <c r="L48" t="e">
        <f>+VLOOKUP(B48,'[5]GCI_data_platform-38'!$F$1:$G$149,2,FALSE)</f>
        <v>#N/A</v>
      </c>
      <c r="M48" t="e">
        <f>+VLOOKUP(B48,'[5]GCI_data_platform-39'!$F$1:$G$149,2,FALSE)</f>
        <v>#N/A</v>
      </c>
      <c r="N48" t="e">
        <f>+VLOOKUP(B48,'[5]GCI_data_platform-40'!$F$1:$G$149,2,FALSE)</f>
        <v>#N/A</v>
      </c>
      <c r="O48" t="e">
        <f>+VLOOKUP(B48,'[5]GCI_data_platform-41'!$F$1:$G$149,2,FALSE)</f>
        <v>#N/A</v>
      </c>
      <c r="P48" t="e">
        <f>+VLOOKUP(B48,'[5]GCI_data_platform-42'!$F$1:$G$149,2,FALSE)</f>
        <v>#N/A</v>
      </c>
      <c r="Q48" t="e">
        <f>+VLOOKUP(B48,'[5]GCI_data_platform-43'!$F$1:$G$149,2,FALSE)</f>
        <v>#N/A</v>
      </c>
    </row>
    <row r="49" spans="1:17" x14ac:dyDescent="0.2">
      <c r="A49" t="s">
        <v>99</v>
      </c>
      <c r="B49" t="s">
        <v>100</v>
      </c>
      <c r="C49">
        <v>30</v>
      </c>
      <c r="F49" t="e">
        <f>+VLOOKUP(B49,'[5]GCI_data_platform-33'!$F$1:$G$149,2,FALSE)</f>
        <v>#N/A</v>
      </c>
      <c r="G49" t="e">
        <f>+VLOOKUP(B49,'[5]GCI_data_platform-34'!$F$1:$G$149,2,FALSE)</f>
        <v>#N/A</v>
      </c>
      <c r="H49" t="e">
        <f>+VLOOKUP(B49,'[5]GCI_data_platform-35'!$F$1:$G$149,2,FALSE)</f>
        <v>#N/A</v>
      </c>
      <c r="I49" t="e">
        <f>+VLOOKUP(B49,'[5]GCI_data_platform-108'!$F$1:$G$149,2,FALSE)</f>
        <v>#N/A</v>
      </c>
      <c r="J49" t="e">
        <f>+VLOOKUP(B49,'[5]GCI_data_platform-36'!$F$1:$G$149,2,FALSE)</f>
        <v>#N/A</v>
      </c>
      <c r="K49" t="e">
        <f>+VLOOKUP(B49,'[5]GCI_data_platform-37'!$F$1:$G$149,2,FALSE)</f>
        <v>#N/A</v>
      </c>
      <c r="L49" t="e">
        <f>+VLOOKUP(B49,'[5]GCI_data_platform-38'!$F$1:$G$149,2,FALSE)</f>
        <v>#N/A</v>
      </c>
      <c r="M49" t="e">
        <f>+VLOOKUP(B49,'[5]GCI_data_platform-39'!$F$1:$G$149,2,FALSE)</f>
        <v>#N/A</v>
      </c>
      <c r="N49" t="e">
        <f>+VLOOKUP(B49,'[5]GCI_data_platform-40'!$F$1:$G$149,2,FALSE)</f>
        <v>#N/A</v>
      </c>
      <c r="O49" t="e">
        <f>+VLOOKUP(B49,'[5]GCI_data_platform-41'!$F$1:$G$149,2,FALSE)</f>
        <v>#N/A</v>
      </c>
      <c r="P49" t="e">
        <f>+VLOOKUP(B49,'[5]GCI_data_platform-42'!$F$1:$G$149,2,FALSE)</f>
        <v>#N/A</v>
      </c>
      <c r="Q49" t="e">
        <f>+VLOOKUP(B49,'[5]GCI_data_platform-43'!$F$1:$G$149,2,FALSE)</f>
        <v>#N/A</v>
      </c>
    </row>
    <row r="50" spans="1:17" x14ac:dyDescent="0.2">
      <c r="A50" t="s">
        <v>101</v>
      </c>
      <c r="B50" t="s">
        <v>102</v>
      </c>
      <c r="C50">
        <v>30</v>
      </c>
      <c r="F50" t="e">
        <f>+VLOOKUP(B50,'[5]GCI_data_platform-33'!$F$1:$G$149,2,FALSE)</f>
        <v>#N/A</v>
      </c>
      <c r="G50" t="e">
        <f>+VLOOKUP(B50,'[5]GCI_data_platform-34'!$F$1:$G$149,2,FALSE)</f>
        <v>#N/A</v>
      </c>
      <c r="H50" t="e">
        <f>+VLOOKUP(B50,'[5]GCI_data_platform-35'!$F$1:$G$149,2,FALSE)</f>
        <v>#N/A</v>
      </c>
      <c r="I50" t="e">
        <f>+VLOOKUP(B50,'[5]GCI_data_platform-108'!$F$1:$G$149,2,FALSE)</f>
        <v>#N/A</v>
      </c>
      <c r="J50" t="e">
        <f>+VLOOKUP(B50,'[5]GCI_data_platform-36'!$F$1:$G$149,2,FALSE)</f>
        <v>#N/A</v>
      </c>
      <c r="K50" t="e">
        <f>+VLOOKUP(B50,'[5]GCI_data_platform-37'!$F$1:$G$149,2,FALSE)</f>
        <v>#N/A</v>
      </c>
      <c r="L50" t="e">
        <f>+VLOOKUP(B50,'[5]GCI_data_platform-38'!$F$1:$G$149,2,FALSE)</f>
        <v>#N/A</v>
      </c>
      <c r="M50" t="e">
        <f>+VLOOKUP(B50,'[5]GCI_data_platform-39'!$F$1:$G$149,2,FALSE)</f>
        <v>#N/A</v>
      </c>
      <c r="N50" t="e">
        <f>+VLOOKUP(B50,'[5]GCI_data_platform-40'!$F$1:$G$149,2,FALSE)</f>
        <v>#N/A</v>
      </c>
      <c r="O50" t="e">
        <f>+VLOOKUP(B50,'[5]GCI_data_platform-41'!$F$1:$G$149,2,FALSE)</f>
        <v>#N/A</v>
      </c>
      <c r="P50" t="e">
        <f>+VLOOKUP(B50,'[5]GCI_data_platform-42'!$F$1:$G$149,2,FALSE)</f>
        <v>#N/A</v>
      </c>
      <c r="Q50" t="e">
        <f>+VLOOKUP(B50,'[5]GCI_data_platform-43'!$F$1:$G$149,2,FALSE)</f>
        <v>#N/A</v>
      </c>
    </row>
    <row r="51" spans="1:17" x14ac:dyDescent="0.2">
      <c r="A51" t="s">
        <v>103</v>
      </c>
      <c r="B51" t="s">
        <v>104</v>
      </c>
      <c r="C51">
        <v>30</v>
      </c>
      <c r="F51" t="e">
        <f>+VLOOKUP(B51,'[5]GCI_data_platform-33'!$F$1:$G$149,2,FALSE)</f>
        <v>#N/A</v>
      </c>
      <c r="G51" t="e">
        <f>+VLOOKUP(B51,'[5]GCI_data_platform-34'!$F$1:$G$149,2,FALSE)</f>
        <v>#N/A</v>
      </c>
      <c r="H51" t="e">
        <f>+VLOOKUP(B51,'[5]GCI_data_platform-35'!$F$1:$G$149,2,FALSE)</f>
        <v>#N/A</v>
      </c>
      <c r="I51" t="e">
        <f>+VLOOKUP(B51,'[5]GCI_data_platform-108'!$F$1:$G$149,2,FALSE)</f>
        <v>#N/A</v>
      </c>
      <c r="J51" t="e">
        <f>+VLOOKUP(B51,'[5]GCI_data_platform-36'!$F$1:$G$149,2,FALSE)</f>
        <v>#N/A</v>
      </c>
      <c r="K51" t="e">
        <f>+VLOOKUP(B51,'[5]GCI_data_platform-37'!$F$1:$G$149,2,FALSE)</f>
        <v>#N/A</v>
      </c>
      <c r="L51" t="e">
        <f>+VLOOKUP(B51,'[5]GCI_data_platform-38'!$F$1:$G$149,2,FALSE)</f>
        <v>#N/A</v>
      </c>
      <c r="M51" t="e">
        <f>+VLOOKUP(B51,'[5]GCI_data_platform-39'!$F$1:$G$149,2,FALSE)</f>
        <v>#N/A</v>
      </c>
      <c r="N51" t="e">
        <f>+VLOOKUP(B51,'[5]GCI_data_platform-40'!$F$1:$G$149,2,FALSE)</f>
        <v>#N/A</v>
      </c>
      <c r="O51" t="e">
        <f>+VLOOKUP(B51,'[5]GCI_data_platform-41'!$F$1:$G$149,2,FALSE)</f>
        <v>#N/A</v>
      </c>
      <c r="P51" t="e">
        <f>+VLOOKUP(B51,'[5]GCI_data_platform-42'!$F$1:$G$149,2,FALSE)</f>
        <v>#N/A</v>
      </c>
      <c r="Q51" t="e">
        <f>+VLOOKUP(B51,'[5]GCI_data_platform-43'!$F$1:$G$149,2,FALSE)</f>
        <v>#N/A</v>
      </c>
    </row>
    <row r="52" spans="1:17" x14ac:dyDescent="0.2">
      <c r="A52" t="s">
        <v>105</v>
      </c>
      <c r="B52" t="s">
        <v>106</v>
      </c>
      <c r="C52">
        <v>30</v>
      </c>
      <c r="F52" t="e">
        <f>+VLOOKUP(B52,'[5]GCI_data_platform-33'!$F$1:$G$149,2,FALSE)</f>
        <v>#N/A</v>
      </c>
      <c r="G52" t="e">
        <f>+VLOOKUP(B52,'[5]GCI_data_platform-34'!$F$1:$G$149,2,FALSE)</f>
        <v>#N/A</v>
      </c>
      <c r="H52" t="e">
        <f>+VLOOKUP(B52,'[5]GCI_data_platform-35'!$F$1:$G$149,2,FALSE)</f>
        <v>#N/A</v>
      </c>
      <c r="I52" t="e">
        <f>+VLOOKUP(B52,'[5]GCI_data_platform-108'!$F$1:$G$149,2,FALSE)</f>
        <v>#N/A</v>
      </c>
      <c r="J52" t="e">
        <f>+VLOOKUP(B52,'[5]GCI_data_platform-36'!$F$1:$G$149,2,FALSE)</f>
        <v>#N/A</v>
      </c>
      <c r="K52" t="e">
        <f>+VLOOKUP(B52,'[5]GCI_data_platform-37'!$F$1:$G$149,2,FALSE)</f>
        <v>#N/A</v>
      </c>
      <c r="L52" t="e">
        <f>+VLOOKUP(B52,'[5]GCI_data_platform-38'!$F$1:$G$149,2,FALSE)</f>
        <v>#N/A</v>
      </c>
      <c r="M52" t="e">
        <f>+VLOOKUP(B52,'[5]GCI_data_platform-39'!$F$1:$G$149,2,FALSE)</f>
        <v>#N/A</v>
      </c>
      <c r="N52" t="e">
        <f>+VLOOKUP(B52,'[5]GCI_data_platform-40'!$F$1:$G$149,2,FALSE)</f>
        <v>#N/A</v>
      </c>
      <c r="O52" t="e">
        <f>+VLOOKUP(B52,'[5]GCI_data_platform-41'!$F$1:$G$149,2,FALSE)</f>
        <v>#N/A</v>
      </c>
      <c r="P52" t="e">
        <f>+VLOOKUP(B52,'[5]GCI_data_platform-42'!$F$1:$G$149,2,FALSE)</f>
        <v>#N/A</v>
      </c>
      <c r="Q52" t="e">
        <f>+VLOOKUP(B52,'[5]GCI_data_platform-43'!$F$1:$G$149,2,FALSE)</f>
        <v>#N/A</v>
      </c>
    </row>
    <row r="53" spans="1:17" x14ac:dyDescent="0.2">
      <c r="A53" t="s">
        <v>107</v>
      </c>
      <c r="B53" t="s">
        <v>108</v>
      </c>
      <c r="C53">
        <v>30</v>
      </c>
      <c r="F53" t="e">
        <f>+VLOOKUP(B53,'[5]GCI_data_platform-33'!$F$1:$G$149,2,FALSE)</f>
        <v>#N/A</v>
      </c>
      <c r="G53" t="e">
        <f>+VLOOKUP(B53,'[5]GCI_data_platform-34'!$F$1:$G$149,2,FALSE)</f>
        <v>#N/A</v>
      </c>
      <c r="H53" t="e">
        <f>+VLOOKUP(B53,'[5]GCI_data_platform-35'!$F$1:$G$149,2,FALSE)</f>
        <v>#N/A</v>
      </c>
      <c r="I53" t="e">
        <f>+VLOOKUP(B53,'[5]GCI_data_platform-108'!$F$1:$G$149,2,FALSE)</f>
        <v>#N/A</v>
      </c>
      <c r="J53" t="e">
        <f>+VLOOKUP(B53,'[5]GCI_data_platform-36'!$F$1:$G$149,2,FALSE)</f>
        <v>#N/A</v>
      </c>
      <c r="K53" t="e">
        <f>+VLOOKUP(B53,'[5]GCI_data_platform-37'!$F$1:$G$149,2,FALSE)</f>
        <v>#N/A</v>
      </c>
      <c r="L53" t="e">
        <f>+VLOOKUP(B53,'[5]GCI_data_platform-38'!$F$1:$G$149,2,FALSE)</f>
        <v>#N/A</v>
      </c>
      <c r="M53" t="e">
        <f>+VLOOKUP(B53,'[5]GCI_data_platform-39'!$F$1:$G$149,2,FALSE)</f>
        <v>#N/A</v>
      </c>
      <c r="N53" t="e">
        <f>+VLOOKUP(B53,'[5]GCI_data_platform-40'!$F$1:$G$149,2,FALSE)</f>
        <v>#N/A</v>
      </c>
      <c r="O53" t="e">
        <f>+VLOOKUP(B53,'[5]GCI_data_platform-41'!$F$1:$G$149,2,FALSE)</f>
        <v>#N/A</v>
      </c>
      <c r="P53" t="e">
        <f>+VLOOKUP(B53,'[5]GCI_data_platform-42'!$F$1:$G$149,2,FALSE)</f>
        <v>#N/A</v>
      </c>
      <c r="Q53" t="e">
        <f>+VLOOKUP(B53,'[5]GCI_data_platform-43'!$F$1:$G$149,2,FALSE)</f>
        <v>#N/A</v>
      </c>
    </row>
    <row r="54" spans="1:17" x14ac:dyDescent="0.2">
      <c r="A54" t="s">
        <v>109</v>
      </c>
      <c r="B54" t="s">
        <v>110</v>
      </c>
      <c r="C54">
        <v>10</v>
      </c>
      <c r="D54">
        <v>1</v>
      </c>
      <c r="E54">
        <v>12</v>
      </c>
      <c r="F54" t="e">
        <f>+VLOOKUP(B54,'[5]GCI_data_platform-33'!$F$1:$G$149,2,FALSE)</f>
        <v>#N/A</v>
      </c>
      <c r="G54" t="e">
        <f>+VLOOKUP(B54,'[5]GCI_data_platform-34'!$F$1:$G$149,2,FALSE)</f>
        <v>#N/A</v>
      </c>
      <c r="H54" t="e">
        <f>+VLOOKUP(B54,'[5]GCI_data_platform-35'!$F$1:$G$149,2,FALSE)</f>
        <v>#N/A</v>
      </c>
      <c r="I54" t="e">
        <f>+VLOOKUP(B54,'[5]GCI_data_platform-108'!$F$1:$G$149,2,FALSE)</f>
        <v>#N/A</v>
      </c>
      <c r="J54" t="e">
        <f>+VLOOKUP(B54,'[5]GCI_data_platform-36'!$F$1:$G$149,2,FALSE)</f>
        <v>#N/A</v>
      </c>
      <c r="K54" t="e">
        <f>+VLOOKUP(B54,'[5]GCI_data_platform-37'!$F$1:$G$149,2,FALSE)</f>
        <v>#N/A</v>
      </c>
      <c r="L54" t="e">
        <f>+VLOOKUP(B54,'[5]GCI_data_platform-38'!$F$1:$G$149,2,FALSE)</f>
        <v>#N/A</v>
      </c>
      <c r="M54" t="e">
        <f>+VLOOKUP(B54,'[5]GCI_data_platform-39'!$F$1:$G$149,2,FALSE)</f>
        <v>#N/A</v>
      </c>
      <c r="N54" t="e">
        <f>+VLOOKUP(B54,'[5]GCI_data_platform-40'!$F$1:$G$149,2,FALSE)</f>
        <v>#N/A</v>
      </c>
      <c r="O54" t="e">
        <f>+VLOOKUP(B54,'[5]GCI_data_platform-41'!$F$1:$G$149,2,FALSE)</f>
        <v>#N/A</v>
      </c>
      <c r="P54" t="e">
        <f>+VLOOKUP(B54,'[5]GCI_data_platform-42'!$F$1:$G$149,2,FALSE)</f>
        <v>#N/A</v>
      </c>
      <c r="Q54" t="e">
        <f>+VLOOKUP(B54,'[5]GCI_data_platform-43'!$F$1:$G$149,2,FALSE)</f>
        <v>#N/A</v>
      </c>
    </row>
    <row r="55" spans="1:17" x14ac:dyDescent="0.2">
      <c r="A55" t="s">
        <v>111</v>
      </c>
      <c r="B55" t="s">
        <v>112</v>
      </c>
      <c r="C55">
        <v>30</v>
      </c>
      <c r="F55" t="e">
        <f>+VLOOKUP(B55,'[5]GCI_data_platform-33'!$F$1:$G$149,2,FALSE)</f>
        <v>#N/A</v>
      </c>
      <c r="G55" t="e">
        <f>+VLOOKUP(B55,'[5]GCI_data_platform-34'!$F$1:$G$149,2,FALSE)</f>
        <v>#N/A</v>
      </c>
      <c r="H55" t="e">
        <f>+VLOOKUP(B55,'[5]GCI_data_platform-35'!$F$1:$G$149,2,FALSE)</f>
        <v>#N/A</v>
      </c>
      <c r="I55" t="e">
        <f>+VLOOKUP(B55,'[5]GCI_data_platform-108'!$F$1:$G$149,2,FALSE)</f>
        <v>#N/A</v>
      </c>
      <c r="J55" t="e">
        <f>+VLOOKUP(B55,'[5]GCI_data_platform-36'!$F$1:$G$149,2,FALSE)</f>
        <v>#N/A</v>
      </c>
      <c r="K55" t="e">
        <f>+VLOOKUP(B55,'[5]GCI_data_platform-37'!$F$1:$G$149,2,FALSE)</f>
        <v>#N/A</v>
      </c>
      <c r="L55" t="e">
        <f>+VLOOKUP(B55,'[5]GCI_data_platform-38'!$F$1:$G$149,2,FALSE)</f>
        <v>#N/A</v>
      </c>
      <c r="M55" t="e">
        <f>+VLOOKUP(B55,'[5]GCI_data_platform-39'!$F$1:$G$149,2,FALSE)</f>
        <v>#N/A</v>
      </c>
      <c r="N55" t="e">
        <f>+VLOOKUP(B55,'[5]GCI_data_platform-40'!$F$1:$G$149,2,FALSE)</f>
        <v>#N/A</v>
      </c>
      <c r="O55" t="e">
        <f>+VLOOKUP(B55,'[5]GCI_data_platform-41'!$F$1:$G$149,2,FALSE)</f>
        <v>#N/A</v>
      </c>
      <c r="P55" t="e">
        <f>+VLOOKUP(B55,'[5]GCI_data_platform-42'!$F$1:$G$149,2,FALSE)</f>
        <v>#N/A</v>
      </c>
      <c r="Q55" t="e">
        <f>+VLOOKUP(B55,'[5]GCI_data_platform-43'!$F$1:$G$149,2,FALSE)</f>
        <v>#N/A</v>
      </c>
    </row>
    <row r="56" spans="1:17" x14ac:dyDescent="0.2">
      <c r="A56" t="s">
        <v>113</v>
      </c>
      <c r="B56" t="s">
        <v>114</v>
      </c>
      <c r="C56">
        <v>30</v>
      </c>
      <c r="F56" t="e">
        <f>+VLOOKUP(B56,'[5]GCI_data_platform-33'!$F$1:$G$149,2,FALSE)</f>
        <v>#N/A</v>
      </c>
      <c r="G56" t="e">
        <f>+VLOOKUP(B56,'[5]GCI_data_platform-34'!$F$1:$G$149,2,FALSE)</f>
        <v>#N/A</v>
      </c>
      <c r="H56" t="e">
        <f>+VLOOKUP(B56,'[5]GCI_data_platform-35'!$F$1:$G$149,2,FALSE)</f>
        <v>#N/A</v>
      </c>
      <c r="I56" t="e">
        <f>+VLOOKUP(B56,'[5]GCI_data_platform-108'!$F$1:$G$149,2,FALSE)</f>
        <v>#N/A</v>
      </c>
      <c r="J56" t="e">
        <f>+VLOOKUP(B56,'[5]GCI_data_platform-36'!$F$1:$G$149,2,FALSE)</f>
        <v>#N/A</v>
      </c>
      <c r="K56" t="e">
        <f>+VLOOKUP(B56,'[5]GCI_data_platform-37'!$F$1:$G$149,2,FALSE)</f>
        <v>#N/A</v>
      </c>
      <c r="L56" t="e">
        <f>+VLOOKUP(B56,'[5]GCI_data_platform-38'!$F$1:$G$149,2,FALSE)</f>
        <v>#N/A</v>
      </c>
      <c r="M56" t="e">
        <f>+VLOOKUP(B56,'[5]GCI_data_platform-39'!$F$1:$G$149,2,FALSE)</f>
        <v>#N/A</v>
      </c>
      <c r="N56" t="e">
        <f>+VLOOKUP(B56,'[5]GCI_data_platform-40'!$F$1:$G$149,2,FALSE)</f>
        <v>#N/A</v>
      </c>
      <c r="O56" t="e">
        <f>+VLOOKUP(B56,'[5]GCI_data_platform-41'!$F$1:$G$149,2,FALSE)</f>
        <v>#N/A</v>
      </c>
      <c r="P56" t="e">
        <f>+VLOOKUP(B56,'[5]GCI_data_platform-42'!$F$1:$G$149,2,FALSE)</f>
        <v>#N/A</v>
      </c>
      <c r="Q56" t="e">
        <f>+VLOOKUP(B56,'[5]GCI_data_platform-43'!$F$1:$G$149,2,FALSE)</f>
        <v>#N/A</v>
      </c>
    </row>
    <row r="57" spans="1:17" x14ac:dyDescent="0.2">
      <c r="A57" t="s">
        <v>115</v>
      </c>
      <c r="B57" t="s">
        <v>116</v>
      </c>
      <c r="C57">
        <v>30</v>
      </c>
      <c r="F57" t="e">
        <f>+VLOOKUP(B57,'[5]GCI_data_platform-33'!$F$1:$G$149,2,FALSE)</f>
        <v>#N/A</v>
      </c>
      <c r="G57" t="e">
        <f>+VLOOKUP(B57,'[5]GCI_data_platform-34'!$F$1:$G$149,2,FALSE)</f>
        <v>#N/A</v>
      </c>
      <c r="H57" t="e">
        <f>+VLOOKUP(B57,'[5]GCI_data_platform-35'!$F$1:$G$149,2,FALSE)</f>
        <v>#N/A</v>
      </c>
      <c r="I57" t="e">
        <f>+VLOOKUP(B57,'[5]GCI_data_platform-108'!$F$1:$G$149,2,FALSE)</f>
        <v>#N/A</v>
      </c>
      <c r="J57" t="e">
        <f>+VLOOKUP(B57,'[5]GCI_data_platform-36'!$F$1:$G$149,2,FALSE)</f>
        <v>#N/A</v>
      </c>
      <c r="K57" t="e">
        <f>+VLOOKUP(B57,'[5]GCI_data_platform-37'!$F$1:$G$149,2,FALSE)</f>
        <v>#N/A</v>
      </c>
      <c r="L57" t="e">
        <f>+VLOOKUP(B57,'[5]GCI_data_platform-38'!$F$1:$G$149,2,FALSE)</f>
        <v>#N/A</v>
      </c>
      <c r="M57" t="e">
        <f>+VLOOKUP(B57,'[5]GCI_data_platform-39'!$F$1:$G$149,2,FALSE)</f>
        <v>#N/A</v>
      </c>
      <c r="N57" t="e">
        <f>+VLOOKUP(B57,'[5]GCI_data_platform-40'!$F$1:$G$149,2,FALSE)</f>
        <v>#N/A</v>
      </c>
      <c r="O57" t="e">
        <f>+VLOOKUP(B57,'[5]GCI_data_platform-41'!$F$1:$G$149,2,FALSE)</f>
        <v>#N/A</v>
      </c>
      <c r="P57" t="e">
        <f>+VLOOKUP(B57,'[5]GCI_data_platform-42'!$F$1:$G$149,2,FALSE)</f>
        <v>#N/A</v>
      </c>
      <c r="Q57" t="e">
        <f>+VLOOKUP(B57,'[5]GCI_data_platform-43'!$F$1:$G$149,2,FALSE)</f>
        <v>#N/A</v>
      </c>
    </row>
    <row r="58" spans="1:17" x14ac:dyDescent="0.2">
      <c r="A58" t="s">
        <v>117</v>
      </c>
      <c r="B58" t="s">
        <v>118</v>
      </c>
      <c r="C58">
        <v>30</v>
      </c>
      <c r="F58" t="e">
        <f>+VLOOKUP(B58,'[5]GCI_data_platform-33'!$F$1:$G$149,2,FALSE)</f>
        <v>#N/A</v>
      </c>
      <c r="G58" t="e">
        <f>+VLOOKUP(B58,'[5]GCI_data_platform-34'!$F$1:$G$149,2,FALSE)</f>
        <v>#N/A</v>
      </c>
      <c r="H58" t="e">
        <f>+VLOOKUP(B58,'[5]GCI_data_platform-35'!$F$1:$G$149,2,FALSE)</f>
        <v>#N/A</v>
      </c>
      <c r="I58" t="e">
        <f>+VLOOKUP(B58,'[5]GCI_data_platform-108'!$F$1:$G$149,2,FALSE)</f>
        <v>#N/A</v>
      </c>
      <c r="J58" t="e">
        <f>+VLOOKUP(B58,'[5]GCI_data_platform-36'!$F$1:$G$149,2,FALSE)</f>
        <v>#N/A</v>
      </c>
      <c r="K58" t="e">
        <f>+VLOOKUP(B58,'[5]GCI_data_platform-37'!$F$1:$G$149,2,FALSE)</f>
        <v>#N/A</v>
      </c>
      <c r="L58" t="e">
        <f>+VLOOKUP(B58,'[5]GCI_data_platform-38'!$F$1:$G$149,2,FALSE)</f>
        <v>#N/A</v>
      </c>
      <c r="M58" t="e">
        <f>+VLOOKUP(B58,'[5]GCI_data_platform-39'!$F$1:$G$149,2,FALSE)</f>
        <v>#N/A</v>
      </c>
      <c r="N58" t="e">
        <f>+VLOOKUP(B58,'[5]GCI_data_platform-40'!$F$1:$G$149,2,FALSE)</f>
        <v>#N/A</v>
      </c>
      <c r="O58" t="e">
        <f>+VLOOKUP(B58,'[5]GCI_data_platform-41'!$F$1:$G$149,2,FALSE)</f>
        <v>#N/A</v>
      </c>
      <c r="P58" t="e">
        <f>+VLOOKUP(B58,'[5]GCI_data_platform-42'!$F$1:$G$149,2,FALSE)</f>
        <v>#N/A</v>
      </c>
      <c r="Q58" t="e">
        <f>+VLOOKUP(B58,'[5]GCI_data_platform-43'!$F$1:$G$149,2,FALSE)</f>
        <v>#N/A</v>
      </c>
    </row>
    <row r="59" spans="1:17" x14ac:dyDescent="0.2">
      <c r="A59" t="s">
        <v>119</v>
      </c>
      <c r="B59" t="s">
        <v>120</v>
      </c>
      <c r="C59">
        <v>20</v>
      </c>
      <c r="D59">
        <v>1</v>
      </c>
      <c r="E59">
        <v>22</v>
      </c>
      <c r="F59" t="e">
        <f>+VLOOKUP(B59,'[5]GCI_data_platform-33'!$F$1:$G$149,2,FALSE)</f>
        <v>#N/A</v>
      </c>
      <c r="G59" t="e">
        <f>+VLOOKUP(B59,'[5]GCI_data_platform-34'!$F$1:$G$149,2,FALSE)</f>
        <v>#N/A</v>
      </c>
      <c r="H59" t="e">
        <f>+VLOOKUP(B59,'[5]GCI_data_platform-35'!$F$1:$G$149,2,FALSE)</f>
        <v>#N/A</v>
      </c>
      <c r="I59" t="e">
        <f>+VLOOKUP(B59,'[5]GCI_data_platform-108'!$F$1:$G$149,2,FALSE)</f>
        <v>#N/A</v>
      </c>
      <c r="J59" t="e">
        <f>+VLOOKUP(B59,'[5]GCI_data_platform-36'!$F$1:$G$149,2,FALSE)</f>
        <v>#N/A</v>
      </c>
      <c r="K59" t="e">
        <f>+VLOOKUP(B59,'[5]GCI_data_platform-37'!$F$1:$G$149,2,FALSE)</f>
        <v>#N/A</v>
      </c>
      <c r="L59" t="e">
        <f>+VLOOKUP(B59,'[5]GCI_data_platform-38'!$F$1:$G$149,2,FALSE)</f>
        <v>#N/A</v>
      </c>
      <c r="M59" t="e">
        <f>+VLOOKUP(B59,'[5]GCI_data_platform-39'!$F$1:$G$149,2,FALSE)</f>
        <v>#N/A</v>
      </c>
      <c r="N59" t="e">
        <f>+VLOOKUP(B59,'[5]GCI_data_platform-40'!$F$1:$G$149,2,FALSE)</f>
        <v>#N/A</v>
      </c>
      <c r="O59" t="e">
        <f>+VLOOKUP(B59,'[5]GCI_data_platform-41'!$F$1:$G$149,2,FALSE)</f>
        <v>#N/A</v>
      </c>
      <c r="P59" t="e">
        <f>+VLOOKUP(B59,'[5]GCI_data_platform-42'!$F$1:$G$149,2,FALSE)</f>
        <v>#N/A</v>
      </c>
      <c r="Q59" t="e">
        <f>+VLOOKUP(B59,'[5]GCI_data_platform-43'!$F$1:$G$149,2,FALSE)</f>
        <v>#N/A</v>
      </c>
    </row>
    <row r="60" spans="1:17" x14ac:dyDescent="0.2">
      <c r="A60" t="s">
        <v>121</v>
      </c>
      <c r="B60" t="s">
        <v>122</v>
      </c>
      <c r="C60">
        <v>30</v>
      </c>
      <c r="F60" t="e">
        <f>+VLOOKUP(B60,'[5]GCI_data_platform-33'!$F$1:$G$149,2,FALSE)</f>
        <v>#N/A</v>
      </c>
      <c r="G60" t="e">
        <f>+VLOOKUP(B60,'[5]GCI_data_platform-34'!$F$1:$G$149,2,FALSE)</f>
        <v>#N/A</v>
      </c>
      <c r="H60" t="e">
        <f>+VLOOKUP(B60,'[5]GCI_data_platform-35'!$F$1:$G$149,2,FALSE)</f>
        <v>#N/A</v>
      </c>
      <c r="I60" t="e">
        <f>+VLOOKUP(B60,'[5]GCI_data_platform-108'!$F$1:$G$149,2,FALSE)</f>
        <v>#N/A</v>
      </c>
      <c r="J60" t="e">
        <f>+VLOOKUP(B60,'[5]GCI_data_platform-36'!$F$1:$G$149,2,FALSE)</f>
        <v>#N/A</v>
      </c>
      <c r="K60" t="e">
        <f>+VLOOKUP(B60,'[5]GCI_data_platform-37'!$F$1:$G$149,2,FALSE)</f>
        <v>#N/A</v>
      </c>
      <c r="L60" t="e">
        <f>+VLOOKUP(B60,'[5]GCI_data_platform-38'!$F$1:$G$149,2,FALSE)</f>
        <v>#N/A</v>
      </c>
      <c r="M60" t="e">
        <f>+VLOOKUP(B60,'[5]GCI_data_platform-39'!$F$1:$G$149,2,FALSE)</f>
        <v>#N/A</v>
      </c>
      <c r="N60" t="e">
        <f>+VLOOKUP(B60,'[5]GCI_data_platform-40'!$F$1:$G$149,2,FALSE)</f>
        <v>#N/A</v>
      </c>
      <c r="O60" t="e">
        <f>+VLOOKUP(B60,'[5]GCI_data_platform-41'!$F$1:$G$149,2,FALSE)</f>
        <v>#N/A</v>
      </c>
      <c r="P60" t="e">
        <f>+VLOOKUP(B60,'[5]GCI_data_platform-42'!$F$1:$G$149,2,FALSE)</f>
        <v>#N/A</v>
      </c>
      <c r="Q60" t="e">
        <f>+VLOOKUP(B60,'[5]GCI_data_platform-43'!$F$1:$G$149,2,FALSE)</f>
        <v>#N/A</v>
      </c>
    </row>
    <row r="61" spans="1:17" x14ac:dyDescent="0.2">
      <c r="A61" t="s">
        <v>123</v>
      </c>
      <c r="B61" t="s">
        <v>124</v>
      </c>
      <c r="C61">
        <v>30</v>
      </c>
      <c r="F61" t="e">
        <f>+VLOOKUP(B61,'[5]GCI_data_platform-33'!$F$1:$G$149,2,FALSE)</f>
        <v>#N/A</v>
      </c>
      <c r="G61" t="e">
        <f>+VLOOKUP(B61,'[5]GCI_data_platform-34'!$F$1:$G$149,2,FALSE)</f>
        <v>#N/A</v>
      </c>
      <c r="H61" t="e">
        <f>+VLOOKUP(B61,'[5]GCI_data_platform-35'!$F$1:$G$149,2,FALSE)</f>
        <v>#N/A</v>
      </c>
      <c r="I61" t="e">
        <f>+VLOOKUP(B61,'[5]GCI_data_platform-108'!$F$1:$G$149,2,FALSE)</f>
        <v>#N/A</v>
      </c>
      <c r="J61" t="e">
        <f>+VLOOKUP(B61,'[5]GCI_data_platform-36'!$F$1:$G$149,2,FALSE)</f>
        <v>#N/A</v>
      </c>
      <c r="K61" t="e">
        <f>+VLOOKUP(B61,'[5]GCI_data_platform-37'!$F$1:$G$149,2,FALSE)</f>
        <v>#N/A</v>
      </c>
      <c r="L61" t="e">
        <f>+VLOOKUP(B61,'[5]GCI_data_platform-38'!$F$1:$G$149,2,FALSE)</f>
        <v>#N/A</v>
      </c>
      <c r="M61" t="e">
        <f>+VLOOKUP(B61,'[5]GCI_data_platform-39'!$F$1:$G$149,2,FALSE)</f>
        <v>#N/A</v>
      </c>
      <c r="N61" t="e">
        <f>+VLOOKUP(B61,'[5]GCI_data_platform-40'!$F$1:$G$149,2,FALSE)</f>
        <v>#N/A</v>
      </c>
      <c r="O61" t="e">
        <f>+VLOOKUP(B61,'[5]GCI_data_platform-41'!$F$1:$G$149,2,FALSE)</f>
        <v>#N/A</v>
      </c>
      <c r="P61" t="e">
        <f>+VLOOKUP(B61,'[5]GCI_data_platform-42'!$F$1:$G$149,2,FALSE)</f>
        <v>#N/A</v>
      </c>
      <c r="Q61" t="e">
        <f>+VLOOKUP(B61,'[5]GCI_data_platform-43'!$F$1:$G$149,2,FALSE)</f>
        <v>#N/A</v>
      </c>
    </row>
    <row r="62" spans="1:17" x14ac:dyDescent="0.2">
      <c r="A62" t="s">
        <v>125</v>
      </c>
      <c r="B62" t="s">
        <v>126</v>
      </c>
      <c r="C62">
        <v>30</v>
      </c>
      <c r="F62" t="e">
        <f>+VLOOKUP(B62,'[5]GCI_data_platform-33'!$F$1:$G$149,2,FALSE)</f>
        <v>#N/A</v>
      </c>
      <c r="G62" t="e">
        <f>+VLOOKUP(B62,'[5]GCI_data_platform-34'!$F$1:$G$149,2,FALSE)</f>
        <v>#N/A</v>
      </c>
      <c r="H62" t="e">
        <f>+VLOOKUP(B62,'[5]GCI_data_platform-35'!$F$1:$G$149,2,FALSE)</f>
        <v>#N/A</v>
      </c>
      <c r="I62" t="e">
        <f>+VLOOKUP(B62,'[5]GCI_data_platform-108'!$F$1:$G$149,2,FALSE)</f>
        <v>#N/A</v>
      </c>
      <c r="J62" t="e">
        <f>+VLOOKUP(B62,'[5]GCI_data_platform-36'!$F$1:$G$149,2,FALSE)</f>
        <v>#N/A</v>
      </c>
      <c r="K62" t="e">
        <f>+VLOOKUP(B62,'[5]GCI_data_platform-37'!$F$1:$G$149,2,FALSE)</f>
        <v>#N/A</v>
      </c>
      <c r="L62" t="e">
        <f>+VLOOKUP(B62,'[5]GCI_data_platform-38'!$F$1:$G$149,2,FALSE)</f>
        <v>#N/A</v>
      </c>
      <c r="M62" t="e">
        <f>+VLOOKUP(B62,'[5]GCI_data_platform-39'!$F$1:$G$149,2,FALSE)</f>
        <v>#N/A</v>
      </c>
      <c r="N62" t="e">
        <f>+VLOOKUP(B62,'[5]GCI_data_platform-40'!$F$1:$G$149,2,FALSE)</f>
        <v>#N/A</v>
      </c>
      <c r="O62" t="e">
        <f>+VLOOKUP(B62,'[5]GCI_data_platform-41'!$F$1:$G$149,2,FALSE)</f>
        <v>#N/A</v>
      </c>
      <c r="P62" t="e">
        <f>+VLOOKUP(B62,'[5]GCI_data_platform-42'!$F$1:$G$149,2,FALSE)</f>
        <v>#N/A</v>
      </c>
      <c r="Q62" t="e">
        <f>+VLOOKUP(B62,'[5]GCI_data_platform-43'!$F$1:$G$149,2,FALSE)</f>
        <v>#N/A</v>
      </c>
    </row>
    <row r="63" spans="1:17" x14ac:dyDescent="0.2">
      <c r="A63" t="s">
        <v>127</v>
      </c>
      <c r="B63" t="s">
        <v>128</v>
      </c>
      <c r="C63">
        <v>30</v>
      </c>
      <c r="F63" t="e">
        <f>+VLOOKUP(B63,'[5]GCI_data_platform-33'!$F$1:$G$149,2,FALSE)</f>
        <v>#N/A</v>
      </c>
      <c r="G63" t="e">
        <f>+VLOOKUP(B63,'[5]GCI_data_platform-34'!$F$1:$G$149,2,FALSE)</f>
        <v>#N/A</v>
      </c>
      <c r="H63" t="e">
        <f>+VLOOKUP(B63,'[5]GCI_data_platform-35'!$F$1:$G$149,2,FALSE)</f>
        <v>#N/A</v>
      </c>
      <c r="I63" t="e">
        <f>+VLOOKUP(B63,'[5]GCI_data_platform-108'!$F$1:$G$149,2,FALSE)</f>
        <v>#N/A</v>
      </c>
      <c r="J63" t="e">
        <f>+VLOOKUP(B63,'[5]GCI_data_platform-36'!$F$1:$G$149,2,FALSE)</f>
        <v>#N/A</v>
      </c>
      <c r="K63" t="e">
        <f>+VLOOKUP(B63,'[5]GCI_data_platform-37'!$F$1:$G$149,2,FALSE)</f>
        <v>#N/A</v>
      </c>
      <c r="L63" t="e">
        <f>+VLOOKUP(B63,'[5]GCI_data_platform-38'!$F$1:$G$149,2,FALSE)</f>
        <v>#N/A</v>
      </c>
      <c r="M63" t="e">
        <f>+VLOOKUP(B63,'[5]GCI_data_platform-39'!$F$1:$G$149,2,FALSE)</f>
        <v>#N/A</v>
      </c>
      <c r="N63" t="e">
        <f>+VLOOKUP(B63,'[5]GCI_data_platform-40'!$F$1:$G$149,2,FALSE)</f>
        <v>#N/A</v>
      </c>
      <c r="O63" t="e">
        <f>+VLOOKUP(B63,'[5]GCI_data_platform-41'!$F$1:$G$149,2,FALSE)</f>
        <v>#N/A</v>
      </c>
      <c r="P63" t="e">
        <f>+VLOOKUP(B63,'[5]GCI_data_platform-42'!$F$1:$G$149,2,FALSE)</f>
        <v>#N/A</v>
      </c>
      <c r="Q63" t="e">
        <f>+VLOOKUP(B63,'[5]GCI_data_platform-43'!$F$1:$G$149,2,FALSE)</f>
        <v>#N/A</v>
      </c>
    </row>
    <row r="64" spans="1:17" x14ac:dyDescent="0.2">
      <c r="A64" t="s">
        <v>129</v>
      </c>
      <c r="B64" t="s">
        <v>130</v>
      </c>
      <c r="C64">
        <v>30</v>
      </c>
      <c r="F64" t="e">
        <f>+VLOOKUP(B64,'[5]GCI_data_platform-33'!$F$1:$G$149,2,FALSE)</f>
        <v>#N/A</v>
      </c>
      <c r="G64" t="e">
        <f>+VLOOKUP(B64,'[5]GCI_data_platform-34'!$F$1:$G$149,2,FALSE)</f>
        <v>#N/A</v>
      </c>
      <c r="H64" t="e">
        <f>+VLOOKUP(B64,'[5]GCI_data_platform-35'!$F$1:$G$149,2,FALSE)</f>
        <v>#N/A</v>
      </c>
      <c r="I64" t="e">
        <f>+VLOOKUP(B64,'[5]GCI_data_platform-108'!$F$1:$G$149,2,FALSE)</f>
        <v>#N/A</v>
      </c>
      <c r="J64" t="e">
        <f>+VLOOKUP(B64,'[5]GCI_data_platform-36'!$F$1:$G$149,2,FALSE)</f>
        <v>#N/A</v>
      </c>
      <c r="K64" t="e">
        <f>+VLOOKUP(B64,'[5]GCI_data_platform-37'!$F$1:$G$149,2,FALSE)</f>
        <v>#N/A</v>
      </c>
      <c r="L64" t="e">
        <f>+VLOOKUP(B64,'[5]GCI_data_platform-38'!$F$1:$G$149,2,FALSE)</f>
        <v>#N/A</v>
      </c>
      <c r="M64" t="e">
        <f>+VLOOKUP(B64,'[5]GCI_data_platform-39'!$F$1:$G$149,2,FALSE)</f>
        <v>#N/A</v>
      </c>
      <c r="N64" t="e">
        <f>+VLOOKUP(B64,'[5]GCI_data_platform-40'!$F$1:$G$149,2,FALSE)</f>
        <v>#N/A</v>
      </c>
      <c r="O64" t="e">
        <f>+VLOOKUP(B64,'[5]GCI_data_platform-41'!$F$1:$G$149,2,FALSE)</f>
        <v>#N/A</v>
      </c>
      <c r="P64" t="e">
        <f>+VLOOKUP(B64,'[5]GCI_data_platform-42'!$F$1:$G$149,2,FALSE)</f>
        <v>#N/A</v>
      </c>
      <c r="Q64" t="e">
        <f>+VLOOKUP(B64,'[5]GCI_data_platform-43'!$F$1:$G$149,2,FALSE)</f>
        <v>#N/A</v>
      </c>
    </row>
    <row r="65" spans="1:17" x14ac:dyDescent="0.2">
      <c r="A65" t="s">
        <v>131</v>
      </c>
      <c r="B65" t="s">
        <v>132</v>
      </c>
      <c r="C65">
        <v>30</v>
      </c>
      <c r="F65" t="e">
        <f>+VLOOKUP(B65,'[5]GCI_data_platform-33'!$F$1:$G$149,2,FALSE)</f>
        <v>#N/A</v>
      </c>
      <c r="G65" t="e">
        <f>+VLOOKUP(B65,'[5]GCI_data_platform-34'!$F$1:$G$149,2,FALSE)</f>
        <v>#N/A</v>
      </c>
      <c r="H65" t="e">
        <f>+VLOOKUP(B65,'[5]GCI_data_platform-35'!$F$1:$G$149,2,FALSE)</f>
        <v>#N/A</v>
      </c>
      <c r="I65" t="e">
        <f>+VLOOKUP(B65,'[5]GCI_data_platform-108'!$F$1:$G$149,2,FALSE)</f>
        <v>#N/A</v>
      </c>
      <c r="J65" t="e">
        <f>+VLOOKUP(B65,'[5]GCI_data_platform-36'!$F$1:$G$149,2,FALSE)</f>
        <v>#N/A</v>
      </c>
      <c r="K65" t="e">
        <f>+VLOOKUP(B65,'[5]GCI_data_platform-37'!$F$1:$G$149,2,FALSE)</f>
        <v>#N/A</v>
      </c>
      <c r="L65" t="e">
        <f>+VLOOKUP(B65,'[5]GCI_data_platform-38'!$F$1:$G$149,2,FALSE)</f>
        <v>#N/A</v>
      </c>
      <c r="M65" t="e">
        <f>+VLOOKUP(B65,'[5]GCI_data_platform-39'!$F$1:$G$149,2,FALSE)</f>
        <v>#N/A</v>
      </c>
      <c r="N65" t="e">
        <f>+VLOOKUP(B65,'[5]GCI_data_platform-40'!$F$1:$G$149,2,FALSE)</f>
        <v>#N/A</v>
      </c>
      <c r="O65" t="e">
        <f>+VLOOKUP(B65,'[5]GCI_data_platform-41'!$F$1:$G$149,2,FALSE)</f>
        <v>#N/A</v>
      </c>
      <c r="P65" t="e">
        <f>+VLOOKUP(B65,'[5]GCI_data_platform-42'!$F$1:$G$149,2,FALSE)</f>
        <v>#N/A</v>
      </c>
      <c r="Q65" t="e">
        <f>+VLOOKUP(B65,'[5]GCI_data_platform-43'!$F$1:$G$149,2,FALSE)</f>
        <v>#N/A</v>
      </c>
    </row>
    <row r="66" spans="1:17" x14ac:dyDescent="0.2">
      <c r="A66" t="s">
        <v>133</v>
      </c>
      <c r="B66" t="s">
        <v>134</v>
      </c>
      <c r="C66">
        <v>10</v>
      </c>
      <c r="D66">
        <v>1</v>
      </c>
      <c r="E66">
        <v>11</v>
      </c>
      <c r="F66" t="e">
        <f>+VLOOKUP(B66,'[5]GCI_data_platform-33'!$F$1:$G$149,2,FALSE)</f>
        <v>#N/A</v>
      </c>
      <c r="G66" t="e">
        <f>+VLOOKUP(B66,'[5]GCI_data_platform-34'!$F$1:$G$149,2,FALSE)</f>
        <v>#N/A</v>
      </c>
      <c r="H66" t="e">
        <f>+VLOOKUP(B66,'[5]GCI_data_platform-35'!$F$1:$G$149,2,FALSE)</f>
        <v>#N/A</v>
      </c>
      <c r="I66" t="e">
        <f>+VLOOKUP(B66,'[5]GCI_data_platform-108'!$F$1:$G$149,2,FALSE)</f>
        <v>#N/A</v>
      </c>
      <c r="J66" t="e">
        <f>+VLOOKUP(B66,'[5]GCI_data_platform-36'!$F$1:$G$149,2,FALSE)</f>
        <v>#N/A</v>
      </c>
      <c r="K66" t="e">
        <f>+VLOOKUP(B66,'[5]GCI_data_platform-37'!$F$1:$G$149,2,FALSE)</f>
        <v>#N/A</v>
      </c>
      <c r="L66" t="e">
        <f>+VLOOKUP(B66,'[5]GCI_data_platform-38'!$F$1:$G$149,2,FALSE)</f>
        <v>#N/A</v>
      </c>
      <c r="M66" t="e">
        <f>+VLOOKUP(B66,'[5]GCI_data_platform-39'!$F$1:$G$149,2,FALSE)</f>
        <v>#N/A</v>
      </c>
      <c r="N66" t="e">
        <f>+VLOOKUP(B66,'[5]GCI_data_platform-40'!$F$1:$G$149,2,FALSE)</f>
        <v>#N/A</v>
      </c>
      <c r="O66" t="e">
        <f>+VLOOKUP(B66,'[5]GCI_data_platform-41'!$F$1:$G$149,2,FALSE)</f>
        <v>#N/A</v>
      </c>
      <c r="P66" t="e">
        <f>+VLOOKUP(B66,'[5]GCI_data_platform-42'!$F$1:$G$149,2,FALSE)</f>
        <v>#N/A</v>
      </c>
      <c r="Q66" t="e">
        <f>+VLOOKUP(B66,'[5]GCI_data_platform-43'!$F$1:$G$149,2,FALSE)</f>
        <v>#N/A</v>
      </c>
    </row>
    <row r="67" spans="1:17" x14ac:dyDescent="0.2">
      <c r="A67" t="s">
        <v>135</v>
      </c>
      <c r="B67" t="s">
        <v>136</v>
      </c>
      <c r="C67">
        <v>30</v>
      </c>
      <c r="F67" t="e">
        <f>+VLOOKUP(B67,'[5]GCI_data_platform-33'!$F$1:$G$149,2,FALSE)</f>
        <v>#N/A</v>
      </c>
      <c r="G67" t="e">
        <f>+VLOOKUP(B67,'[5]GCI_data_platform-34'!$F$1:$G$149,2,FALSE)</f>
        <v>#N/A</v>
      </c>
      <c r="H67" t="e">
        <f>+VLOOKUP(B67,'[5]GCI_data_platform-35'!$F$1:$G$149,2,FALSE)</f>
        <v>#N/A</v>
      </c>
      <c r="I67" t="e">
        <f>+VLOOKUP(B67,'[5]GCI_data_platform-108'!$F$1:$G$149,2,FALSE)</f>
        <v>#N/A</v>
      </c>
      <c r="J67" t="e">
        <f>+VLOOKUP(B67,'[5]GCI_data_platform-36'!$F$1:$G$149,2,FALSE)</f>
        <v>#N/A</v>
      </c>
      <c r="K67" t="e">
        <f>+VLOOKUP(B67,'[5]GCI_data_platform-37'!$F$1:$G$149,2,FALSE)</f>
        <v>#N/A</v>
      </c>
      <c r="L67" t="e">
        <f>+VLOOKUP(B67,'[5]GCI_data_platform-38'!$F$1:$G$149,2,FALSE)</f>
        <v>#N/A</v>
      </c>
      <c r="M67" t="e">
        <f>+VLOOKUP(B67,'[5]GCI_data_platform-39'!$F$1:$G$149,2,FALSE)</f>
        <v>#N/A</v>
      </c>
      <c r="N67" t="e">
        <f>+VLOOKUP(B67,'[5]GCI_data_platform-40'!$F$1:$G$149,2,FALSE)</f>
        <v>#N/A</v>
      </c>
      <c r="O67" t="e">
        <f>+VLOOKUP(B67,'[5]GCI_data_platform-41'!$F$1:$G$149,2,FALSE)</f>
        <v>#N/A</v>
      </c>
      <c r="P67" t="e">
        <f>+VLOOKUP(B67,'[5]GCI_data_platform-42'!$F$1:$G$149,2,FALSE)</f>
        <v>#N/A</v>
      </c>
      <c r="Q67" t="e">
        <f>+VLOOKUP(B67,'[5]GCI_data_platform-43'!$F$1:$G$149,2,FALSE)</f>
        <v>#N/A</v>
      </c>
    </row>
    <row r="68" spans="1:17" x14ac:dyDescent="0.2">
      <c r="A68" t="s">
        <v>137</v>
      </c>
      <c r="B68" t="s">
        <v>138</v>
      </c>
      <c r="C68">
        <v>30</v>
      </c>
      <c r="F68" t="e">
        <f>+VLOOKUP(B68,'[5]GCI_data_platform-33'!$F$1:$G$149,2,FALSE)</f>
        <v>#N/A</v>
      </c>
      <c r="G68" t="e">
        <f>+VLOOKUP(B68,'[5]GCI_data_platform-34'!$F$1:$G$149,2,FALSE)</f>
        <v>#N/A</v>
      </c>
      <c r="H68" t="e">
        <f>+VLOOKUP(B68,'[5]GCI_data_platform-35'!$F$1:$G$149,2,FALSE)</f>
        <v>#N/A</v>
      </c>
      <c r="I68" t="e">
        <f>+VLOOKUP(B68,'[5]GCI_data_platform-108'!$F$1:$G$149,2,FALSE)</f>
        <v>#N/A</v>
      </c>
      <c r="J68" t="e">
        <f>+VLOOKUP(B68,'[5]GCI_data_platform-36'!$F$1:$G$149,2,FALSE)</f>
        <v>#N/A</v>
      </c>
      <c r="K68" t="e">
        <f>+VLOOKUP(B68,'[5]GCI_data_platform-37'!$F$1:$G$149,2,FALSE)</f>
        <v>#N/A</v>
      </c>
      <c r="L68" t="e">
        <f>+VLOOKUP(B68,'[5]GCI_data_platform-38'!$F$1:$G$149,2,FALSE)</f>
        <v>#N/A</v>
      </c>
      <c r="M68" t="e">
        <f>+VLOOKUP(B68,'[5]GCI_data_platform-39'!$F$1:$G$149,2,FALSE)</f>
        <v>#N/A</v>
      </c>
      <c r="N68" t="e">
        <f>+VLOOKUP(B68,'[5]GCI_data_platform-40'!$F$1:$G$149,2,FALSE)</f>
        <v>#N/A</v>
      </c>
      <c r="O68" t="e">
        <f>+VLOOKUP(B68,'[5]GCI_data_platform-41'!$F$1:$G$149,2,FALSE)</f>
        <v>#N/A</v>
      </c>
      <c r="P68" t="e">
        <f>+VLOOKUP(B68,'[5]GCI_data_platform-42'!$F$1:$G$149,2,FALSE)</f>
        <v>#N/A</v>
      </c>
      <c r="Q68" t="e">
        <f>+VLOOKUP(B68,'[5]GCI_data_platform-43'!$F$1:$G$149,2,FALSE)</f>
        <v>#N/A</v>
      </c>
    </row>
    <row r="69" spans="1:17" x14ac:dyDescent="0.2">
      <c r="A69" t="s">
        <v>139</v>
      </c>
      <c r="B69" t="s">
        <v>140</v>
      </c>
      <c r="C69">
        <v>30</v>
      </c>
      <c r="F69" t="e">
        <f>+VLOOKUP(B69,'[5]GCI_data_platform-33'!$F$1:$G$149,2,FALSE)</f>
        <v>#N/A</v>
      </c>
      <c r="G69" t="e">
        <f>+VLOOKUP(B69,'[5]GCI_data_platform-34'!$F$1:$G$149,2,FALSE)</f>
        <v>#N/A</v>
      </c>
      <c r="H69" t="e">
        <f>+VLOOKUP(B69,'[5]GCI_data_platform-35'!$F$1:$G$149,2,FALSE)</f>
        <v>#N/A</v>
      </c>
      <c r="I69" t="e">
        <f>+VLOOKUP(B69,'[5]GCI_data_platform-108'!$F$1:$G$149,2,FALSE)</f>
        <v>#N/A</v>
      </c>
      <c r="J69" t="e">
        <f>+VLOOKUP(B69,'[5]GCI_data_platform-36'!$F$1:$G$149,2,FALSE)</f>
        <v>#N/A</v>
      </c>
      <c r="K69" t="e">
        <f>+VLOOKUP(B69,'[5]GCI_data_platform-37'!$F$1:$G$149,2,FALSE)</f>
        <v>#N/A</v>
      </c>
      <c r="L69" t="e">
        <f>+VLOOKUP(B69,'[5]GCI_data_platform-38'!$F$1:$G$149,2,FALSE)</f>
        <v>#N/A</v>
      </c>
      <c r="M69" t="e">
        <f>+VLOOKUP(B69,'[5]GCI_data_platform-39'!$F$1:$G$149,2,FALSE)</f>
        <v>#N/A</v>
      </c>
      <c r="N69" t="e">
        <f>+VLOOKUP(B69,'[5]GCI_data_platform-40'!$F$1:$G$149,2,FALSE)</f>
        <v>#N/A</v>
      </c>
      <c r="O69" t="e">
        <f>+VLOOKUP(B69,'[5]GCI_data_platform-41'!$F$1:$G$149,2,FALSE)</f>
        <v>#N/A</v>
      </c>
      <c r="P69" t="e">
        <f>+VLOOKUP(B69,'[5]GCI_data_platform-42'!$F$1:$G$149,2,FALSE)</f>
        <v>#N/A</v>
      </c>
      <c r="Q69" t="e">
        <f>+VLOOKUP(B69,'[5]GCI_data_platform-43'!$F$1:$G$149,2,FALSE)</f>
        <v>#N/A</v>
      </c>
    </row>
    <row r="70" spans="1:17" x14ac:dyDescent="0.2">
      <c r="A70" t="s">
        <v>141</v>
      </c>
      <c r="B70" t="s">
        <v>142</v>
      </c>
      <c r="C70">
        <v>30</v>
      </c>
      <c r="F70" t="e">
        <f>+VLOOKUP(B70,'[5]GCI_data_platform-33'!$F$1:$G$149,2,FALSE)</f>
        <v>#N/A</v>
      </c>
      <c r="G70" t="e">
        <f>+VLOOKUP(B70,'[5]GCI_data_platform-34'!$F$1:$G$149,2,FALSE)</f>
        <v>#N/A</v>
      </c>
      <c r="H70" t="e">
        <f>+VLOOKUP(B70,'[5]GCI_data_platform-35'!$F$1:$G$149,2,FALSE)</f>
        <v>#N/A</v>
      </c>
      <c r="I70" t="e">
        <f>+VLOOKUP(B70,'[5]GCI_data_platform-108'!$F$1:$G$149,2,FALSE)</f>
        <v>#N/A</v>
      </c>
      <c r="J70" t="e">
        <f>+VLOOKUP(B70,'[5]GCI_data_platform-36'!$F$1:$G$149,2,FALSE)</f>
        <v>#N/A</v>
      </c>
      <c r="K70" t="e">
        <f>+VLOOKUP(B70,'[5]GCI_data_platform-37'!$F$1:$G$149,2,FALSE)</f>
        <v>#N/A</v>
      </c>
      <c r="L70" t="e">
        <f>+VLOOKUP(B70,'[5]GCI_data_platform-38'!$F$1:$G$149,2,FALSE)</f>
        <v>#N/A</v>
      </c>
      <c r="M70" t="e">
        <f>+VLOOKUP(B70,'[5]GCI_data_platform-39'!$F$1:$G$149,2,FALSE)</f>
        <v>#N/A</v>
      </c>
      <c r="N70" t="e">
        <f>+VLOOKUP(B70,'[5]GCI_data_platform-40'!$F$1:$G$149,2,FALSE)</f>
        <v>#N/A</v>
      </c>
      <c r="O70" t="e">
        <f>+VLOOKUP(B70,'[5]GCI_data_platform-41'!$F$1:$G$149,2,FALSE)</f>
        <v>#N/A</v>
      </c>
      <c r="P70" t="e">
        <f>+VLOOKUP(B70,'[5]GCI_data_platform-42'!$F$1:$G$149,2,FALSE)</f>
        <v>#N/A</v>
      </c>
      <c r="Q70" t="e">
        <f>+VLOOKUP(B70,'[5]GCI_data_platform-43'!$F$1:$G$149,2,FALSE)</f>
        <v>#N/A</v>
      </c>
    </row>
    <row r="71" spans="1:17" x14ac:dyDescent="0.2">
      <c r="A71" t="s">
        <v>143</v>
      </c>
      <c r="B71" t="s">
        <v>144</v>
      </c>
      <c r="C71">
        <v>30</v>
      </c>
      <c r="F71" t="e">
        <f>+VLOOKUP(B71,'[5]GCI_data_platform-33'!$F$1:$G$149,2,FALSE)</f>
        <v>#N/A</v>
      </c>
      <c r="G71" t="e">
        <f>+VLOOKUP(B71,'[5]GCI_data_platform-34'!$F$1:$G$149,2,FALSE)</f>
        <v>#N/A</v>
      </c>
      <c r="H71" t="e">
        <f>+VLOOKUP(B71,'[5]GCI_data_platform-35'!$F$1:$G$149,2,FALSE)</f>
        <v>#N/A</v>
      </c>
      <c r="I71" t="e">
        <f>+VLOOKUP(B71,'[5]GCI_data_platform-108'!$F$1:$G$149,2,FALSE)</f>
        <v>#N/A</v>
      </c>
      <c r="J71" t="e">
        <f>+VLOOKUP(B71,'[5]GCI_data_platform-36'!$F$1:$G$149,2,FALSE)</f>
        <v>#N/A</v>
      </c>
      <c r="K71" t="e">
        <f>+VLOOKUP(B71,'[5]GCI_data_platform-37'!$F$1:$G$149,2,FALSE)</f>
        <v>#N/A</v>
      </c>
      <c r="L71" t="e">
        <f>+VLOOKUP(B71,'[5]GCI_data_platform-38'!$F$1:$G$149,2,FALSE)</f>
        <v>#N/A</v>
      </c>
      <c r="M71" t="e">
        <f>+VLOOKUP(B71,'[5]GCI_data_platform-39'!$F$1:$G$149,2,FALSE)</f>
        <v>#N/A</v>
      </c>
      <c r="N71" t="e">
        <f>+VLOOKUP(B71,'[5]GCI_data_platform-40'!$F$1:$G$149,2,FALSE)</f>
        <v>#N/A</v>
      </c>
      <c r="O71" t="e">
        <f>+VLOOKUP(B71,'[5]GCI_data_platform-41'!$F$1:$G$149,2,FALSE)</f>
        <v>#N/A</v>
      </c>
      <c r="P71" t="e">
        <f>+VLOOKUP(B71,'[5]GCI_data_platform-42'!$F$1:$G$149,2,FALSE)</f>
        <v>#N/A</v>
      </c>
      <c r="Q71" t="e">
        <f>+VLOOKUP(B71,'[5]GCI_data_platform-43'!$F$1:$G$149,2,FALSE)</f>
        <v>#N/A</v>
      </c>
    </row>
    <row r="72" spans="1:17" x14ac:dyDescent="0.2">
      <c r="A72" t="s">
        <v>145</v>
      </c>
      <c r="B72" t="s">
        <v>146</v>
      </c>
      <c r="C72">
        <v>30</v>
      </c>
      <c r="F72" t="e">
        <f>+VLOOKUP(B72,'[5]GCI_data_platform-33'!$F$1:$G$149,2,FALSE)</f>
        <v>#N/A</v>
      </c>
      <c r="G72" t="e">
        <f>+VLOOKUP(B72,'[5]GCI_data_platform-34'!$F$1:$G$149,2,FALSE)</f>
        <v>#N/A</v>
      </c>
      <c r="H72" t="e">
        <f>+VLOOKUP(B72,'[5]GCI_data_platform-35'!$F$1:$G$149,2,FALSE)</f>
        <v>#N/A</v>
      </c>
      <c r="I72" t="e">
        <f>+VLOOKUP(B72,'[5]GCI_data_platform-108'!$F$1:$G$149,2,FALSE)</f>
        <v>#N/A</v>
      </c>
      <c r="J72" t="e">
        <f>+VLOOKUP(B72,'[5]GCI_data_platform-36'!$F$1:$G$149,2,FALSE)</f>
        <v>#N/A</v>
      </c>
      <c r="K72" t="e">
        <f>+VLOOKUP(B72,'[5]GCI_data_platform-37'!$F$1:$G$149,2,FALSE)</f>
        <v>#N/A</v>
      </c>
      <c r="L72" t="e">
        <f>+VLOOKUP(B72,'[5]GCI_data_platform-38'!$F$1:$G$149,2,FALSE)</f>
        <v>#N/A</v>
      </c>
      <c r="M72" t="e">
        <f>+VLOOKUP(B72,'[5]GCI_data_platform-39'!$F$1:$G$149,2,FALSE)</f>
        <v>#N/A</v>
      </c>
      <c r="N72" t="e">
        <f>+VLOOKUP(B72,'[5]GCI_data_platform-40'!$F$1:$G$149,2,FALSE)</f>
        <v>#N/A</v>
      </c>
      <c r="O72" t="e">
        <f>+VLOOKUP(B72,'[5]GCI_data_platform-41'!$F$1:$G$149,2,FALSE)</f>
        <v>#N/A</v>
      </c>
      <c r="P72" t="e">
        <f>+VLOOKUP(B72,'[5]GCI_data_platform-42'!$F$1:$G$149,2,FALSE)</f>
        <v>#N/A</v>
      </c>
      <c r="Q72" t="e">
        <f>+VLOOKUP(B72,'[5]GCI_data_platform-43'!$F$1:$G$149,2,FALSE)</f>
        <v>#N/A</v>
      </c>
    </row>
    <row r="73" spans="1:17" x14ac:dyDescent="0.2">
      <c r="A73" t="s">
        <v>147</v>
      </c>
      <c r="B73" t="s">
        <v>148</v>
      </c>
      <c r="C73">
        <v>30</v>
      </c>
      <c r="F73" t="e">
        <f>+VLOOKUP(B73,'[5]GCI_data_platform-33'!$F$1:$G$149,2,FALSE)</f>
        <v>#N/A</v>
      </c>
      <c r="G73" t="e">
        <f>+VLOOKUP(B73,'[5]GCI_data_platform-34'!$F$1:$G$149,2,FALSE)</f>
        <v>#N/A</v>
      </c>
      <c r="H73" t="e">
        <f>+VLOOKUP(B73,'[5]GCI_data_platform-35'!$F$1:$G$149,2,FALSE)</f>
        <v>#N/A</v>
      </c>
      <c r="I73" t="e">
        <f>+VLOOKUP(B73,'[5]GCI_data_platform-108'!$F$1:$G$149,2,FALSE)</f>
        <v>#N/A</v>
      </c>
      <c r="J73" t="e">
        <f>+VLOOKUP(B73,'[5]GCI_data_platform-36'!$F$1:$G$149,2,FALSE)</f>
        <v>#N/A</v>
      </c>
      <c r="K73" t="e">
        <f>+VLOOKUP(B73,'[5]GCI_data_platform-37'!$F$1:$G$149,2,FALSE)</f>
        <v>#N/A</v>
      </c>
      <c r="L73" t="e">
        <f>+VLOOKUP(B73,'[5]GCI_data_platform-38'!$F$1:$G$149,2,FALSE)</f>
        <v>#N/A</v>
      </c>
      <c r="M73" t="e">
        <f>+VLOOKUP(B73,'[5]GCI_data_platform-39'!$F$1:$G$149,2,FALSE)</f>
        <v>#N/A</v>
      </c>
      <c r="N73" t="e">
        <f>+VLOOKUP(B73,'[5]GCI_data_platform-40'!$F$1:$G$149,2,FALSE)</f>
        <v>#N/A</v>
      </c>
      <c r="O73" t="e">
        <f>+VLOOKUP(B73,'[5]GCI_data_platform-41'!$F$1:$G$149,2,FALSE)</f>
        <v>#N/A</v>
      </c>
      <c r="P73" t="e">
        <f>+VLOOKUP(B73,'[5]GCI_data_platform-42'!$F$1:$G$149,2,FALSE)</f>
        <v>#N/A</v>
      </c>
      <c r="Q73" t="e">
        <f>+VLOOKUP(B73,'[5]GCI_data_platform-43'!$F$1:$G$149,2,FALSE)</f>
        <v>#N/A</v>
      </c>
    </row>
    <row r="74" spans="1:17" x14ac:dyDescent="0.2">
      <c r="A74" t="s">
        <v>149</v>
      </c>
      <c r="B74" t="s">
        <v>150</v>
      </c>
      <c r="C74">
        <v>30</v>
      </c>
      <c r="F74" t="e">
        <f>+VLOOKUP(B74,'[5]GCI_data_platform-33'!$F$1:$G$149,2,FALSE)</f>
        <v>#N/A</v>
      </c>
      <c r="G74" t="e">
        <f>+VLOOKUP(B74,'[5]GCI_data_platform-34'!$F$1:$G$149,2,FALSE)</f>
        <v>#N/A</v>
      </c>
      <c r="H74" t="e">
        <f>+VLOOKUP(B74,'[5]GCI_data_platform-35'!$F$1:$G$149,2,FALSE)</f>
        <v>#N/A</v>
      </c>
      <c r="I74" t="e">
        <f>+VLOOKUP(B74,'[5]GCI_data_platform-108'!$F$1:$G$149,2,FALSE)</f>
        <v>#N/A</v>
      </c>
      <c r="J74" t="e">
        <f>+VLOOKUP(B74,'[5]GCI_data_platform-36'!$F$1:$G$149,2,FALSE)</f>
        <v>#N/A</v>
      </c>
      <c r="K74" t="e">
        <f>+VLOOKUP(B74,'[5]GCI_data_platform-37'!$F$1:$G$149,2,FALSE)</f>
        <v>#N/A</v>
      </c>
      <c r="L74" t="e">
        <f>+VLOOKUP(B74,'[5]GCI_data_platform-38'!$F$1:$G$149,2,FALSE)</f>
        <v>#N/A</v>
      </c>
      <c r="M74" t="e">
        <f>+VLOOKUP(B74,'[5]GCI_data_platform-39'!$F$1:$G$149,2,FALSE)</f>
        <v>#N/A</v>
      </c>
      <c r="N74" t="e">
        <f>+VLOOKUP(B74,'[5]GCI_data_platform-40'!$F$1:$G$149,2,FALSE)</f>
        <v>#N/A</v>
      </c>
      <c r="O74" t="e">
        <f>+VLOOKUP(B74,'[5]GCI_data_platform-41'!$F$1:$G$149,2,FALSE)</f>
        <v>#N/A</v>
      </c>
      <c r="P74" t="e">
        <f>+VLOOKUP(B74,'[5]GCI_data_platform-42'!$F$1:$G$149,2,FALSE)</f>
        <v>#N/A</v>
      </c>
      <c r="Q74" t="e">
        <f>+VLOOKUP(B74,'[5]GCI_data_platform-43'!$F$1:$G$149,2,FALSE)</f>
        <v>#N/A</v>
      </c>
    </row>
    <row r="75" spans="1:17" x14ac:dyDescent="0.2">
      <c r="A75" t="s">
        <v>151</v>
      </c>
      <c r="B75" t="s">
        <v>152</v>
      </c>
      <c r="C75">
        <v>20</v>
      </c>
      <c r="D75">
        <v>1</v>
      </c>
      <c r="E75">
        <v>22</v>
      </c>
      <c r="F75" t="e">
        <f>+VLOOKUP(B75,'[5]GCI_data_platform-33'!$F$1:$G$149,2,FALSE)</f>
        <v>#N/A</v>
      </c>
      <c r="G75" t="e">
        <f>+VLOOKUP(B75,'[5]GCI_data_platform-34'!$F$1:$G$149,2,FALSE)</f>
        <v>#N/A</v>
      </c>
      <c r="H75" t="e">
        <f>+VLOOKUP(B75,'[5]GCI_data_platform-35'!$F$1:$G$149,2,FALSE)</f>
        <v>#N/A</v>
      </c>
      <c r="I75" t="e">
        <f>+VLOOKUP(B75,'[5]GCI_data_platform-108'!$F$1:$G$149,2,FALSE)</f>
        <v>#N/A</v>
      </c>
      <c r="J75" t="e">
        <f>+VLOOKUP(B75,'[5]GCI_data_platform-36'!$F$1:$G$149,2,FALSE)</f>
        <v>#N/A</v>
      </c>
      <c r="K75" t="e">
        <f>+VLOOKUP(B75,'[5]GCI_data_platform-37'!$F$1:$G$149,2,FALSE)</f>
        <v>#N/A</v>
      </c>
      <c r="L75" t="e">
        <f>+VLOOKUP(B75,'[5]GCI_data_platform-38'!$F$1:$G$149,2,FALSE)</f>
        <v>#N/A</v>
      </c>
      <c r="M75" t="e">
        <f>+VLOOKUP(B75,'[5]GCI_data_platform-39'!$F$1:$G$149,2,FALSE)</f>
        <v>#N/A</v>
      </c>
      <c r="N75" t="e">
        <f>+VLOOKUP(B75,'[5]GCI_data_platform-40'!$F$1:$G$149,2,FALSE)</f>
        <v>#N/A</v>
      </c>
      <c r="O75" t="e">
        <f>+VLOOKUP(B75,'[5]GCI_data_platform-41'!$F$1:$G$149,2,FALSE)</f>
        <v>#N/A</v>
      </c>
      <c r="P75" t="e">
        <f>+VLOOKUP(B75,'[5]GCI_data_platform-42'!$F$1:$G$149,2,FALSE)</f>
        <v>#N/A</v>
      </c>
      <c r="Q75" t="e">
        <f>+VLOOKUP(B75,'[5]GCI_data_platform-43'!$F$1:$G$149,2,FALSE)</f>
        <v>#N/A</v>
      </c>
    </row>
    <row r="76" spans="1:17" x14ac:dyDescent="0.2">
      <c r="A76" t="s">
        <v>153</v>
      </c>
      <c r="B76" t="s">
        <v>154</v>
      </c>
      <c r="C76">
        <v>30</v>
      </c>
      <c r="F76" t="e">
        <f>+VLOOKUP(B76,'[5]GCI_data_platform-33'!$F$1:$G$149,2,FALSE)</f>
        <v>#N/A</v>
      </c>
      <c r="G76" t="e">
        <f>+VLOOKUP(B76,'[5]GCI_data_platform-34'!$F$1:$G$149,2,FALSE)</f>
        <v>#N/A</v>
      </c>
      <c r="H76" t="e">
        <f>+VLOOKUP(B76,'[5]GCI_data_platform-35'!$F$1:$G$149,2,FALSE)</f>
        <v>#N/A</v>
      </c>
      <c r="I76" t="e">
        <f>+VLOOKUP(B76,'[5]GCI_data_platform-108'!$F$1:$G$149,2,FALSE)</f>
        <v>#N/A</v>
      </c>
      <c r="J76" t="e">
        <f>+VLOOKUP(B76,'[5]GCI_data_platform-36'!$F$1:$G$149,2,FALSE)</f>
        <v>#N/A</v>
      </c>
      <c r="K76" t="e">
        <f>+VLOOKUP(B76,'[5]GCI_data_platform-37'!$F$1:$G$149,2,FALSE)</f>
        <v>#N/A</v>
      </c>
      <c r="L76" t="e">
        <f>+VLOOKUP(B76,'[5]GCI_data_platform-38'!$F$1:$G$149,2,FALSE)</f>
        <v>#N/A</v>
      </c>
      <c r="M76" t="e">
        <f>+VLOOKUP(B76,'[5]GCI_data_platform-39'!$F$1:$G$149,2,FALSE)</f>
        <v>#N/A</v>
      </c>
      <c r="N76" t="e">
        <f>+VLOOKUP(B76,'[5]GCI_data_platform-40'!$F$1:$G$149,2,FALSE)</f>
        <v>#N/A</v>
      </c>
      <c r="O76" t="e">
        <f>+VLOOKUP(B76,'[5]GCI_data_platform-41'!$F$1:$G$149,2,FALSE)</f>
        <v>#N/A</v>
      </c>
      <c r="P76" t="e">
        <f>+VLOOKUP(B76,'[5]GCI_data_platform-42'!$F$1:$G$149,2,FALSE)</f>
        <v>#N/A</v>
      </c>
      <c r="Q76" t="e">
        <f>+VLOOKUP(B76,'[5]GCI_data_platform-43'!$F$1:$G$149,2,FALSE)</f>
        <v>#N/A</v>
      </c>
    </row>
    <row r="77" spans="1:17" x14ac:dyDescent="0.2">
      <c r="A77" t="s">
        <v>155</v>
      </c>
      <c r="B77" t="s">
        <v>156</v>
      </c>
      <c r="C77">
        <v>20</v>
      </c>
      <c r="D77">
        <v>1</v>
      </c>
      <c r="E77">
        <v>22</v>
      </c>
      <c r="F77" t="e">
        <f>+VLOOKUP(B77,'[5]GCI_data_platform-33'!$F$1:$G$149,2,FALSE)</f>
        <v>#N/A</v>
      </c>
      <c r="G77" t="e">
        <f>+VLOOKUP(B77,'[5]GCI_data_platform-34'!$F$1:$G$149,2,FALSE)</f>
        <v>#N/A</v>
      </c>
      <c r="H77" t="e">
        <f>+VLOOKUP(B77,'[5]GCI_data_platform-35'!$F$1:$G$149,2,FALSE)</f>
        <v>#N/A</v>
      </c>
      <c r="I77" t="e">
        <f>+VLOOKUP(B77,'[5]GCI_data_platform-108'!$F$1:$G$149,2,FALSE)</f>
        <v>#N/A</v>
      </c>
      <c r="J77" t="e">
        <f>+VLOOKUP(B77,'[5]GCI_data_platform-36'!$F$1:$G$149,2,FALSE)</f>
        <v>#N/A</v>
      </c>
      <c r="K77" t="e">
        <f>+VLOOKUP(B77,'[5]GCI_data_platform-37'!$F$1:$G$149,2,FALSE)</f>
        <v>#N/A</v>
      </c>
      <c r="L77" t="e">
        <f>+VLOOKUP(B77,'[5]GCI_data_platform-38'!$F$1:$G$149,2,FALSE)</f>
        <v>#N/A</v>
      </c>
      <c r="M77" t="e">
        <f>+VLOOKUP(B77,'[5]GCI_data_platform-39'!$F$1:$G$149,2,FALSE)</f>
        <v>#N/A</v>
      </c>
      <c r="N77" t="e">
        <f>+VLOOKUP(B77,'[5]GCI_data_platform-40'!$F$1:$G$149,2,FALSE)</f>
        <v>#N/A</v>
      </c>
      <c r="O77" t="e">
        <f>+VLOOKUP(B77,'[5]GCI_data_platform-41'!$F$1:$G$149,2,FALSE)</f>
        <v>#N/A</v>
      </c>
      <c r="P77" t="e">
        <f>+VLOOKUP(B77,'[5]GCI_data_platform-42'!$F$1:$G$149,2,FALSE)</f>
        <v>#N/A</v>
      </c>
      <c r="Q77" t="e">
        <f>+VLOOKUP(B77,'[5]GCI_data_platform-43'!$F$1:$G$149,2,FALSE)</f>
        <v>#N/A</v>
      </c>
    </row>
    <row r="78" spans="1:17" x14ac:dyDescent="0.2">
      <c r="A78" t="s">
        <v>157</v>
      </c>
      <c r="B78" t="s">
        <v>158</v>
      </c>
      <c r="C78">
        <v>30</v>
      </c>
      <c r="F78" t="e">
        <f>+VLOOKUP(B78,'[5]GCI_data_platform-33'!$F$1:$G$149,2,FALSE)</f>
        <v>#N/A</v>
      </c>
      <c r="G78" t="e">
        <f>+VLOOKUP(B78,'[5]GCI_data_platform-34'!$F$1:$G$149,2,FALSE)</f>
        <v>#N/A</v>
      </c>
      <c r="H78" t="e">
        <f>+VLOOKUP(B78,'[5]GCI_data_platform-35'!$F$1:$G$149,2,FALSE)</f>
        <v>#N/A</v>
      </c>
      <c r="I78" t="e">
        <f>+VLOOKUP(B78,'[5]GCI_data_platform-108'!$F$1:$G$149,2,FALSE)</f>
        <v>#N/A</v>
      </c>
      <c r="J78" t="e">
        <f>+VLOOKUP(B78,'[5]GCI_data_platform-36'!$F$1:$G$149,2,FALSE)</f>
        <v>#N/A</v>
      </c>
      <c r="K78" t="e">
        <f>+VLOOKUP(B78,'[5]GCI_data_platform-37'!$F$1:$G$149,2,FALSE)</f>
        <v>#N/A</v>
      </c>
      <c r="L78" t="e">
        <f>+VLOOKUP(B78,'[5]GCI_data_platform-38'!$F$1:$G$149,2,FALSE)</f>
        <v>#N/A</v>
      </c>
      <c r="M78" t="e">
        <f>+VLOOKUP(B78,'[5]GCI_data_platform-39'!$F$1:$G$149,2,FALSE)</f>
        <v>#N/A</v>
      </c>
      <c r="N78" t="e">
        <f>+VLOOKUP(B78,'[5]GCI_data_platform-40'!$F$1:$G$149,2,FALSE)</f>
        <v>#N/A</v>
      </c>
      <c r="O78" t="e">
        <f>+VLOOKUP(B78,'[5]GCI_data_platform-41'!$F$1:$G$149,2,FALSE)</f>
        <v>#N/A</v>
      </c>
      <c r="P78" t="e">
        <f>+VLOOKUP(B78,'[5]GCI_data_platform-42'!$F$1:$G$149,2,FALSE)</f>
        <v>#N/A</v>
      </c>
      <c r="Q78" t="e">
        <f>+VLOOKUP(B78,'[5]GCI_data_platform-43'!$F$1:$G$149,2,FALSE)</f>
        <v>#N/A</v>
      </c>
    </row>
    <row r="79" spans="1:17" x14ac:dyDescent="0.2">
      <c r="A79" t="s">
        <v>159</v>
      </c>
      <c r="B79" t="s">
        <v>160</v>
      </c>
      <c r="C79">
        <v>30</v>
      </c>
      <c r="F79" t="e">
        <f>+VLOOKUP(B79,'[5]GCI_data_platform-33'!$F$1:$G$149,2,FALSE)</f>
        <v>#N/A</v>
      </c>
      <c r="G79" t="e">
        <f>+VLOOKUP(B79,'[5]GCI_data_platform-34'!$F$1:$G$149,2,FALSE)</f>
        <v>#N/A</v>
      </c>
      <c r="H79" t="e">
        <f>+VLOOKUP(B79,'[5]GCI_data_platform-35'!$F$1:$G$149,2,FALSE)</f>
        <v>#N/A</v>
      </c>
      <c r="I79" t="e">
        <f>+VLOOKUP(B79,'[5]GCI_data_platform-108'!$F$1:$G$149,2,FALSE)</f>
        <v>#N/A</v>
      </c>
      <c r="J79" t="e">
        <f>+VLOOKUP(B79,'[5]GCI_data_platform-36'!$F$1:$G$149,2,FALSE)</f>
        <v>#N/A</v>
      </c>
      <c r="K79" t="e">
        <f>+VLOOKUP(B79,'[5]GCI_data_platform-37'!$F$1:$G$149,2,FALSE)</f>
        <v>#N/A</v>
      </c>
      <c r="L79" t="e">
        <f>+VLOOKUP(B79,'[5]GCI_data_platform-38'!$F$1:$G$149,2,FALSE)</f>
        <v>#N/A</v>
      </c>
      <c r="M79" t="e">
        <f>+VLOOKUP(B79,'[5]GCI_data_platform-39'!$F$1:$G$149,2,FALSE)</f>
        <v>#N/A</v>
      </c>
      <c r="N79" t="e">
        <f>+VLOOKUP(B79,'[5]GCI_data_platform-40'!$F$1:$G$149,2,FALSE)</f>
        <v>#N/A</v>
      </c>
      <c r="O79" t="e">
        <f>+VLOOKUP(B79,'[5]GCI_data_platform-41'!$F$1:$G$149,2,FALSE)</f>
        <v>#N/A</v>
      </c>
      <c r="P79" t="e">
        <f>+VLOOKUP(B79,'[5]GCI_data_platform-42'!$F$1:$G$149,2,FALSE)</f>
        <v>#N/A</v>
      </c>
      <c r="Q79" t="e">
        <f>+VLOOKUP(B79,'[5]GCI_data_platform-43'!$F$1:$G$149,2,FALSE)</f>
        <v>#N/A</v>
      </c>
    </row>
    <row r="80" spans="1:17" x14ac:dyDescent="0.2">
      <c r="A80" t="s">
        <v>161</v>
      </c>
      <c r="B80" t="s">
        <v>162</v>
      </c>
      <c r="C80">
        <v>30</v>
      </c>
      <c r="F80" t="e">
        <f>+VLOOKUP(B80,'[5]GCI_data_platform-33'!$F$1:$G$149,2,FALSE)</f>
        <v>#N/A</v>
      </c>
      <c r="G80" t="e">
        <f>+VLOOKUP(B80,'[5]GCI_data_platform-34'!$F$1:$G$149,2,FALSE)</f>
        <v>#N/A</v>
      </c>
      <c r="H80" t="e">
        <f>+VLOOKUP(B80,'[5]GCI_data_platform-35'!$F$1:$G$149,2,FALSE)</f>
        <v>#N/A</v>
      </c>
      <c r="I80" t="e">
        <f>+VLOOKUP(B80,'[5]GCI_data_platform-108'!$F$1:$G$149,2,FALSE)</f>
        <v>#N/A</v>
      </c>
      <c r="J80" t="e">
        <f>+VLOOKUP(B80,'[5]GCI_data_platform-36'!$F$1:$G$149,2,FALSE)</f>
        <v>#N/A</v>
      </c>
      <c r="K80" t="e">
        <f>+VLOOKUP(B80,'[5]GCI_data_platform-37'!$F$1:$G$149,2,FALSE)</f>
        <v>#N/A</v>
      </c>
      <c r="L80" t="e">
        <f>+VLOOKUP(B80,'[5]GCI_data_platform-38'!$F$1:$G$149,2,FALSE)</f>
        <v>#N/A</v>
      </c>
      <c r="M80" t="e">
        <f>+VLOOKUP(B80,'[5]GCI_data_platform-39'!$F$1:$G$149,2,FALSE)</f>
        <v>#N/A</v>
      </c>
      <c r="N80" t="e">
        <f>+VLOOKUP(B80,'[5]GCI_data_platform-40'!$F$1:$G$149,2,FALSE)</f>
        <v>#N/A</v>
      </c>
      <c r="O80" t="e">
        <f>+VLOOKUP(B80,'[5]GCI_data_platform-41'!$F$1:$G$149,2,FALSE)</f>
        <v>#N/A</v>
      </c>
      <c r="P80" t="e">
        <f>+VLOOKUP(B80,'[5]GCI_data_platform-42'!$F$1:$G$149,2,FALSE)</f>
        <v>#N/A</v>
      </c>
      <c r="Q80" t="e">
        <f>+VLOOKUP(B80,'[5]GCI_data_platform-43'!$F$1:$G$149,2,FALSE)</f>
        <v>#N/A</v>
      </c>
    </row>
    <row r="81" spans="1:17" x14ac:dyDescent="0.2">
      <c r="A81" t="s">
        <v>163</v>
      </c>
      <c r="B81" t="s">
        <v>164</v>
      </c>
      <c r="C81">
        <v>20</v>
      </c>
      <c r="D81">
        <v>1</v>
      </c>
      <c r="E81">
        <v>21</v>
      </c>
      <c r="F81" t="e">
        <f>+VLOOKUP(B81,'[5]GCI_data_platform-33'!$F$1:$G$149,2,FALSE)</f>
        <v>#N/A</v>
      </c>
      <c r="G81" t="e">
        <f>+VLOOKUP(B81,'[5]GCI_data_platform-34'!$F$1:$G$149,2,FALSE)</f>
        <v>#N/A</v>
      </c>
      <c r="H81" t="e">
        <f>+VLOOKUP(B81,'[5]GCI_data_platform-35'!$F$1:$G$149,2,FALSE)</f>
        <v>#N/A</v>
      </c>
      <c r="I81" t="e">
        <f>+VLOOKUP(B81,'[5]GCI_data_platform-108'!$F$1:$G$149,2,FALSE)</f>
        <v>#N/A</v>
      </c>
      <c r="J81" t="e">
        <f>+VLOOKUP(B81,'[5]GCI_data_platform-36'!$F$1:$G$149,2,FALSE)</f>
        <v>#N/A</v>
      </c>
      <c r="K81" t="e">
        <f>+VLOOKUP(B81,'[5]GCI_data_platform-37'!$F$1:$G$149,2,FALSE)</f>
        <v>#N/A</v>
      </c>
      <c r="L81" t="e">
        <f>+VLOOKUP(B81,'[5]GCI_data_platform-38'!$F$1:$G$149,2,FALSE)</f>
        <v>#N/A</v>
      </c>
      <c r="M81" t="e">
        <f>+VLOOKUP(B81,'[5]GCI_data_platform-39'!$F$1:$G$149,2,FALSE)</f>
        <v>#N/A</v>
      </c>
      <c r="N81" t="e">
        <f>+VLOOKUP(B81,'[5]GCI_data_platform-40'!$F$1:$G$149,2,FALSE)</f>
        <v>#N/A</v>
      </c>
      <c r="O81" t="e">
        <f>+VLOOKUP(B81,'[5]GCI_data_platform-41'!$F$1:$G$149,2,FALSE)</f>
        <v>#N/A</v>
      </c>
      <c r="P81" t="e">
        <f>+VLOOKUP(B81,'[5]GCI_data_platform-42'!$F$1:$G$149,2,FALSE)</f>
        <v>#N/A</v>
      </c>
      <c r="Q81" t="e">
        <f>+VLOOKUP(B81,'[5]GCI_data_platform-43'!$F$1:$G$149,2,FALSE)</f>
        <v>#N/A</v>
      </c>
    </row>
    <row r="82" spans="1:17" x14ac:dyDescent="0.2">
      <c r="A82" t="s">
        <v>165</v>
      </c>
      <c r="B82" t="s">
        <v>166</v>
      </c>
      <c r="C82">
        <v>20</v>
      </c>
      <c r="D82">
        <v>1</v>
      </c>
      <c r="E82">
        <v>22</v>
      </c>
      <c r="F82" t="e">
        <f>+VLOOKUP(B82,'[5]GCI_data_platform-33'!$F$1:$G$149,2,FALSE)</f>
        <v>#N/A</v>
      </c>
      <c r="G82" t="e">
        <f>+VLOOKUP(B82,'[5]GCI_data_platform-34'!$F$1:$G$149,2,FALSE)</f>
        <v>#N/A</v>
      </c>
      <c r="H82" t="e">
        <f>+VLOOKUP(B82,'[5]GCI_data_platform-35'!$F$1:$G$149,2,FALSE)</f>
        <v>#N/A</v>
      </c>
      <c r="I82" t="e">
        <f>+VLOOKUP(B82,'[5]GCI_data_platform-108'!$F$1:$G$149,2,FALSE)</f>
        <v>#N/A</v>
      </c>
      <c r="J82" t="e">
        <f>+VLOOKUP(B82,'[5]GCI_data_platform-36'!$F$1:$G$149,2,FALSE)</f>
        <v>#N/A</v>
      </c>
      <c r="K82" t="e">
        <f>+VLOOKUP(B82,'[5]GCI_data_platform-37'!$F$1:$G$149,2,FALSE)</f>
        <v>#N/A</v>
      </c>
      <c r="L82" t="e">
        <f>+VLOOKUP(B82,'[5]GCI_data_platform-38'!$F$1:$G$149,2,FALSE)</f>
        <v>#N/A</v>
      </c>
      <c r="M82" t="e">
        <f>+VLOOKUP(B82,'[5]GCI_data_platform-39'!$F$1:$G$149,2,FALSE)</f>
        <v>#N/A</v>
      </c>
      <c r="N82" t="e">
        <f>+VLOOKUP(B82,'[5]GCI_data_platform-40'!$F$1:$G$149,2,FALSE)</f>
        <v>#N/A</v>
      </c>
      <c r="O82" t="e">
        <f>+VLOOKUP(B82,'[5]GCI_data_platform-41'!$F$1:$G$149,2,FALSE)</f>
        <v>#N/A</v>
      </c>
      <c r="P82" t="e">
        <f>+VLOOKUP(B82,'[5]GCI_data_platform-42'!$F$1:$G$149,2,FALSE)</f>
        <v>#N/A</v>
      </c>
      <c r="Q82" t="e">
        <f>+VLOOKUP(B82,'[5]GCI_data_platform-43'!$F$1:$G$149,2,FALSE)</f>
        <v>#N/A</v>
      </c>
    </row>
    <row r="83" spans="1:17" x14ac:dyDescent="0.2">
      <c r="A83" t="s">
        <v>167</v>
      </c>
      <c r="B83" t="s">
        <v>168</v>
      </c>
      <c r="C83">
        <v>30</v>
      </c>
      <c r="F83" t="e">
        <f>+VLOOKUP(B83,'[5]GCI_data_platform-33'!$F$1:$G$149,2,FALSE)</f>
        <v>#N/A</v>
      </c>
      <c r="G83" t="e">
        <f>+VLOOKUP(B83,'[5]GCI_data_platform-34'!$F$1:$G$149,2,FALSE)</f>
        <v>#N/A</v>
      </c>
      <c r="H83" t="e">
        <f>+VLOOKUP(B83,'[5]GCI_data_platform-35'!$F$1:$G$149,2,FALSE)</f>
        <v>#N/A</v>
      </c>
      <c r="I83" t="e">
        <f>+VLOOKUP(B83,'[5]GCI_data_platform-108'!$F$1:$G$149,2,FALSE)</f>
        <v>#N/A</v>
      </c>
      <c r="J83" t="e">
        <f>+VLOOKUP(B83,'[5]GCI_data_platform-36'!$F$1:$G$149,2,FALSE)</f>
        <v>#N/A</v>
      </c>
      <c r="K83" t="e">
        <f>+VLOOKUP(B83,'[5]GCI_data_platform-37'!$F$1:$G$149,2,FALSE)</f>
        <v>#N/A</v>
      </c>
      <c r="L83" t="e">
        <f>+VLOOKUP(B83,'[5]GCI_data_platform-38'!$F$1:$G$149,2,FALSE)</f>
        <v>#N/A</v>
      </c>
      <c r="M83" t="e">
        <f>+VLOOKUP(B83,'[5]GCI_data_platform-39'!$F$1:$G$149,2,FALSE)</f>
        <v>#N/A</v>
      </c>
      <c r="N83" t="e">
        <f>+VLOOKUP(B83,'[5]GCI_data_platform-40'!$F$1:$G$149,2,FALSE)</f>
        <v>#N/A</v>
      </c>
      <c r="O83" t="e">
        <f>+VLOOKUP(B83,'[5]GCI_data_platform-41'!$F$1:$G$149,2,FALSE)</f>
        <v>#N/A</v>
      </c>
      <c r="P83" t="e">
        <f>+VLOOKUP(B83,'[5]GCI_data_platform-42'!$F$1:$G$149,2,FALSE)</f>
        <v>#N/A</v>
      </c>
      <c r="Q83" t="e">
        <f>+VLOOKUP(B83,'[5]GCI_data_platform-43'!$F$1:$G$149,2,FALSE)</f>
        <v>#N/A</v>
      </c>
    </row>
    <row r="84" spans="1:17" x14ac:dyDescent="0.2">
      <c r="A84" t="s">
        <v>169</v>
      </c>
      <c r="B84" t="s">
        <v>170</v>
      </c>
      <c r="C84">
        <v>30</v>
      </c>
      <c r="F84" t="e">
        <f>+VLOOKUP(B84,'[5]GCI_data_platform-33'!$F$1:$G$149,2,FALSE)</f>
        <v>#N/A</v>
      </c>
      <c r="G84" t="e">
        <f>+VLOOKUP(B84,'[5]GCI_data_platform-34'!$F$1:$G$149,2,FALSE)</f>
        <v>#N/A</v>
      </c>
      <c r="H84" t="e">
        <f>+VLOOKUP(B84,'[5]GCI_data_platform-35'!$F$1:$G$149,2,FALSE)</f>
        <v>#N/A</v>
      </c>
      <c r="I84" t="e">
        <f>+VLOOKUP(B84,'[5]GCI_data_platform-108'!$F$1:$G$149,2,FALSE)</f>
        <v>#N/A</v>
      </c>
      <c r="J84" t="e">
        <f>+VLOOKUP(B84,'[5]GCI_data_platform-36'!$F$1:$G$149,2,FALSE)</f>
        <v>#N/A</v>
      </c>
      <c r="K84" t="e">
        <f>+VLOOKUP(B84,'[5]GCI_data_platform-37'!$F$1:$G$149,2,FALSE)</f>
        <v>#N/A</v>
      </c>
      <c r="L84" t="e">
        <f>+VLOOKUP(B84,'[5]GCI_data_platform-38'!$F$1:$G$149,2,FALSE)</f>
        <v>#N/A</v>
      </c>
      <c r="M84" t="e">
        <f>+VLOOKUP(B84,'[5]GCI_data_platform-39'!$F$1:$G$149,2,FALSE)</f>
        <v>#N/A</v>
      </c>
      <c r="N84" t="e">
        <f>+VLOOKUP(B84,'[5]GCI_data_platform-40'!$F$1:$G$149,2,FALSE)</f>
        <v>#N/A</v>
      </c>
      <c r="O84" t="e">
        <f>+VLOOKUP(B84,'[5]GCI_data_platform-41'!$F$1:$G$149,2,FALSE)</f>
        <v>#N/A</v>
      </c>
      <c r="P84" t="e">
        <f>+VLOOKUP(B84,'[5]GCI_data_platform-42'!$F$1:$G$149,2,FALSE)</f>
        <v>#N/A</v>
      </c>
      <c r="Q84" t="e">
        <f>+VLOOKUP(B84,'[5]GCI_data_platform-43'!$F$1:$G$149,2,FALSE)</f>
        <v>#N/A</v>
      </c>
    </row>
    <row r="85" spans="1:17" x14ac:dyDescent="0.2">
      <c r="A85" t="s">
        <v>171</v>
      </c>
      <c r="B85" t="s">
        <v>172</v>
      </c>
      <c r="C85">
        <v>30</v>
      </c>
      <c r="F85" t="e">
        <f>+VLOOKUP(B85,'[5]GCI_data_platform-33'!$F$1:$G$149,2,FALSE)</f>
        <v>#N/A</v>
      </c>
      <c r="G85" t="e">
        <f>+VLOOKUP(B85,'[5]GCI_data_platform-34'!$F$1:$G$149,2,FALSE)</f>
        <v>#N/A</v>
      </c>
      <c r="H85" t="e">
        <f>+VLOOKUP(B85,'[5]GCI_data_platform-35'!$F$1:$G$149,2,FALSE)</f>
        <v>#N/A</v>
      </c>
      <c r="I85" t="e">
        <f>+VLOOKUP(B85,'[5]GCI_data_platform-108'!$F$1:$G$149,2,FALSE)</f>
        <v>#N/A</v>
      </c>
      <c r="J85" t="e">
        <f>+VLOOKUP(B85,'[5]GCI_data_platform-36'!$F$1:$G$149,2,FALSE)</f>
        <v>#N/A</v>
      </c>
      <c r="K85" t="e">
        <f>+VLOOKUP(B85,'[5]GCI_data_platform-37'!$F$1:$G$149,2,FALSE)</f>
        <v>#N/A</v>
      </c>
      <c r="L85" t="e">
        <f>+VLOOKUP(B85,'[5]GCI_data_platform-38'!$F$1:$G$149,2,FALSE)</f>
        <v>#N/A</v>
      </c>
      <c r="M85" t="e">
        <f>+VLOOKUP(B85,'[5]GCI_data_platform-39'!$F$1:$G$149,2,FALSE)</f>
        <v>#N/A</v>
      </c>
      <c r="N85" t="e">
        <f>+VLOOKUP(B85,'[5]GCI_data_platform-40'!$F$1:$G$149,2,FALSE)</f>
        <v>#N/A</v>
      </c>
      <c r="O85" t="e">
        <f>+VLOOKUP(B85,'[5]GCI_data_platform-41'!$F$1:$G$149,2,FALSE)</f>
        <v>#N/A</v>
      </c>
      <c r="P85" t="e">
        <f>+VLOOKUP(B85,'[5]GCI_data_platform-42'!$F$1:$G$149,2,FALSE)</f>
        <v>#N/A</v>
      </c>
      <c r="Q85" t="e">
        <f>+VLOOKUP(B85,'[5]GCI_data_platform-43'!$F$1:$G$149,2,FALSE)</f>
        <v>#N/A</v>
      </c>
    </row>
    <row r="86" spans="1:17" x14ac:dyDescent="0.2">
      <c r="A86" t="s">
        <v>173</v>
      </c>
      <c r="B86" t="s">
        <v>174</v>
      </c>
      <c r="C86">
        <v>30</v>
      </c>
      <c r="F86" t="e">
        <f>+VLOOKUP(B86,'[5]GCI_data_platform-33'!$F$1:$G$149,2,FALSE)</f>
        <v>#N/A</v>
      </c>
      <c r="G86" t="e">
        <f>+VLOOKUP(B86,'[5]GCI_data_platform-34'!$F$1:$G$149,2,FALSE)</f>
        <v>#N/A</v>
      </c>
      <c r="H86" t="e">
        <f>+VLOOKUP(B86,'[5]GCI_data_platform-35'!$F$1:$G$149,2,FALSE)</f>
        <v>#N/A</v>
      </c>
      <c r="I86" t="e">
        <f>+VLOOKUP(B86,'[5]GCI_data_platform-108'!$F$1:$G$149,2,FALSE)</f>
        <v>#N/A</v>
      </c>
      <c r="J86" t="e">
        <f>+VLOOKUP(B86,'[5]GCI_data_platform-36'!$F$1:$G$149,2,FALSE)</f>
        <v>#N/A</v>
      </c>
      <c r="K86" t="e">
        <f>+VLOOKUP(B86,'[5]GCI_data_platform-37'!$F$1:$G$149,2,FALSE)</f>
        <v>#N/A</v>
      </c>
      <c r="L86" t="e">
        <f>+VLOOKUP(B86,'[5]GCI_data_platform-38'!$F$1:$G$149,2,FALSE)</f>
        <v>#N/A</v>
      </c>
      <c r="M86" t="e">
        <f>+VLOOKUP(B86,'[5]GCI_data_platform-39'!$F$1:$G$149,2,FALSE)</f>
        <v>#N/A</v>
      </c>
      <c r="N86" t="e">
        <f>+VLOOKUP(B86,'[5]GCI_data_platform-40'!$F$1:$G$149,2,FALSE)</f>
        <v>#N/A</v>
      </c>
      <c r="O86" t="e">
        <f>+VLOOKUP(B86,'[5]GCI_data_platform-41'!$F$1:$G$149,2,FALSE)</f>
        <v>#N/A</v>
      </c>
      <c r="P86" t="e">
        <f>+VLOOKUP(B86,'[5]GCI_data_platform-42'!$F$1:$G$149,2,FALSE)</f>
        <v>#N/A</v>
      </c>
      <c r="Q86" t="e">
        <f>+VLOOKUP(B86,'[5]GCI_data_platform-43'!$F$1:$G$149,2,FALSE)</f>
        <v>#N/A</v>
      </c>
    </row>
    <row r="87" spans="1:17" x14ac:dyDescent="0.2">
      <c r="A87" t="s">
        <v>175</v>
      </c>
      <c r="B87" t="s">
        <v>176</v>
      </c>
      <c r="C87">
        <v>20</v>
      </c>
      <c r="D87">
        <v>1</v>
      </c>
      <c r="E87">
        <v>21</v>
      </c>
      <c r="F87" t="e">
        <f>+VLOOKUP(B87,'[5]GCI_data_platform-33'!$F$1:$G$149,2,FALSE)</f>
        <v>#N/A</v>
      </c>
      <c r="G87" t="e">
        <f>+VLOOKUP(B87,'[5]GCI_data_platform-34'!$F$1:$G$149,2,FALSE)</f>
        <v>#N/A</v>
      </c>
      <c r="H87" t="e">
        <f>+VLOOKUP(B87,'[5]GCI_data_platform-35'!$F$1:$G$149,2,FALSE)</f>
        <v>#N/A</v>
      </c>
      <c r="I87" t="e">
        <f>+VLOOKUP(B87,'[5]GCI_data_platform-108'!$F$1:$G$149,2,FALSE)</f>
        <v>#N/A</v>
      </c>
      <c r="J87" t="e">
        <f>+VLOOKUP(B87,'[5]GCI_data_platform-36'!$F$1:$G$149,2,FALSE)</f>
        <v>#N/A</v>
      </c>
      <c r="K87" t="e">
        <f>+VLOOKUP(B87,'[5]GCI_data_platform-37'!$F$1:$G$149,2,FALSE)</f>
        <v>#N/A</v>
      </c>
      <c r="L87" t="e">
        <f>+VLOOKUP(B87,'[5]GCI_data_platform-38'!$F$1:$G$149,2,FALSE)</f>
        <v>#N/A</v>
      </c>
      <c r="M87" t="e">
        <f>+VLOOKUP(B87,'[5]GCI_data_platform-39'!$F$1:$G$149,2,FALSE)</f>
        <v>#N/A</v>
      </c>
      <c r="N87" t="e">
        <f>+VLOOKUP(B87,'[5]GCI_data_platform-40'!$F$1:$G$149,2,FALSE)</f>
        <v>#N/A</v>
      </c>
      <c r="O87" t="e">
        <f>+VLOOKUP(B87,'[5]GCI_data_platform-41'!$F$1:$G$149,2,FALSE)</f>
        <v>#N/A</v>
      </c>
      <c r="P87" t="e">
        <f>+VLOOKUP(B87,'[5]GCI_data_platform-42'!$F$1:$G$149,2,FALSE)</f>
        <v>#N/A</v>
      </c>
      <c r="Q87" t="e">
        <f>+VLOOKUP(B87,'[5]GCI_data_platform-43'!$F$1:$G$149,2,FALSE)</f>
        <v>#N/A</v>
      </c>
    </row>
    <row r="88" spans="1:17" x14ac:dyDescent="0.2">
      <c r="A88" t="s">
        <v>177</v>
      </c>
      <c r="B88" t="s">
        <v>178</v>
      </c>
      <c r="C88">
        <v>30</v>
      </c>
      <c r="F88" t="e">
        <f>+VLOOKUP(B88,'[5]GCI_data_platform-33'!$F$1:$G$149,2,FALSE)</f>
        <v>#N/A</v>
      </c>
      <c r="G88" t="e">
        <f>+VLOOKUP(B88,'[5]GCI_data_platform-34'!$F$1:$G$149,2,FALSE)</f>
        <v>#N/A</v>
      </c>
      <c r="H88" t="e">
        <f>+VLOOKUP(B88,'[5]GCI_data_platform-35'!$F$1:$G$149,2,FALSE)</f>
        <v>#N/A</v>
      </c>
      <c r="I88" t="e">
        <f>+VLOOKUP(B88,'[5]GCI_data_platform-108'!$F$1:$G$149,2,FALSE)</f>
        <v>#N/A</v>
      </c>
      <c r="J88" t="e">
        <f>+VLOOKUP(B88,'[5]GCI_data_platform-36'!$F$1:$G$149,2,FALSE)</f>
        <v>#N/A</v>
      </c>
      <c r="K88" t="e">
        <f>+VLOOKUP(B88,'[5]GCI_data_platform-37'!$F$1:$G$149,2,FALSE)</f>
        <v>#N/A</v>
      </c>
      <c r="L88" t="e">
        <f>+VLOOKUP(B88,'[5]GCI_data_platform-38'!$F$1:$G$149,2,FALSE)</f>
        <v>#N/A</v>
      </c>
      <c r="M88" t="e">
        <f>+VLOOKUP(B88,'[5]GCI_data_platform-39'!$F$1:$G$149,2,FALSE)</f>
        <v>#N/A</v>
      </c>
      <c r="N88" t="e">
        <f>+VLOOKUP(B88,'[5]GCI_data_platform-40'!$F$1:$G$149,2,FALSE)</f>
        <v>#N/A</v>
      </c>
      <c r="O88" t="e">
        <f>+VLOOKUP(B88,'[5]GCI_data_platform-41'!$F$1:$G$149,2,FALSE)</f>
        <v>#N/A</v>
      </c>
      <c r="P88" t="e">
        <f>+VLOOKUP(B88,'[5]GCI_data_platform-42'!$F$1:$G$149,2,FALSE)</f>
        <v>#N/A</v>
      </c>
      <c r="Q88" t="e">
        <f>+VLOOKUP(B88,'[5]GCI_data_platform-43'!$F$1:$G$149,2,FALSE)</f>
        <v>#N/A</v>
      </c>
    </row>
    <row r="89" spans="1:17" x14ac:dyDescent="0.2">
      <c r="A89" t="s">
        <v>179</v>
      </c>
      <c r="B89" t="s">
        <v>180</v>
      </c>
      <c r="C89">
        <v>20</v>
      </c>
      <c r="D89">
        <v>1</v>
      </c>
      <c r="E89">
        <v>21</v>
      </c>
      <c r="F89" t="e">
        <f>+VLOOKUP(B89,'[5]GCI_data_platform-33'!$F$1:$G$149,2,FALSE)</f>
        <v>#N/A</v>
      </c>
      <c r="G89" t="e">
        <f>+VLOOKUP(B89,'[5]GCI_data_platform-34'!$F$1:$G$149,2,FALSE)</f>
        <v>#N/A</v>
      </c>
      <c r="H89" t="e">
        <f>+VLOOKUP(B89,'[5]GCI_data_platform-35'!$F$1:$G$149,2,FALSE)</f>
        <v>#N/A</v>
      </c>
      <c r="I89" t="e">
        <f>+VLOOKUP(B89,'[5]GCI_data_platform-108'!$F$1:$G$149,2,FALSE)</f>
        <v>#N/A</v>
      </c>
      <c r="J89" t="e">
        <f>+VLOOKUP(B89,'[5]GCI_data_platform-36'!$F$1:$G$149,2,FALSE)</f>
        <v>#N/A</v>
      </c>
      <c r="K89" t="e">
        <f>+VLOOKUP(B89,'[5]GCI_data_platform-37'!$F$1:$G$149,2,FALSE)</f>
        <v>#N/A</v>
      </c>
      <c r="L89" t="e">
        <f>+VLOOKUP(B89,'[5]GCI_data_platform-38'!$F$1:$G$149,2,FALSE)</f>
        <v>#N/A</v>
      </c>
      <c r="M89" t="e">
        <f>+VLOOKUP(B89,'[5]GCI_data_platform-39'!$F$1:$G$149,2,FALSE)</f>
        <v>#N/A</v>
      </c>
      <c r="N89" t="e">
        <f>+VLOOKUP(B89,'[5]GCI_data_platform-40'!$F$1:$G$149,2,FALSE)</f>
        <v>#N/A</v>
      </c>
      <c r="O89" t="e">
        <f>+VLOOKUP(B89,'[5]GCI_data_platform-41'!$F$1:$G$149,2,FALSE)</f>
        <v>#N/A</v>
      </c>
      <c r="P89" t="e">
        <f>+VLOOKUP(B89,'[5]GCI_data_platform-42'!$F$1:$G$149,2,FALSE)</f>
        <v>#N/A</v>
      </c>
      <c r="Q89" t="e">
        <f>+VLOOKUP(B89,'[5]GCI_data_platform-43'!$F$1:$G$149,2,FALSE)</f>
        <v>#N/A</v>
      </c>
    </row>
    <row r="90" spans="1:17" x14ac:dyDescent="0.2">
      <c r="A90" t="s">
        <v>181</v>
      </c>
      <c r="B90" t="s">
        <v>182</v>
      </c>
      <c r="C90">
        <v>30</v>
      </c>
      <c r="F90" t="e">
        <f>+VLOOKUP(B90,'[5]GCI_data_platform-33'!$F$1:$G$149,2,FALSE)</f>
        <v>#N/A</v>
      </c>
      <c r="G90" t="e">
        <f>+VLOOKUP(B90,'[5]GCI_data_platform-34'!$F$1:$G$149,2,FALSE)</f>
        <v>#N/A</v>
      </c>
      <c r="H90" t="e">
        <f>+VLOOKUP(B90,'[5]GCI_data_platform-35'!$F$1:$G$149,2,FALSE)</f>
        <v>#N/A</v>
      </c>
      <c r="I90" t="e">
        <f>+VLOOKUP(B90,'[5]GCI_data_platform-108'!$F$1:$G$149,2,FALSE)</f>
        <v>#N/A</v>
      </c>
      <c r="J90" t="e">
        <f>+VLOOKUP(B90,'[5]GCI_data_platform-36'!$F$1:$G$149,2,FALSE)</f>
        <v>#N/A</v>
      </c>
      <c r="K90" t="e">
        <f>+VLOOKUP(B90,'[5]GCI_data_platform-37'!$F$1:$G$149,2,FALSE)</f>
        <v>#N/A</v>
      </c>
      <c r="L90" t="e">
        <f>+VLOOKUP(B90,'[5]GCI_data_platform-38'!$F$1:$G$149,2,FALSE)</f>
        <v>#N/A</v>
      </c>
      <c r="M90" t="e">
        <f>+VLOOKUP(B90,'[5]GCI_data_platform-39'!$F$1:$G$149,2,FALSE)</f>
        <v>#N/A</v>
      </c>
      <c r="N90" t="e">
        <f>+VLOOKUP(B90,'[5]GCI_data_platform-40'!$F$1:$G$149,2,FALSE)</f>
        <v>#N/A</v>
      </c>
      <c r="O90" t="e">
        <f>+VLOOKUP(B90,'[5]GCI_data_platform-41'!$F$1:$G$149,2,FALSE)</f>
        <v>#N/A</v>
      </c>
      <c r="P90" t="e">
        <f>+VLOOKUP(B90,'[5]GCI_data_platform-42'!$F$1:$G$149,2,FALSE)</f>
        <v>#N/A</v>
      </c>
      <c r="Q90" t="e">
        <f>+VLOOKUP(B90,'[5]GCI_data_platform-43'!$F$1:$G$149,2,FALSE)</f>
        <v>#N/A</v>
      </c>
    </row>
    <row r="91" spans="1:17" x14ac:dyDescent="0.2">
      <c r="A91" t="s">
        <v>183</v>
      </c>
      <c r="B91" t="s">
        <v>184</v>
      </c>
      <c r="C91">
        <v>30</v>
      </c>
      <c r="F91" t="e">
        <f>+VLOOKUP(B91,'[5]GCI_data_platform-33'!$F$1:$G$149,2,FALSE)</f>
        <v>#N/A</v>
      </c>
      <c r="G91" t="e">
        <f>+VLOOKUP(B91,'[5]GCI_data_platform-34'!$F$1:$G$149,2,FALSE)</f>
        <v>#N/A</v>
      </c>
      <c r="H91" t="e">
        <f>+VLOOKUP(B91,'[5]GCI_data_platform-35'!$F$1:$G$149,2,FALSE)</f>
        <v>#N/A</v>
      </c>
      <c r="I91" t="e">
        <f>+VLOOKUP(B91,'[5]GCI_data_platform-108'!$F$1:$G$149,2,FALSE)</f>
        <v>#N/A</v>
      </c>
      <c r="J91" t="e">
        <f>+VLOOKUP(B91,'[5]GCI_data_platform-36'!$F$1:$G$149,2,FALSE)</f>
        <v>#N/A</v>
      </c>
      <c r="K91" t="e">
        <f>+VLOOKUP(B91,'[5]GCI_data_platform-37'!$F$1:$G$149,2,FALSE)</f>
        <v>#N/A</v>
      </c>
      <c r="L91" t="e">
        <f>+VLOOKUP(B91,'[5]GCI_data_platform-38'!$F$1:$G$149,2,FALSE)</f>
        <v>#N/A</v>
      </c>
      <c r="M91" t="e">
        <f>+VLOOKUP(B91,'[5]GCI_data_platform-39'!$F$1:$G$149,2,FALSE)</f>
        <v>#N/A</v>
      </c>
      <c r="N91" t="e">
        <f>+VLOOKUP(B91,'[5]GCI_data_platform-40'!$F$1:$G$149,2,FALSE)</f>
        <v>#N/A</v>
      </c>
      <c r="O91" t="e">
        <f>+VLOOKUP(B91,'[5]GCI_data_platform-41'!$F$1:$G$149,2,FALSE)</f>
        <v>#N/A</v>
      </c>
      <c r="P91" t="e">
        <f>+VLOOKUP(B91,'[5]GCI_data_platform-42'!$F$1:$G$149,2,FALSE)</f>
        <v>#N/A</v>
      </c>
      <c r="Q91" t="e">
        <f>+VLOOKUP(B91,'[5]GCI_data_platform-43'!$F$1:$G$149,2,FALSE)</f>
        <v>#N/A</v>
      </c>
    </row>
    <row r="92" spans="1:17" x14ac:dyDescent="0.2">
      <c r="A92" t="s">
        <v>185</v>
      </c>
      <c r="B92" t="s">
        <v>186</v>
      </c>
      <c r="C92">
        <v>20</v>
      </c>
      <c r="D92">
        <v>1</v>
      </c>
      <c r="E92">
        <v>22</v>
      </c>
      <c r="F92" t="e">
        <f>+VLOOKUP(B92,'[5]GCI_data_platform-33'!$F$1:$G$149,2,FALSE)</f>
        <v>#N/A</v>
      </c>
      <c r="G92" t="e">
        <f>+VLOOKUP(B92,'[5]GCI_data_platform-34'!$F$1:$G$149,2,FALSE)</f>
        <v>#N/A</v>
      </c>
      <c r="H92" t="e">
        <f>+VLOOKUP(B92,'[5]GCI_data_platform-35'!$F$1:$G$149,2,FALSE)</f>
        <v>#N/A</v>
      </c>
      <c r="I92" t="e">
        <f>+VLOOKUP(B92,'[5]GCI_data_platform-108'!$F$1:$G$149,2,FALSE)</f>
        <v>#N/A</v>
      </c>
      <c r="J92" t="e">
        <f>+VLOOKUP(B92,'[5]GCI_data_platform-36'!$F$1:$G$149,2,FALSE)</f>
        <v>#N/A</v>
      </c>
      <c r="K92" t="e">
        <f>+VLOOKUP(B92,'[5]GCI_data_platform-37'!$F$1:$G$149,2,FALSE)</f>
        <v>#N/A</v>
      </c>
      <c r="L92" t="e">
        <f>+VLOOKUP(B92,'[5]GCI_data_platform-38'!$F$1:$G$149,2,FALSE)</f>
        <v>#N/A</v>
      </c>
      <c r="M92" t="e">
        <f>+VLOOKUP(B92,'[5]GCI_data_platform-39'!$F$1:$G$149,2,FALSE)</f>
        <v>#N/A</v>
      </c>
      <c r="N92" t="e">
        <f>+VLOOKUP(B92,'[5]GCI_data_platform-40'!$F$1:$G$149,2,FALSE)</f>
        <v>#N/A</v>
      </c>
      <c r="O92" t="e">
        <f>+VLOOKUP(B92,'[5]GCI_data_platform-41'!$F$1:$G$149,2,FALSE)</f>
        <v>#N/A</v>
      </c>
      <c r="P92" t="e">
        <f>+VLOOKUP(B92,'[5]GCI_data_platform-42'!$F$1:$G$149,2,FALSE)</f>
        <v>#N/A</v>
      </c>
      <c r="Q92" t="e">
        <f>+VLOOKUP(B92,'[5]GCI_data_platform-43'!$F$1:$G$149,2,FALSE)</f>
        <v>#N/A</v>
      </c>
    </row>
    <row r="93" spans="1:17" x14ac:dyDescent="0.2">
      <c r="A93" t="s">
        <v>187</v>
      </c>
      <c r="B93" t="s">
        <v>188</v>
      </c>
      <c r="C93">
        <v>20</v>
      </c>
      <c r="D93">
        <v>1</v>
      </c>
      <c r="E93">
        <v>21</v>
      </c>
      <c r="F93" t="e">
        <f>+VLOOKUP(B93,'[5]GCI_data_platform-33'!$F$1:$G$149,2,FALSE)</f>
        <v>#N/A</v>
      </c>
      <c r="G93" t="e">
        <f>+VLOOKUP(B93,'[5]GCI_data_platform-34'!$F$1:$G$149,2,FALSE)</f>
        <v>#N/A</v>
      </c>
      <c r="H93" t="e">
        <f>+VLOOKUP(B93,'[5]GCI_data_platform-35'!$F$1:$G$149,2,FALSE)</f>
        <v>#N/A</v>
      </c>
      <c r="I93" t="e">
        <f>+VLOOKUP(B93,'[5]GCI_data_platform-108'!$F$1:$G$149,2,FALSE)</f>
        <v>#N/A</v>
      </c>
      <c r="J93" t="e">
        <f>+VLOOKUP(B93,'[5]GCI_data_platform-36'!$F$1:$G$149,2,FALSE)</f>
        <v>#N/A</v>
      </c>
      <c r="K93" t="e">
        <f>+VLOOKUP(B93,'[5]GCI_data_platform-37'!$F$1:$G$149,2,FALSE)</f>
        <v>#N/A</v>
      </c>
      <c r="L93" t="e">
        <f>+VLOOKUP(B93,'[5]GCI_data_platform-38'!$F$1:$G$149,2,FALSE)</f>
        <v>#N/A</v>
      </c>
      <c r="M93" t="e">
        <f>+VLOOKUP(B93,'[5]GCI_data_platform-39'!$F$1:$G$149,2,FALSE)</f>
        <v>#N/A</v>
      </c>
      <c r="N93" t="e">
        <f>+VLOOKUP(B93,'[5]GCI_data_platform-40'!$F$1:$G$149,2,FALSE)</f>
        <v>#N/A</v>
      </c>
      <c r="O93" t="e">
        <f>+VLOOKUP(B93,'[5]GCI_data_platform-41'!$F$1:$G$149,2,FALSE)</f>
        <v>#N/A</v>
      </c>
      <c r="P93" t="e">
        <f>+VLOOKUP(B93,'[5]GCI_data_platform-42'!$F$1:$G$149,2,FALSE)</f>
        <v>#N/A</v>
      </c>
      <c r="Q93" t="e">
        <f>+VLOOKUP(B93,'[5]GCI_data_platform-43'!$F$1:$G$149,2,FALSE)</f>
        <v>#N/A</v>
      </c>
    </row>
    <row r="94" spans="1:17" x14ac:dyDescent="0.2">
      <c r="A94" t="s">
        <v>189</v>
      </c>
      <c r="B94" t="s">
        <v>190</v>
      </c>
      <c r="C94">
        <v>30</v>
      </c>
      <c r="F94" t="e">
        <f>+VLOOKUP(B94,'[5]GCI_data_platform-33'!$F$1:$G$149,2,FALSE)</f>
        <v>#N/A</v>
      </c>
      <c r="G94" t="e">
        <f>+VLOOKUP(B94,'[5]GCI_data_platform-34'!$F$1:$G$149,2,FALSE)</f>
        <v>#N/A</v>
      </c>
      <c r="H94" t="e">
        <f>+VLOOKUP(B94,'[5]GCI_data_platform-35'!$F$1:$G$149,2,FALSE)</f>
        <v>#N/A</v>
      </c>
      <c r="I94" t="e">
        <f>+VLOOKUP(B94,'[5]GCI_data_platform-108'!$F$1:$G$149,2,FALSE)</f>
        <v>#N/A</v>
      </c>
      <c r="J94" t="e">
        <f>+VLOOKUP(B94,'[5]GCI_data_platform-36'!$F$1:$G$149,2,FALSE)</f>
        <v>#N/A</v>
      </c>
      <c r="K94" t="e">
        <f>+VLOOKUP(B94,'[5]GCI_data_platform-37'!$F$1:$G$149,2,FALSE)</f>
        <v>#N/A</v>
      </c>
      <c r="L94" t="e">
        <f>+VLOOKUP(B94,'[5]GCI_data_platform-38'!$F$1:$G$149,2,FALSE)</f>
        <v>#N/A</v>
      </c>
      <c r="M94" t="e">
        <f>+VLOOKUP(B94,'[5]GCI_data_platform-39'!$F$1:$G$149,2,FALSE)</f>
        <v>#N/A</v>
      </c>
      <c r="N94" t="e">
        <f>+VLOOKUP(B94,'[5]GCI_data_platform-40'!$F$1:$G$149,2,FALSE)</f>
        <v>#N/A</v>
      </c>
      <c r="O94" t="e">
        <f>+VLOOKUP(B94,'[5]GCI_data_platform-41'!$F$1:$G$149,2,FALSE)</f>
        <v>#N/A</v>
      </c>
      <c r="P94" t="e">
        <f>+VLOOKUP(B94,'[5]GCI_data_platform-42'!$F$1:$G$149,2,FALSE)</f>
        <v>#N/A</v>
      </c>
      <c r="Q94" t="e">
        <f>+VLOOKUP(B94,'[5]GCI_data_platform-43'!$F$1:$G$149,2,FALSE)</f>
        <v>#N/A</v>
      </c>
    </row>
    <row r="95" spans="1:17" x14ac:dyDescent="0.2">
      <c r="A95" t="s">
        <v>191</v>
      </c>
      <c r="B95" t="s">
        <v>192</v>
      </c>
      <c r="C95">
        <v>30</v>
      </c>
      <c r="F95" t="e">
        <f>+VLOOKUP(B95,'[5]GCI_data_platform-33'!$F$1:$G$149,2,FALSE)</f>
        <v>#N/A</v>
      </c>
      <c r="G95" t="e">
        <f>+VLOOKUP(B95,'[5]GCI_data_platform-34'!$F$1:$G$149,2,FALSE)</f>
        <v>#N/A</v>
      </c>
      <c r="H95" t="e">
        <f>+VLOOKUP(B95,'[5]GCI_data_platform-35'!$F$1:$G$149,2,FALSE)</f>
        <v>#N/A</v>
      </c>
      <c r="I95" t="e">
        <f>+VLOOKUP(B95,'[5]GCI_data_platform-108'!$F$1:$G$149,2,FALSE)</f>
        <v>#N/A</v>
      </c>
      <c r="J95" t="e">
        <f>+VLOOKUP(B95,'[5]GCI_data_platform-36'!$F$1:$G$149,2,FALSE)</f>
        <v>#N/A</v>
      </c>
      <c r="K95" t="e">
        <f>+VLOOKUP(B95,'[5]GCI_data_platform-37'!$F$1:$G$149,2,FALSE)</f>
        <v>#N/A</v>
      </c>
      <c r="L95" t="e">
        <f>+VLOOKUP(B95,'[5]GCI_data_platform-38'!$F$1:$G$149,2,FALSE)</f>
        <v>#N/A</v>
      </c>
      <c r="M95" t="e">
        <f>+VLOOKUP(B95,'[5]GCI_data_platform-39'!$F$1:$G$149,2,FALSE)</f>
        <v>#N/A</v>
      </c>
      <c r="N95" t="e">
        <f>+VLOOKUP(B95,'[5]GCI_data_platform-40'!$F$1:$G$149,2,FALSE)</f>
        <v>#N/A</v>
      </c>
      <c r="O95" t="e">
        <f>+VLOOKUP(B95,'[5]GCI_data_platform-41'!$F$1:$G$149,2,FALSE)</f>
        <v>#N/A</v>
      </c>
      <c r="P95" t="e">
        <f>+VLOOKUP(B95,'[5]GCI_data_platform-42'!$F$1:$G$149,2,FALSE)</f>
        <v>#N/A</v>
      </c>
      <c r="Q95" t="e">
        <f>+VLOOKUP(B95,'[5]GCI_data_platform-43'!$F$1:$G$149,2,FALSE)</f>
        <v>#N/A</v>
      </c>
    </row>
    <row r="96" spans="1:17" x14ac:dyDescent="0.2">
      <c r="A96" t="s">
        <v>193</v>
      </c>
      <c r="B96" t="s">
        <v>194</v>
      </c>
      <c r="C96">
        <v>30</v>
      </c>
      <c r="F96" t="e">
        <f>+VLOOKUP(B96,'[5]GCI_data_platform-33'!$F$1:$G$149,2,FALSE)</f>
        <v>#N/A</v>
      </c>
      <c r="G96" t="e">
        <f>+VLOOKUP(B96,'[5]GCI_data_platform-34'!$F$1:$G$149,2,FALSE)</f>
        <v>#N/A</v>
      </c>
      <c r="H96" t="e">
        <f>+VLOOKUP(B96,'[5]GCI_data_platform-35'!$F$1:$G$149,2,FALSE)</f>
        <v>#N/A</v>
      </c>
      <c r="I96" t="e">
        <f>+VLOOKUP(B96,'[5]GCI_data_platform-108'!$F$1:$G$149,2,FALSE)</f>
        <v>#N/A</v>
      </c>
      <c r="J96" t="e">
        <f>+VLOOKUP(B96,'[5]GCI_data_platform-36'!$F$1:$G$149,2,FALSE)</f>
        <v>#N/A</v>
      </c>
      <c r="K96" t="e">
        <f>+VLOOKUP(B96,'[5]GCI_data_platform-37'!$F$1:$G$149,2,FALSE)</f>
        <v>#N/A</v>
      </c>
      <c r="L96" t="e">
        <f>+VLOOKUP(B96,'[5]GCI_data_platform-38'!$F$1:$G$149,2,FALSE)</f>
        <v>#N/A</v>
      </c>
      <c r="M96" t="e">
        <f>+VLOOKUP(B96,'[5]GCI_data_platform-39'!$F$1:$G$149,2,FALSE)</f>
        <v>#N/A</v>
      </c>
      <c r="N96" t="e">
        <f>+VLOOKUP(B96,'[5]GCI_data_platform-40'!$F$1:$G$149,2,FALSE)</f>
        <v>#N/A</v>
      </c>
      <c r="O96" t="e">
        <f>+VLOOKUP(B96,'[5]GCI_data_platform-41'!$F$1:$G$149,2,FALSE)</f>
        <v>#N/A</v>
      </c>
      <c r="P96" t="e">
        <f>+VLOOKUP(B96,'[5]GCI_data_platform-42'!$F$1:$G$149,2,FALSE)</f>
        <v>#N/A</v>
      </c>
      <c r="Q96" t="e">
        <f>+VLOOKUP(B96,'[5]GCI_data_platform-43'!$F$1:$G$149,2,FALSE)</f>
        <v>#N/A</v>
      </c>
    </row>
    <row r="97" spans="1:17" x14ac:dyDescent="0.2">
      <c r="A97" t="s">
        <v>195</v>
      </c>
      <c r="B97" t="s">
        <v>196</v>
      </c>
      <c r="C97">
        <v>20</v>
      </c>
      <c r="D97">
        <v>1</v>
      </c>
      <c r="E97">
        <v>22</v>
      </c>
      <c r="F97" t="e">
        <f>+VLOOKUP(B97,'[5]GCI_data_platform-33'!$F$1:$G$149,2,FALSE)</f>
        <v>#N/A</v>
      </c>
      <c r="G97" t="e">
        <f>+VLOOKUP(B97,'[5]GCI_data_platform-34'!$F$1:$G$149,2,FALSE)</f>
        <v>#N/A</v>
      </c>
      <c r="H97" t="e">
        <f>+VLOOKUP(B97,'[5]GCI_data_platform-35'!$F$1:$G$149,2,FALSE)</f>
        <v>#N/A</v>
      </c>
      <c r="I97" t="e">
        <f>+VLOOKUP(B97,'[5]GCI_data_platform-108'!$F$1:$G$149,2,FALSE)</f>
        <v>#N/A</v>
      </c>
      <c r="J97" t="e">
        <f>+VLOOKUP(B97,'[5]GCI_data_platform-36'!$F$1:$G$149,2,FALSE)</f>
        <v>#N/A</v>
      </c>
      <c r="K97" t="e">
        <f>+VLOOKUP(B97,'[5]GCI_data_platform-37'!$F$1:$G$149,2,FALSE)</f>
        <v>#N/A</v>
      </c>
      <c r="L97" t="e">
        <f>+VLOOKUP(B97,'[5]GCI_data_platform-38'!$F$1:$G$149,2,FALSE)</f>
        <v>#N/A</v>
      </c>
      <c r="M97" t="e">
        <f>+VLOOKUP(B97,'[5]GCI_data_platform-39'!$F$1:$G$149,2,FALSE)</f>
        <v>#N/A</v>
      </c>
      <c r="N97" t="e">
        <f>+VLOOKUP(B97,'[5]GCI_data_platform-40'!$F$1:$G$149,2,FALSE)</f>
        <v>#N/A</v>
      </c>
      <c r="O97" t="e">
        <f>+VLOOKUP(B97,'[5]GCI_data_platform-41'!$F$1:$G$149,2,FALSE)</f>
        <v>#N/A</v>
      </c>
      <c r="P97" t="e">
        <f>+VLOOKUP(B97,'[5]GCI_data_platform-42'!$F$1:$G$149,2,FALSE)</f>
        <v>#N/A</v>
      </c>
      <c r="Q97" t="e">
        <f>+VLOOKUP(B97,'[5]GCI_data_platform-43'!$F$1:$G$149,2,FALSE)</f>
        <v>#N/A</v>
      </c>
    </row>
    <row r="98" spans="1:17" x14ac:dyDescent="0.2">
      <c r="A98" t="s">
        <v>197</v>
      </c>
      <c r="B98" t="s">
        <v>198</v>
      </c>
      <c r="C98">
        <v>30</v>
      </c>
      <c r="F98" t="e">
        <f>+VLOOKUP(B98,'[5]GCI_data_platform-33'!$F$1:$G$149,2,FALSE)</f>
        <v>#N/A</v>
      </c>
      <c r="G98" t="e">
        <f>+VLOOKUP(B98,'[5]GCI_data_platform-34'!$F$1:$G$149,2,FALSE)</f>
        <v>#N/A</v>
      </c>
      <c r="H98" t="e">
        <f>+VLOOKUP(B98,'[5]GCI_data_platform-35'!$F$1:$G$149,2,FALSE)</f>
        <v>#N/A</v>
      </c>
      <c r="I98" t="e">
        <f>+VLOOKUP(B98,'[5]GCI_data_platform-108'!$F$1:$G$149,2,FALSE)</f>
        <v>#N/A</v>
      </c>
      <c r="J98" t="e">
        <f>+VLOOKUP(B98,'[5]GCI_data_platform-36'!$F$1:$G$149,2,FALSE)</f>
        <v>#N/A</v>
      </c>
      <c r="K98" t="e">
        <f>+VLOOKUP(B98,'[5]GCI_data_platform-37'!$F$1:$G$149,2,FALSE)</f>
        <v>#N/A</v>
      </c>
      <c r="L98" t="e">
        <f>+VLOOKUP(B98,'[5]GCI_data_platform-38'!$F$1:$G$149,2,FALSE)</f>
        <v>#N/A</v>
      </c>
      <c r="M98" t="e">
        <f>+VLOOKUP(B98,'[5]GCI_data_platform-39'!$F$1:$G$149,2,FALSE)</f>
        <v>#N/A</v>
      </c>
      <c r="N98" t="e">
        <f>+VLOOKUP(B98,'[5]GCI_data_platform-40'!$F$1:$G$149,2,FALSE)</f>
        <v>#N/A</v>
      </c>
      <c r="O98" t="e">
        <f>+VLOOKUP(B98,'[5]GCI_data_platform-41'!$F$1:$G$149,2,FALSE)</f>
        <v>#N/A</v>
      </c>
      <c r="P98" t="e">
        <f>+VLOOKUP(B98,'[5]GCI_data_platform-42'!$F$1:$G$149,2,FALSE)</f>
        <v>#N/A</v>
      </c>
      <c r="Q98" t="e">
        <f>+VLOOKUP(B98,'[5]GCI_data_platform-43'!$F$1:$G$149,2,FALSE)</f>
        <v>#N/A</v>
      </c>
    </row>
    <row r="99" spans="1:17" x14ac:dyDescent="0.2">
      <c r="A99" t="s">
        <v>199</v>
      </c>
      <c r="B99" t="s">
        <v>200</v>
      </c>
      <c r="C99">
        <v>30</v>
      </c>
      <c r="F99" t="e">
        <f>+VLOOKUP(B99,'[5]GCI_data_platform-33'!$F$1:$G$149,2,FALSE)</f>
        <v>#N/A</v>
      </c>
      <c r="G99" t="e">
        <f>+VLOOKUP(B99,'[5]GCI_data_platform-34'!$F$1:$G$149,2,FALSE)</f>
        <v>#N/A</v>
      </c>
      <c r="H99" t="e">
        <f>+VLOOKUP(B99,'[5]GCI_data_platform-35'!$F$1:$G$149,2,FALSE)</f>
        <v>#N/A</v>
      </c>
      <c r="I99" t="e">
        <f>+VLOOKUP(B99,'[5]GCI_data_platform-108'!$F$1:$G$149,2,FALSE)</f>
        <v>#N/A</v>
      </c>
      <c r="J99" t="e">
        <f>+VLOOKUP(B99,'[5]GCI_data_platform-36'!$F$1:$G$149,2,FALSE)</f>
        <v>#N/A</v>
      </c>
      <c r="K99" t="e">
        <f>+VLOOKUP(B99,'[5]GCI_data_platform-37'!$F$1:$G$149,2,FALSE)</f>
        <v>#N/A</v>
      </c>
      <c r="L99" t="e">
        <f>+VLOOKUP(B99,'[5]GCI_data_platform-38'!$F$1:$G$149,2,FALSE)</f>
        <v>#N/A</v>
      </c>
      <c r="M99" t="e">
        <f>+VLOOKUP(B99,'[5]GCI_data_platform-39'!$F$1:$G$149,2,FALSE)</f>
        <v>#N/A</v>
      </c>
      <c r="N99" t="e">
        <f>+VLOOKUP(B99,'[5]GCI_data_platform-40'!$F$1:$G$149,2,FALSE)</f>
        <v>#N/A</v>
      </c>
      <c r="O99" t="e">
        <f>+VLOOKUP(B99,'[5]GCI_data_platform-41'!$F$1:$G$149,2,FALSE)</f>
        <v>#N/A</v>
      </c>
      <c r="P99" t="e">
        <f>+VLOOKUP(B99,'[5]GCI_data_platform-42'!$F$1:$G$149,2,FALSE)</f>
        <v>#N/A</v>
      </c>
      <c r="Q99" t="e">
        <f>+VLOOKUP(B99,'[5]GCI_data_platform-43'!$F$1:$G$149,2,FALSE)</f>
        <v>#N/A</v>
      </c>
    </row>
    <row r="100" spans="1:17" x14ac:dyDescent="0.2">
      <c r="A100" t="s">
        <v>201</v>
      </c>
      <c r="B100" t="s">
        <v>202</v>
      </c>
      <c r="C100">
        <v>30</v>
      </c>
      <c r="F100" t="e">
        <f>+VLOOKUP(B100,'[5]GCI_data_platform-33'!$F$1:$G$149,2,FALSE)</f>
        <v>#N/A</v>
      </c>
      <c r="G100" t="e">
        <f>+VLOOKUP(B100,'[5]GCI_data_platform-34'!$F$1:$G$149,2,FALSE)</f>
        <v>#N/A</v>
      </c>
      <c r="H100" t="e">
        <f>+VLOOKUP(B100,'[5]GCI_data_platform-35'!$F$1:$G$149,2,FALSE)</f>
        <v>#N/A</v>
      </c>
      <c r="I100" t="e">
        <f>+VLOOKUP(B100,'[5]GCI_data_platform-108'!$F$1:$G$149,2,FALSE)</f>
        <v>#N/A</v>
      </c>
      <c r="J100" t="e">
        <f>+VLOOKUP(B100,'[5]GCI_data_platform-36'!$F$1:$G$149,2,FALSE)</f>
        <v>#N/A</v>
      </c>
      <c r="K100" t="e">
        <f>+VLOOKUP(B100,'[5]GCI_data_platform-37'!$F$1:$G$149,2,FALSE)</f>
        <v>#N/A</v>
      </c>
      <c r="L100" t="e">
        <f>+VLOOKUP(B100,'[5]GCI_data_platform-38'!$F$1:$G$149,2,FALSE)</f>
        <v>#N/A</v>
      </c>
      <c r="M100" t="e">
        <f>+VLOOKUP(B100,'[5]GCI_data_platform-39'!$F$1:$G$149,2,FALSE)</f>
        <v>#N/A</v>
      </c>
      <c r="N100" t="e">
        <f>+VLOOKUP(B100,'[5]GCI_data_platform-40'!$F$1:$G$149,2,FALSE)</f>
        <v>#N/A</v>
      </c>
      <c r="O100" t="e">
        <f>+VLOOKUP(B100,'[5]GCI_data_platform-41'!$F$1:$G$149,2,FALSE)</f>
        <v>#N/A</v>
      </c>
      <c r="P100" t="e">
        <f>+VLOOKUP(B100,'[5]GCI_data_platform-42'!$F$1:$G$149,2,FALSE)</f>
        <v>#N/A</v>
      </c>
      <c r="Q100" t="e">
        <f>+VLOOKUP(B100,'[5]GCI_data_platform-43'!$F$1:$G$149,2,FALSE)</f>
        <v>#N/A</v>
      </c>
    </row>
    <row r="101" spans="1:17" x14ac:dyDescent="0.2">
      <c r="A101" t="s">
        <v>203</v>
      </c>
      <c r="B101" t="s">
        <v>204</v>
      </c>
      <c r="C101">
        <v>30</v>
      </c>
      <c r="F101" t="e">
        <f>+VLOOKUP(B101,'[5]GCI_data_platform-33'!$F$1:$G$149,2,FALSE)</f>
        <v>#N/A</v>
      </c>
      <c r="G101" t="e">
        <f>+VLOOKUP(B101,'[5]GCI_data_platform-34'!$F$1:$G$149,2,FALSE)</f>
        <v>#N/A</v>
      </c>
      <c r="H101" t="e">
        <f>+VLOOKUP(B101,'[5]GCI_data_platform-35'!$F$1:$G$149,2,FALSE)</f>
        <v>#N/A</v>
      </c>
      <c r="I101" t="e">
        <f>+VLOOKUP(B101,'[5]GCI_data_platform-108'!$F$1:$G$149,2,FALSE)</f>
        <v>#N/A</v>
      </c>
      <c r="J101" t="e">
        <f>+VLOOKUP(B101,'[5]GCI_data_platform-36'!$F$1:$G$149,2,FALSE)</f>
        <v>#N/A</v>
      </c>
      <c r="K101" t="e">
        <f>+VLOOKUP(B101,'[5]GCI_data_platform-37'!$F$1:$G$149,2,FALSE)</f>
        <v>#N/A</v>
      </c>
      <c r="L101" t="e">
        <f>+VLOOKUP(B101,'[5]GCI_data_platform-38'!$F$1:$G$149,2,FALSE)</f>
        <v>#N/A</v>
      </c>
      <c r="M101" t="e">
        <f>+VLOOKUP(B101,'[5]GCI_data_platform-39'!$F$1:$G$149,2,FALSE)</f>
        <v>#N/A</v>
      </c>
      <c r="N101" t="e">
        <f>+VLOOKUP(B101,'[5]GCI_data_platform-40'!$F$1:$G$149,2,FALSE)</f>
        <v>#N/A</v>
      </c>
      <c r="O101" t="e">
        <f>+VLOOKUP(B101,'[5]GCI_data_platform-41'!$F$1:$G$149,2,FALSE)</f>
        <v>#N/A</v>
      </c>
      <c r="P101" t="e">
        <f>+VLOOKUP(B101,'[5]GCI_data_platform-42'!$F$1:$G$149,2,FALSE)</f>
        <v>#N/A</v>
      </c>
      <c r="Q101" t="e">
        <f>+VLOOKUP(B101,'[5]GCI_data_platform-43'!$F$1:$G$149,2,FALSE)</f>
        <v>#N/A</v>
      </c>
    </row>
    <row r="102" spans="1:17" x14ac:dyDescent="0.2">
      <c r="A102" t="s">
        <v>205</v>
      </c>
      <c r="B102" t="s">
        <v>206</v>
      </c>
      <c r="C102">
        <v>30</v>
      </c>
      <c r="F102" t="e">
        <f>+VLOOKUP(B102,'[5]GCI_data_platform-33'!$F$1:$G$149,2,FALSE)</f>
        <v>#N/A</v>
      </c>
      <c r="G102" t="e">
        <f>+VLOOKUP(B102,'[5]GCI_data_platform-34'!$F$1:$G$149,2,FALSE)</f>
        <v>#N/A</v>
      </c>
      <c r="H102" t="e">
        <f>+VLOOKUP(B102,'[5]GCI_data_platform-35'!$F$1:$G$149,2,FALSE)</f>
        <v>#N/A</v>
      </c>
      <c r="I102" t="e">
        <f>+VLOOKUP(B102,'[5]GCI_data_platform-108'!$F$1:$G$149,2,FALSE)</f>
        <v>#N/A</v>
      </c>
      <c r="J102" t="e">
        <f>+VLOOKUP(B102,'[5]GCI_data_platform-36'!$F$1:$G$149,2,FALSE)</f>
        <v>#N/A</v>
      </c>
      <c r="K102" t="e">
        <f>+VLOOKUP(B102,'[5]GCI_data_platform-37'!$F$1:$G$149,2,FALSE)</f>
        <v>#N/A</v>
      </c>
      <c r="L102" t="e">
        <f>+VLOOKUP(B102,'[5]GCI_data_platform-38'!$F$1:$G$149,2,FALSE)</f>
        <v>#N/A</v>
      </c>
      <c r="M102" t="e">
        <f>+VLOOKUP(B102,'[5]GCI_data_platform-39'!$F$1:$G$149,2,FALSE)</f>
        <v>#N/A</v>
      </c>
      <c r="N102" t="e">
        <f>+VLOOKUP(B102,'[5]GCI_data_platform-40'!$F$1:$G$149,2,FALSE)</f>
        <v>#N/A</v>
      </c>
      <c r="O102" t="e">
        <f>+VLOOKUP(B102,'[5]GCI_data_platform-41'!$F$1:$G$149,2,FALSE)</f>
        <v>#N/A</v>
      </c>
      <c r="P102" t="e">
        <f>+VLOOKUP(B102,'[5]GCI_data_platform-42'!$F$1:$G$149,2,FALSE)</f>
        <v>#N/A</v>
      </c>
      <c r="Q102" t="e">
        <f>+VLOOKUP(B102,'[5]GCI_data_platform-43'!$F$1:$G$149,2,FALSE)</f>
        <v>#N/A</v>
      </c>
    </row>
    <row r="103" spans="1:17" x14ac:dyDescent="0.2">
      <c r="A103" t="s">
        <v>207</v>
      </c>
      <c r="B103" t="s">
        <v>208</v>
      </c>
      <c r="C103">
        <v>30</v>
      </c>
      <c r="F103" t="e">
        <f>+VLOOKUP(B103,'[5]GCI_data_platform-33'!$F$1:$G$149,2,FALSE)</f>
        <v>#N/A</v>
      </c>
      <c r="G103" t="e">
        <f>+VLOOKUP(B103,'[5]GCI_data_platform-34'!$F$1:$G$149,2,FALSE)</f>
        <v>#N/A</v>
      </c>
      <c r="H103" t="e">
        <f>+VLOOKUP(B103,'[5]GCI_data_platform-35'!$F$1:$G$149,2,FALSE)</f>
        <v>#N/A</v>
      </c>
      <c r="I103" t="e">
        <f>+VLOOKUP(B103,'[5]GCI_data_platform-108'!$F$1:$G$149,2,FALSE)</f>
        <v>#N/A</v>
      </c>
      <c r="J103" t="e">
        <f>+VLOOKUP(B103,'[5]GCI_data_platform-36'!$F$1:$G$149,2,FALSE)</f>
        <v>#N/A</v>
      </c>
      <c r="K103" t="e">
        <f>+VLOOKUP(B103,'[5]GCI_data_platform-37'!$F$1:$G$149,2,FALSE)</f>
        <v>#N/A</v>
      </c>
      <c r="L103" t="e">
        <f>+VLOOKUP(B103,'[5]GCI_data_platform-38'!$F$1:$G$149,2,FALSE)</f>
        <v>#N/A</v>
      </c>
      <c r="M103" t="e">
        <f>+VLOOKUP(B103,'[5]GCI_data_platform-39'!$F$1:$G$149,2,FALSE)</f>
        <v>#N/A</v>
      </c>
      <c r="N103" t="e">
        <f>+VLOOKUP(B103,'[5]GCI_data_platform-40'!$F$1:$G$149,2,FALSE)</f>
        <v>#N/A</v>
      </c>
      <c r="O103" t="e">
        <f>+VLOOKUP(B103,'[5]GCI_data_platform-41'!$F$1:$G$149,2,FALSE)</f>
        <v>#N/A</v>
      </c>
      <c r="P103" t="e">
        <f>+VLOOKUP(B103,'[5]GCI_data_platform-42'!$F$1:$G$149,2,FALSE)</f>
        <v>#N/A</v>
      </c>
      <c r="Q103" t="e">
        <f>+VLOOKUP(B103,'[5]GCI_data_platform-43'!$F$1:$G$149,2,FALSE)</f>
        <v>#N/A</v>
      </c>
    </row>
    <row r="104" spans="1:17" x14ac:dyDescent="0.2">
      <c r="A104" t="s">
        <v>209</v>
      </c>
      <c r="B104" t="s">
        <v>210</v>
      </c>
      <c r="C104">
        <v>30</v>
      </c>
      <c r="F104" t="e">
        <f>+VLOOKUP(B104,'[5]GCI_data_platform-33'!$F$1:$G$149,2,FALSE)</f>
        <v>#N/A</v>
      </c>
      <c r="G104" t="e">
        <f>+VLOOKUP(B104,'[5]GCI_data_platform-34'!$F$1:$G$149,2,FALSE)</f>
        <v>#N/A</v>
      </c>
      <c r="H104" t="e">
        <f>+VLOOKUP(B104,'[5]GCI_data_platform-35'!$F$1:$G$149,2,FALSE)</f>
        <v>#N/A</v>
      </c>
      <c r="I104" t="e">
        <f>+VLOOKUP(B104,'[5]GCI_data_platform-108'!$F$1:$G$149,2,FALSE)</f>
        <v>#N/A</v>
      </c>
      <c r="J104" t="e">
        <f>+VLOOKUP(B104,'[5]GCI_data_platform-36'!$F$1:$G$149,2,FALSE)</f>
        <v>#N/A</v>
      </c>
      <c r="K104" t="e">
        <f>+VLOOKUP(B104,'[5]GCI_data_platform-37'!$F$1:$G$149,2,FALSE)</f>
        <v>#N/A</v>
      </c>
      <c r="L104" t="e">
        <f>+VLOOKUP(B104,'[5]GCI_data_platform-38'!$F$1:$G$149,2,FALSE)</f>
        <v>#N/A</v>
      </c>
      <c r="M104" t="e">
        <f>+VLOOKUP(B104,'[5]GCI_data_platform-39'!$F$1:$G$149,2,FALSE)</f>
        <v>#N/A</v>
      </c>
      <c r="N104" t="e">
        <f>+VLOOKUP(B104,'[5]GCI_data_platform-40'!$F$1:$G$149,2,FALSE)</f>
        <v>#N/A</v>
      </c>
      <c r="O104" t="e">
        <f>+VLOOKUP(B104,'[5]GCI_data_platform-41'!$F$1:$G$149,2,FALSE)</f>
        <v>#N/A</v>
      </c>
      <c r="P104" t="e">
        <f>+VLOOKUP(B104,'[5]GCI_data_platform-42'!$F$1:$G$149,2,FALSE)</f>
        <v>#N/A</v>
      </c>
      <c r="Q104" t="e">
        <f>+VLOOKUP(B104,'[5]GCI_data_platform-43'!$F$1:$G$149,2,FALSE)</f>
        <v>#N/A</v>
      </c>
    </row>
    <row r="105" spans="1:17" x14ac:dyDescent="0.2">
      <c r="A105" t="s">
        <v>211</v>
      </c>
      <c r="B105" t="s">
        <v>212</v>
      </c>
      <c r="C105">
        <v>30</v>
      </c>
      <c r="F105" t="e">
        <f>+VLOOKUP(B105,'[5]GCI_data_platform-33'!$F$1:$G$149,2,FALSE)</f>
        <v>#N/A</v>
      </c>
      <c r="G105" t="e">
        <f>+VLOOKUP(B105,'[5]GCI_data_platform-34'!$F$1:$G$149,2,FALSE)</f>
        <v>#N/A</v>
      </c>
      <c r="H105" t="e">
        <f>+VLOOKUP(B105,'[5]GCI_data_platform-35'!$F$1:$G$149,2,FALSE)</f>
        <v>#N/A</v>
      </c>
      <c r="I105" t="e">
        <f>+VLOOKUP(B105,'[5]GCI_data_platform-108'!$F$1:$G$149,2,FALSE)</f>
        <v>#N/A</v>
      </c>
      <c r="J105" t="e">
        <f>+VLOOKUP(B105,'[5]GCI_data_platform-36'!$F$1:$G$149,2,FALSE)</f>
        <v>#N/A</v>
      </c>
      <c r="K105" t="e">
        <f>+VLOOKUP(B105,'[5]GCI_data_platform-37'!$F$1:$G$149,2,FALSE)</f>
        <v>#N/A</v>
      </c>
      <c r="L105" t="e">
        <f>+VLOOKUP(B105,'[5]GCI_data_platform-38'!$F$1:$G$149,2,FALSE)</f>
        <v>#N/A</v>
      </c>
      <c r="M105" t="e">
        <f>+VLOOKUP(B105,'[5]GCI_data_platform-39'!$F$1:$G$149,2,FALSE)</f>
        <v>#N/A</v>
      </c>
      <c r="N105" t="e">
        <f>+VLOOKUP(B105,'[5]GCI_data_platform-40'!$F$1:$G$149,2,FALSE)</f>
        <v>#N/A</v>
      </c>
      <c r="O105" t="e">
        <f>+VLOOKUP(B105,'[5]GCI_data_platform-41'!$F$1:$G$149,2,FALSE)</f>
        <v>#N/A</v>
      </c>
      <c r="P105" t="e">
        <f>+VLOOKUP(B105,'[5]GCI_data_platform-42'!$F$1:$G$149,2,FALSE)</f>
        <v>#N/A</v>
      </c>
      <c r="Q105" t="e">
        <f>+VLOOKUP(B105,'[5]GCI_data_platform-43'!$F$1:$G$149,2,FALSE)</f>
        <v>#N/A</v>
      </c>
    </row>
    <row r="106" spans="1:17" x14ac:dyDescent="0.2">
      <c r="A106" t="s">
        <v>213</v>
      </c>
      <c r="B106" t="s">
        <v>214</v>
      </c>
      <c r="C106">
        <v>30</v>
      </c>
      <c r="F106" t="e">
        <f>+VLOOKUP(B106,'[5]GCI_data_platform-33'!$F$1:$G$149,2,FALSE)</f>
        <v>#N/A</v>
      </c>
      <c r="G106" t="e">
        <f>+VLOOKUP(B106,'[5]GCI_data_platform-34'!$F$1:$G$149,2,FALSE)</f>
        <v>#N/A</v>
      </c>
      <c r="H106" t="e">
        <f>+VLOOKUP(B106,'[5]GCI_data_platform-35'!$F$1:$G$149,2,FALSE)</f>
        <v>#N/A</v>
      </c>
      <c r="I106" t="e">
        <f>+VLOOKUP(B106,'[5]GCI_data_platform-108'!$F$1:$G$149,2,FALSE)</f>
        <v>#N/A</v>
      </c>
      <c r="J106" t="e">
        <f>+VLOOKUP(B106,'[5]GCI_data_platform-36'!$F$1:$G$149,2,FALSE)</f>
        <v>#N/A</v>
      </c>
      <c r="K106" t="e">
        <f>+VLOOKUP(B106,'[5]GCI_data_platform-37'!$F$1:$G$149,2,FALSE)</f>
        <v>#N/A</v>
      </c>
      <c r="L106" t="e">
        <f>+VLOOKUP(B106,'[5]GCI_data_platform-38'!$F$1:$G$149,2,FALSE)</f>
        <v>#N/A</v>
      </c>
      <c r="M106" t="e">
        <f>+VLOOKUP(B106,'[5]GCI_data_platform-39'!$F$1:$G$149,2,FALSE)</f>
        <v>#N/A</v>
      </c>
      <c r="N106" t="e">
        <f>+VLOOKUP(B106,'[5]GCI_data_platform-40'!$F$1:$G$149,2,FALSE)</f>
        <v>#N/A</v>
      </c>
      <c r="O106" t="e">
        <f>+VLOOKUP(B106,'[5]GCI_data_platform-41'!$F$1:$G$149,2,FALSE)</f>
        <v>#N/A</v>
      </c>
      <c r="P106" t="e">
        <f>+VLOOKUP(B106,'[5]GCI_data_platform-42'!$F$1:$G$149,2,FALSE)</f>
        <v>#N/A</v>
      </c>
      <c r="Q106" t="e">
        <f>+VLOOKUP(B106,'[5]GCI_data_platform-43'!$F$1:$G$149,2,FALSE)</f>
        <v>#N/A</v>
      </c>
    </row>
    <row r="107" spans="1:17" x14ac:dyDescent="0.2">
      <c r="A107" t="s">
        <v>215</v>
      </c>
      <c r="B107" t="s">
        <v>216</v>
      </c>
      <c r="C107">
        <v>30</v>
      </c>
      <c r="F107" t="e">
        <f>+VLOOKUP(B107,'[5]GCI_data_platform-33'!$F$1:$G$149,2,FALSE)</f>
        <v>#N/A</v>
      </c>
      <c r="G107" t="e">
        <f>+VLOOKUP(B107,'[5]GCI_data_platform-34'!$F$1:$G$149,2,FALSE)</f>
        <v>#N/A</v>
      </c>
      <c r="H107" t="e">
        <f>+VLOOKUP(B107,'[5]GCI_data_platform-35'!$F$1:$G$149,2,FALSE)</f>
        <v>#N/A</v>
      </c>
      <c r="I107" t="e">
        <f>+VLOOKUP(B107,'[5]GCI_data_platform-108'!$F$1:$G$149,2,FALSE)</f>
        <v>#N/A</v>
      </c>
      <c r="J107" t="e">
        <f>+VLOOKUP(B107,'[5]GCI_data_platform-36'!$F$1:$G$149,2,FALSE)</f>
        <v>#N/A</v>
      </c>
      <c r="K107" t="e">
        <f>+VLOOKUP(B107,'[5]GCI_data_platform-37'!$F$1:$G$149,2,FALSE)</f>
        <v>#N/A</v>
      </c>
      <c r="L107" t="e">
        <f>+VLOOKUP(B107,'[5]GCI_data_platform-38'!$F$1:$G$149,2,FALSE)</f>
        <v>#N/A</v>
      </c>
      <c r="M107" t="e">
        <f>+VLOOKUP(B107,'[5]GCI_data_platform-39'!$F$1:$G$149,2,FALSE)</f>
        <v>#N/A</v>
      </c>
      <c r="N107" t="e">
        <f>+VLOOKUP(B107,'[5]GCI_data_platform-40'!$F$1:$G$149,2,FALSE)</f>
        <v>#N/A</v>
      </c>
      <c r="O107" t="e">
        <f>+VLOOKUP(B107,'[5]GCI_data_platform-41'!$F$1:$G$149,2,FALSE)</f>
        <v>#N/A</v>
      </c>
      <c r="P107" t="e">
        <f>+VLOOKUP(B107,'[5]GCI_data_platform-42'!$F$1:$G$149,2,FALSE)</f>
        <v>#N/A</v>
      </c>
      <c r="Q107" t="e">
        <f>+VLOOKUP(B107,'[5]GCI_data_platform-43'!$F$1:$G$149,2,FALSE)</f>
        <v>#N/A</v>
      </c>
    </row>
    <row r="108" spans="1:17" x14ac:dyDescent="0.2">
      <c r="A108" t="s">
        <v>217</v>
      </c>
      <c r="B108" t="s">
        <v>218</v>
      </c>
      <c r="C108">
        <v>30</v>
      </c>
      <c r="F108" t="e">
        <f>+VLOOKUP(B108,'[5]GCI_data_platform-33'!$F$1:$G$149,2,FALSE)</f>
        <v>#N/A</v>
      </c>
      <c r="G108" t="e">
        <f>+VLOOKUP(B108,'[5]GCI_data_platform-34'!$F$1:$G$149,2,FALSE)</f>
        <v>#N/A</v>
      </c>
      <c r="H108" t="e">
        <f>+VLOOKUP(B108,'[5]GCI_data_platform-35'!$F$1:$G$149,2,FALSE)</f>
        <v>#N/A</v>
      </c>
      <c r="I108" t="e">
        <f>+VLOOKUP(B108,'[5]GCI_data_platform-108'!$F$1:$G$149,2,FALSE)</f>
        <v>#N/A</v>
      </c>
      <c r="J108" t="e">
        <f>+VLOOKUP(B108,'[5]GCI_data_platform-36'!$F$1:$G$149,2,FALSE)</f>
        <v>#N/A</v>
      </c>
      <c r="K108" t="e">
        <f>+VLOOKUP(B108,'[5]GCI_data_platform-37'!$F$1:$G$149,2,FALSE)</f>
        <v>#N/A</v>
      </c>
      <c r="L108" t="e">
        <f>+VLOOKUP(B108,'[5]GCI_data_platform-38'!$F$1:$G$149,2,FALSE)</f>
        <v>#N/A</v>
      </c>
      <c r="M108" t="e">
        <f>+VLOOKUP(B108,'[5]GCI_data_platform-39'!$F$1:$G$149,2,FALSE)</f>
        <v>#N/A</v>
      </c>
      <c r="N108" t="e">
        <f>+VLOOKUP(B108,'[5]GCI_data_platform-40'!$F$1:$G$149,2,FALSE)</f>
        <v>#N/A</v>
      </c>
      <c r="O108" t="e">
        <f>+VLOOKUP(B108,'[5]GCI_data_platform-41'!$F$1:$G$149,2,FALSE)</f>
        <v>#N/A</v>
      </c>
      <c r="P108" t="e">
        <f>+VLOOKUP(B108,'[5]GCI_data_platform-42'!$F$1:$G$149,2,FALSE)</f>
        <v>#N/A</v>
      </c>
      <c r="Q108" t="e">
        <f>+VLOOKUP(B108,'[5]GCI_data_platform-43'!$F$1:$G$149,2,FALSE)</f>
        <v>#N/A</v>
      </c>
    </row>
    <row r="109" spans="1:17" x14ac:dyDescent="0.2">
      <c r="A109" t="s">
        <v>219</v>
      </c>
      <c r="B109" t="s">
        <v>220</v>
      </c>
      <c r="C109">
        <v>30</v>
      </c>
      <c r="F109" t="e">
        <f>+VLOOKUP(B109,'[5]GCI_data_platform-33'!$F$1:$G$149,2,FALSE)</f>
        <v>#N/A</v>
      </c>
      <c r="G109" t="e">
        <f>+VLOOKUP(B109,'[5]GCI_data_platform-34'!$F$1:$G$149,2,FALSE)</f>
        <v>#N/A</v>
      </c>
      <c r="H109" t="e">
        <f>+VLOOKUP(B109,'[5]GCI_data_platform-35'!$F$1:$G$149,2,FALSE)</f>
        <v>#N/A</v>
      </c>
      <c r="I109" t="e">
        <f>+VLOOKUP(B109,'[5]GCI_data_platform-108'!$F$1:$G$149,2,FALSE)</f>
        <v>#N/A</v>
      </c>
      <c r="J109" t="e">
        <f>+VLOOKUP(B109,'[5]GCI_data_platform-36'!$F$1:$G$149,2,FALSE)</f>
        <v>#N/A</v>
      </c>
      <c r="K109" t="e">
        <f>+VLOOKUP(B109,'[5]GCI_data_platform-37'!$F$1:$G$149,2,FALSE)</f>
        <v>#N/A</v>
      </c>
      <c r="L109" t="e">
        <f>+VLOOKUP(B109,'[5]GCI_data_platform-38'!$F$1:$G$149,2,FALSE)</f>
        <v>#N/A</v>
      </c>
      <c r="M109" t="e">
        <f>+VLOOKUP(B109,'[5]GCI_data_platform-39'!$F$1:$G$149,2,FALSE)</f>
        <v>#N/A</v>
      </c>
      <c r="N109" t="e">
        <f>+VLOOKUP(B109,'[5]GCI_data_platform-40'!$F$1:$G$149,2,FALSE)</f>
        <v>#N/A</v>
      </c>
      <c r="O109" t="e">
        <f>+VLOOKUP(B109,'[5]GCI_data_platform-41'!$F$1:$G$149,2,FALSE)</f>
        <v>#N/A</v>
      </c>
      <c r="P109" t="e">
        <f>+VLOOKUP(B109,'[5]GCI_data_platform-42'!$F$1:$G$149,2,FALSE)</f>
        <v>#N/A</v>
      </c>
      <c r="Q109" t="e">
        <f>+VLOOKUP(B109,'[5]GCI_data_platform-43'!$F$1:$G$149,2,FALSE)</f>
        <v>#N/A</v>
      </c>
    </row>
    <row r="110" spans="1:17" x14ac:dyDescent="0.2">
      <c r="A110" t="s">
        <v>221</v>
      </c>
      <c r="B110" t="s">
        <v>222</v>
      </c>
      <c r="C110">
        <v>30</v>
      </c>
      <c r="F110" t="e">
        <f>+VLOOKUP(B110,'[5]GCI_data_platform-33'!$F$1:$G$149,2,FALSE)</f>
        <v>#N/A</v>
      </c>
      <c r="G110" t="e">
        <f>+VLOOKUP(B110,'[5]GCI_data_platform-34'!$F$1:$G$149,2,FALSE)</f>
        <v>#N/A</v>
      </c>
      <c r="H110" t="e">
        <f>+VLOOKUP(B110,'[5]GCI_data_platform-35'!$F$1:$G$149,2,FALSE)</f>
        <v>#N/A</v>
      </c>
      <c r="I110" t="e">
        <f>+VLOOKUP(B110,'[5]GCI_data_platform-108'!$F$1:$G$149,2,FALSE)</f>
        <v>#N/A</v>
      </c>
      <c r="J110" t="e">
        <f>+VLOOKUP(B110,'[5]GCI_data_platform-36'!$F$1:$G$149,2,FALSE)</f>
        <v>#N/A</v>
      </c>
      <c r="K110" t="e">
        <f>+VLOOKUP(B110,'[5]GCI_data_platform-37'!$F$1:$G$149,2,FALSE)</f>
        <v>#N/A</v>
      </c>
      <c r="L110" t="e">
        <f>+VLOOKUP(B110,'[5]GCI_data_platform-38'!$F$1:$G$149,2,FALSE)</f>
        <v>#N/A</v>
      </c>
      <c r="M110" t="e">
        <f>+VLOOKUP(B110,'[5]GCI_data_platform-39'!$F$1:$G$149,2,FALSE)</f>
        <v>#N/A</v>
      </c>
      <c r="N110" t="e">
        <f>+VLOOKUP(B110,'[5]GCI_data_platform-40'!$F$1:$G$149,2,FALSE)</f>
        <v>#N/A</v>
      </c>
      <c r="O110" t="e">
        <f>+VLOOKUP(B110,'[5]GCI_data_platform-41'!$F$1:$G$149,2,FALSE)</f>
        <v>#N/A</v>
      </c>
      <c r="P110" t="e">
        <f>+VLOOKUP(B110,'[5]GCI_data_platform-42'!$F$1:$G$149,2,FALSE)</f>
        <v>#N/A</v>
      </c>
      <c r="Q110" t="e">
        <f>+VLOOKUP(B110,'[5]GCI_data_platform-43'!$F$1:$G$149,2,FALSE)</f>
        <v>#N/A</v>
      </c>
    </row>
    <row r="111" spans="1:17" x14ac:dyDescent="0.2">
      <c r="A111" t="s">
        <v>223</v>
      </c>
      <c r="B111" t="s">
        <v>224</v>
      </c>
      <c r="C111">
        <v>30</v>
      </c>
      <c r="F111" t="e">
        <f>+VLOOKUP(B111,'[5]GCI_data_platform-33'!$F$1:$G$149,2,FALSE)</f>
        <v>#N/A</v>
      </c>
      <c r="G111" t="e">
        <f>+VLOOKUP(B111,'[5]GCI_data_platform-34'!$F$1:$G$149,2,FALSE)</f>
        <v>#N/A</v>
      </c>
      <c r="H111" t="e">
        <f>+VLOOKUP(B111,'[5]GCI_data_platform-35'!$F$1:$G$149,2,FALSE)</f>
        <v>#N/A</v>
      </c>
      <c r="I111" t="e">
        <f>+VLOOKUP(B111,'[5]GCI_data_platform-108'!$F$1:$G$149,2,FALSE)</f>
        <v>#N/A</v>
      </c>
      <c r="J111" t="e">
        <f>+VLOOKUP(B111,'[5]GCI_data_platform-36'!$F$1:$G$149,2,FALSE)</f>
        <v>#N/A</v>
      </c>
      <c r="K111" t="e">
        <f>+VLOOKUP(B111,'[5]GCI_data_platform-37'!$F$1:$G$149,2,FALSE)</f>
        <v>#N/A</v>
      </c>
      <c r="L111" t="e">
        <f>+VLOOKUP(B111,'[5]GCI_data_platform-38'!$F$1:$G$149,2,FALSE)</f>
        <v>#N/A</v>
      </c>
      <c r="M111" t="e">
        <f>+VLOOKUP(B111,'[5]GCI_data_platform-39'!$F$1:$G$149,2,FALSE)</f>
        <v>#N/A</v>
      </c>
      <c r="N111" t="e">
        <f>+VLOOKUP(B111,'[5]GCI_data_platform-40'!$F$1:$G$149,2,FALSE)</f>
        <v>#N/A</v>
      </c>
      <c r="O111" t="e">
        <f>+VLOOKUP(B111,'[5]GCI_data_platform-41'!$F$1:$G$149,2,FALSE)</f>
        <v>#N/A</v>
      </c>
      <c r="P111" t="e">
        <f>+VLOOKUP(B111,'[5]GCI_data_platform-42'!$F$1:$G$149,2,FALSE)</f>
        <v>#N/A</v>
      </c>
      <c r="Q111" t="e">
        <f>+VLOOKUP(B111,'[5]GCI_data_platform-43'!$F$1:$G$149,2,FALSE)</f>
        <v>#N/A</v>
      </c>
    </row>
    <row r="112" spans="1:17" x14ac:dyDescent="0.2">
      <c r="A112" t="s">
        <v>225</v>
      </c>
      <c r="B112" t="s">
        <v>226</v>
      </c>
      <c r="C112">
        <v>30</v>
      </c>
      <c r="F112" t="e">
        <f>+VLOOKUP(B112,'[5]GCI_data_platform-33'!$F$1:$G$149,2,FALSE)</f>
        <v>#N/A</v>
      </c>
      <c r="G112" t="e">
        <f>+VLOOKUP(B112,'[5]GCI_data_platform-34'!$F$1:$G$149,2,FALSE)</f>
        <v>#N/A</v>
      </c>
      <c r="H112" t="e">
        <f>+VLOOKUP(B112,'[5]GCI_data_platform-35'!$F$1:$G$149,2,FALSE)</f>
        <v>#N/A</v>
      </c>
      <c r="I112" t="e">
        <f>+VLOOKUP(B112,'[5]GCI_data_platform-108'!$F$1:$G$149,2,FALSE)</f>
        <v>#N/A</v>
      </c>
      <c r="J112" t="e">
        <f>+VLOOKUP(B112,'[5]GCI_data_platform-36'!$F$1:$G$149,2,FALSE)</f>
        <v>#N/A</v>
      </c>
      <c r="K112" t="e">
        <f>+VLOOKUP(B112,'[5]GCI_data_platform-37'!$F$1:$G$149,2,FALSE)</f>
        <v>#N/A</v>
      </c>
      <c r="L112" t="e">
        <f>+VLOOKUP(B112,'[5]GCI_data_platform-38'!$F$1:$G$149,2,FALSE)</f>
        <v>#N/A</v>
      </c>
      <c r="M112" t="e">
        <f>+VLOOKUP(B112,'[5]GCI_data_platform-39'!$F$1:$G$149,2,FALSE)</f>
        <v>#N/A</v>
      </c>
      <c r="N112" t="e">
        <f>+VLOOKUP(B112,'[5]GCI_data_platform-40'!$F$1:$G$149,2,FALSE)</f>
        <v>#N/A</v>
      </c>
      <c r="O112" t="e">
        <f>+VLOOKUP(B112,'[5]GCI_data_platform-41'!$F$1:$G$149,2,FALSE)</f>
        <v>#N/A</v>
      </c>
      <c r="P112" t="e">
        <f>+VLOOKUP(B112,'[5]GCI_data_platform-42'!$F$1:$G$149,2,FALSE)</f>
        <v>#N/A</v>
      </c>
      <c r="Q112" t="e">
        <f>+VLOOKUP(B112,'[5]GCI_data_platform-43'!$F$1:$G$149,2,FALSE)</f>
        <v>#N/A</v>
      </c>
    </row>
    <row r="113" spans="1:17" x14ac:dyDescent="0.2">
      <c r="A113" t="s">
        <v>227</v>
      </c>
      <c r="B113" t="s">
        <v>228</v>
      </c>
      <c r="C113">
        <v>20</v>
      </c>
      <c r="D113">
        <v>1</v>
      </c>
      <c r="E113">
        <v>22</v>
      </c>
      <c r="F113" t="e">
        <f>+VLOOKUP(B113,'[5]GCI_data_platform-33'!$F$1:$G$149,2,FALSE)</f>
        <v>#N/A</v>
      </c>
      <c r="G113" t="e">
        <f>+VLOOKUP(B113,'[5]GCI_data_platform-34'!$F$1:$G$149,2,FALSE)</f>
        <v>#N/A</v>
      </c>
      <c r="H113" t="e">
        <f>+VLOOKUP(B113,'[5]GCI_data_platform-35'!$F$1:$G$149,2,FALSE)</f>
        <v>#N/A</v>
      </c>
      <c r="I113" t="e">
        <f>+VLOOKUP(B113,'[5]GCI_data_platform-108'!$F$1:$G$149,2,FALSE)</f>
        <v>#N/A</v>
      </c>
      <c r="J113" t="e">
        <f>+VLOOKUP(B113,'[5]GCI_data_platform-36'!$F$1:$G$149,2,FALSE)</f>
        <v>#N/A</v>
      </c>
      <c r="K113" t="e">
        <f>+VLOOKUP(B113,'[5]GCI_data_platform-37'!$F$1:$G$149,2,FALSE)</f>
        <v>#N/A</v>
      </c>
      <c r="L113" t="e">
        <f>+VLOOKUP(B113,'[5]GCI_data_platform-38'!$F$1:$G$149,2,FALSE)</f>
        <v>#N/A</v>
      </c>
      <c r="M113" t="e">
        <f>+VLOOKUP(B113,'[5]GCI_data_platform-39'!$F$1:$G$149,2,FALSE)</f>
        <v>#N/A</v>
      </c>
      <c r="N113" t="e">
        <f>+VLOOKUP(B113,'[5]GCI_data_platform-40'!$F$1:$G$149,2,FALSE)</f>
        <v>#N/A</v>
      </c>
      <c r="O113" t="e">
        <f>+VLOOKUP(B113,'[5]GCI_data_platform-41'!$F$1:$G$149,2,FALSE)</f>
        <v>#N/A</v>
      </c>
      <c r="P113" t="e">
        <f>+VLOOKUP(B113,'[5]GCI_data_platform-42'!$F$1:$G$149,2,FALSE)</f>
        <v>#N/A</v>
      </c>
      <c r="Q113" t="e">
        <f>+VLOOKUP(B113,'[5]GCI_data_platform-43'!$F$1:$G$149,2,FALSE)</f>
        <v>#N/A</v>
      </c>
    </row>
    <row r="114" spans="1:17" x14ac:dyDescent="0.2">
      <c r="A114" t="s">
        <v>229</v>
      </c>
      <c r="B114" t="s">
        <v>230</v>
      </c>
      <c r="C114">
        <v>30</v>
      </c>
      <c r="F114" t="e">
        <f>+VLOOKUP(B114,'[5]GCI_data_platform-33'!$F$1:$G$149,2,FALSE)</f>
        <v>#N/A</v>
      </c>
      <c r="G114" t="e">
        <f>+VLOOKUP(B114,'[5]GCI_data_platform-34'!$F$1:$G$149,2,FALSE)</f>
        <v>#N/A</v>
      </c>
      <c r="H114" t="e">
        <f>+VLOOKUP(B114,'[5]GCI_data_platform-35'!$F$1:$G$149,2,FALSE)</f>
        <v>#N/A</v>
      </c>
      <c r="I114" t="e">
        <f>+VLOOKUP(B114,'[5]GCI_data_platform-108'!$F$1:$G$149,2,FALSE)</f>
        <v>#N/A</v>
      </c>
      <c r="J114" t="e">
        <f>+VLOOKUP(B114,'[5]GCI_data_platform-36'!$F$1:$G$149,2,FALSE)</f>
        <v>#N/A</v>
      </c>
      <c r="K114" t="e">
        <f>+VLOOKUP(B114,'[5]GCI_data_platform-37'!$F$1:$G$149,2,FALSE)</f>
        <v>#N/A</v>
      </c>
      <c r="L114" t="e">
        <f>+VLOOKUP(B114,'[5]GCI_data_platform-38'!$F$1:$G$149,2,FALSE)</f>
        <v>#N/A</v>
      </c>
      <c r="M114" t="e">
        <f>+VLOOKUP(B114,'[5]GCI_data_platform-39'!$F$1:$G$149,2,FALSE)</f>
        <v>#N/A</v>
      </c>
      <c r="N114" t="e">
        <f>+VLOOKUP(B114,'[5]GCI_data_platform-40'!$F$1:$G$149,2,FALSE)</f>
        <v>#N/A</v>
      </c>
      <c r="O114" t="e">
        <f>+VLOOKUP(B114,'[5]GCI_data_platform-41'!$F$1:$G$149,2,FALSE)</f>
        <v>#N/A</v>
      </c>
      <c r="P114" t="e">
        <f>+VLOOKUP(B114,'[5]GCI_data_platform-42'!$F$1:$G$149,2,FALSE)</f>
        <v>#N/A</v>
      </c>
      <c r="Q114" t="e">
        <f>+VLOOKUP(B114,'[5]GCI_data_platform-43'!$F$1:$G$149,2,FALSE)</f>
        <v>#N/A</v>
      </c>
    </row>
    <row r="115" spans="1:17" x14ac:dyDescent="0.2">
      <c r="A115" t="s">
        <v>231</v>
      </c>
      <c r="B115" t="s">
        <v>232</v>
      </c>
      <c r="C115">
        <v>30</v>
      </c>
      <c r="F115" t="e">
        <f>+VLOOKUP(B115,'[5]GCI_data_platform-33'!$F$1:$G$149,2,FALSE)</f>
        <v>#N/A</v>
      </c>
      <c r="G115" t="e">
        <f>+VLOOKUP(B115,'[5]GCI_data_platform-34'!$F$1:$G$149,2,FALSE)</f>
        <v>#N/A</v>
      </c>
      <c r="H115" t="e">
        <f>+VLOOKUP(B115,'[5]GCI_data_platform-35'!$F$1:$G$149,2,FALSE)</f>
        <v>#N/A</v>
      </c>
      <c r="I115" t="e">
        <f>+VLOOKUP(B115,'[5]GCI_data_platform-108'!$F$1:$G$149,2,FALSE)</f>
        <v>#N/A</v>
      </c>
      <c r="J115" t="e">
        <f>+VLOOKUP(B115,'[5]GCI_data_platform-36'!$F$1:$G$149,2,FALSE)</f>
        <v>#N/A</v>
      </c>
      <c r="K115" t="e">
        <f>+VLOOKUP(B115,'[5]GCI_data_platform-37'!$F$1:$G$149,2,FALSE)</f>
        <v>#N/A</v>
      </c>
      <c r="L115" t="e">
        <f>+VLOOKUP(B115,'[5]GCI_data_platform-38'!$F$1:$G$149,2,FALSE)</f>
        <v>#N/A</v>
      </c>
      <c r="M115" t="e">
        <f>+VLOOKUP(B115,'[5]GCI_data_platform-39'!$F$1:$G$149,2,FALSE)</f>
        <v>#N/A</v>
      </c>
      <c r="N115" t="e">
        <f>+VLOOKUP(B115,'[5]GCI_data_platform-40'!$F$1:$G$149,2,FALSE)</f>
        <v>#N/A</v>
      </c>
      <c r="O115" t="e">
        <f>+VLOOKUP(B115,'[5]GCI_data_platform-41'!$F$1:$G$149,2,FALSE)</f>
        <v>#N/A</v>
      </c>
      <c r="P115" t="e">
        <f>+VLOOKUP(B115,'[5]GCI_data_platform-42'!$F$1:$G$149,2,FALSE)</f>
        <v>#N/A</v>
      </c>
      <c r="Q115" t="e">
        <f>+VLOOKUP(B115,'[5]GCI_data_platform-43'!$F$1:$G$149,2,FALSE)</f>
        <v>#N/A</v>
      </c>
    </row>
    <row r="116" spans="1:17" x14ac:dyDescent="0.2">
      <c r="A116" t="s">
        <v>233</v>
      </c>
      <c r="B116" t="s">
        <v>234</v>
      </c>
      <c r="C116">
        <v>30</v>
      </c>
      <c r="F116" t="e">
        <f>+VLOOKUP(B116,'[5]GCI_data_platform-33'!$F$1:$G$149,2,FALSE)</f>
        <v>#N/A</v>
      </c>
      <c r="G116" t="e">
        <f>+VLOOKUP(B116,'[5]GCI_data_platform-34'!$F$1:$G$149,2,FALSE)</f>
        <v>#N/A</v>
      </c>
      <c r="H116" t="e">
        <f>+VLOOKUP(B116,'[5]GCI_data_platform-35'!$F$1:$G$149,2,FALSE)</f>
        <v>#N/A</v>
      </c>
      <c r="I116" t="e">
        <f>+VLOOKUP(B116,'[5]GCI_data_platform-108'!$F$1:$G$149,2,FALSE)</f>
        <v>#N/A</v>
      </c>
      <c r="J116" t="e">
        <f>+VLOOKUP(B116,'[5]GCI_data_platform-36'!$F$1:$G$149,2,FALSE)</f>
        <v>#N/A</v>
      </c>
      <c r="K116" t="e">
        <f>+VLOOKUP(B116,'[5]GCI_data_platform-37'!$F$1:$G$149,2,FALSE)</f>
        <v>#N/A</v>
      </c>
      <c r="L116" t="e">
        <f>+VLOOKUP(B116,'[5]GCI_data_platform-38'!$F$1:$G$149,2,FALSE)</f>
        <v>#N/A</v>
      </c>
      <c r="M116" t="e">
        <f>+VLOOKUP(B116,'[5]GCI_data_platform-39'!$F$1:$G$149,2,FALSE)</f>
        <v>#N/A</v>
      </c>
      <c r="N116" t="e">
        <f>+VLOOKUP(B116,'[5]GCI_data_platform-40'!$F$1:$G$149,2,FALSE)</f>
        <v>#N/A</v>
      </c>
      <c r="O116" t="e">
        <f>+VLOOKUP(B116,'[5]GCI_data_platform-41'!$F$1:$G$149,2,FALSE)</f>
        <v>#N/A</v>
      </c>
      <c r="P116" t="e">
        <f>+VLOOKUP(B116,'[5]GCI_data_platform-42'!$F$1:$G$149,2,FALSE)</f>
        <v>#N/A</v>
      </c>
      <c r="Q116" t="e">
        <f>+VLOOKUP(B116,'[5]GCI_data_platform-43'!$F$1:$G$149,2,FALSE)</f>
        <v>#N/A</v>
      </c>
    </row>
    <row r="117" spans="1:17" x14ac:dyDescent="0.2">
      <c r="A117" t="s">
        <v>235</v>
      </c>
      <c r="B117" t="s">
        <v>236</v>
      </c>
      <c r="C117">
        <v>30</v>
      </c>
      <c r="F117" t="e">
        <f>+VLOOKUP(B117,'[5]GCI_data_platform-33'!$F$1:$G$149,2,FALSE)</f>
        <v>#N/A</v>
      </c>
      <c r="G117" t="e">
        <f>+VLOOKUP(B117,'[5]GCI_data_platform-34'!$F$1:$G$149,2,FALSE)</f>
        <v>#N/A</v>
      </c>
      <c r="H117" t="e">
        <f>+VLOOKUP(B117,'[5]GCI_data_platform-35'!$F$1:$G$149,2,FALSE)</f>
        <v>#N/A</v>
      </c>
      <c r="I117" t="e">
        <f>+VLOOKUP(B117,'[5]GCI_data_platform-108'!$F$1:$G$149,2,FALSE)</f>
        <v>#N/A</v>
      </c>
      <c r="J117" t="e">
        <f>+VLOOKUP(B117,'[5]GCI_data_platform-36'!$F$1:$G$149,2,FALSE)</f>
        <v>#N/A</v>
      </c>
      <c r="K117" t="e">
        <f>+VLOOKUP(B117,'[5]GCI_data_platform-37'!$F$1:$G$149,2,FALSE)</f>
        <v>#N/A</v>
      </c>
      <c r="L117" t="e">
        <f>+VLOOKUP(B117,'[5]GCI_data_platform-38'!$F$1:$G$149,2,FALSE)</f>
        <v>#N/A</v>
      </c>
      <c r="M117" t="e">
        <f>+VLOOKUP(B117,'[5]GCI_data_platform-39'!$F$1:$G$149,2,FALSE)</f>
        <v>#N/A</v>
      </c>
      <c r="N117" t="e">
        <f>+VLOOKUP(B117,'[5]GCI_data_platform-40'!$F$1:$G$149,2,FALSE)</f>
        <v>#N/A</v>
      </c>
      <c r="O117" t="e">
        <f>+VLOOKUP(B117,'[5]GCI_data_platform-41'!$F$1:$G$149,2,FALSE)</f>
        <v>#N/A</v>
      </c>
      <c r="P117" t="e">
        <f>+VLOOKUP(B117,'[5]GCI_data_platform-42'!$F$1:$G$149,2,FALSE)</f>
        <v>#N/A</v>
      </c>
      <c r="Q117" t="e">
        <f>+VLOOKUP(B117,'[5]GCI_data_platform-43'!$F$1:$G$149,2,FALSE)</f>
        <v>#N/A</v>
      </c>
    </row>
    <row r="118" spans="1:17" x14ac:dyDescent="0.2">
      <c r="A118" t="s">
        <v>237</v>
      </c>
      <c r="B118" t="s">
        <v>238</v>
      </c>
      <c r="C118">
        <v>30</v>
      </c>
      <c r="F118" t="e">
        <f>+VLOOKUP(B118,'[5]GCI_data_platform-33'!$F$1:$G$149,2,FALSE)</f>
        <v>#N/A</v>
      </c>
      <c r="G118" t="e">
        <f>+VLOOKUP(B118,'[5]GCI_data_platform-34'!$F$1:$G$149,2,FALSE)</f>
        <v>#N/A</v>
      </c>
      <c r="H118" t="e">
        <f>+VLOOKUP(B118,'[5]GCI_data_platform-35'!$F$1:$G$149,2,FALSE)</f>
        <v>#N/A</v>
      </c>
      <c r="I118" t="e">
        <f>+VLOOKUP(B118,'[5]GCI_data_platform-108'!$F$1:$G$149,2,FALSE)</f>
        <v>#N/A</v>
      </c>
      <c r="J118" t="e">
        <f>+VLOOKUP(B118,'[5]GCI_data_platform-36'!$F$1:$G$149,2,FALSE)</f>
        <v>#N/A</v>
      </c>
      <c r="K118" t="e">
        <f>+VLOOKUP(B118,'[5]GCI_data_platform-37'!$F$1:$G$149,2,FALSE)</f>
        <v>#N/A</v>
      </c>
      <c r="L118" t="e">
        <f>+VLOOKUP(B118,'[5]GCI_data_platform-38'!$F$1:$G$149,2,FALSE)</f>
        <v>#N/A</v>
      </c>
      <c r="M118" t="e">
        <f>+VLOOKUP(B118,'[5]GCI_data_platform-39'!$F$1:$G$149,2,FALSE)</f>
        <v>#N/A</v>
      </c>
      <c r="N118" t="e">
        <f>+VLOOKUP(B118,'[5]GCI_data_platform-40'!$F$1:$G$149,2,FALSE)</f>
        <v>#N/A</v>
      </c>
      <c r="O118" t="e">
        <f>+VLOOKUP(B118,'[5]GCI_data_platform-41'!$F$1:$G$149,2,FALSE)</f>
        <v>#N/A</v>
      </c>
      <c r="P118" t="e">
        <f>+VLOOKUP(B118,'[5]GCI_data_platform-42'!$F$1:$G$149,2,FALSE)</f>
        <v>#N/A</v>
      </c>
      <c r="Q118" t="e">
        <f>+VLOOKUP(B118,'[5]GCI_data_platform-43'!$F$1:$G$149,2,FALSE)</f>
        <v>#N/A</v>
      </c>
    </row>
    <row r="119" spans="1:17" x14ac:dyDescent="0.2">
      <c r="A119" t="s">
        <v>239</v>
      </c>
      <c r="B119" t="s">
        <v>240</v>
      </c>
      <c r="C119">
        <v>30</v>
      </c>
      <c r="F119" t="e">
        <f>+VLOOKUP(B119,'[5]GCI_data_platform-33'!$F$1:$G$149,2,FALSE)</f>
        <v>#N/A</v>
      </c>
      <c r="G119" t="e">
        <f>+VLOOKUP(B119,'[5]GCI_data_platform-34'!$F$1:$G$149,2,FALSE)</f>
        <v>#N/A</v>
      </c>
      <c r="H119" t="e">
        <f>+VLOOKUP(B119,'[5]GCI_data_platform-35'!$F$1:$G$149,2,FALSE)</f>
        <v>#N/A</v>
      </c>
      <c r="I119" t="e">
        <f>+VLOOKUP(B119,'[5]GCI_data_platform-108'!$F$1:$G$149,2,FALSE)</f>
        <v>#N/A</v>
      </c>
      <c r="J119" t="e">
        <f>+VLOOKUP(B119,'[5]GCI_data_platform-36'!$F$1:$G$149,2,FALSE)</f>
        <v>#N/A</v>
      </c>
      <c r="K119" t="e">
        <f>+VLOOKUP(B119,'[5]GCI_data_platform-37'!$F$1:$G$149,2,FALSE)</f>
        <v>#N/A</v>
      </c>
      <c r="L119" t="e">
        <f>+VLOOKUP(B119,'[5]GCI_data_platform-38'!$F$1:$G$149,2,FALSE)</f>
        <v>#N/A</v>
      </c>
      <c r="M119" t="e">
        <f>+VLOOKUP(B119,'[5]GCI_data_platform-39'!$F$1:$G$149,2,FALSE)</f>
        <v>#N/A</v>
      </c>
      <c r="N119" t="e">
        <f>+VLOOKUP(B119,'[5]GCI_data_platform-40'!$F$1:$G$149,2,FALSE)</f>
        <v>#N/A</v>
      </c>
      <c r="O119" t="e">
        <f>+VLOOKUP(B119,'[5]GCI_data_platform-41'!$F$1:$G$149,2,FALSE)</f>
        <v>#N/A</v>
      </c>
      <c r="P119" t="e">
        <f>+VLOOKUP(B119,'[5]GCI_data_platform-42'!$F$1:$G$149,2,FALSE)</f>
        <v>#N/A</v>
      </c>
      <c r="Q119" t="e">
        <f>+VLOOKUP(B119,'[5]GCI_data_platform-43'!$F$1:$G$149,2,FALSE)</f>
        <v>#N/A</v>
      </c>
    </row>
    <row r="120" spans="1:17" x14ac:dyDescent="0.2">
      <c r="A120" t="s">
        <v>241</v>
      </c>
      <c r="B120" t="s">
        <v>242</v>
      </c>
      <c r="C120">
        <v>20</v>
      </c>
      <c r="D120">
        <v>1</v>
      </c>
      <c r="E120">
        <v>21</v>
      </c>
      <c r="F120" t="e">
        <f>+VLOOKUP(B120,'[5]GCI_data_platform-33'!$F$1:$G$149,2,FALSE)</f>
        <v>#N/A</v>
      </c>
      <c r="G120" t="e">
        <f>+VLOOKUP(B120,'[5]GCI_data_platform-34'!$F$1:$G$149,2,FALSE)</f>
        <v>#N/A</v>
      </c>
      <c r="H120" t="e">
        <f>+VLOOKUP(B120,'[5]GCI_data_platform-35'!$F$1:$G$149,2,FALSE)</f>
        <v>#N/A</v>
      </c>
      <c r="I120" t="e">
        <f>+VLOOKUP(B120,'[5]GCI_data_platform-108'!$F$1:$G$149,2,FALSE)</f>
        <v>#N/A</v>
      </c>
      <c r="J120" t="e">
        <f>+VLOOKUP(B120,'[5]GCI_data_platform-36'!$F$1:$G$149,2,FALSE)</f>
        <v>#N/A</v>
      </c>
      <c r="K120" t="e">
        <f>+VLOOKUP(B120,'[5]GCI_data_platform-37'!$F$1:$G$149,2,FALSE)</f>
        <v>#N/A</v>
      </c>
      <c r="L120" t="e">
        <f>+VLOOKUP(B120,'[5]GCI_data_platform-38'!$F$1:$G$149,2,FALSE)</f>
        <v>#N/A</v>
      </c>
      <c r="M120" t="e">
        <f>+VLOOKUP(B120,'[5]GCI_data_platform-39'!$F$1:$G$149,2,FALSE)</f>
        <v>#N/A</v>
      </c>
      <c r="N120" t="e">
        <f>+VLOOKUP(B120,'[5]GCI_data_platform-40'!$F$1:$G$149,2,FALSE)</f>
        <v>#N/A</v>
      </c>
      <c r="O120" t="e">
        <f>+VLOOKUP(B120,'[5]GCI_data_platform-41'!$F$1:$G$149,2,FALSE)</f>
        <v>#N/A</v>
      </c>
      <c r="P120" t="e">
        <f>+VLOOKUP(B120,'[5]GCI_data_platform-42'!$F$1:$G$149,2,FALSE)</f>
        <v>#N/A</v>
      </c>
      <c r="Q120" t="e">
        <f>+VLOOKUP(B120,'[5]GCI_data_platform-43'!$F$1:$G$149,2,FALSE)</f>
        <v>#N/A</v>
      </c>
    </row>
    <row r="121" spans="1:17" x14ac:dyDescent="0.2">
      <c r="A121" t="s">
        <v>243</v>
      </c>
      <c r="B121" t="s">
        <v>244</v>
      </c>
      <c r="C121">
        <v>30</v>
      </c>
      <c r="F121" t="e">
        <f>+VLOOKUP(B121,'[5]GCI_data_platform-33'!$F$1:$G$149,2,FALSE)</f>
        <v>#N/A</v>
      </c>
      <c r="G121" t="e">
        <f>+VLOOKUP(B121,'[5]GCI_data_platform-34'!$F$1:$G$149,2,FALSE)</f>
        <v>#N/A</v>
      </c>
      <c r="H121" t="e">
        <f>+VLOOKUP(B121,'[5]GCI_data_platform-35'!$F$1:$G$149,2,FALSE)</f>
        <v>#N/A</v>
      </c>
      <c r="I121" t="e">
        <f>+VLOOKUP(B121,'[5]GCI_data_platform-108'!$F$1:$G$149,2,FALSE)</f>
        <v>#N/A</v>
      </c>
      <c r="J121" t="e">
        <f>+VLOOKUP(B121,'[5]GCI_data_platform-36'!$F$1:$G$149,2,FALSE)</f>
        <v>#N/A</v>
      </c>
      <c r="K121" t="e">
        <f>+VLOOKUP(B121,'[5]GCI_data_platform-37'!$F$1:$G$149,2,FALSE)</f>
        <v>#N/A</v>
      </c>
      <c r="L121" t="e">
        <f>+VLOOKUP(B121,'[5]GCI_data_platform-38'!$F$1:$G$149,2,FALSE)</f>
        <v>#N/A</v>
      </c>
      <c r="M121" t="e">
        <f>+VLOOKUP(B121,'[5]GCI_data_platform-39'!$F$1:$G$149,2,FALSE)</f>
        <v>#N/A</v>
      </c>
      <c r="N121" t="e">
        <f>+VLOOKUP(B121,'[5]GCI_data_platform-40'!$F$1:$G$149,2,FALSE)</f>
        <v>#N/A</v>
      </c>
      <c r="O121" t="e">
        <f>+VLOOKUP(B121,'[5]GCI_data_platform-41'!$F$1:$G$149,2,FALSE)</f>
        <v>#N/A</v>
      </c>
      <c r="P121" t="e">
        <f>+VLOOKUP(B121,'[5]GCI_data_platform-42'!$F$1:$G$149,2,FALSE)</f>
        <v>#N/A</v>
      </c>
      <c r="Q121" t="e">
        <f>+VLOOKUP(B121,'[5]GCI_data_platform-43'!$F$1:$G$149,2,FALSE)</f>
        <v>#N/A</v>
      </c>
    </row>
    <row r="122" spans="1:17" x14ac:dyDescent="0.2">
      <c r="A122" t="s">
        <v>245</v>
      </c>
      <c r="B122" t="s">
        <v>246</v>
      </c>
      <c r="C122">
        <v>30</v>
      </c>
      <c r="F122" t="e">
        <f>+VLOOKUP(B122,'[5]GCI_data_platform-33'!$F$1:$G$149,2,FALSE)</f>
        <v>#N/A</v>
      </c>
      <c r="G122" t="e">
        <f>+VLOOKUP(B122,'[5]GCI_data_platform-34'!$F$1:$G$149,2,FALSE)</f>
        <v>#N/A</v>
      </c>
      <c r="H122" t="e">
        <f>+VLOOKUP(B122,'[5]GCI_data_platform-35'!$F$1:$G$149,2,FALSE)</f>
        <v>#N/A</v>
      </c>
      <c r="I122" t="e">
        <f>+VLOOKUP(B122,'[5]GCI_data_platform-108'!$F$1:$G$149,2,FALSE)</f>
        <v>#N/A</v>
      </c>
      <c r="J122" t="e">
        <f>+VLOOKUP(B122,'[5]GCI_data_platform-36'!$F$1:$G$149,2,FALSE)</f>
        <v>#N/A</v>
      </c>
      <c r="K122" t="e">
        <f>+VLOOKUP(B122,'[5]GCI_data_platform-37'!$F$1:$G$149,2,FALSE)</f>
        <v>#N/A</v>
      </c>
      <c r="L122" t="e">
        <f>+VLOOKUP(B122,'[5]GCI_data_platform-38'!$F$1:$G$149,2,FALSE)</f>
        <v>#N/A</v>
      </c>
      <c r="M122" t="e">
        <f>+VLOOKUP(B122,'[5]GCI_data_platform-39'!$F$1:$G$149,2,FALSE)</f>
        <v>#N/A</v>
      </c>
      <c r="N122" t="e">
        <f>+VLOOKUP(B122,'[5]GCI_data_platform-40'!$F$1:$G$149,2,FALSE)</f>
        <v>#N/A</v>
      </c>
      <c r="O122" t="e">
        <f>+VLOOKUP(B122,'[5]GCI_data_platform-41'!$F$1:$G$149,2,FALSE)</f>
        <v>#N/A</v>
      </c>
      <c r="P122" t="e">
        <f>+VLOOKUP(B122,'[5]GCI_data_platform-42'!$F$1:$G$149,2,FALSE)</f>
        <v>#N/A</v>
      </c>
      <c r="Q122" t="e">
        <f>+VLOOKUP(B122,'[5]GCI_data_platform-43'!$F$1:$G$149,2,FALSE)</f>
        <v>#N/A</v>
      </c>
    </row>
    <row r="123" spans="1:17" x14ac:dyDescent="0.2">
      <c r="A123" t="s">
        <v>247</v>
      </c>
      <c r="B123" t="s">
        <v>248</v>
      </c>
      <c r="C123">
        <v>30</v>
      </c>
      <c r="F123" t="e">
        <f>+VLOOKUP(B123,'[5]GCI_data_platform-33'!$F$1:$G$149,2,FALSE)</f>
        <v>#N/A</v>
      </c>
      <c r="G123" t="e">
        <f>+VLOOKUP(B123,'[5]GCI_data_platform-34'!$F$1:$G$149,2,FALSE)</f>
        <v>#N/A</v>
      </c>
      <c r="H123" t="e">
        <f>+VLOOKUP(B123,'[5]GCI_data_platform-35'!$F$1:$G$149,2,FALSE)</f>
        <v>#N/A</v>
      </c>
      <c r="I123" t="e">
        <f>+VLOOKUP(B123,'[5]GCI_data_platform-108'!$F$1:$G$149,2,FALSE)</f>
        <v>#N/A</v>
      </c>
      <c r="J123" t="e">
        <f>+VLOOKUP(B123,'[5]GCI_data_platform-36'!$F$1:$G$149,2,FALSE)</f>
        <v>#N/A</v>
      </c>
      <c r="K123" t="e">
        <f>+VLOOKUP(B123,'[5]GCI_data_platform-37'!$F$1:$G$149,2,FALSE)</f>
        <v>#N/A</v>
      </c>
      <c r="L123" t="e">
        <f>+VLOOKUP(B123,'[5]GCI_data_platform-38'!$F$1:$G$149,2,FALSE)</f>
        <v>#N/A</v>
      </c>
      <c r="M123" t="e">
        <f>+VLOOKUP(B123,'[5]GCI_data_platform-39'!$F$1:$G$149,2,FALSE)</f>
        <v>#N/A</v>
      </c>
      <c r="N123" t="e">
        <f>+VLOOKUP(B123,'[5]GCI_data_platform-40'!$F$1:$G$149,2,FALSE)</f>
        <v>#N/A</v>
      </c>
      <c r="O123" t="e">
        <f>+VLOOKUP(B123,'[5]GCI_data_platform-41'!$F$1:$G$149,2,FALSE)</f>
        <v>#N/A</v>
      </c>
      <c r="P123" t="e">
        <f>+VLOOKUP(B123,'[5]GCI_data_platform-42'!$F$1:$G$149,2,FALSE)</f>
        <v>#N/A</v>
      </c>
      <c r="Q123" t="e">
        <f>+VLOOKUP(B123,'[5]GCI_data_platform-43'!$F$1:$G$149,2,FALSE)</f>
        <v>#N/A</v>
      </c>
    </row>
    <row r="124" spans="1:17" x14ac:dyDescent="0.2">
      <c r="A124" t="s">
        <v>249</v>
      </c>
      <c r="B124" t="s">
        <v>250</v>
      </c>
      <c r="C124">
        <v>30</v>
      </c>
      <c r="F124" t="e">
        <f>+VLOOKUP(B124,'[5]GCI_data_platform-33'!$F$1:$G$149,2,FALSE)</f>
        <v>#N/A</v>
      </c>
      <c r="G124" t="e">
        <f>+VLOOKUP(B124,'[5]GCI_data_platform-34'!$F$1:$G$149,2,FALSE)</f>
        <v>#N/A</v>
      </c>
      <c r="H124" t="e">
        <f>+VLOOKUP(B124,'[5]GCI_data_platform-35'!$F$1:$G$149,2,FALSE)</f>
        <v>#N/A</v>
      </c>
      <c r="I124" t="e">
        <f>+VLOOKUP(B124,'[5]GCI_data_platform-108'!$F$1:$G$149,2,FALSE)</f>
        <v>#N/A</v>
      </c>
      <c r="J124" t="e">
        <f>+VLOOKUP(B124,'[5]GCI_data_platform-36'!$F$1:$G$149,2,FALSE)</f>
        <v>#N/A</v>
      </c>
      <c r="K124" t="e">
        <f>+VLOOKUP(B124,'[5]GCI_data_platform-37'!$F$1:$G$149,2,FALSE)</f>
        <v>#N/A</v>
      </c>
      <c r="L124" t="e">
        <f>+VLOOKUP(B124,'[5]GCI_data_platform-38'!$F$1:$G$149,2,FALSE)</f>
        <v>#N/A</v>
      </c>
      <c r="M124" t="e">
        <f>+VLOOKUP(B124,'[5]GCI_data_platform-39'!$F$1:$G$149,2,FALSE)</f>
        <v>#N/A</v>
      </c>
      <c r="N124" t="e">
        <f>+VLOOKUP(B124,'[5]GCI_data_platform-40'!$F$1:$G$149,2,FALSE)</f>
        <v>#N/A</v>
      </c>
      <c r="O124" t="e">
        <f>+VLOOKUP(B124,'[5]GCI_data_platform-41'!$F$1:$G$149,2,FALSE)</f>
        <v>#N/A</v>
      </c>
      <c r="P124" t="e">
        <f>+VLOOKUP(B124,'[5]GCI_data_platform-42'!$F$1:$G$149,2,FALSE)</f>
        <v>#N/A</v>
      </c>
      <c r="Q124" t="e">
        <f>+VLOOKUP(B124,'[5]GCI_data_platform-43'!$F$1:$G$149,2,FALSE)</f>
        <v>#N/A</v>
      </c>
    </row>
    <row r="125" spans="1:17" x14ac:dyDescent="0.2">
      <c r="A125" t="s">
        <v>251</v>
      </c>
      <c r="B125" t="s">
        <v>252</v>
      </c>
      <c r="C125">
        <v>30</v>
      </c>
      <c r="F125" t="e">
        <f>+VLOOKUP(B125,'[5]GCI_data_platform-33'!$F$1:$G$149,2,FALSE)</f>
        <v>#N/A</v>
      </c>
      <c r="G125" t="e">
        <f>+VLOOKUP(B125,'[5]GCI_data_platform-34'!$F$1:$G$149,2,FALSE)</f>
        <v>#N/A</v>
      </c>
      <c r="H125" t="e">
        <f>+VLOOKUP(B125,'[5]GCI_data_platform-35'!$F$1:$G$149,2,FALSE)</f>
        <v>#N/A</v>
      </c>
      <c r="I125" t="e">
        <f>+VLOOKUP(B125,'[5]GCI_data_platform-108'!$F$1:$G$149,2,FALSE)</f>
        <v>#N/A</v>
      </c>
      <c r="J125" t="e">
        <f>+VLOOKUP(B125,'[5]GCI_data_platform-36'!$F$1:$G$149,2,FALSE)</f>
        <v>#N/A</v>
      </c>
      <c r="K125" t="e">
        <f>+VLOOKUP(B125,'[5]GCI_data_platform-37'!$F$1:$G$149,2,FALSE)</f>
        <v>#N/A</v>
      </c>
      <c r="L125" t="e">
        <f>+VLOOKUP(B125,'[5]GCI_data_platform-38'!$F$1:$G$149,2,FALSE)</f>
        <v>#N/A</v>
      </c>
      <c r="M125" t="e">
        <f>+VLOOKUP(B125,'[5]GCI_data_platform-39'!$F$1:$G$149,2,FALSE)</f>
        <v>#N/A</v>
      </c>
      <c r="N125" t="e">
        <f>+VLOOKUP(B125,'[5]GCI_data_platform-40'!$F$1:$G$149,2,FALSE)</f>
        <v>#N/A</v>
      </c>
      <c r="O125" t="e">
        <f>+VLOOKUP(B125,'[5]GCI_data_platform-41'!$F$1:$G$149,2,FALSE)</f>
        <v>#N/A</v>
      </c>
      <c r="P125" t="e">
        <f>+VLOOKUP(B125,'[5]GCI_data_platform-42'!$F$1:$G$149,2,FALSE)</f>
        <v>#N/A</v>
      </c>
      <c r="Q125" t="e">
        <f>+VLOOKUP(B125,'[5]GCI_data_platform-43'!$F$1:$G$149,2,FALSE)</f>
        <v>#N/A</v>
      </c>
    </row>
    <row r="126" spans="1:17" x14ac:dyDescent="0.2">
      <c r="A126" t="s">
        <v>253</v>
      </c>
      <c r="B126" t="s">
        <v>254</v>
      </c>
      <c r="C126">
        <v>30</v>
      </c>
      <c r="F126" t="e">
        <f>+VLOOKUP(B126,'[5]GCI_data_platform-33'!$F$1:$G$149,2,FALSE)</f>
        <v>#N/A</v>
      </c>
      <c r="G126" t="e">
        <f>+VLOOKUP(B126,'[5]GCI_data_platform-34'!$F$1:$G$149,2,FALSE)</f>
        <v>#N/A</v>
      </c>
      <c r="H126" t="e">
        <f>+VLOOKUP(B126,'[5]GCI_data_platform-35'!$F$1:$G$149,2,FALSE)</f>
        <v>#N/A</v>
      </c>
      <c r="I126" t="e">
        <f>+VLOOKUP(B126,'[5]GCI_data_platform-108'!$F$1:$G$149,2,FALSE)</f>
        <v>#N/A</v>
      </c>
      <c r="J126" t="e">
        <f>+VLOOKUP(B126,'[5]GCI_data_platform-36'!$F$1:$G$149,2,FALSE)</f>
        <v>#N/A</v>
      </c>
      <c r="K126" t="e">
        <f>+VLOOKUP(B126,'[5]GCI_data_platform-37'!$F$1:$G$149,2,FALSE)</f>
        <v>#N/A</v>
      </c>
      <c r="L126" t="e">
        <f>+VLOOKUP(B126,'[5]GCI_data_platform-38'!$F$1:$G$149,2,FALSE)</f>
        <v>#N/A</v>
      </c>
      <c r="M126" t="e">
        <f>+VLOOKUP(B126,'[5]GCI_data_platform-39'!$F$1:$G$149,2,FALSE)</f>
        <v>#N/A</v>
      </c>
      <c r="N126" t="e">
        <f>+VLOOKUP(B126,'[5]GCI_data_platform-40'!$F$1:$G$149,2,FALSE)</f>
        <v>#N/A</v>
      </c>
      <c r="O126" t="e">
        <f>+VLOOKUP(B126,'[5]GCI_data_platform-41'!$F$1:$G$149,2,FALSE)</f>
        <v>#N/A</v>
      </c>
      <c r="P126" t="e">
        <f>+VLOOKUP(B126,'[5]GCI_data_platform-42'!$F$1:$G$149,2,FALSE)</f>
        <v>#N/A</v>
      </c>
      <c r="Q126" t="e">
        <f>+VLOOKUP(B126,'[5]GCI_data_platform-43'!$F$1:$G$149,2,FALSE)</f>
        <v>#N/A</v>
      </c>
    </row>
    <row r="127" spans="1:17" x14ac:dyDescent="0.2">
      <c r="A127" t="s">
        <v>255</v>
      </c>
      <c r="B127" t="s">
        <v>256</v>
      </c>
      <c r="C127">
        <v>30</v>
      </c>
      <c r="F127" t="e">
        <f>+VLOOKUP(B127,'[5]GCI_data_platform-33'!$F$1:$G$149,2,FALSE)</f>
        <v>#N/A</v>
      </c>
      <c r="G127" t="e">
        <f>+VLOOKUP(B127,'[5]GCI_data_platform-34'!$F$1:$G$149,2,FALSE)</f>
        <v>#N/A</v>
      </c>
      <c r="H127" t="e">
        <f>+VLOOKUP(B127,'[5]GCI_data_platform-35'!$F$1:$G$149,2,FALSE)</f>
        <v>#N/A</v>
      </c>
      <c r="I127" t="e">
        <f>+VLOOKUP(B127,'[5]GCI_data_platform-108'!$F$1:$G$149,2,FALSE)</f>
        <v>#N/A</v>
      </c>
      <c r="J127" t="e">
        <f>+VLOOKUP(B127,'[5]GCI_data_platform-36'!$F$1:$G$149,2,FALSE)</f>
        <v>#N/A</v>
      </c>
      <c r="K127" t="e">
        <f>+VLOOKUP(B127,'[5]GCI_data_platform-37'!$F$1:$G$149,2,FALSE)</f>
        <v>#N/A</v>
      </c>
      <c r="L127" t="e">
        <f>+VLOOKUP(B127,'[5]GCI_data_platform-38'!$F$1:$G$149,2,FALSE)</f>
        <v>#N/A</v>
      </c>
      <c r="M127" t="e">
        <f>+VLOOKUP(B127,'[5]GCI_data_platform-39'!$F$1:$G$149,2,FALSE)</f>
        <v>#N/A</v>
      </c>
      <c r="N127" t="e">
        <f>+VLOOKUP(B127,'[5]GCI_data_platform-40'!$F$1:$G$149,2,FALSE)</f>
        <v>#N/A</v>
      </c>
      <c r="O127" t="e">
        <f>+VLOOKUP(B127,'[5]GCI_data_platform-41'!$F$1:$G$149,2,FALSE)</f>
        <v>#N/A</v>
      </c>
      <c r="P127" t="e">
        <f>+VLOOKUP(B127,'[5]GCI_data_platform-42'!$F$1:$G$149,2,FALSE)</f>
        <v>#N/A</v>
      </c>
      <c r="Q127" t="e">
        <f>+VLOOKUP(B127,'[5]GCI_data_platform-43'!$F$1:$G$149,2,FALSE)</f>
        <v>#N/A</v>
      </c>
    </row>
    <row r="128" spans="1:17" x14ac:dyDescent="0.2">
      <c r="A128" t="s">
        <v>257</v>
      </c>
      <c r="B128" t="s">
        <v>258</v>
      </c>
      <c r="C128">
        <v>10</v>
      </c>
      <c r="D128">
        <v>1</v>
      </c>
      <c r="E128">
        <v>12</v>
      </c>
      <c r="F128" t="e">
        <f>+VLOOKUP(B128,'[5]GCI_data_platform-33'!$F$1:$G$149,2,FALSE)</f>
        <v>#N/A</v>
      </c>
      <c r="G128" t="e">
        <f>+VLOOKUP(B128,'[5]GCI_data_platform-34'!$F$1:$G$149,2,FALSE)</f>
        <v>#N/A</v>
      </c>
      <c r="H128" t="e">
        <f>+VLOOKUP(B128,'[5]GCI_data_platform-35'!$F$1:$G$149,2,FALSE)</f>
        <v>#N/A</v>
      </c>
      <c r="I128" t="e">
        <f>+VLOOKUP(B128,'[5]GCI_data_platform-108'!$F$1:$G$149,2,FALSE)</f>
        <v>#N/A</v>
      </c>
      <c r="J128" t="e">
        <f>+VLOOKUP(B128,'[5]GCI_data_platform-36'!$F$1:$G$149,2,FALSE)</f>
        <v>#N/A</v>
      </c>
      <c r="K128" t="e">
        <f>+VLOOKUP(B128,'[5]GCI_data_platform-37'!$F$1:$G$149,2,FALSE)</f>
        <v>#N/A</v>
      </c>
      <c r="L128" t="e">
        <f>+VLOOKUP(B128,'[5]GCI_data_platform-38'!$F$1:$G$149,2,FALSE)</f>
        <v>#N/A</v>
      </c>
      <c r="M128" t="e">
        <f>+VLOOKUP(B128,'[5]GCI_data_platform-39'!$F$1:$G$149,2,FALSE)</f>
        <v>#N/A</v>
      </c>
      <c r="N128" t="e">
        <f>+VLOOKUP(B128,'[5]GCI_data_platform-40'!$F$1:$G$149,2,FALSE)</f>
        <v>#N/A</v>
      </c>
      <c r="O128" t="e">
        <f>+VLOOKUP(B128,'[5]GCI_data_platform-41'!$F$1:$G$149,2,FALSE)</f>
        <v>#N/A</v>
      </c>
      <c r="P128" t="e">
        <f>+VLOOKUP(B128,'[5]GCI_data_platform-42'!$F$1:$G$149,2,FALSE)</f>
        <v>#N/A</v>
      </c>
      <c r="Q128" t="e">
        <f>+VLOOKUP(B128,'[5]GCI_data_platform-43'!$F$1:$G$149,2,FALSE)</f>
        <v>#N/A</v>
      </c>
    </row>
    <row r="129" spans="1:17" x14ac:dyDescent="0.2">
      <c r="A129" t="s">
        <v>259</v>
      </c>
      <c r="B129" t="s">
        <v>260</v>
      </c>
      <c r="C129">
        <v>20</v>
      </c>
      <c r="D129">
        <v>1</v>
      </c>
      <c r="E129">
        <v>22</v>
      </c>
      <c r="F129" t="e">
        <f>+VLOOKUP(B129,'[5]GCI_data_platform-33'!$F$1:$G$149,2,FALSE)</f>
        <v>#N/A</v>
      </c>
      <c r="G129" t="e">
        <f>+VLOOKUP(B129,'[5]GCI_data_platform-34'!$F$1:$G$149,2,FALSE)</f>
        <v>#N/A</v>
      </c>
      <c r="H129" t="e">
        <f>+VLOOKUP(B129,'[5]GCI_data_platform-35'!$F$1:$G$149,2,FALSE)</f>
        <v>#N/A</v>
      </c>
      <c r="I129" t="e">
        <f>+VLOOKUP(B129,'[5]GCI_data_platform-108'!$F$1:$G$149,2,FALSE)</f>
        <v>#N/A</v>
      </c>
      <c r="J129" t="e">
        <f>+VLOOKUP(B129,'[5]GCI_data_platform-36'!$F$1:$G$149,2,FALSE)</f>
        <v>#N/A</v>
      </c>
      <c r="K129" t="e">
        <f>+VLOOKUP(B129,'[5]GCI_data_platform-37'!$F$1:$G$149,2,FALSE)</f>
        <v>#N/A</v>
      </c>
      <c r="L129" t="e">
        <f>+VLOOKUP(B129,'[5]GCI_data_platform-38'!$F$1:$G$149,2,FALSE)</f>
        <v>#N/A</v>
      </c>
      <c r="M129" t="e">
        <f>+VLOOKUP(B129,'[5]GCI_data_platform-39'!$F$1:$G$149,2,FALSE)</f>
        <v>#N/A</v>
      </c>
      <c r="N129" t="e">
        <f>+VLOOKUP(B129,'[5]GCI_data_platform-40'!$F$1:$G$149,2,FALSE)</f>
        <v>#N/A</v>
      </c>
      <c r="O129" t="e">
        <f>+VLOOKUP(B129,'[5]GCI_data_platform-41'!$F$1:$G$149,2,FALSE)</f>
        <v>#N/A</v>
      </c>
      <c r="P129" t="e">
        <f>+VLOOKUP(B129,'[5]GCI_data_platform-42'!$F$1:$G$149,2,FALSE)</f>
        <v>#N/A</v>
      </c>
      <c r="Q129" t="e">
        <f>+VLOOKUP(B129,'[5]GCI_data_platform-43'!$F$1:$G$149,2,FALSE)</f>
        <v>#N/A</v>
      </c>
    </row>
    <row r="130" spans="1:17" x14ac:dyDescent="0.2">
      <c r="A130" t="s">
        <v>261</v>
      </c>
      <c r="B130" t="s">
        <v>262</v>
      </c>
      <c r="C130">
        <v>30</v>
      </c>
      <c r="F130" t="e">
        <f>+VLOOKUP(B130,'[5]GCI_data_platform-33'!$F$1:$G$149,2,FALSE)</f>
        <v>#N/A</v>
      </c>
      <c r="G130" t="e">
        <f>+VLOOKUP(B130,'[5]GCI_data_platform-34'!$F$1:$G$149,2,FALSE)</f>
        <v>#N/A</v>
      </c>
      <c r="H130" t="e">
        <f>+VLOOKUP(B130,'[5]GCI_data_platform-35'!$F$1:$G$149,2,FALSE)</f>
        <v>#N/A</v>
      </c>
      <c r="I130" t="e">
        <f>+VLOOKUP(B130,'[5]GCI_data_platform-108'!$F$1:$G$149,2,FALSE)</f>
        <v>#N/A</v>
      </c>
      <c r="J130" t="e">
        <f>+VLOOKUP(B130,'[5]GCI_data_platform-36'!$F$1:$G$149,2,FALSE)</f>
        <v>#N/A</v>
      </c>
      <c r="K130" t="e">
        <f>+VLOOKUP(B130,'[5]GCI_data_platform-37'!$F$1:$G$149,2,FALSE)</f>
        <v>#N/A</v>
      </c>
      <c r="L130" t="e">
        <f>+VLOOKUP(B130,'[5]GCI_data_platform-38'!$F$1:$G$149,2,FALSE)</f>
        <v>#N/A</v>
      </c>
      <c r="M130" t="e">
        <f>+VLOOKUP(B130,'[5]GCI_data_platform-39'!$F$1:$G$149,2,FALSE)</f>
        <v>#N/A</v>
      </c>
      <c r="N130" t="e">
        <f>+VLOOKUP(B130,'[5]GCI_data_platform-40'!$F$1:$G$149,2,FALSE)</f>
        <v>#N/A</v>
      </c>
      <c r="O130" t="e">
        <f>+VLOOKUP(B130,'[5]GCI_data_platform-41'!$F$1:$G$149,2,FALSE)</f>
        <v>#N/A</v>
      </c>
      <c r="P130" t="e">
        <f>+VLOOKUP(B130,'[5]GCI_data_platform-42'!$F$1:$G$149,2,FALSE)</f>
        <v>#N/A</v>
      </c>
      <c r="Q130" t="e">
        <f>+VLOOKUP(B130,'[5]GCI_data_platform-43'!$F$1:$G$149,2,FALSE)</f>
        <v>#N/A</v>
      </c>
    </row>
    <row r="131" spans="1:17" x14ac:dyDescent="0.2">
      <c r="A131" t="s">
        <v>263</v>
      </c>
      <c r="B131" t="s">
        <v>264</v>
      </c>
      <c r="C131">
        <v>30</v>
      </c>
      <c r="F131" t="e">
        <f>+VLOOKUP(B131,'[5]GCI_data_platform-33'!$F$1:$G$149,2,FALSE)</f>
        <v>#N/A</v>
      </c>
      <c r="G131" t="e">
        <f>+VLOOKUP(B131,'[5]GCI_data_platform-34'!$F$1:$G$149,2,FALSE)</f>
        <v>#N/A</v>
      </c>
      <c r="H131" t="e">
        <f>+VLOOKUP(B131,'[5]GCI_data_platform-35'!$F$1:$G$149,2,FALSE)</f>
        <v>#N/A</v>
      </c>
      <c r="I131" t="e">
        <f>+VLOOKUP(B131,'[5]GCI_data_platform-108'!$F$1:$G$149,2,FALSE)</f>
        <v>#N/A</v>
      </c>
      <c r="J131" t="e">
        <f>+VLOOKUP(B131,'[5]GCI_data_platform-36'!$F$1:$G$149,2,FALSE)</f>
        <v>#N/A</v>
      </c>
      <c r="K131" t="e">
        <f>+VLOOKUP(B131,'[5]GCI_data_platform-37'!$F$1:$G$149,2,FALSE)</f>
        <v>#N/A</v>
      </c>
      <c r="L131" t="e">
        <f>+VLOOKUP(B131,'[5]GCI_data_platform-38'!$F$1:$G$149,2,FALSE)</f>
        <v>#N/A</v>
      </c>
      <c r="M131" t="e">
        <f>+VLOOKUP(B131,'[5]GCI_data_platform-39'!$F$1:$G$149,2,FALSE)</f>
        <v>#N/A</v>
      </c>
      <c r="N131" t="e">
        <f>+VLOOKUP(B131,'[5]GCI_data_platform-40'!$F$1:$G$149,2,FALSE)</f>
        <v>#N/A</v>
      </c>
      <c r="O131" t="e">
        <f>+VLOOKUP(B131,'[5]GCI_data_platform-41'!$F$1:$G$149,2,FALSE)</f>
        <v>#N/A</v>
      </c>
      <c r="P131" t="e">
        <f>+VLOOKUP(B131,'[5]GCI_data_platform-42'!$F$1:$G$149,2,FALSE)</f>
        <v>#N/A</v>
      </c>
      <c r="Q131" t="e">
        <f>+VLOOKUP(B131,'[5]GCI_data_platform-43'!$F$1:$G$149,2,FALSE)</f>
        <v>#N/A</v>
      </c>
    </row>
    <row r="132" spans="1:17" x14ac:dyDescent="0.2">
      <c r="A132" t="s">
        <v>265</v>
      </c>
      <c r="B132" t="s">
        <v>266</v>
      </c>
      <c r="C132">
        <v>30</v>
      </c>
      <c r="F132" t="e">
        <f>+VLOOKUP(B132,'[5]GCI_data_platform-33'!$F$1:$G$149,2,FALSE)</f>
        <v>#N/A</v>
      </c>
      <c r="G132" t="e">
        <f>+VLOOKUP(B132,'[5]GCI_data_platform-34'!$F$1:$G$149,2,FALSE)</f>
        <v>#N/A</v>
      </c>
      <c r="H132" t="e">
        <f>+VLOOKUP(B132,'[5]GCI_data_platform-35'!$F$1:$G$149,2,FALSE)</f>
        <v>#N/A</v>
      </c>
      <c r="I132" t="e">
        <f>+VLOOKUP(B132,'[5]GCI_data_platform-108'!$F$1:$G$149,2,FALSE)</f>
        <v>#N/A</v>
      </c>
      <c r="J132" t="e">
        <f>+VLOOKUP(B132,'[5]GCI_data_platform-36'!$F$1:$G$149,2,FALSE)</f>
        <v>#N/A</v>
      </c>
      <c r="K132" t="e">
        <f>+VLOOKUP(B132,'[5]GCI_data_platform-37'!$F$1:$G$149,2,FALSE)</f>
        <v>#N/A</v>
      </c>
      <c r="L132" t="e">
        <f>+VLOOKUP(B132,'[5]GCI_data_platform-38'!$F$1:$G$149,2,FALSE)</f>
        <v>#N/A</v>
      </c>
      <c r="M132" t="e">
        <f>+VLOOKUP(B132,'[5]GCI_data_platform-39'!$F$1:$G$149,2,FALSE)</f>
        <v>#N/A</v>
      </c>
      <c r="N132" t="e">
        <f>+VLOOKUP(B132,'[5]GCI_data_platform-40'!$F$1:$G$149,2,FALSE)</f>
        <v>#N/A</v>
      </c>
      <c r="O132" t="e">
        <f>+VLOOKUP(B132,'[5]GCI_data_platform-41'!$F$1:$G$149,2,FALSE)</f>
        <v>#N/A</v>
      </c>
      <c r="P132" t="e">
        <f>+VLOOKUP(B132,'[5]GCI_data_platform-42'!$F$1:$G$149,2,FALSE)</f>
        <v>#N/A</v>
      </c>
      <c r="Q132" t="e">
        <f>+VLOOKUP(B132,'[5]GCI_data_platform-43'!$F$1:$G$149,2,FALSE)</f>
        <v>#N/A</v>
      </c>
    </row>
    <row r="133" spans="1:17" x14ac:dyDescent="0.2">
      <c r="A133" t="s">
        <v>267</v>
      </c>
      <c r="B133" t="s">
        <v>268</v>
      </c>
      <c r="C133">
        <v>30</v>
      </c>
      <c r="F133" t="e">
        <f>+VLOOKUP(B133,'[5]GCI_data_platform-33'!$F$1:$G$149,2,FALSE)</f>
        <v>#N/A</v>
      </c>
      <c r="G133" t="e">
        <f>+VLOOKUP(B133,'[5]GCI_data_platform-34'!$F$1:$G$149,2,FALSE)</f>
        <v>#N/A</v>
      </c>
      <c r="H133" t="e">
        <f>+VLOOKUP(B133,'[5]GCI_data_platform-35'!$F$1:$G$149,2,FALSE)</f>
        <v>#N/A</v>
      </c>
      <c r="I133" t="e">
        <f>+VLOOKUP(B133,'[5]GCI_data_platform-108'!$F$1:$G$149,2,FALSE)</f>
        <v>#N/A</v>
      </c>
      <c r="J133" t="e">
        <f>+VLOOKUP(B133,'[5]GCI_data_platform-36'!$F$1:$G$149,2,FALSE)</f>
        <v>#N/A</v>
      </c>
      <c r="K133" t="e">
        <f>+VLOOKUP(B133,'[5]GCI_data_platform-37'!$F$1:$G$149,2,FALSE)</f>
        <v>#N/A</v>
      </c>
      <c r="L133" t="e">
        <f>+VLOOKUP(B133,'[5]GCI_data_platform-38'!$F$1:$G$149,2,FALSE)</f>
        <v>#N/A</v>
      </c>
      <c r="M133" t="e">
        <f>+VLOOKUP(B133,'[5]GCI_data_platform-39'!$F$1:$G$149,2,FALSE)</f>
        <v>#N/A</v>
      </c>
      <c r="N133" t="e">
        <f>+VLOOKUP(B133,'[5]GCI_data_platform-40'!$F$1:$G$149,2,FALSE)</f>
        <v>#N/A</v>
      </c>
      <c r="O133" t="e">
        <f>+VLOOKUP(B133,'[5]GCI_data_platform-41'!$F$1:$G$149,2,FALSE)</f>
        <v>#N/A</v>
      </c>
      <c r="P133" t="e">
        <f>+VLOOKUP(B133,'[5]GCI_data_platform-42'!$F$1:$G$149,2,FALSE)</f>
        <v>#N/A</v>
      </c>
      <c r="Q133" t="e">
        <f>+VLOOKUP(B133,'[5]GCI_data_platform-43'!$F$1:$G$149,2,FALSE)</f>
        <v>#N/A</v>
      </c>
    </row>
    <row r="134" spans="1:17" x14ac:dyDescent="0.2">
      <c r="A134" t="s">
        <v>269</v>
      </c>
      <c r="B134" t="s">
        <v>270</v>
      </c>
      <c r="C134">
        <v>30</v>
      </c>
      <c r="F134" t="e">
        <f>+VLOOKUP(B134,'[5]GCI_data_platform-33'!$F$1:$G$149,2,FALSE)</f>
        <v>#N/A</v>
      </c>
      <c r="G134" t="e">
        <f>+VLOOKUP(B134,'[5]GCI_data_platform-34'!$F$1:$G$149,2,FALSE)</f>
        <v>#N/A</v>
      </c>
      <c r="H134" t="e">
        <f>+VLOOKUP(B134,'[5]GCI_data_platform-35'!$F$1:$G$149,2,FALSE)</f>
        <v>#N/A</v>
      </c>
      <c r="I134" t="e">
        <f>+VLOOKUP(B134,'[5]GCI_data_platform-108'!$F$1:$G$149,2,FALSE)</f>
        <v>#N/A</v>
      </c>
      <c r="J134" t="e">
        <f>+VLOOKUP(B134,'[5]GCI_data_platform-36'!$F$1:$G$149,2,FALSE)</f>
        <v>#N/A</v>
      </c>
      <c r="K134" t="e">
        <f>+VLOOKUP(B134,'[5]GCI_data_platform-37'!$F$1:$G$149,2,FALSE)</f>
        <v>#N/A</v>
      </c>
      <c r="L134" t="e">
        <f>+VLOOKUP(B134,'[5]GCI_data_platform-38'!$F$1:$G$149,2,FALSE)</f>
        <v>#N/A</v>
      </c>
      <c r="M134" t="e">
        <f>+VLOOKUP(B134,'[5]GCI_data_platform-39'!$F$1:$G$149,2,FALSE)</f>
        <v>#N/A</v>
      </c>
      <c r="N134" t="e">
        <f>+VLOOKUP(B134,'[5]GCI_data_platform-40'!$F$1:$G$149,2,FALSE)</f>
        <v>#N/A</v>
      </c>
      <c r="O134" t="e">
        <f>+VLOOKUP(B134,'[5]GCI_data_platform-41'!$F$1:$G$149,2,FALSE)</f>
        <v>#N/A</v>
      </c>
      <c r="P134" t="e">
        <f>+VLOOKUP(B134,'[5]GCI_data_platform-42'!$F$1:$G$149,2,FALSE)</f>
        <v>#N/A</v>
      </c>
      <c r="Q134" t="e">
        <f>+VLOOKUP(B134,'[5]GCI_data_platform-43'!$F$1:$G$149,2,FALSE)</f>
        <v>#N/A</v>
      </c>
    </row>
    <row r="135" spans="1:17" x14ac:dyDescent="0.2">
      <c r="A135" t="s">
        <v>271</v>
      </c>
      <c r="B135" t="s">
        <v>272</v>
      </c>
      <c r="C135">
        <v>20</v>
      </c>
      <c r="D135">
        <v>1</v>
      </c>
      <c r="E135">
        <v>22</v>
      </c>
      <c r="F135" t="e">
        <f>+VLOOKUP(B135,'[5]GCI_data_platform-33'!$F$1:$G$149,2,FALSE)</f>
        <v>#N/A</v>
      </c>
      <c r="G135" t="e">
        <f>+VLOOKUP(B135,'[5]GCI_data_platform-34'!$F$1:$G$149,2,FALSE)</f>
        <v>#N/A</v>
      </c>
      <c r="H135" t="e">
        <f>+VLOOKUP(B135,'[5]GCI_data_platform-35'!$F$1:$G$149,2,FALSE)</f>
        <v>#N/A</v>
      </c>
      <c r="I135" t="e">
        <f>+VLOOKUP(B135,'[5]GCI_data_platform-108'!$F$1:$G$149,2,FALSE)</f>
        <v>#N/A</v>
      </c>
      <c r="J135" t="e">
        <f>+VLOOKUP(B135,'[5]GCI_data_platform-36'!$F$1:$G$149,2,FALSE)</f>
        <v>#N/A</v>
      </c>
      <c r="K135" t="e">
        <f>+VLOOKUP(B135,'[5]GCI_data_platform-37'!$F$1:$G$149,2,FALSE)</f>
        <v>#N/A</v>
      </c>
      <c r="L135" t="e">
        <f>+VLOOKUP(B135,'[5]GCI_data_platform-38'!$F$1:$G$149,2,FALSE)</f>
        <v>#N/A</v>
      </c>
      <c r="M135" t="e">
        <f>+VLOOKUP(B135,'[5]GCI_data_platform-39'!$F$1:$G$149,2,FALSE)</f>
        <v>#N/A</v>
      </c>
      <c r="N135" t="e">
        <f>+VLOOKUP(B135,'[5]GCI_data_platform-40'!$F$1:$G$149,2,FALSE)</f>
        <v>#N/A</v>
      </c>
      <c r="O135" t="e">
        <f>+VLOOKUP(B135,'[5]GCI_data_platform-41'!$F$1:$G$149,2,FALSE)</f>
        <v>#N/A</v>
      </c>
      <c r="P135" t="e">
        <f>+VLOOKUP(B135,'[5]GCI_data_platform-42'!$F$1:$G$149,2,FALSE)</f>
        <v>#N/A</v>
      </c>
      <c r="Q135" t="e">
        <f>+VLOOKUP(B135,'[5]GCI_data_platform-43'!$F$1:$G$149,2,FALSE)</f>
        <v>#N/A</v>
      </c>
    </row>
    <row r="136" spans="1:17" x14ac:dyDescent="0.2">
      <c r="A136" t="s">
        <v>273</v>
      </c>
      <c r="B136" t="s">
        <v>274</v>
      </c>
      <c r="C136">
        <v>10</v>
      </c>
      <c r="D136">
        <v>1</v>
      </c>
      <c r="E136">
        <v>12</v>
      </c>
      <c r="F136" t="e">
        <f>+VLOOKUP(B136,'[5]GCI_data_platform-33'!$F$1:$G$149,2,FALSE)</f>
        <v>#N/A</v>
      </c>
      <c r="G136" t="e">
        <f>+VLOOKUP(B136,'[5]GCI_data_platform-34'!$F$1:$G$149,2,FALSE)</f>
        <v>#N/A</v>
      </c>
      <c r="H136" t="e">
        <f>+VLOOKUP(B136,'[5]GCI_data_platform-35'!$F$1:$G$149,2,FALSE)</f>
        <v>#N/A</v>
      </c>
      <c r="I136" t="e">
        <f>+VLOOKUP(B136,'[5]GCI_data_platform-108'!$F$1:$G$149,2,FALSE)</f>
        <v>#N/A</v>
      </c>
      <c r="J136" t="e">
        <f>+VLOOKUP(B136,'[5]GCI_data_platform-36'!$F$1:$G$149,2,FALSE)</f>
        <v>#N/A</v>
      </c>
      <c r="K136" t="e">
        <f>+VLOOKUP(B136,'[5]GCI_data_platform-37'!$F$1:$G$149,2,FALSE)</f>
        <v>#N/A</v>
      </c>
      <c r="L136" t="e">
        <f>+VLOOKUP(B136,'[5]GCI_data_platform-38'!$F$1:$G$149,2,FALSE)</f>
        <v>#N/A</v>
      </c>
      <c r="M136" t="e">
        <f>+VLOOKUP(B136,'[5]GCI_data_platform-39'!$F$1:$G$149,2,FALSE)</f>
        <v>#N/A</v>
      </c>
      <c r="N136" t="e">
        <f>+VLOOKUP(B136,'[5]GCI_data_platform-40'!$F$1:$G$149,2,FALSE)</f>
        <v>#N/A</v>
      </c>
      <c r="O136" t="e">
        <f>+VLOOKUP(B136,'[5]GCI_data_platform-41'!$F$1:$G$149,2,FALSE)</f>
        <v>#N/A</v>
      </c>
      <c r="P136" t="e">
        <f>+VLOOKUP(B136,'[5]GCI_data_platform-42'!$F$1:$G$149,2,FALSE)</f>
        <v>#N/A</v>
      </c>
      <c r="Q136" t="e">
        <f>+VLOOKUP(B136,'[5]GCI_data_platform-43'!$F$1:$G$149,2,FALSE)</f>
        <v>#N/A</v>
      </c>
    </row>
    <row r="137" spans="1:17" x14ac:dyDescent="0.2">
      <c r="A137" t="s">
        <v>275</v>
      </c>
      <c r="B137" t="s">
        <v>276</v>
      </c>
      <c r="C137">
        <v>30</v>
      </c>
      <c r="F137" t="e">
        <f>+VLOOKUP(B137,'[5]GCI_data_platform-33'!$F$1:$G$149,2,FALSE)</f>
        <v>#N/A</v>
      </c>
      <c r="G137" t="e">
        <f>+VLOOKUP(B137,'[5]GCI_data_platform-34'!$F$1:$G$149,2,FALSE)</f>
        <v>#N/A</v>
      </c>
      <c r="H137" t="e">
        <f>+VLOOKUP(B137,'[5]GCI_data_platform-35'!$F$1:$G$149,2,FALSE)</f>
        <v>#N/A</v>
      </c>
      <c r="I137" t="e">
        <f>+VLOOKUP(B137,'[5]GCI_data_platform-108'!$F$1:$G$149,2,FALSE)</f>
        <v>#N/A</v>
      </c>
      <c r="J137" t="e">
        <f>+VLOOKUP(B137,'[5]GCI_data_platform-36'!$F$1:$G$149,2,FALSE)</f>
        <v>#N/A</v>
      </c>
      <c r="K137" t="e">
        <f>+VLOOKUP(B137,'[5]GCI_data_platform-37'!$F$1:$G$149,2,FALSE)</f>
        <v>#N/A</v>
      </c>
      <c r="L137" t="e">
        <f>+VLOOKUP(B137,'[5]GCI_data_platform-38'!$F$1:$G$149,2,FALSE)</f>
        <v>#N/A</v>
      </c>
      <c r="M137" t="e">
        <f>+VLOOKUP(B137,'[5]GCI_data_platform-39'!$F$1:$G$149,2,FALSE)</f>
        <v>#N/A</v>
      </c>
      <c r="N137" t="e">
        <f>+VLOOKUP(B137,'[5]GCI_data_platform-40'!$F$1:$G$149,2,FALSE)</f>
        <v>#N/A</v>
      </c>
      <c r="O137" t="e">
        <f>+VLOOKUP(B137,'[5]GCI_data_platform-41'!$F$1:$G$149,2,FALSE)</f>
        <v>#N/A</v>
      </c>
      <c r="P137" t="e">
        <f>+VLOOKUP(B137,'[5]GCI_data_platform-42'!$F$1:$G$149,2,FALSE)</f>
        <v>#N/A</v>
      </c>
      <c r="Q137" t="e">
        <f>+VLOOKUP(B137,'[5]GCI_data_platform-43'!$F$1:$G$149,2,FALSE)</f>
        <v>#N/A</v>
      </c>
    </row>
    <row r="138" spans="1:17" x14ac:dyDescent="0.2">
      <c r="A138" t="s">
        <v>277</v>
      </c>
      <c r="B138" t="s">
        <v>278</v>
      </c>
      <c r="C138">
        <v>30</v>
      </c>
      <c r="F138" t="e">
        <f>+VLOOKUP(B138,'[5]GCI_data_platform-33'!$F$1:$G$149,2,FALSE)</f>
        <v>#N/A</v>
      </c>
      <c r="G138" t="e">
        <f>+VLOOKUP(B138,'[5]GCI_data_platform-34'!$F$1:$G$149,2,FALSE)</f>
        <v>#N/A</v>
      </c>
      <c r="H138" t="e">
        <f>+VLOOKUP(B138,'[5]GCI_data_platform-35'!$F$1:$G$149,2,FALSE)</f>
        <v>#N/A</v>
      </c>
      <c r="I138" t="e">
        <f>+VLOOKUP(B138,'[5]GCI_data_platform-108'!$F$1:$G$149,2,FALSE)</f>
        <v>#N/A</v>
      </c>
      <c r="J138" t="e">
        <f>+VLOOKUP(B138,'[5]GCI_data_platform-36'!$F$1:$G$149,2,FALSE)</f>
        <v>#N/A</v>
      </c>
      <c r="K138" t="e">
        <f>+VLOOKUP(B138,'[5]GCI_data_platform-37'!$F$1:$G$149,2,FALSE)</f>
        <v>#N/A</v>
      </c>
      <c r="L138" t="e">
        <f>+VLOOKUP(B138,'[5]GCI_data_platform-38'!$F$1:$G$149,2,FALSE)</f>
        <v>#N/A</v>
      </c>
      <c r="M138" t="e">
        <f>+VLOOKUP(B138,'[5]GCI_data_platform-39'!$F$1:$G$149,2,FALSE)</f>
        <v>#N/A</v>
      </c>
      <c r="N138" t="e">
        <f>+VLOOKUP(B138,'[5]GCI_data_platform-40'!$F$1:$G$149,2,FALSE)</f>
        <v>#N/A</v>
      </c>
      <c r="O138" t="e">
        <f>+VLOOKUP(B138,'[5]GCI_data_platform-41'!$F$1:$G$149,2,FALSE)</f>
        <v>#N/A</v>
      </c>
      <c r="P138" t="e">
        <f>+VLOOKUP(B138,'[5]GCI_data_platform-42'!$F$1:$G$149,2,FALSE)</f>
        <v>#N/A</v>
      </c>
      <c r="Q138" t="e">
        <f>+VLOOKUP(B138,'[5]GCI_data_platform-43'!$F$1:$G$149,2,FALSE)</f>
        <v>#N/A</v>
      </c>
    </row>
    <row r="139" spans="1:17" x14ac:dyDescent="0.2">
      <c r="A139" t="s">
        <v>279</v>
      </c>
      <c r="B139" t="s">
        <v>280</v>
      </c>
      <c r="C139">
        <v>30</v>
      </c>
      <c r="F139" t="e">
        <f>+VLOOKUP(B139,'[5]GCI_data_platform-33'!$F$1:$G$149,2,FALSE)</f>
        <v>#N/A</v>
      </c>
      <c r="G139" t="e">
        <f>+VLOOKUP(B139,'[5]GCI_data_platform-34'!$F$1:$G$149,2,FALSE)</f>
        <v>#N/A</v>
      </c>
      <c r="H139" t="e">
        <f>+VLOOKUP(B139,'[5]GCI_data_platform-35'!$F$1:$G$149,2,FALSE)</f>
        <v>#N/A</v>
      </c>
      <c r="I139" t="e">
        <f>+VLOOKUP(B139,'[5]GCI_data_platform-108'!$F$1:$G$149,2,FALSE)</f>
        <v>#N/A</v>
      </c>
      <c r="J139" t="e">
        <f>+VLOOKUP(B139,'[5]GCI_data_platform-36'!$F$1:$G$149,2,FALSE)</f>
        <v>#N/A</v>
      </c>
      <c r="K139" t="e">
        <f>+VLOOKUP(B139,'[5]GCI_data_platform-37'!$F$1:$G$149,2,FALSE)</f>
        <v>#N/A</v>
      </c>
      <c r="L139" t="e">
        <f>+VLOOKUP(B139,'[5]GCI_data_platform-38'!$F$1:$G$149,2,FALSE)</f>
        <v>#N/A</v>
      </c>
      <c r="M139" t="e">
        <f>+VLOOKUP(B139,'[5]GCI_data_platform-39'!$F$1:$G$149,2,FALSE)</f>
        <v>#N/A</v>
      </c>
      <c r="N139" t="e">
        <f>+VLOOKUP(B139,'[5]GCI_data_platform-40'!$F$1:$G$149,2,FALSE)</f>
        <v>#N/A</v>
      </c>
      <c r="O139" t="e">
        <f>+VLOOKUP(B139,'[5]GCI_data_platform-41'!$F$1:$G$149,2,FALSE)</f>
        <v>#N/A</v>
      </c>
      <c r="P139" t="e">
        <f>+VLOOKUP(B139,'[5]GCI_data_platform-42'!$F$1:$G$149,2,FALSE)</f>
        <v>#N/A</v>
      </c>
      <c r="Q139" t="e">
        <f>+VLOOKUP(B139,'[5]GCI_data_platform-43'!$F$1:$G$149,2,FALSE)</f>
        <v>#N/A</v>
      </c>
    </row>
    <row r="140" spans="1:17" x14ac:dyDescent="0.2">
      <c r="A140" t="s">
        <v>281</v>
      </c>
      <c r="B140" t="s">
        <v>282</v>
      </c>
      <c r="C140">
        <v>30</v>
      </c>
      <c r="F140" t="e">
        <f>+VLOOKUP(B140,'[5]GCI_data_platform-33'!$F$1:$G$149,2,FALSE)</f>
        <v>#N/A</v>
      </c>
      <c r="G140" t="e">
        <f>+VLOOKUP(B140,'[5]GCI_data_platform-34'!$F$1:$G$149,2,FALSE)</f>
        <v>#N/A</v>
      </c>
      <c r="H140" t="e">
        <f>+VLOOKUP(B140,'[5]GCI_data_platform-35'!$F$1:$G$149,2,FALSE)</f>
        <v>#N/A</v>
      </c>
      <c r="I140" t="e">
        <f>+VLOOKUP(B140,'[5]GCI_data_platform-108'!$F$1:$G$149,2,FALSE)</f>
        <v>#N/A</v>
      </c>
      <c r="J140" t="e">
        <f>+VLOOKUP(B140,'[5]GCI_data_platform-36'!$F$1:$G$149,2,FALSE)</f>
        <v>#N/A</v>
      </c>
      <c r="K140" t="e">
        <f>+VLOOKUP(B140,'[5]GCI_data_platform-37'!$F$1:$G$149,2,FALSE)</f>
        <v>#N/A</v>
      </c>
      <c r="L140" t="e">
        <f>+VLOOKUP(B140,'[5]GCI_data_platform-38'!$F$1:$G$149,2,FALSE)</f>
        <v>#N/A</v>
      </c>
      <c r="M140" t="e">
        <f>+VLOOKUP(B140,'[5]GCI_data_platform-39'!$F$1:$G$149,2,FALSE)</f>
        <v>#N/A</v>
      </c>
      <c r="N140" t="e">
        <f>+VLOOKUP(B140,'[5]GCI_data_platform-40'!$F$1:$G$149,2,FALSE)</f>
        <v>#N/A</v>
      </c>
      <c r="O140" t="e">
        <f>+VLOOKUP(B140,'[5]GCI_data_platform-41'!$F$1:$G$149,2,FALSE)</f>
        <v>#N/A</v>
      </c>
      <c r="P140" t="e">
        <f>+VLOOKUP(B140,'[5]GCI_data_platform-42'!$F$1:$G$149,2,FALSE)</f>
        <v>#N/A</v>
      </c>
      <c r="Q140" t="e">
        <f>+VLOOKUP(B140,'[5]GCI_data_platform-43'!$F$1:$G$149,2,FALSE)</f>
        <v>#N/A</v>
      </c>
    </row>
    <row r="141" spans="1:17" x14ac:dyDescent="0.2">
      <c r="A141" t="s">
        <v>283</v>
      </c>
      <c r="B141" t="s">
        <v>284</v>
      </c>
      <c r="C141">
        <v>30</v>
      </c>
      <c r="F141" t="e">
        <f>+VLOOKUP(B141,'[5]GCI_data_platform-33'!$F$1:$G$149,2,FALSE)</f>
        <v>#N/A</v>
      </c>
      <c r="G141" t="e">
        <f>+VLOOKUP(B141,'[5]GCI_data_platform-34'!$F$1:$G$149,2,FALSE)</f>
        <v>#N/A</v>
      </c>
      <c r="H141" t="e">
        <f>+VLOOKUP(B141,'[5]GCI_data_platform-35'!$F$1:$G$149,2,FALSE)</f>
        <v>#N/A</v>
      </c>
      <c r="I141" t="e">
        <f>+VLOOKUP(B141,'[5]GCI_data_platform-108'!$F$1:$G$149,2,FALSE)</f>
        <v>#N/A</v>
      </c>
      <c r="J141" t="e">
        <f>+VLOOKUP(B141,'[5]GCI_data_platform-36'!$F$1:$G$149,2,FALSE)</f>
        <v>#N/A</v>
      </c>
      <c r="K141" t="e">
        <f>+VLOOKUP(B141,'[5]GCI_data_platform-37'!$F$1:$G$149,2,FALSE)</f>
        <v>#N/A</v>
      </c>
      <c r="L141" t="e">
        <f>+VLOOKUP(B141,'[5]GCI_data_platform-38'!$F$1:$G$149,2,FALSE)</f>
        <v>#N/A</v>
      </c>
      <c r="M141" t="e">
        <f>+VLOOKUP(B141,'[5]GCI_data_platform-39'!$F$1:$G$149,2,FALSE)</f>
        <v>#N/A</v>
      </c>
      <c r="N141" t="e">
        <f>+VLOOKUP(B141,'[5]GCI_data_platform-40'!$F$1:$G$149,2,FALSE)</f>
        <v>#N/A</v>
      </c>
      <c r="O141" t="e">
        <f>+VLOOKUP(B141,'[5]GCI_data_platform-41'!$F$1:$G$149,2,FALSE)</f>
        <v>#N/A</v>
      </c>
      <c r="P141" t="e">
        <f>+VLOOKUP(B141,'[5]GCI_data_platform-42'!$F$1:$G$149,2,FALSE)</f>
        <v>#N/A</v>
      </c>
      <c r="Q141" t="e">
        <f>+VLOOKUP(B141,'[5]GCI_data_platform-43'!$F$1:$G$149,2,FALSE)</f>
        <v>#N/A</v>
      </c>
    </row>
    <row r="142" spans="1:17" x14ac:dyDescent="0.2">
      <c r="A142" t="s">
        <v>285</v>
      </c>
      <c r="B142" t="s">
        <v>286</v>
      </c>
      <c r="C142">
        <v>30</v>
      </c>
      <c r="F142" t="e">
        <f>+VLOOKUP(B142,'[5]GCI_data_platform-33'!$F$1:$G$149,2,FALSE)</f>
        <v>#N/A</v>
      </c>
      <c r="G142" t="e">
        <f>+VLOOKUP(B142,'[5]GCI_data_platform-34'!$F$1:$G$149,2,FALSE)</f>
        <v>#N/A</v>
      </c>
      <c r="H142" t="e">
        <f>+VLOOKUP(B142,'[5]GCI_data_platform-35'!$F$1:$G$149,2,FALSE)</f>
        <v>#N/A</v>
      </c>
      <c r="I142" t="e">
        <f>+VLOOKUP(B142,'[5]GCI_data_platform-108'!$F$1:$G$149,2,FALSE)</f>
        <v>#N/A</v>
      </c>
      <c r="J142" t="e">
        <f>+VLOOKUP(B142,'[5]GCI_data_platform-36'!$F$1:$G$149,2,FALSE)</f>
        <v>#N/A</v>
      </c>
      <c r="K142" t="e">
        <f>+VLOOKUP(B142,'[5]GCI_data_platform-37'!$F$1:$G$149,2,FALSE)</f>
        <v>#N/A</v>
      </c>
      <c r="L142" t="e">
        <f>+VLOOKUP(B142,'[5]GCI_data_platform-38'!$F$1:$G$149,2,FALSE)</f>
        <v>#N/A</v>
      </c>
      <c r="M142" t="e">
        <f>+VLOOKUP(B142,'[5]GCI_data_platform-39'!$F$1:$G$149,2,FALSE)</f>
        <v>#N/A</v>
      </c>
      <c r="N142" t="e">
        <f>+VLOOKUP(B142,'[5]GCI_data_platform-40'!$F$1:$G$149,2,FALSE)</f>
        <v>#N/A</v>
      </c>
      <c r="O142" t="e">
        <f>+VLOOKUP(B142,'[5]GCI_data_platform-41'!$F$1:$G$149,2,FALSE)</f>
        <v>#N/A</v>
      </c>
      <c r="P142" t="e">
        <f>+VLOOKUP(B142,'[5]GCI_data_platform-42'!$F$1:$G$149,2,FALSE)</f>
        <v>#N/A</v>
      </c>
      <c r="Q142" t="e">
        <f>+VLOOKUP(B142,'[5]GCI_data_platform-43'!$F$1:$G$149,2,FALSE)</f>
        <v>#N/A</v>
      </c>
    </row>
    <row r="143" spans="1:17" x14ac:dyDescent="0.2">
      <c r="A143" t="s">
        <v>287</v>
      </c>
      <c r="B143" t="s">
        <v>288</v>
      </c>
      <c r="C143">
        <v>30</v>
      </c>
      <c r="F143" t="e">
        <f>+VLOOKUP(B143,'[5]GCI_data_platform-33'!$F$1:$G$149,2,FALSE)</f>
        <v>#N/A</v>
      </c>
      <c r="G143" t="e">
        <f>+VLOOKUP(B143,'[5]GCI_data_platform-34'!$F$1:$G$149,2,FALSE)</f>
        <v>#N/A</v>
      </c>
      <c r="H143" t="e">
        <f>+VLOOKUP(B143,'[5]GCI_data_platform-35'!$F$1:$G$149,2,FALSE)</f>
        <v>#N/A</v>
      </c>
      <c r="I143" t="e">
        <f>+VLOOKUP(B143,'[5]GCI_data_platform-108'!$F$1:$G$149,2,FALSE)</f>
        <v>#N/A</v>
      </c>
      <c r="J143" t="e">
        <f>+VLOOKUP(B143,'[5]GCI_data_platform-36'!$F$1:$G$149,2,FALSE)</f>
        <v>#N/A</v>
      </c>
      <c r="K143" t="e">
        <f>+VLOOKUP(B143,'[5]GCI_data_platform-37'!$F$1:$G$149,2,FALSE)</f>
        <v>#N/A</v>
      </c>
      <c r="L143" t="e">
        <f>+VLOOKUP(B143,'[5]GCI_data_platform-38'!$F$1:$G$149,2,FALSE)</f>
        <v>#N/A</v>
      </c>
      <c r="M143" t="e">
        <f>+VLOOKUP(B143,'[5]GCI_data_platform-39'!$F$1:$G$149,2,FALSE)</f>
        <v>#N/A</v>
      </c>
      <c r="N143" t="e">
        <f>+VLOOKUP(B143,'[5]GCI_data_platform-40'!$F$1:$G$149,2,FALSE)</f>
        <v>#N/A</v>
      </c>
      <c r="O143" t="e">
        <f>+VLOOKUP(B143,'[5]GCI_data_platform-41'!$F$1:$G$149,2,FALSE)</f>
        <v>#N/A</v>
      </c>
      <c r="P143" t="e">
        <f>+VLOOKUP(B143,'[5]GCI_data_platform-42'!$F$1:$G$149,2,FALSE)</f>
        <v>#N/A</v>
      </c>
      <c r="Q143" t="e">
        <f>+VLOOKUP(B143,'[5]GCI_data_platform-43'!$F$1:$G$149,2,FALSE)</f>
        <v>#N/A</v>
      </c>
    </row>
    <row r="144" spans="1:17" x14ac:dyDescent="0.2">
      <c r="A144" t="s">
        <v>289</v>
      </c>
      <c r="B144" t="s">
        <v>290</v>
      </c>
      <c r="C144">
        <v>30</v>
      </c>
      <c r="F144" t="e">
        <f>+VLOOKUP(B144,'[5]GCI_data_platform-33'!$F$1:$G$149,2,FALSE)</f>
        <v>#N/A</v>
      </c>
      <c r="G144" t="e">
        <f>+VLOOKUP(B144,'[5]GCI_data_platform-34'!$F$1:$G$149,2,FALSE)</f>
        <v>#N/A</v>
      </c>
      <c r="H144" t="e">
        <f>+VLOOKUP(B144,'[5]GCI_data_platform-35'!$F$1:$G$149,2,FALSE)</f>
        <v>#N/A</v>
      </c>
      <c r="I144" t="e">
        <f>+VLOOKUP(B144,'[5]GCI_data_platform-108'!$F$1:$G$149,2,FALSE)</f>
        <v>#N/A</v>
      </c>
      <c r="J144" t="e">
        <f>+VLOOKUP(B144,'[5]GCI_data_platform-36'!$F$1:$G$149,2,FALSE)</f>
        <v>#N/A</v>
      </c>
      <c r="K144" t="e">
        <f>+VLOOKUP(B144,'[5]GCI_data_platform-37'!$F$1:$G$149,2,FALSE)</f>
        <v>#N/A</v>
      </c>
      <c r="L144" t="e">
        <f>+VLOOKUP(B144,'[5]GCI_data_platform-38'!$F$1:$G$149,2,FALSE)</f>
        <v>#N/A</v>
      </c>
      <c r="M144" t="e">
        <f>+VLOOKUP(B144,'[5]GCI_data_platform-39'!$F$1:$G$149,2,FALSE)</f>
        <v>#N/A</v>
      </c>
      <c r="N144" t="e">
        <f>+VLOOKUP(B144,'[5]GCI_data_platform-40'!$F$1:$G$149,2,FALSE)</f>
        <v>#N/A</v>
      </c>
      <c r="O144" t="e">
        <f>+VLOOKUP(B144,'[5]GCI_data_platform-41'!$F$1:$G$149,2,FALSE)</f>
        <v>#N/A</v>
      </c>
      <c r="P144" t="e">
        <f>+VLOOKUP(B144,'[5]GCI_data_platform-42'!$F$1:$G$149,2,FALSE)</f>
        <v>#N/A</v>
      </c>
      <c r="Q144" t="e">
        <f>+VLOOKUP(B144,'[5]GCI_data_platform-43'!$F$1:$G$149,2,FALSE)</f>
        <v>#N/A</v>
      </c>
    </row>
    <row r="145" spans="1:17" x14ac:dyDescent="0.2">
      <c r="A145" t="s">
        <v>291</v>
      </c>
      <c r="B145" t="s">
        <v>292</v>
      </c>
      <c r="C145">
        <v>30</v>
      </c>
      <c r="F145" t="e">
        <f>+VLOOKUP(B145,'[5]GCI_data_platform-33'!$F$1:$G$149,2,FALSE)</f>
        <v>#N/A</v>
      </c>
      <c r="G145" t="e">
        <f>+VLOOKUP(B145,'[5]GCI_data_platform-34'!$F$1:$G$149,2,FALSE)</f>
        <v>#N/A</v>
      </c>
      <c r="H145" t="e">
        <f>+VLOOKUP(B145,'[5]GCI_data_platform-35'!$F$1:$G$149,2,FALSE)</f>
        <v>#N/A</v>
      </c>
      <c r="I145" t="e">
        <f>+VLOOKUP(B145,'[5]GCI_data_platform-108'!$F$1:$G$149,2,FALSE)</f>
        <v>#N/A</v>
      </c>
      <c r="J145" t="e">
        <f>+VLOOKUP(B145,'[5]GCI_data_platform-36'!$F$1:$G$149,2,FALSE)</f>
        <v>#N/A</v>
      </c>
      <c r="K145" t="e">
        <f>+VLOOKUP(B145,'[5]GCI_data_platform-37'!$F$1:$G$149,2,FALSE)</f>
        <v>#N/A</v>
      </c>
      <c r="L145" t="e">
        <f>+VLOOKUP(B145,'[5]GCI_data_platform-38'!$F$1:$G$149,2,FALSE)</f>
        <v>#N/A</v>
      </c>
      <c r="M145" t="e">
        <f>+VLOOKUP(B145,'[5]GCI_data_platform-39'!$F$1:$G$149,2,FALSE)</f>
        <v>#N/A</v>
      </c>
      <c r="N145" t="e">
        <f>+VLOOKUP(B145,'[5]GCI_data_platform-40'!$F$1:$G$149,2,FALSE)</f>
        <v>#N/A</v>
      </c>
      <c r="O145" t="e">
        <f>+VLOOKUP(B145,'[5]GCI_data_platform-41'!$F$1:$G$149,2,FALSE)</f>
        <v>#N/A</v>
      </c>
      <c r="P145" t="e">
        <f>+VLOOKUP(B145,'[5]GCI_data_platform-42'!$F$1:$G$149,2,FALSE)</f>
        <v>#N/A</v>
      </c>
      <c r="Q145" t="e">
        <f>+VLOOKUP(B145,'[5]GCI_data_platform-43'!$F$1:$G$149,2,FALSE)</f>
        <v>#N/A</v>
      </c>
    </row>
    <row r="146" spans="1:17" x14ac:dyDescent="0.2">
      <c r="A146" t="s">
        <v>293</v>
      </c>
      <c r="B146" t="s">
        <v>294</v>
      </c>
      <c r="C146">
        <v>30</v>
      </c>
      <c r="F146" t="e">
        <f>+VLOOKUP(B146,'[5]GCI_data_platform-33'!$F$1:$G$149,2,FALSE)</f>
        <v>#N/A</v>
      </c>
      <c r="G146" t="e">
        <f>+VLOOKUP(B146,'[5]GCI_data_platform-34'!$F$1:$G$149,2,FALSE)</f>
        <v>#N/A</v>
      </c>
      <c r="H146" t="e">
        <f>+VLOOKUP(B146,'[5]GCI_data_platform-35'!$F$1:$G$149,2,FALSE)</f>
        <v>#N/A</v>
      </c>
      <c r="I146" t="e">
        <f>+VLOOKUP(B146,'[5]GCI_data_platform-108'!$F$1:$G$149,2,FALSE)</f>
        <v>#N/A</v>
      </c>
      <c r="J146" t="e">
        <f>+VLOOKUP(B146,'[5]GCI_data_platform-36'!$F$1:$G$149,2,FALSE)</f>
        <v>#N/A</v>
      </c>
      <c r="K146" t="e">
        <f>+VLOOKUP(B146,'[5]GCI_data_platform-37'!$F$1:$G$149,2,FALSE)</f>
        <v>#N/A</v>
      </c>
      <c r="L146" t="e">
        <f>+VLOOKUP(B146,'[5]GCI_data_platform-38'!$F$1:$G$149,2,FALSE)</f>
        <v>#N/A</v>
      </c>
      <c r="M146" t="e">
        <f>+VLOOKUP(B146,'[5]GCI_data_platform-39'!$F$1:$G$149,2,FALSE)</f>
        <v>#N/A</v>
      </c>
      <c r="N146" t="e">
        <f>+VLOOKUP(B146,'[5]GCI_data_platform-40'!$F$1:$G$149,2,FALSE)</f>
        <v>#N/A</v>
      </c>
      <c r="O146" t="e">
        <f>+VLOOKUP(B146,'[5]GCI_data_platform-41'!$F$1:$G$149,2,FALSE)</f>
        <v>#N/A</v>
      </c>
      <c r="P146" t="e">
        <f>+VLOOKUP(B146,'[5]GCI_data_platform-42'!$F$1:$G$149,2,FALSE)</f>
        <v>#N/A</v>
      </c>
      <c r="Q146" t="e">
        <f>+VLOOKUP(B146,'[5]GCI_data_platform-43'!$F$1:$G$149,2,FALSE)</f>
        <v>#N/A</v>
      </c>
    </row>
    <row r="147" spans="1:17" x14ac:dyDescent="0.2">
      <c r="A147" t="s">
        <v>295</v>
      </c>
      <c r="B147" t="s">
        <v>296</v>
      </c>
      <c r="C147">
        <v>30</v>
      </c>
      <c r="F147" t="e">
        <f>+VLOOKUP(B147,'[5]GCI_data_platform-33'!$F$1:$G$149,2,FALSE)</f>
        <v>#N/A</v>
      </c>
      <c r="G147" t="e">
        <f>+VLOOKUP(B147,'[5]GCI_data_platform-34'!$F$1:$G$149,2,FALSE)</f>
        <v>#N/A</v>
      </c>
      <c r="H147" t="e">
        <f>+VLOOKUP(B147,'[5]GCI_data_platform-35'!$F$1:$G$149,2,FALSE)</f>
        <v>#N/A</v>
      </c>
      <c r="I147" t="e">
        <f>+VLOOKUP(B147,'[5]GCI_data_platform-108'!$F$1:$G$149,2,FALSE)</f>
        <v>#N/A</v>
      </c>
      <c r="J147" t="e">
        <f>+VLOOKUP(B147,'[5]GCI_data_platform-36'!$F$1:$G$149,2,FALSE)</f>
        <v>#N/A</v>
      </c>
      <c r="K147" t="e">
        <f>+VLOOKUP(B147,'[5]GCI_data_platform-37'!$F$1:$G$149,2,FALSE)</f>
        <v>#N/A</v>
      </c>
      <c r="L147" t="e">
        <f>+VLOOKUP(B147,'[5]GCI_data_platform-38'!$F$1:$G$149,2,FALSE)</f>
        <v>#N/A</v>
      </c>
      <c r="M147" t="e">
        <f>+VLOOKUP(B147,'[5]GCI_data_platform-39'!$F$1:$G$149,2,FALSE)</f>
        <v>#N/A</v>
      </c>
      <c r="N147" t="e">
        <f>+VLOOKUP(B147,'[5]GCI_data_platform-40'!$F$1:$G$149,2,FALSE)</f>
        <v>#N/A</v>
      </c>
      <c r="O147" t="e">
        <f>+VLOOKUP(B147,'[5]GCI_data_platform-41'!$F$1:$G$149,2,FALSE)</f>
        <v>#N/A</v>
      </c>
      <c r="P147" t="e">
        <f>+VLOOKUP(B147,'[5]GCI_data_platform-42'!$F$1:$G$149,2,FALSE)</f>
        <v>#N/A</v>
      </c>
      <c r="Q147" t="e">
        <f>+VLOOKUP(B147,'[5]GCI_data_platform-43'!$F$1:$G$149,2,FALSE)</f>
        <v>#N/A</v>
      </c>
    </row>
    <row r="148" spans="1:17" x14ac:dyDescent="0.2">
      <c r="A148" t="s">
        <v>297</v>
      </c>
      <c r="B148" t="s">
        <v>298</v>
      </c>
      <c r="C148">
        <v>30</v>
      </c>
      <c r="F148" t="e">
        <f>+VLOOKUP(B148,'[5]GCI_data_platform-33'!$F$1:$G$149,2,FALSE)</f>
        <v>#N/A</v>
      </c>
      <c r="G148" t="e">
        <f>+VLOOKUP(B148,'[5]GCI_data_platform-34'!$F$1:$G$149,2,FALSE)</f>
        <v>#N/A</v>
      </c>
      <c r="H148" t="e">
        <f>+VLOOKUP(B148,'[5]GCI_data_platform-35'!$F$1:$G$149,2,FALSE)</f>
        <v>#N/A</v>
      </c>
      <c r="I148" t="e">
        <f>+VLOOKUP(B148,'[5]GCI_data_platform-108'!$F$1:$G$149,2,FALSE)</f>
        <v>#N/A</v>
      </c>
      <c r="J148" t="e">
        <f>+VLOOKUP(B148,'[5]GCI_data_platform-36'!$F$1:$G$149,2,FALSE)</f>
        <v>#N/A</v>
      </c>
      <c r="K148" t="e">
        <f>+VLOOKUP(B148,'[5]GCI_data_platform-37'!$F$1:$G$149,2,FALSE)</f>
        <v>#N/A</v>
      </c>
      <c r="L148" t="e">
        <f>+VLOOKUP(B148,'[5]GCI_data_platform-38'!$F$1:$G$149,2,FALSE)</f>
        <v>#N/A</v>
      </c>
      <c r="M148" t="e">
        <f>+VLOOKUP(B148,'[5]GCI_data_platform-39'!$F$1:$G$149,2,FALSE)</f>
        <v>#N/A</v>
      </c>
      <c r="N148" t="e">
        <f>+VLOOKUP(B148,'[5]GCI_data_platform-40'!$F$1:$G$149,2,FALSE)</f>
        <v>#N/A</v>
      </c>
      <c r="O148" t="e">
        <f>+VLOOKUP(B148,'[5]GCI_data_platform-41'!$F$1:$G$149,2,FALSE)</f>
        <v>#N/A</v>
      </c>
      <c r="P148" t="e">
        <f>+VLOOKUP(B148,'[5]GCI_data_platform-42'!$F$1:$G$149,2,FALSE)</f>
        <v>#N/A</v>
      </c>
      <c r="Q148" t="e">
        <f>+VLOOKUP(B148,'[5]GCI_data_platform-43'!$F$1:$G$149,2,FALSE)</f>
        <v>#N/A</v>
      </c>
    </row>
    <row r="149" spans="1:17" x14ac:dyDescent="0.2">
      <c r="A149" t="s">
        <v>299</v>
      </c>
      <c r="B149" t="s">
        <v>300</v>
      </c>
      <c r="C149">
        <v>30</v>
      </c>
      <c r="F149" t="e">
        <f>+VLOOKUP(B149,'[5]GCI_data_platform-33'!$F$1:$G$149,2,FALSE)</f>
        <v>#N/A</v>
      </c>
      <c r="G149" t="e">
        <f>+VLOOKUP(B149,'[5]GCI_data_platform-34'!$F$1:$G$149,2,FALSE)</f>
        <v>#N/A</v>
      </c>
      <c r="H149" t="e">
        <f>+VLOOKUP(B149,'[5]GCI_data_platform-35'!$F$1:$G$149,2,FALSE)</f>
        <v>#N/A</v>
      </c>
      <c r="I149" t="e">
        <f>+VLOOKUP(B149,'[5]GCI_data_platform-108'!$F$1:$G$149,2,FALSE)</f>
        <v>#N/A</v>
      </c>
      <c r="J149" t="e">
        <f>+VLOOKUP(B149,'[5]GCI_data_platform-36'!$F$1:$G$149,2,FALSE)</f>
        <v>#N/A</v>
      </c>
      <c r="K149" t="e">
        <f>+VLOOKUP(B149,'[5]GCI_data_platform-37'!$F$1:$G$149,2,FALSE)</f>
        <v>#N/A</v>
      </c>
      <c r="L149" t="e">
        <f>+VLOOKUP(B149,'[5]GCI_data_platform-38'!$F$1:$G$149,2,FALSE)</f>
        <v>#N/A</v>
      </c>
      <c r="M149" t="e">
        <f>+VLOOKUP(B149,'[5]GCI_data_platform-39'!$F$1:$G$149,2,FALSE)</f>
        <v>#N/A</v>
      </c>
      <c r="N149" t="e">
        <f>+VLOOKUP(B149,'[5]GCI_data_platform-40'!$F$1:$G$149,2,FALSE)</f>
        <v>#N/A</v>
      </c>
      <c r="O149" t="e">
        <f>+VLOOKUP(B149,'[5]GCI_data_platform-41'!$F$1:$G$149,2,FALSE)</f>
        <v>#N/A</v>
      </c>
      <c r="P149" t="e">
        <f>+VLOOKUP(B149,'[5]GCI_data_platform-42'!$F$1:$G$149,2,FALSE)</f>
        <v>#N/A</v>
      </c>
      <c r="Q149" t="e">
        <f>+VLOOKUP(B149,'[5]GCI_data_platform-43'!$F$1:$G$149,2,FALSE)</f>
        <v>#N/A</v>
      </c>
    </row>
    <row r="151" spans="1:17" x14ac:dyDescent="0.2">
      <c r="A151" s="3" t="s">
        <v>301</v>
      </c>
      <c r="F151" t="e">
        <f t="shared" ref="F151:Q151" si="0">+AVERAGEIF($D$2:$D$149,1,F2:F149)</f>
        <v>#N/A</v>
      </c>
      <c r="G151" t="e">
        <f t="shared" si="0"/>
        <v>#N/A</v>
      </c>
      <c r="H151" t="e">
        <f t="shared" si="0"/>
        <v>#N/A</v>
      </c>
      <c r="I151" t="e">
        <f t="shared" si="0"/>
        <v>#N/A</v>
      </c>
      <c r="J151" t="e">
        <f t="shared" si="0"/>
        <v>#N/A</v>
      </c>
      <c r="K151" t="e">
        <f t="shared" si="0"/>
        <v>#N/A</v>
      </c>
      <c r="L151" t="e">
        <f t="shared" si="0"/>
        <v>#N/A</v>
      </c>
      <c r="M151" t="e">
        <f t="shared" si="0"/>
        <v>#N/A</v>
      </c>
      <c r="N151" t="e">
        <f t="shared" si="0"/>
        <v>#N/A</v>
      </c>
      <c r="O151" t="e">
        <f t="shared" si="0"/>
        <v>#N/A</v>
      </c>
      <c r="P151" t="e">
        <f t="shared" si="0"/>
        <v>#N/A</v>
      </c>
      <c r="Q151" t="e">
        <f t="shared" si="0"/>
        <v>#N/A</v>
      </c>
    </row>
    <row r="152" spans="1:17" x14ac:dyDescent="0.2">
      <c r="A152" s="3" t="s">
        <v>302</v>
      </c>
      <c r="F152" t="e">
        <f>+AVERAGEIF($C$2:$C$149,20,F2:F149)</f>
        <v>#N/A</v>
      </c>
      <c r="G152" t="e">
        <f t="shared" ref="G152:Q152" si="1">+AVERAGEIF($C$2:$C$149,20,G2:G149)</f>
        <v>#N/A</v>
      </c>
      <c r="H152" t="e">
        <f t="shared" si="1"/>
        <v>#N/A</v>
      </c>
      <c r="I152" t="e">
        <f t="shared" si="1"/>
        <v>#N/A</v>
      </c>
      <c r="J152" t="e">
        <f t="shared" si="1"/>
        <v>#N/A</v>
      </c>
      <c r="K152" t="e">
        <f t="shared" si="1"/>
        <v>#N/A</v>
      </c>
      <c r="L152" t="e">
        <f t="shared" si="1"/>
        <v>#N/A</v>
      </c>
      <c r="M152" t="e">
        <f t="shared" si="1"/>
        <v>#N/A</v>
      </c>
      <c r="N152" t="e">
        <f t="shared" si="1"/>
        <v>#N/A</v>
      </c>
      <c r="O152" t="e">
        <f t="shared" si="1"/>
        <v>#N/A</v>
      </c>
      <c r="P152" t="e">
        <f t="shared" si="1"/>
        <v>#N/A</v>
      </c>
      <c r="Q152" t="e">
        <f t="shared" si="1"/>
        <v>#N/A</v>
      </c>
    </row>
    <row r="153" spans="1:17" x14ac:dyDescent="0.2">
      <c r="A153" s="3" t="s">
        <v>303</v>
      </c>
      <c r="F153" t="e">
        <f>+AVERAGEIF($C$2:$C$149,10,F2:F149)</f>
        <v>#N/A</v>
      </c>
      <c r="G153" t="e">
        <f t="shared" ref="G153:Q153" si="2">+AVERAGEIF($C$2:$C$149,10,G2:G149)</f>
        <v>#N/A</v>
      </c>
      <c r="H153" t="e">
        <f t="shared" si="2"/>
        <v>#N/A</v>
      </c>
      <c r="I153" t="e">
        <f t="shared" si="2"/>
        <v>#N/A</v>
      </c>
      <c r="J153" t="e">
        <f t="shared" si="2"/>
        <v>#N/A</v>
      </c>
      <c r="K153" t="e">
        <f t="shared" si="2"/>
        <v>#N/A</v>
      </c>
      <c r="L153" t="e">
        <f t="shared" si="2"/>
        <v>#N/A</v>
      </c>
      <c r="M153" t="e">
        <f t="shared" si="2"/>
        <v>#N/A</v>
      </c>
      <c r="N153" t="e">
        <f t="shared" si="2"/>
        <v>#N/A</v>
      </c>
      <c r="O153" t="e">
        <f t="shared" si="2"/>
        <v>#N/A</v>
      </c>
      <c r="P153" t="e">
        <f t="shared" si="2"/>
        <v>#N/A</v>
      </c>
      <c r="Q153" t="e">
        <f t="shared" si="2"/>
        <v>#N/A</v>
      </c>
    </row>
    <row r="154" spans="1:17" x14ac:dyDescent="0.2">
      <c r="A154" s="3" t="s">
        <v>304</v>
      </c>
      <c r="F154" t="e">
        <f>+AVERAGEIF($C$2:$C$149,30,F2:F149)</f>
        <v>#N/A</v>
      </c>
      <c r="G154" t="e">
        <f t="shared" ref="G154:Q154" si="3">+AVERAGEIF($C$2:$C$149,30,G2:G149)</f>
        <v>#N/A</v>
      </c>
      <c r="H154" t="e">
        <f t="shared" si="3"/>
        <v>#N/A</v>
      </c>
      <c r="I154" t="e">
        <f t="shared" si="3"/>
        <v>#N/A</v>
      </c>
      <c r="J154" t="e">
        <f t="shared" si="3"/>
        <v>#N/A</v>
      </c>
      <c r="K154" t="e">
        <f t="shared" si="3"/>
        <v>#N/A</v>
      </c>
      <c r="L154" t="e">
        <f t="shared" si="3"/>
        <v>#N/A</v>
      </c>
      <c r="M154" t="e">
        <f t="shared" si="3"/>
        <v>#N/A</v>
      </c>
      <c r="N154" t="e">
        <f t="shared" si="3"/>
        <v>#N/A</v>
      </c>
      <c r="O154" t="e">
        <f t="shared" si="3"/>
        <v>#N/A</v>
      </c>
      <c r="P154" t="e">
        <f t="shared" si="3"/>
        <v>#N/A</v>
      </c>
      <c r="Q154" t="e">
        <f t="shared" si="3"/>
        <v>#N/A</v>
      </c>
    </row>
    <row r="156" spans="1:17" x14ac:dyDescent="0.2">
      <c r="A156" s="3" t="s">
        <v>305</v>
      </c>
      <c r="F156" t="e">
        <f>+AVERAGEIF($E$2:$E$149,22,F2:F149)</f>
        <v>#N/A</v>
      </c>
      <c r="G156" t="e">
        <f t="shared" ref="G156:Q156" si="4">+AVERAGEIF($E$2:$E$149,22,G2:G149)</f>
        <v>#N/A</v>
      </c>
      <c r="H156" t="e">
        <f t="shared" si="4"/>
        <v>#N/A</v>
      </c>
      <c r="I156" t="e">
        <f t="shared" si="4"/>
        <v>#N/A</v>
      </c>
      <c r="J156" t="e">
        <f t="shared" si="4"/>
        <v>#N/A</v>
      </c>
      <c r="K156" t="e">
        <f t="shared" si="4"/>
        <v>#N/A</v>
      </c>
      <c r="L156" t="e">
        <f t="shared" si="4"/>
        <v>#N/A</v>
      </c>
      <c r="M156" t="e">
        <f t="shared" si="4"/>
        <v>#N/A</v>
      </c>
      <c r="N156" t="e">
        <f t="shared" si="4"/>
        <v>#N/A</v>
      </c>
      <c r="O156" t="e">
        <f t="shared" si="4"/>
        <v>#N/A</v>
      </c>
      <c r="P156" t="e">
        <f t="shared" si="4"/>
        <v>#N/A</v>
      </c>
      <c r="Q156" t="e">
        <f t="shared" si="4"/>
        <v>#N/A</v>
      </c>
    </row>
    <row r="157" spans="1:17" x14ac:dyDescent="0.2">
      <c r="A157" s="3" t="s">
        <v>306</v>
      </c>
      <c r="F157" t="e">
        <f>+AVERAGEIF($E$2:$E$149,21,F2:F149)</f>
        <v>#N/A</v>
      </c>
      <c r="G157" t="e">
        <f t="shared" ref="G157:Q157" si="5">+AVERAGEIF($E$2:$E$149,21,G2:G149)</f>
        <v>#N/A</v>
      </c>
      <c r="H157" t="e">
        <f t="shared" si="5"/>
        <v>#N/A</v>
      </c>
      <c r="I157" t="e">
        <f t="shared" si="5"/>
        <v>#N/A</v>
      </c>
      <c r="J157" t="e">
        <f t="shared" si="5"/>
        <v>#N/A</v>
      </c>
      <c r="K157" t="e">
        <f t="shared" si="5"/>
        <v>#N/A</v>
      </c>
      <c r="L157" t="e">
        <f t="shared" si="5"/>
        <v>#N/A</v>
      </c>
      <c r="M157" t="e">
        <f t="shared" si="5"/>
        <v>#N/A</v>
      </c>
      <c r="N157" t="e">
        <f t="shared" si="5"/>
        <v>#N/A</v>
      </c>
      <c r="O157" t="e">
        <f t="shared" si="5"/>
        <v>#N/A</v>
      </c>
      <c r="P157" t="e">
        <f t="shared" si="5"/>
        <v>#N/A</v>
      </c>
      <c r="Q157" t="e">
        <f t="shared" si="5"/>
        <v>#N/A</v>
      </c>
    </row>
    <row r="158" spans="1:17" x14ac:dyDescent="0.2">
      <c r="A158" s="3" t="s">
        <v>307</v>
      </c>
      <c r="F158" t="e">
        <f>+AVERAGEIF($E$2:$E$149,12,F2:F149)</f>
        <v>#N/A</v>
      </c>
      <c r="G158" t="e">
        <f t="shared" ref="G158:Q158" si="6">+AVERAGEIF($E$2:$E$149,12,G2:G149)</f>
        <v>#N/A</v>
      </c>
      <c r="H158" t="e">
        <f t="shared" si="6"/>
        <v>#N/A</v>
      </c>
      <c r="I158" t="e">
        <f t="shared" si="6"/>
        <v>#N/A</v>
      </c>
      <c r="J158" t="e">
        <f t="shared" si="6"/>
        <v>#N/A</v>
      </c>
      <c r="K158" t="e">
        <f t="shared" si="6"/>
        <v>#N/A</v>
      </c>
      <c r="L158" t="e">
        <f t="shared" si="6"/>
        <v>#N/A</v>
      </c>
      <c r="M158" t="e">
        <f t="shared" si="6"/>
        <v>#N/A</v>
      </c>
      <c r="N158" t="e">
        <f t="shared" si="6"/>
        <v>#N/A</v>
      </c>
      <c r="O158" t="e">
        <f t="shared" si="6"/>
        <v>#N/A</v>
      </c>
      <c r="P158" t="e">
        <f t="shared" si="6"/>
        <v>#N/A</v>
      </c>
      <c r="Q158" t="e">
        <f t="shared" si="6"/>
        <v>#N/A</v>
      </c>
    </row>
    <row r="159" spans="1:17" x14ac:dyDescent="0.2">
      <c r="A159" s="3" t="s">
        <v>308</v>
      </c>
      <c r="F159" t="e">
        <f>+AVERAGEIF($E$2:$E$149,11,F2:F149)</f>
        <v>#N/A</v>
      </c>
      <c r="G159" t="e">
        <f t="shared" ref="G159:Q159" si="7">+AVERAGEIF($E$2:$E$149,11,G2:G149)</f>
        <v>#N/A</v>
      </c>
      <c r="H159" t="e">
        <f t="shared" si="7"/>
        <v>#N/A</v>
      </c>
      <c r="I159" t="e">
        <f t="shared" si="7"/>
        <v>#N/A</v>
      </c>
      <c r="J159" t="e">
        <f t="shared" si="7"/>
        <v>#N/A</v>
      </c>
      <c r="K159" t="e">
        <f t="shared" si="7"/>
        <v>#N/A</v>
      </c>
      <c r="L159" t="e">
        <f t="shared" si="7"/>
        <v>#N/A</v>
      </c>
      <c r="M159" t="e">
        <f t="shared" si="7"/>
        <v>#N/A</v>
      </c>
      <c r="N159" t="e">
        <f t="shared" si="7"/>
        <v>#N/A</v>
      </c>
      <c r="O159" t="e">
        <f t="shared" si="7"/>
        <v>#N/A</v>
      </c>
      <c r="P159" t="e">
        <f t="shared" si="7"/>
        <v>#N/A</v>
      </c>
      <c r="Q159" t="e">
        <f t="shared" si="7"/>
        <v>#N/A</v>
      </c>
    </row>
    <row r="162" spans="1:24" x14ac:dyDescent="0.2">
      <c r="A162" s="3" t="s">
        <v>309</v>
      </c>
      <c r="F162" t="e">
        <f t="shared" ref="F162:Q163" si="8">+F158/F156</f>
        <v>#N/A</v>
      </c>
      <c r="G162" t="e">
        <f t="shared" si="8"/>
        <v>#N/A</v>
      </c>
      <c r="H162" t="e">
        <f t="shared" si="8"/>
        <v>#N/A</v>
      </c>
      <c r="I162" t="e">
        <f t="shared" si="8"/>
        <v>#N/A</v>
      </c>
      <c r="J162" t="e">
        <f t="shared" si="8"/>
        <v>#N/A</v>
      </c>
      <c r="K162" t="e">
        <f t="shared" si="8"/>
        <v>#N/A</v>
      </c>
      <c r="L162" t="e">
        <f t="shared" si="8"/>
        <v>#N/A</v>
      </c>
      <c r="M162" t="e">
        <f t="shared" si="8"/>
        <v>#N/A</v>
      </c>
      <c r="N162" t="e">
        <f t="shared" si="8"/>
        <v>#N/A</v>
      </c>
      <c r="O162" t="e">
        <f t="shared" si="8"/>
        <v>#N/A</v>
      </c>
      <c r="P162" t="e">
        <f t="shared" si="8"/>
        <v>#N/A</v>
      </c>
      <c r="Q162" t="e">
        <f t="shared" si="8"/>
        <v>#N/A</v>
      </c>
    </row>
    <row r="163" spans="1:24" x14ac:dyDescent="0.2">
      <c r="A163" s="3" t="s">
        <v>310</v>
      </c>
      <c r="F163" t="e">
        <f t="shared" si="8"/>
        <v>#N/A</v>
      </c>
      <c r="G163" t="e">
        <f t="shared" si="8"/>
        <v>#N/A</v>
      </c>
      <c r="H163" t="e">
        <f t="shared" si="8"/>
        <v>#N/A</v>
      </c>
      <c r="I163" t="e">
        <f t="shared" si="8"/>
        <v>#N/A</v>
      </c>
      <c r="J163" t="e">
        <f t="shared" si="8"/>
        <v>#N/A</v>
      </c>
      <c r="K163" t="e">
        <f t="shared" si="8"/>
        <v>#N/A</v>
      </c>
      <c r="L163" t="e">
        <f t="shared" si="8"/>
        <v>#N/A</v>
      </c>
      <c r="M163" t="e">
        <f t="shared" si="8"/>
        <v>#N/A</v>
      </c>
      <c r="N163" t="e">
        <f t="shared" si="8"/>
        <v>#N/A</v>
      </c>
      <c r="O163" t="e">
        <f t="shared" si="8"/>
        <v>#N/A</v>
      </c>
      <c r="P163" t="e">
        <f t="shared" si="8"/>
        <v>#N/A</v>
      </c>
      <c r="Q163" t="e">
        <f t="shared" si="8"/>
        <v>#N/A</v>
      </c>
    </row>
    <row r="164" spans="1:24" x14ac:dyDescent="0.2">
      <c r="A164" s="3" t="s">
        <v>311</v>
      </c>
      <c r="F164" t="e">
        <f t="shared" ref="F164:Q164" si="9">+F151/F154</f>
        <v>#N/A</v>
      </c>
      <c r="G164" t="e">
        <f t="shared" si="9"/>
        <v>#N/A</v>
      </c>
      <c r="H164" s="4" t="e">
        <f t="shared" si="9"/>
        <v>#N/A</v>
      </c>
      <c r="I164" s="4" t="e">
        <f t="shared" si="9"/>
        <v>#N/A</v>
      </c>
      <c r="J164" s="81" t="e">
        <f t="shared" si="9"/>
        <v>#N/A</v>
      </c>
      <c r="K164" s="4" t="e">
        <f t="shared" si="9"/>
        <v>#N/A</v>
      </c>
      <c r="L164" s="4" t="e">
        <f t="shared" si="9"/>
        <v>#N/A</v>
      </c>
      <c r="M164" t="e">
        <f t="shared" si="9"/>
        <v>#N/A</v>
      </c>
      <c r="N164" t="e">
        <f t="shared" si="9"/>
        <v>#N/A</v>
      </c>
      <c r="O164" s="4" t="e">
        <f t="shared" si="9"/>
        <v>#N/A</v>
      </c>
      <c r="P164" s="4" t="e">
        <f t="shared" si="9"/>
        <v>#N/A</v>
      </c>
      <c r="Q164" s="4" t="e">
        <f t="shared" si="9"/>
        <v>#N/A</v>
      </c>
    </row>
    <row r="165" spans="1:24" x14ac:dyDescent="0.2">
      <c r="F165" s="82" t="e">
        <f>+F153/F152</f>
        <v>#N/A</v>
      </c>
      <c r="G165" s="82" t="e">
        <f t="shared" ref="G165:Q165" si="10">+G153/G152</f>
        <v>#N/A</v>
      </c>
      <c r="H165" s="82" t="e">
        <f t="shared" si="10"/>
        <v>#N/A</v>
      </c>
      <c r="I165" s="82" t="e">
        <f t="shared" si="10"/>
        <v>#N/A</v>
      </c>
      <c r="J165" s="82" t="e">
        <f t="shared" si="10"/>
        <v>#N/A</v>
      </c>
      <c r="K165" s="82" t="e">
        <f t="shared" si="10"/>
        <v>#N/A</v>
      </c>
      <c r="L165" s="82" t="e">
        <f t="shared" si="10"/>
        <v>#N/A</v>
      </c>
      <c r="M165" s="82" t="e">
        <f t="shared" si="10"/>
        <v>#N/A</v>
      </c>
      <c r="N165" s="82" t="e">
        <f t="shared" si="10"/>
        <v>#N/A</v>
      </c>
      <c r="O165" s="82" t="e">
        <f t="shared" si="10"/>
        <v>#N/A</v>
      </c>
      <c r="P165" s="82" t="e">
        <f t="shared" si="10"/>
        <v>#N/A</v>
      </c>
      <c r="Q165" s="82" t="e">
        <f t="shared" si="10"/>
        <v>#N/A</v>
      </c>
    </row>
    <row r="166" spans="1:24" x14ac:dyDescent="0.2">
      <c r="F166" t="s">
        <v>825</v>
      </c>
      <c r="G166" t="s">
        <v>826</v>
      </c>
      <c r="H166" s="4" t="s">
        <v>827</v>
      </c>
      <c r="I166" s="4" t="s">
        <v>828</v>
      </c>
      <c r="J166" s="81" t="s">
        <v>829</v>
      </c>
      <c r="K166" s="4" t="s">
        <v>830</v>
      </c>
      <c r="L166" s="4" t="s">
        <v>831</v>
      </c>
      <c r="M166" t="s">
        <v>832</v>
      </c>
      <c r="N166" t="s">
        <v>833</v>
      </c>
      <c r="O166" s="4" t="s">
        <v>834</v>
      </c>
      <c r="P166" s="4" t="s">
        <v>835</v>
      </c>
      <c r="Q166" s="4" t="s">
        <v>836</v>
      </c>
    </row>
    <row r="168" spans="1:24" x14ac:dyDescent="0.2">
      <c r="J168" t="s">
        <v>837</v>
      </c>
      <c r="K168" t="s">
        <v>838</v>
      </c>
      <c r="L168" t="s">
        <v>839</v>
      </c>
      <c r="M168" t="s">
        <v>840</v>
      </c>
      <c r="N168" t="s">
        <v>841</v>
      </c>
      <c r="O168" t="s">
        <v>842</v>
      </c>
      <c r="P168" t="s">
        <v>843</v>
      </c>
    </row>
    <row r="169" spans="1:24" x14ac:dyDescent="0.2">
      <c r="I169" t="s">
        <v>301</v>
      </c>
      <c r="J169">
        <v>1.0785842949042004</v>
      </c>
      <c r="K169">
        <v>1.0175785932758139</v>
      </c>
      <c r="L169">
        <v>1.0616883599975029</v>
      </c>
      <c r="M169">
        <v>1.0313931242831977</v>
      </c>
      <c r="N169">
        <v>1.042836417954861</v>
      </c>
      <c r="O169">
        <v>1.1079712665263821</v>
      </c>
      <c r="P169">
        <v>1.0556362971068896</v>
      </c>
    </row>
    <row r="170" spans="1:24" x14ac:dyDescent="0.2">
      <c r="I170" t="s">
        <v>304</v>
      </c>
      <c r="J170">
        <v>1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1</v>
      </c>
    </row>
    <row r="171" spans="1:24" x14ac:dyDescent="0.2">
      <c r="I171" t="s">
        <v>307</v>
      </c>
      <c r="J171">
        <v>0.95383491354449512</v>
      </c>
      <c r="K171">
        <v>0.95796955494885694</v>
      </c>
      <c r="L171">
        <v>0.9948818467645093</v>
      </c>
      <c r="M171">
        <v>0.99128985291102689</v>
      </c>
      <c r="N171">
        <v>0.84879901945030301</v>
      </c>
      <c r="O171">
        <v>1.1891561382197398</v>
      </c>
      <c r="P171">
        <v>1.3586910567202959</v>
      </c>
    </row>
    <row r="172" spans="1:24" x14ac:dyDescent="0.2">
      <c r="I172" t="s">
        <v>308</v>
      </c>
      <c r="J172">
        <v>1.0273100878001109</v>
      </c>
      <c r="K172">
        <v>0.98525406671998395</v>
      </c>
      <c r="L172">
        <v>1.1113922342617215</v>
      </c>
      <c r="M172">
        <v>1.1316700838200406</v>
      </c>
      <c r="N172">
        <v>1.1153562001155091</v>
      </c>
      <c r="O172">
        <v>0.86089555272178453</v>
      </c>
      <c r="P172">
        <v>0.91163659458851942</v>
      </c>
      <c r="U172" s="131" t="s">
        <v>1022</v>
      </c>
      <c r="V172" s="123"/>
      <c r="W172" s="123"/>
      <c r="X172" s="123"/>
    </row>
    <row r="192" spans="6:6" ht="24" x14ac:dyDescent="0.3">
      <c r="F192" s="5" t="s">
        <v>336</v>
      </c>
    </row>
    <row r="193" spans="6:44" x14ac:dyDescent="0.2">
      <c r="F193" s="135" t="s">
        <v>827</v>
      </c>
      <c r="G193" s="135"/>
      <c r="H193" s="135" t="s">
        <v>844</v>
      </c>
      <c r="I193" s="135"/>
      <c r="J193" s="135"/>
      <c r="K193" s="135"/>
      <c r="L193" s="135"/>
      <c r="M193" s="135"/>
      <c r="N193" s="135"/>
      <c r="O193" s="135"/>
    </row>
    <row r="194" spans="6:44" x14ac:dyDescent="0.2">
      <c r="F194" s="135" t="s">
        <v>828</v>
      </c>
      <c r="G194" s="135"/>
      <c r="H194" s="135" t="s">
        <v>845</v>
      </c>
      <c r="I194" s="135"/>
      <c r="J194" s="135"/>
      <c r="K194" s="135"/>
      <c r="L194" s="135"/>
      <c r="M194" s="135"/>
      <c r="N194" s="135"/>
      <c r="O194" s="135"/>
      <c r="U194" s="124" t="s">
        <v>994</v>
      </c>
      <c r="V194" s="123"/>
      <c r="W194" s="123"/>
      <c r="X194" s="123"/>
      <c r="Y194" s="123"/>
      <c r="Z194" s="123"/>
      <c r="AA194" s="123"/>
      <c r="AB194" s="123"/>
      <c r="AC194" s="123"/>
      <c r="AD194" s="123"/>
      <c r="AE194" s="123"/>
      <c r="AF194" s="123"/>
      <c r="AG194" s="123"/>
      <c r="AH194" s="123"/>
      <c r="AI194" s="123"/>
      <c r="AJ194" s="123"/>
      <c r="AK194" s="123"/>
      <c r="AL194" s="123"/>
      <c r="AM194" s="123"/>
      <c r="AN194" s="123"/>
      <c r="AO194" s="123"/>
      <c r="AP194" s="123"/>
      <c r="AQ194" s="123"/>
      <c r="AR194" s="123"/>
    </row>
    <row r="195" spans="6:44" x14ac:dyDescent="0.2">
      <c r="F195" s="135" t="s">
        <v>829</v>
      </c>
      <c r="G195" s="135"/>
      <c r="H195" s="135" t="s">
        <v>846</v>
      </c>
      <c r="I195" s="135"/>
      <c r="J195" s="135"/>
      <c r="K195" s="135"/>
      <c r="L195" s="135"/>
      <c r="M195" s="135"/>
      <c r="N195" s="135"/>
      <c r="O195" s="135"/>
      <c r="U195" s="125" t="s">
        <v>1006</v>
      </c>
      <c r="V195" s="123"/>
      <c r="W195" s="123"/>
      <c r="X195" s="123"/>
      <c r="Y195" s="123"/>
      <c r="Z195" s="123"/>
      <c r="AA195" s="123"/>
      <c r="AB195" s="123"/>
      <c r="AC195" s="123"/>
      <c r="AD195" s="123"/>
      <c r="AE195" s="123"/>
      <c r="AF195" s="123"/>
      <c r="AG195" s="123"/>
      <c r="AH195" s="123"/>
      <c r="AI195" s="123"/>
      <c r="AJ195" s="123"/>
      <c r="AK195" s="123"/>
      <c r="AL195" s="123"/>
      <c r="AM195" s="123"/>
      <c r="AN195" s="123"/>
      <c r="AO195" s="123"/>
      <c r="AP195" s="123"/>
      <c r="AQ195" s="123"/>
      <c r="AR195" s="123"/>
    </row>
    <row r="196" spans="6:44" ht="45" customHeight="1" x14ac:dyDescent="0.2">
      <c r="F196" s="135" t="s">
        <v>830</v>
      </c>
      <c r="G196" s="135"/>
      <c r="H196" s="135" t="s">
        <v>847</v>
      </c>
      <c r="I196" s="135"/>
      <c r="J196" s="135"/>
      <c r="K196" s="135"/>
      <c r="L196" s="135"/>
      <c r="M196" s="135"/>
      <c r="N196" s="135"/>
      <c r="O196" s="135"/>
    </row>
    <row r="197" spans="6:44" ht="48" customHeight="1" x14ac:dyDescent="0.2">
      <c r="F197" s="135" t="s">
        <v>831</v>
      </c>
      <c r="G197" s="135"/>
      <c r="H197" s="135" t="s">
        <v>848</v>
      </c>
      <c r="I197" s="135"/>
      <c r="J197" s="135"/>
      <c r="K197" s="135"/>
      <c r="L197" s="135"/>
      <c r="M197" s="135"/>
      <c r="N197" s="135"/>
      <c r="O197" s="135"/>
    </row>
    <row r="198" spans="6:44" ht="30.75" customHeight="1" x14ac:dyDescent="0.2">
      <c r="F198" s="135" t="s">
        <v>832</v>
      </c>
      <c r="G198" s="135"/>
      <c r="H198" s="135" t="s">
        <v>849</v>
      </c>
      <c r="I198" s="135"/>
      <c r="J198" s="135"/>
      <c r="K198" s="135"/>
      <c r="L198" s="135"/>
      <c r="M198" s="135"/>
      <c r="N198" s="135"/>
      <c r="O198" s="135"/>
    </row>
    <row r="199" spans="6:44" ht="32.25" customHeight="1" x14ac:dyDescent="0.2">
      <c r="F199" s="135" t="s">
        <v>834</v>
      </c>
      <c r="G199" s="135"/>
      <c r="H199" s="135" t="s">
        <v>850</v>
      </c>
      <c r="I199" s="135"/>
      <c r="J199" s="135"/>
      <c r="K199" s="135"/>
      <c r="L199" s="135"/>
      <c r="M199" s="135"/>
      <c r="N199" s="135"/>
      <c r="O199" s="135"/>
    </row>
    <row r="200" spans="6:44" ht="28.5" customHeight="1" x14ac:dyDescent="0.2">
      <c r="F200" s="135" t="s">
        <v>835</v>
      </c>
      <c r="G200" s="135"/>
      <c r="H200" s="135" t="s">
        <v>851</v>
      </c>
      <c r="I200" s="135"/>
      <c r="J200" s="135"/>
      <c r="K200" s="135"/>
      <c r="L200" s="135"/>
      <c r="M200" s="135"/>
      <c r="N200" s="135"/>
      <c r="O200" s="135"/>
    </row>
    <row r="201" spans="6:44" ht="30.75" customHeight="1" x14ac:dyDescent="0.2">
      <c r="F201" s="135" t="s">
        <v>836</v>
      </c>
      <c r="G201" s="135"/>
      <c r="H201" s="135" t="s">
        <v>852</v>
      </c>
      <c r="I201" s="135"/>
      <c r="J201" s="135"/>
      <c r="K201" s="135"/>
      <c r="L201" s="135"/>
      <c r="M201" s="135"/>
      <c r="N201" s="135"/>
      <c r="O201" s="135"/>
    </row>
    <row r="202" spans="6:44" x14ac:dyDescent="0.2">
      <c r="F202" s="83"/>
      <c r="G202" s="83"/>
      <c r="H202" s="83"/>
      <c r="I202" s="83"/>
      <c r="J202" s="83"/>
      <c r="K202" s="83"/>
      <c r="L202" s="83"/>
      <c r="M202" s="83"/>
      <c r="N202" s="83"/>
      <c r="O202" s="83"/>
    </row>
    <row r="203" spans="6:44" x14ac:dyDescent="0.2">
      <c r="F203" s="83"/>
      <c r="G203" s="83"/>
      <c r="H203" s="83"/>
      <c r="I203" s="83"/>
      <c r="J203" s="83"/>
      <c r="K203" s="83"/>
      <c r="L203" s="83"/>
      <c r="M203" s="83"/>
      <c r="N203" s="83"/>
      <c r="O203" s="83"/>
    </row>
    <row r="204" spans="6:44" x14ac:dyDescent="0.2">
      <c r="F204" s="83"/>
      <c r="G204" s="83"/>
      <c r="H204" s="83"/>
      <c r="I204" s="83"/>
      <c r="J204" s="83"/>
      <c r="K204" s="83"/>
      <c r="L204" s="83"/>
      <c r="M204" s="83"/>
      <c r="N204" s="83"/>
      <c r="O204" s="83"/>
    </row>
  </sheetData>
  <autoFilter ref="A1:Q149"/>
  <mergeCells count="18">
    <mergeCell ref="F199:G199"/>
    <mergeCell ref="H199:O199"/>
    <mergeCell ref="F200:G200"/>
    <mergeCell ref="H200:O200"/>
    <mergeCell ref="F201:G201"/>
    <mergeCell ref="H201:O201"/>
    <mergeCell ref="F196:G196"/>
    <mergeCell ref="H196:O196"/>
    <mergeCell ref="F197:G197"/>
    <mergeCell ref="H197:O197"/>
    <mergeCell ref="F198:G198"/>
    <mergeCell ref="H198:O198"/>
    <mergeCell ref="F193:G193"/>
    <mergeCell ref="H193:O193"/>
    <mergeCell ref="F194:G194"/>
    <mergeCell ref="H194:O194"/>
    <mergeCell ref="F195:G195"/>
    <mergeCell ref="H195:O19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189"/>
  <sheetViews>
    <sheetView topLeftCell="G1" zoomScale="70" zoomScaleNormal="70" zoomScalePageLayoutView="70" workbookViewId="0">
      <selection activeCell="U27" sqref="U27:AA61"/>
    </sheetView>
  </sheetViews>
  <sheetFormatPr baseColWidth="10" defaultColWidth="8.83203125" defaultRowHeight="15" x14ac:dyDescent="0.2"/>
  <cols>
    <col min="1" max="1" width="19" customWidth="1"/>
    <col min="3" max="7" width="15.33203125" customWidth="1"/>
    <col min="8" max="8" width="7.5" customWidth="1"/>
    <col min="9" max="9" width="11" hidden="1" customWidth="1"/>
    <col min="10" max="10" width="16.6640625" customWidth="1"/>
    <col min="11" max="11" width="8.33203125" customWidth="1"/>
    <col min="14" max="14" width="7.5" customWidth="1"/>
    <col min="16" max="16" width="7.6640625" customWidth="1"/>
    <col min="21" max="21" width="9.1640625" customWidth="1"/>
    <col min="22" max="22" width="27.6640625" customWidth="1"/>
    <col min="23" max="23" width="13.83203125" customWidth="1"/>
    <col min="24" max="24" width="14.83203125" customWidth="1"/>
    <col min="26" max="26" width="14.83203125" customWidth="1"/>
    <col min="27" max="27" width="14.6640625" customWidth="1"/>
  </cols>
  <sheetData>
    <row r="1" spans="1:29" ht="30" x14ac:dyDescent="0.2">
      <c r="A1" s="9" t="s">
        <v>853</v>
      </c>
      <c r="B1" s="9" t="s">
        <v>854</v>
      </c>
      <c r="C1" s="9" t="s">
        <v>855</v>
      </c>
      <c r="D1" s="9" t="s">
        <v>856</v>
      </c>
      <c r="E1" s="9" t="s">
        <v>857</v>
      </c>
      <c r="F1" s="9" t="s">
        <v>858</v>
      </c>
      <c r="G1" s="9" t="s">
        <v>859</v>
      </c>
      <c r="H1" s="9" t="s">
        <v>860</v>
      </c>
      <c r="I1" s="9" t="s">
        <v>861</v>
      </c>
      <c r="J1" s="9" t="s">
        <v>862</v>
      </c>
      <c r="K1" s="9" t="s">
        <v>863</v>
      </c>
      <c r="L1" s="9" t="s">
        <v>864</v>
      </c>
      <c r="M1" s="9" t="s">
        <v>865</v>
      </c>
      <c r="N1" s="9" t="s">
        <v>866</v>
      </c>
      <c r="O1" s="9" t="s">
        <v>867</v>
      </c>
      <c r="P1" s="9" t="s">
        <v>868</v>
      </c>
      <c r="Q1" s="9" t="s">
        <v>869</v>
      </c>
      <c r="R1" s="9" t="s">
        <v>870</v>
      </c>
      <c r="S1" s="9" t="s">
        <v>871</v>
      </c>
      <c r="W1" s="31" t="s">
        <v>790</v>
      </c>
      <c r="X1" s="31" t="s">
        <v>302</v>
      </c>
      <c r="AA1" t="s">
        <v>872</v>
      </c>
    </row>
    <row r="2" spans="1:29" x14ac:dyDescent="0.2">
      <c r="A2" t="s">
        <v>93</v>
      </c>
      <c r="B2">
        <v>2009</v>
      </c>
      <c r="C2">
        <v>4991500</v>
      </c>
      <c r="D2">
        <v>5545529.2620000001</v>
      </c>
      <c r="E2">
        <v>6508770.2379999999</v>
      </c>
      <c r="F2">
        <v>5168733.8839999996</v>
      </c>
      <c r="G2">
        <v>6537477.102</v>
      </c>
      <c r="I2">
        <v>3.55071E-2</v>
      </c>
      <c r="J2">
        <v>3.5507140000000001</v>
      </c>
      <c r="L2">
        <v>52.764009999999999</v>
      </c>
      <c r="M2">
        <v>0.7665883</v>
      </c>
      <c r="O2">
        <v>26.789739999999998</v>
      </c>
      <c r="P2">
        <v>0.31132779999999999</v>
      </c>
      <c r="R2">
        <v>30.257539999999999</v>
      </c>
      <c r="S2">
        <v>0.82263640000000005</v>
      </c>
      <c r="V2" t="s">
        <v>873</v>
      </c>
      <c r="W2" s="31">
        <v>8.4666149999999991</v>
      </c>
      <c r="X2" s="31">
        <v>21.603829999999999</v>
      </c>
      <c r="AA2" s="6" t="s">
        <v>992</v>
      </c>
      <c r="AB2" s="6" t="s">
        <v>302</v>
      </c>
      <c r="AC2" s="6" t="s">
        <v>991</v>
      </c>
    </row>
    <row r="3" spans="1:29" x14ac:dyDescent="0.2">
      <c r="A3" t="s">
        <v>93</v>
      </c>
      <c r="B3">
        <v>2009</v>
      </c>
      <c r="C3">
        <v>4991500</v>
      </c>
      <c r="D3">
        <v>5545529.2620000001</v>
      </c>
      <c r="E3">
        <v>6508770.2379999999</v>
      </c>
      <c r="F3">
        <v>5168733.8839999996</v>
      </c>
      <c r="G3">
        <v>6537477.102</v>
      </c>
      <c r="H3">
        <v>-6.2500640000000001</v>
      </c>
      <c r="I3">
        <v>3.55071E-2</v>
      </c>
      <c r="J3">
        <v>3.5507140000000001</v>
      </c>
      <c r="K3">
        <v>55.485939999999999</v>
      </c>
      <c r="L3">
        <v>52.764009999999999</v>
      </c>
      <c r="M3">
        <v>0.7665883</v>
      </c>
      <c r="N3">
        <v>27.89518</v>
      </c>
      <c r="O3">
        <v>26.789739999999998</v>
      </c>
      <c r="P3">
        <v>0.31132779999999999</v>
      </c>
      <c r="Q3">
        <v>33.178489999999996</v>
      </c>
      <c r="R3">
        <v>30.257539999999999</v>
      </c>
      <c r="S3">
        <v>0.82263640000000005</v>
      </c>
      <c r="V3" t="s">
        <v>874</v>
      </c>
      <c r="W3" s="31">
        <v>20.509599999999999</v>
      </c>
      <c r="X3" s="31">
        <v>80.353229999999996</v>
      </c>
      <c r="Z3" t="s">
        <v>986</v>
      </c>
      <c r="AA3" s="58">
        <f>+X4/X3</f>
        <v>0.86275627393185061</v>
      </c>
      <c r="AB3">
        <v>1</v>
      </c>
      <c r="AC3">
        <v>0.25524301250259601</v>
      </c>
    </row>
    <row r="4" spans="1:29" x14ac:dyDescent="0.2">
      <c r="A4" t="s">
        <v>93</v>
      </c>
      <c r="B4">
        <v>2009</v>
      </c>
      <c r="C4">
        <v>4991500</v>
      </c>
      <c r="D4">
        <v>5545529.2620000001</v>
      </c>
      <c r="E4">
        <v>6508770.2379999999</v>
      </c>
      <c r="F4">
        <v>5168733.8839999996</v>
      </c>
      <c r="G4">
        <v>6537477.102</v>
      </c>
      <c r="I4">
        <v>3.55071E-2</v>
      </c>
      <c r="J4">
        <v>3.5507140000000001</v>
      </c>
      <c r="L4">
        <v>52.764009999999999</v>
      </c>
      <c r="M4">
        <v>0.7665883</v>
      </c>
      <c r="N4">
        <v>27.89518</v>
      </c>
      <c r="O4">
        <v>26.789739999999998</v>
      </c>
      <c r="P4">
        <v>0.31132779999999999</v>
      </c>
      <c r="R4">
        <v>30.257539999999999</v>
      </c>
      <c r="S4">
        <v>0.82263640000000005</v>
      </c>
      <c r="V4" t="s">
        <v>875</v>
      </c>
      <c r="W4" s="84">
        <f>L2+M2*W2</f>
        <v>59.254417999604499</v>
      </c>
      <c r="X4" s="85">
        <f>L2+M2*X2</f>
        <v>69.325253313188995</v>
      </c>
      <c r="Z4" t="s">
        <v>987</v>
      </c>
      <c r="AA4" s="58">
        <f>+X11/X10</f>
        <v>0.87028403394848031</v>
      </c>
      <c r="AB4">
        <v>1</v>
      </c>
      <c r="AC4">
        <v>0.38216697272114958</v>
      </c>
    </row>
    <row r="5" spans="1:29" x14ac:dyDescent="0.2">
      <c r="A5" t="s">
        <v>93</v>
      </c>
      <c r="B5">
        <v>2009</v>
      </c>
      <c r="C5">
        <v>4991500</v>
      </c>
      <c r="D5">
        <v>5545529.2620000001</v>
      </c>
      <c r="E5">
        <v>6508770.2379999999</v>
      </c>
      <c r="F5">
        <v>5168733.8839999996</v>
      </c>
      <c r="G5">
        <v>6537477.102</v>
      </c>
      <c r="I5">
        <v>3.55071E-2</v>
      </c>
      <c r="J5">
        <v>3.5507140000000001</v>
      </c>
      <c r="L5">
        <v>52.764009999999999</v>
      </c>
      <c r="M5">
        <v>0.7665883</v>
      </c>
      <c r="O5">
        <v>26.789739999999998</v>
      </c>
      <c r="P5">
        <v>0.31132779999999999</v>
      </c>
      <c r="R5">
        <v>30.257539999999999</v>
      </c>
      <c r="S5">
        <v>0.82263640000000005</v>
      </c>
      <c r="W5" s="31"/>
      <c r="X5" s="31"/>
      <c r="Z5" t="s">
        <v>988</v>
      </c>
      <c r="AA5" s="58">
        <f>+X18/X17</f>
        <v>0.84107026233626314</v>
      </c>
      <c r="AB5">
        <v>1</v>
      </c>
      <c r="AC5">
        <v>0.16505041206275134</v>
      </c>
    </row>
    <row r="6" spans="1:29" x14ac:dyDescent="0.2">
      <c r="A6" t="s">
        <v>93</v>
      </c>
      <c r="B6">
        <v>2009</v>
      </c>
      <c r="C6">
        <v>4991500</v>
      </c>
      <c r="D6">
        <v>5545529.2620000001</v>
      </c>
      <c r="E6">
        <v>6508770.2379999999</v>
      </c>
      <c r="F6">
        <v>5168733.8839999996</v>
      </c>
      <c r="G6">
        <v>6537477.102</v>
      </c>
      <c r="I6">
        <v>3.55071E-2</v>
      </c>
      <c r="J6">
        <v>3.5507140000000001</v>
      </c>
      <c r="L6">
        <v>52.764009999999999</v>
      </c>
      <c r="M6">
        <v>0.7665883</v>
      </c>
      <c r="N6">
        <v>27.89518</v>
      </c>
      <c r="O6">
        <v>26.789739999999998</v>
      </c>
      <c r="P6">
        <v>0.31132779999999999</v>
      </c>
      <c r="R6">
        <v>30.257539999999999</v>
      </c>
      <c r="S6">
        <v>0.82263640000000005</v>
      </c>
      <c r="W6" s="31"/>
      <c r="X6" s="31"/>
    </row>
    <row r="7" spans="1:29" x14ac:dyDescent="0.2">
      <c r="A7" t="s">
        <v>93</v>
      </c>
      <c r="B7">
        <v>2009</v>
      </c>
      <c r="C7">
        <v>4991500</v>
      </c>
      <c r="D7">
        <v>5545529.2620000001</v>
      </c>
      <c r="E7">
        <v>6508770.2379999999</v>
      </c>
      <c r="F7">
        <v>5168733.8839999996</v>
      </c>
      <c r="G7">
        <v>6537477.102</v>
      </c>
      <c r="I7">
        <v>3.55071E-2</v>
      </c>
      <c r="J7">
        <v>3.5507140000000001</v>
      </c>
      <c r="L7">
        <v>52.764009999999999</v>
      </c>
      <c r="M7">
        <v>0.7665883</v>
      </c>
      <c r="N7">
        <v>27.89518</v>
      </c>
      <c r="O7">
        <v>26.789739999999998</v>
      </c>
      <c r="P7">
        <v>0.31132779999999999</v>
      </c>
      <c r="R7">
        <v>30.257539999999999</v>
      </c>
      <c r="S7">
        <v>0.82263640000000005</v>
      </c>
      <c r="W7" s="31"/>
      <c r="X7" s="31"/>
    </row>
    <row r="8" spans="1:29" x14ac:dyDescent="0.2">
      <c r="A8" t="s">
        <v>93</v>
      </c>
      <c r="B8">
        <v>2009</v>
      </c>
      <c r="C8">
        <v>4991500</v>
      </c>
      <c r="D8">
        <v>5545529.2620000001</v>
      </c>
      <c r="E8">
        <v>6508770.2379999999</v>
      </c>
      <c r="F8">
        <v>5168733.8839999996</v>
      </c>
      <c r="G8">
        <v>6537477.102</v>
      </c>
      <c r="H8">
        <v>-9.9999359999999999</v>
      </c>
      <c r="I8">
        <v>3.55071E-2</v>
      </c>
      <c r="J8">
        <v>3.5507140000000001</v>
      </c>
      <c r="K8">
        <v>55.485939999999999</v>
      </c>
      <c r="L8">
        <v>52.764009999999999</v>
      </c>
      <c r="M8">
        <v>0.7665883</v>
      </c>
      <c r="N8">
        <v>27.89518</v>
      </c>
      <c r="O8">
        <v>26.789739999999998</v>
      </c>
      <c r="P8">
        <v>0.31132779999999999</v>
      </c>
      <c r="Q8">
        <v>33.178489999999996</v>
      </c>
      <c r="R8">
        <v>30.257539999999999</v>
      </c>
      <c r="S8">
        <v>0.82263640000000005</v>
      </c>
      <c r="W8" s="31" t="s">
        <v>790</v>
      </c>
      <c r="X8" s="31" t="s">
        <v>302</v>
      </c>
    </row>
    <row r="9" spans="1:29" x14ac:dyDescent="0.2">
      <c r="A9" t="s">
        <v>93</v>
      </c>
      <c r="B9">
        <v>2009</v>
      </c>
      <c r="C9">
        <v>4991500</v>
      </c>
      <c r="D9">
        <v>5545529.2620000001</v>
      </c>
      <c r="E9">
        <v>6508770.2379999999</v>
      </c>
      <c r="F9">
        <v>5168733.8839999996</v>
      </c>
      <c r="G9">
        <v>6537477.102</v>
      </c>
      <c r="I9">
        <v>3.55071E-2</v>
      </c>
      <c r="J9">
        <v>3.5507140000000001</v>
      </c>
      <c r="L9">
        <v>52.764009999999999</v>
      </c>
      <c r="M9">
        <v>0.7665883</v>
      </c>
      <c r="N9">
        <v>27.89518</v>
      </c>
      <c r="O9">
        <v>26.789739999999998</v>
      </c>
      <c r="P9">
        <v>0.31132779999999999</v>
      </c>
      <c r="R9">
        <v>30.257539999999999</v>
      </c>
      <c r="S9">
        <v>0.82263640000000005</v>
      </c>
      <c r="V9" t="s">
        <v>873</v>
      </c>
      <c r="W9" s="31">
        <v>8.4666149999999991</v>
      </c>
      <c r="X9" s="31">
        <v>21.603829999999999</v>
      </c>
    </row>
    <row r="10" spans="1:29" x14ac:dyDescent="0.2">
      <c r="A10" t="s">
        <v>93</v>
      </c>
      <c r="B10">
        <v>2009</v>
      </c>
      <c r="C10">
        <v>4991500</v>
      </c>
      <c r="D10">
        <v>5545529.2620000001</v>
      </c>
      <c r="E10">
        <v>6508770.2379999999</v>
      </c>
      <c r="F10">
        <v>5168733.8839999996</v>
      </c>
      <c r="G10">
        <v>6537477.102</v>
      </c>
      <c r="H10">
        <v>94.030010000000004</v>
      </c>
      <c r="I10">
        <v>3.55071E-2</v>
      </c>
      <c r="J10">
        <v>3.5507140000000001</v>
      </c>
      <c r="K10">
        <v>55.485939999999999</v>
      </c>
      <c r="L10">
        <v>52.764009999999999</v>
      </c>
      <c r="M10">
        <v>0.7665883</v>
      </c>
      <c r="N10">
        <v>27.89518</v>
      </c>
      <c r="O10">
        <v>26.789739999999998</v>
      </c>
      <c r="P10">
        <v>0.31132779999999999</v>
      </c>
      <c r="Q10">
        <v>33.178489999999996</v>
      </c>
      <c r="R10">
        <v>30.257539999999999</v>
      </c>
      <c r="S10">
        <v>0.82263640000000005</v>
      </c>
      <c r="V10" t="s">
        <v>876</v>
      </c>
      <c r="W10" s="31">
        <v>14.71768</v>
      </c>
      <c r="X10" s="31">
        <v>38.511119999999998</v>
      </c>
    </row>
    <row r="11" spans="1:29" x14ac:dyDescent="0.2">
      <c r="A11" t="s">
        <v>93</v>
      </c>
      <c r="B11">
        <v>2009</v>
      </c>
      <c r="C11">
        <v>4991500</v>
      </c>
      <c r="D11">
        <v>5545529.2620000001</v>
      </c>
      <c r="E11">
        <v>6508770.2379999999</v>
      </c>
      <c r="F11">
        <v>5168733.8839999996</v>
      </c>
      <c r="G11">
        <v>6537477.102</v>
      </c>
      <c r="I11">
        <v>3.55071E-2</v>
      </c>
      <c r="J11">
        <v>3.5507140000000001</v>
      </c>
      <c r="L11">
        <v>52.764009999999999</v>
      </c>
      <c r="M11">
        <v>0.7665883</v>
      </c>
      <c r="O11">
        <v>26.789739999999998</v>
      </c>
      <c r="P11">
        <v>0.31132779999999999</v>
      </c>
      <c r="R11">
        <v>30.257539999999999</v>
      </c>
      <c r="S11">
        <v>0.82263640000000005</v>
      </c>
      <c r="V11" t="s">
        <v>875</v>
      </c>
      <c r="W11" s="84">
        <f>O2+P2*W9</f>
        <v>29.425632621397</v>
      </c>
      <c r="X11" s="85">
        <f>O2+P2*X9</f>
        <v>33.515612865473997</v>
      </c>
    </row>
    <row r="12" spans="1:29" x14ac:dyDescent="0.2">
      <c r="A12" t="s">
        <v>93</v>
      </c>
      <c r="B12">
        <v>2009</v>
      </c>
      <c r="C12">
        <v>4991500</v>
      </c>
      <c r="D12">
        <v>5545529.2620000001</v>
      </c>
      <c r="E12">
        <v>6508770.2379999999</v>
      </c>
      <c r="F12">
        <v>5168733.8839999996</v>
      </c>
      <c r="G12">
        <v>6537477.102</v>
      </c>
      <c r="H12">
        <v>-14.426299999999999</v>
      </c>
      <c r="I12">
        <v>3.55071E-2</v>
      </c>
      <c r="J12">
        <v>3.5507140000000001</v>
      </c>
      <c r="K12">
        <v>55.485939999999999</v>
      </c>
      <c r="L12">
        <v>52.764009999999999</v>
      </c>
      <c r="M12">
        <v>0.7665883</v>
      </c>
      <c r="N12">
        <v>27.89518</v>
      </c>
      <c r="O12">
        <v>26.789739999999998</v>
      </c>
      <c r="P12">
        <v>0.31132779999999999</v>
      </c>
      <c r="Q12">
        <v>33.178489999999996</v>
      </c>
      <c r="R12">
        <v>30.257539999999999</v>
      </c>
      <c r="S12">
        <v>0.82263640000000005</v>
      </c>
      <c r="W12" s="31"/>
      <c r="X12" s="31"/>
    </row>
    <row r="13" spans="1:29" x14ac:dyDescent="0.2">
      <c r="A13" t="s">
        <v>93</v>
      </c>
      <c r="B13">
        <v>2009</v>
      </c>
      <c r="C13">
        <v>4991500</v>
      </c>
      <c r="D13">
        <v>5545529.2620000001</v>
      </c>
      <c r="E13">
        <v>6508770.2379999999</v>
      </c>
      <c r="F13">
        <v>5168733.8839999996</v>
      </c>
      <c r="G13">
        <v>6537477.102</v>
      </c>
      <c r="H13">
        <v>-4.3556809999999997</v>
      </c>
      <c r="I13">
        <v>3.55071E-2</v>
      </c>
      <c r="J13">
        <v>3.5507140000000001</v>
      </c>
      <c r="K13">
        <v>55.485939999999999</v>
      </c>
      <c r="L13">
        <v>52.764009999999999</v>
      </c>
      <c r="M13">
        <v>0.7665883</v>
      </c>
      <c r="N13">
        <v>27.89518</v>
      </c>
      <c r="O13">
        <v>26.789739999999998</v>
      </c>
      <c r="P13">
        <v>0.31132779999999999</v>
      </c>
      <c r="Q13">
        <v>33.178489999999996</v>
      </c>
      <c r="R13">
        <v>30.257539999999999</v>
      </c>
      <c r="S13">
        <v>0.82263640000000005</v>
      </c>
      <c r="W13" s="31"/>
      <c r="X13" s="31"/>
    </row>
    <row r="14" spans="1:29" x14ac:dyDescent="0.2">
      <c r="A14" t="s">
        <v>93</v>
      </c>
      <c r="B14">
        <v>2009</v>
      </c>
      <c r="C14">
        <v>4991500</v>
      </c>
      <c r="D14">
        <v>5545529.2620000001</v>
      </c>
      <c r="E14">
        <v>6508770.2379999999</v>
      </c>
      <c r="F14">
        <v>5168733.8839999996</v>
      </c>
      <c r="G14">
        <v>6537477.102</v>
      </c>
      <c r="I14">
        <v>3.55071E-2</v>
      </c>
      <c r="J14">
        <v>3.5507140000000001</v>
      </c>
      <c r="L14">
        <v>52.764009999999999</v>
      </c>
      <c r="M14">
        <v>0.7665883</v>
      </c>
      <c r="O14">
        <v>26.789739999999998</v>
      </c>
      <c r="P14">
        <v>0.31132779999999999</v>
      </c>
      <c r="R14">
        <v>30.257539999999999</v>
      </c>
      <c r="S14">
        <v>0.82263640000000005</v>
      </c>
      <c r="W14" s="31"/>
      <c r="X14" s="31"/>
    </row>
    <row r="15" spans="1:29" x14ac:dyDescent="0.2">
      <c r="A15" t="s">
        <v>93</v>
      </c>
      <c r="B15">
        <v>2009</v>
      </c>
      <c r="C15">
        <v>4991500</v>
      </c>
      <c r="D15">
        <v>5545529.2620000001</v>
      </c>
      <c r="E15">
        <v>6508770.2379999999</v>
      </c>
      <c r="F15">
        <v>5168733.8839999996</v>
      </c>
      <c r="G15">
        <v>6537477.102</v>
      </c>
      <c r="H15">
        <v>84.999889999999994</v>
      </c>
      <c r="I15">
        <v>3.55071E-2</v>
      </c>
      <c r="J15">
        <v>3.5507140000000001</v>
      </c>
      <c r="K15">
        <v>55.485939999999999</v>
      </c>
      <c r="L15">
        <v>52.764009999999999</v>
      </c>
      <c r="M15">
        <v>0.7665883</v>
      </c>
      <c r="N15">
        <v>27.89518</v>
      </c>
      <c r="O15">
        <v>26.789739999999998</v>
      </c>
      <c r="P15">
        <v>0.31132779999999999</v>
      </c>
      <c r="Q15">
        <v>33.178489999999996</v>
      </c>
      <c r="R15">
        <v>30.257539999999999</v>
      </c>
      <c r="S15">
        <v>0.82263640000000005</v>
      </c>
      <c r="W15" s="31" t="s">
        <v>790</v>
      </c>
      <c r="X15" s="31" t="s">
        <v>302</v>
      </c>
    </row>
    <row r="16" spans="1:29" x14ac:dyDescent="0.2">
      <c r="A16" t="s">
        <v>93</v>
      </c>
      <c r="B16">
        <v>2009</v>
      </c>
      <c r="C16">
        <v>4991500</v>
      </c>
      <c r="D16">
        <v>5545529.2620000001</v>
      </c>
      <c r="E16">
        <v>6508770.2379999999</v>
      </c>
      <c r="F16">
        <v>5168733.8839999996</v>
      </c>
      <c r="G16">
        <v>6537477.102</v>
      </c>
      <c r="H16">
        <v>80.099689999999995</v>
      </c>
      <c r="I16">
        <v>3.55071E-2</v>
      </c>
      <c r="J16">
        <v>3.5507140000000001</v>
      </c>
      <c r="K16">
        <v>55.485939999999999</v>
      </c>
      <c r="L16">
        <v>52.764009999999999</v>
      </c>
      <c r="M16">
        <v>0.7665883</v>
      </c>
      <c r="N16">
        <v>27.89518</v>
      </c>
      <c r="O16">
        <v>26.789739999999998</v>
      </c>
      <c r="P16">
        <v>0.31132779999999999</v>
      </c>
      <c r="Q16">
        <v>33.178489999999996</v>
      </c>
      <c r="R16">
        <v>30.257539999999999</v>
      </c>
      <c r="S16">
        <v>0.82263640000000005</v>
      </c>
      <c r="V16" t="s">
        <v>873</v>
      </c>
      <c r="W16" s="31">
        <v>8.4666149999999991</v>
      </c>
      <c r="X16" s="31">
        <v>21.603829999999999</v>
      </c>
    </row>
    <row r="17" spans="1:28" x14ac:dyDescent="0.2">
      <c r="A17" t="s">
        <v>93</v>
      </c>
      <c r="B17">
        <v>2009</v>
      </c>
      <c r="C17">
        <v>4991500</v>
      </c>
      <c r="D17">
        <v>5545529.2620000001</v>
      </c>
      <c r="E17">
        <v>6508770.2379999999</v>
      </c>
      <c r="F17">
        <v>5168733.8839999996</v>
      </c>
      <c r="G17">
        <v>6537477.102</v>
      </c>
      <c r="I17">
        <v>3.55071E-2</v>
      </c>
      <c r="J17">
        <v>3.5507140000000001</v>
      </c>
      <c r="L17">
        <v>52.764009999999999</v>
      </c>
      <c r="M17">
        <v>0.7665883</v>
      </c>
      <c r="O17">
        <v>26.789739999999998</v>
      </c>
      <c r="P17">
        <v>0.31132779999999999</v>
      </c>
      <c r="R17">
        <v>30.257539999999999</v>
      </c>
      <c r="S17">
        <v>0.82263640000000005</v>
      </c>
      <c r="V17" t="s">
        <v>877</v>
      </c>
      <c r="W17" s="31">
        <v>9.4252660000000006</v>
      </c>
      <c r="X17" s="31">
        <v>57.105379999999997</v>
      </c>
    </row>
    <row r="18" spans="1:28" x14ac:dyDescent="0.2">
      <c r="A18" t="s">
        <v>93</v>
      </c>
      <c r="B18">
        <v>2009</v>
      </c>
      <c r="C18">
        <v>4991500</v>
      </c>
      <c r="D18">
        <v>5545529.2620000001</v>
      </c>
      <c r="E18">
        <v>6508770.2379999999</v>
      </c>
      <c r="F18">
        <v>5168733.8839999996</v>
      </c>
      <c r="G18">
        <v>6537477.102</v>
      </c>
      <c r="H18">
        <v>-33.333350000000003</v>
      </c>
      <c r="I18">
        <v>3.55071E-2</v>
      </c>
      <c r="J18">
        <v>3.5507140000000001</v>
      </c>
      <c r="K18">
        <v>55.485939999999999</v>
      </c>
      <c r="L18">
        <v>52.764009999999999</v>
      </c>
      <c r="M18">
        <v>0.7665883</v>
      </c>
      <c r="N18">
        <v>27.89518</v>
      </c>
      <c r="O18">
        <v>26.789739999999998</v>
      </c>
      <c r="P18">
        <v>0.31132779999999999</v>
      </c>
      <c r="Q18">
        <v>33.178489999999996</v>
      </c>
      <c r="R18">
        <v>30.257539999999999</v>
      </c>
      <c r="S18">
        <v>0.82263640000000005</v>
      </c>
      <c r="V18" t="s">
        <v>875</v>
      </c>
      <c r="W18" s="84">
        <f>R2+S2*W16</f>
        <v>37.222485683785997</v>
      </c>
      <c r="X18" s="85">
        <f>R2+S2*X16</f>
        <v>48.029636937411993</v>
      </c>
    </row>
    <row r="19" spans="1:28" x14ac:dyDescent="0.2">
      <c r="A19" t="s">
        <v>93</v>
      </c>
      <c r="B19">
        <v>2009</v>
      </c>
      <c r="C19">
        <v>4991500</v>
      </c>
      <c r="D19">
        <v>5545529.2620000001</v>
      </c>
      <c r="E19">
        <v>6508770.2379999999</v>
      </c>
      <c r="F19">
        <v>5168733.8839999996</v>
      </c>
      <c r="G19">
        <v>6537477.102</v>
      </c>
      <c r="I19">
        <v>3.55071E-2</v>
      </c>
      <c r="J19">
        <v>3.5507140000000001</v>
      </c>
      <c r="L19">
        <v>52.764009999999999</v>
      </c>
      <c r="M19">
        <v>0.7665883</v>
      </c>
      <c r="O19">
        <v>26.789739999999998</v>
      </c>
      <c r="P19">
        <v>0.31132779999999999</v>
      </c>
      <c r="R19">
        <v>30.257539999999999</v>
      </c>
      <c r="S19">
        <v>0.82263640000000005</v>
      </c>
      <c r="W19" s="31"/>
      <c r="X19" s="31"/>
    </row>
    <row r="20" spans="1:28" x14ac:dyDescent="0.2">
      <c r="A20" t="s">
        <v>93</v>
      </c>
      <c r="B20">
        <v>2009</v>
      </c>
      <c r="C20">
        <v>4991500</v>
      </c>
      <c r="D20">
        <v>5545529.2620000001</v>
      </c>
      <c r="E20">
        <v>6508770.2379999999</v>
      </c>
      <c r="F20">
        <v>5168733.8839999996</v>
      </c>
      <c r="G20">
        <v>6537477.102</v>
      </c>
      <c r="H20">
        <v>7.1429410000000004</v>
      </c>
      <c r="I20">
        <v>3.55071E-2</v>
      </c>
      <c r="J20">
        <v>3.5507140000000001</v>
      </c>
      <c r="K20">
        <v>55.485939999999999</v>
      </c>
      <c r="L20">
        <v>52.764009999999999</v>
      </c>
      <c r="M20">
        <v>0.7665883</v>
      </c>
      <c r="N20">
        <v>27.89518</v>
      </c>
      <c r="O20">
        <v>26.789739999999998</v>
      </c>
      <c r="P20">
        <v>0.31132779999999999</v>
      </c>
      <c r="Q20">
        <v>33.178489999999996</v>
      </c>
      <c r="R20">
        <v>30.257539999999999</v>
      </c>
      <c r="S20">
        <v>0.82263640000000005</v>
      </c>
      <c r="W20" s="31"/>
      <c r="X20" s="31"/>
    </row>
    <row r="21" spans="1:28" x14ac:dyDescent="0.2">
      <c r="A21" t="s">
        <v>93</v>
      </c>
      <c r="B21">
        <v>2009</v>
      </c>
      <c r="C21">
        <v>4991500</v>
      </c>
      <c r="D21">
        <v>5545529.2620000001</v>
      </c>
      <c r="E21">
        <v>6508770.2379999999</v>
      </c>
      <c r="F21">
        <v>5168733.8839999996</v>
      </c>
      <c r="G21">
        <v>6537477.102</v>
      </c>
      <c r="H21">
        <v>77.777640000000005</v>
      </c>
      <c r="I21">
        <v>3.55071E-2</v>
      </c>
      <c r="J21">
        <v>3.5507140000000001</v>
      </c>
      <c r="K21">
        <v>55.485939999999999</v>
      </c>
      <c r="L21">
        <v>52.764009999999999</v>
      </c>
      <c r="M21">
        <v>0.7665883</v>
      </c>
      <c r="N21">
        <v>27.89518</v>
      </c>
      <c r="O21">
        <v>26.789739999999998</v>
      </c>
      <c r="P21">
        <v>0.31132779999999999</v>
      </c>
      <c r="Q21">
        <v>33.178489999999996</v>
      </c>
      <c r="R21">
        <v>30.257539999999999</v>
      </c>
      <c r="S21">
        <v>0.82263640000000005</v>
      </c>
      <c r="W21" s="31"/>
      <c r="X21" s="31"/>
    </row>
    <row r="22" spans="1:28" x14ac:dyDescent="0.2">
      <c r="A22" t="s">
        <v>93</v>
      </c>
      <c r="B22">
        <v>2009</v>
      </c>
      <c r="C22">
        <v>4991500</v>
      </c>
      <c r="D22">
        <v>5545529.2620000001</v>
      </c>
      <c r="E22">
        <v>6508770.2379999999</v>
      </c>
      <c r="F22">
        <v>5168733.8839999996</v>
      </c>
      <c r="G22">
        <v>6537477.102</v>
      </c>
      <c r="H22">
        <v>200.18289999999999</v>
      </c>
      <c r="I22">
        <v>3.55071E-2</v>
      </c>
      <c r="J22">
        <v>3.5507140000000001</v>
      </c>
      <c r="K22">
        <v>55.485939999999999</v>
      </c>
      <c r="L22">
        <v>52.764009999999999</v>
      </c>
      <c r="M22">
        <v>0.7665883</v>
      </c>
      <c r="N22">
        <v>27.89518</v>
      </c>
      <c r="O22">
        <v>26.789739999999998</v>
      </c>
      <c r="P22">
        <v>0.31132779999999999</v>
      </c>
      <c r="Q22">
        <v>33.178489999999996</v>
      </c>
      <c r="R22">
        <v>30.257539999999999</v>
      </c>
      <c r="S22">
        <v>0.82263640000000005</v>
      </c>
      <c r="V22" s="58" t="s">
        <v>878</v>
      </c>
      <c r="W22" s="85"/>
      <c r="X22" s="85"/>
      <c r="Y22" s="58"/>
      <c r="Z22" s="58"/>
      <c r="AA22" s="58"/>
      <c r="AB22" s="58"/>
    </row>
    <row r="23" spans="1:28" x14ac:dyDescent="0.2">
      <c r="A23" t="s">
        <v>93</v>
      </c>
      <c r="B23">
        <v>2009</v>
      </c>
      <c r="C23">
        <v>4991500</v>
      </c>
      <c r="D23">
        <v>5545529.2620000001</v>
      </c>
      <c r="E23">
        <v>6508770.2379999999</v>
      </c>
      <c r="F23">
        <v>5168733.8839999996</v>
      </c>
      <c r="G23">
        <v>6537477.102</v>
      </c>
      <c r="I23">
        <v>3.55071E-2</v>
      </c>
      <c r="J23">
        <v>3.5507140000000001</v>
      </c>
      <c r="L23">
        <v>52.764009999999999</v>
      </c>
      <c r="M23">
        <v>0.7665883</v>
      </c>
      <c r="N23">
        <v>27.89518</v>
      </c>
      <c r="O23">
        <v>26.789739999999998</v>
      </c>
      <c r="P23">
        <v>0.31132779999999999</v>
      </c>
      <c r="R23">
        <v>30.257539999999999</v>
      </c>
      <c r="S23">
        <v>0.82263640000000005</v>
      </c>
      <c r="W23" s="31"/>
      <c r="X23" s="31"/>
    </row>
    <row r="24" spans="1:28" x14ac:dyDescent="0.2">
      <c r="A24" t="s">
        <v>93</v>
      </c>
      <c r="B24">
        <v>2009</v>
      </c>
      <c r="C24">
        <v>4991500</v>
      </c>
      <c r="D24">
        <v>5545529.2620000001</v>
      </c>
      <c r="E24">
        <v>6508770.2379999999</v>
      </c>
      <c r="F24">
        <v>5168733.8839999996</v>
      </c>
      <c r="G24">
        <v>6537477.102</v>
      </c>
      <c r="H24">
        <v>80.891990000000007</v>
      </c>
      <c r="I24">
        <v>3.55071E-2</v>
      </c>
      <c r="J24">
        <v>3.5507140000000001</v>
      </c>
      <c r="K24">
        <v>55.485939999999999</v>
      </c>
      <c r="L24">
        <v>52.764009999999999</v>
      </c>
      <c r="M24">
        <v>0.7665883</v>
      </c>
      <c r="N24">
        <v>27.89518</v>
      </c>
      <c r="O24">
        <v>26.789739999999998</v>
      </c>
      <c r="P24">
        <v>0.31132779999999999</v>
      </c>
      <c r="Q24">
        <v>33.178489999999996</v>
      </c>
      <c r="R24">
        <v>30.257539999999999</v>
      </c>
      <c r="S24">
        <v>0.82263640000000005</v>
      </c>
      <c r="W24" s="31"/>
      <c r="X24" s="31"/>
    </row>
    <row r="25" spans="1:28" x14ac:dyDescent="0.2">
      <c r="A25" t="s">
        <v>93</v>
      </c>
      <c r="B25">
        <v>2009</v>
      </c>
      <c r="C25">
        <v>4991500</v>
      </c>
      <c r="D25">
        <v>5545529.2620000001</v>
      </c>
      <c r="E25">
        <v>6508770.2379999999</v>
      </c>
      <c r="F25">
        <v>5168733.8839999996</v>
      </c>
      <c r="G25">
        <v>6537477.102</v>
      </c>
      <c r="I25">
        <v>3.55071E-2</v>
      </c>
      <c r="J25">
        <v>3.5507140000000001</v>
      </c>
      <c r="L25">
        <v>52.764009999999999</v>
      </c>
      <c r="M25">
        <v>0.7665883</v>
      </c>
      <c r="N25">
        <v>27.89518</v>
      </c>
      <c r="O25">
        <v>26.789739999999998</v>
      </c>
      <c r="P25">
        <v>0.31132779999999999</v>
      </c>
      <c r="R25">
        <v>30.257539999999999</v>
      </c>
      <c r="S25">
        <v>0.82263640000000005</v>
      </c>
      <c r="W25" s="31"/>
      <c r="X25" s="31"/>
    </row>
    <row r="26" spans="1:28" x14ac:dyDescent="0.2">
      <c r="A26" t="s">
        <v>93</v>
      </c>
      <c r="B26">
        <v>2009</v>
      </c>
      <c r="C26">
        <v>4991500</v>
      </c>
      <c r="D26">
        <v>5545529.2620000001</v>
      </c>
      <c r="E26">
        <v>6508770.2379999999</v>
      </c>
      <c r="F26">
        <v>5168733.8839999996</v>
      </c>
      <c r="G26">
        <v>6537477.102</v>
      </c>
      <c r="I26">
        <v>3.55071E-2</v>
      </c>
      <c r="J26">
        <v>3.5507140000000001</v>
      </c>
      <c r="L26">
        <v>52.764009999999999</v>
      </c>
      <c r="M26">
        <v>0.7665883</v>
      </c>
      <c r="O26">
        <v>26.789739999999998</v>
      </c>
      <c r="P26">
        <v>0.31132779999999999</v>
      </c>
      <c r="R26">
        <v>30.257539999999999</v>
      </c>
      <c r="S26">
        <v>0.82263640000000005</v>
      </c>
      <c r="W26" s="31"/>
      <c r="X26" s="31"/>
    </row>
    <row r="27" spans="1:28" x14ac:dyDescent="0.2">
      <c r="A27" t="s">
        <v>93</v>
      </c>
      <c r="B27">
        <v>2009</v>
      </c>
      <c r="C27">
        <v>4991500</v>
      </c>
      <c r="D27">
        <v>5545529.2620000001</v>
      </c>
      <c r="E27">
        <v>6508770.2379999999</v>
      </c>
      <c r="F27">
        <v>5168733.8839999996</v>
      </c>
      <c r="G27">
        <v>6537477.102</v>
      </c>
      <c r="H27">
        <v>19.99991</v>
      </c>
      <c r="I27">
        <v>3.55071E-2</v>
      </c>
      <c r="J27">
        <v>3.5507140000000001</v>
      </c>
      <c r="K27">
        <v>55.485939999999999</v>
      </c>
      <c r="L27">
        <v>52.764009999999999</v>
      </c>
      <c r="M27">
        <v>0.7665883</v>
      </c>
      <c r="N27">
        <v>27.89518</v>
      </c>
      <c r="O27">
        <v>26.789739999999998</v>
      </c>
      <c r="P27">
        <v>0.31132779999999999</v>
      </c>
      <c r="Q27">
        <v>33.178489999999996</v>
      </c>
      <c r="R27">
        <v>30.257539999999999</v>
      </c>
      <c r="S27">
        <v>0.82263640000000005</v>
      </c>
      <c r="W27" s="31"/>
      <c r="X27" s="31"/>
    </row>
    <row r="28" spans="1:28" x14ac:dyDescent="0.2">
      <c r="A28" t="s">
        <v>93</v>
      </c>
      <c r="B28">
        <v>2009</v>
      </c>
      <c r="C28">
        <v>4991500</v>
      </c>
      <c r="D28">
        <v>5545529.2620000001</v>
      </c>
      <c r="E28">
        <v>6508770.2379999999</v>
      </c>
      <c r="F28">
        <v>5168733.8839999996</v>
      </c>
      <c r="G28">
        <v>6537477.102</v>
      </c>
      <c r="I28">
        <v>3.55071E-2</v>
      </c>
      <c r="J28">
        <v>3.5507140000000001</v>
      </c>
      <c r="L28">
        <v>52.764009999999999</v>
      </c>
      <c r="M28">
        <v>0.7665883</v>
      </c>
      <c r="O28">
        <v>26.789739999999998</v>
      </c>
      <c r="P28">
        <v>0.31132779999999999</v>
      </c>
      <c r="R28">
        <v>30.257539999999999</v>
      </c>
      <c r="S28">
        <v>0.82263640000000005</v>
      </c>
      <c r="W28" s="31"/>
      <c r="X28" s="31"/>
    </row>
    <row r="29" spans="1:28" ht="16" x14ac:dyDescent="0.2">
      <c r="A29" t="s">
        <v>93</v>
      </c>
      <c r="B29">
        <v>2009</v>
      </c>
      <c r="C29">
        <v>4991500</v>
      </c>
      <c r="D29">
        <v>5545529.2620000001</v>
      </c>
      <c r="E29">
        <v>6508770.2379999999</v>
      </c>
      <c r="F29">
        <v>5168733.8839999996</v>
      </c>
      <c r="G29">
        <v>6537477.102</v>
      </c>
      <c r="H29">
        <v>47899.97</v>
      </c>
      <c r="I29">
        <v>3.55071E-2</v>
      </c>
      <c r="J29">
        <v>3.5507140000000001</v>
      </c>
      <c r="L29">
        <v>52.764009999999999</v>
      </c>
      <c r="M29">
        <v>0.7665883</v>
      </c>
      <c r="N29">
        <v>27.89518</v>
      </c>
      <c r="O29">
        <v>26.789739999999998</v>
      </c>
      <c r="P29">
        <v>0.31132779999999999</v>
      </c>
      <c r="R29">
        <v>30.257539999999999</v>
      </c>
      <c r="S29">
        <v>0.82263640000000005</v>
      </c>
      <c r="V29" s="122" t="s">
        <v>1007</v>
      </c>
      <c r="W29" s="132"/>
      <c r="X29" s="132"/>
    </row>
    <row r="30" spans="1:28" x14ac:dyDescent="0.2">
      <c r="A30" t="s">
        <v>93</v>
      </c>
      <c r="B30">
        <v>2009</v>
      </c>
      <c r="C30">
        <v>4991500</v>
      </c>
      <c r="D30">
        <v>5545529.2620000001</v>
      </c>
      <c r="E30">
        <v>6508770.2379999999</v>
      </c>
      <c r="F30">
        <v>5168733.8839999996</v>
      </c>
      <c r="G30">
        <v>6537477.102</v>
      </c>
      <c r="H30">
        <v>-19.104810000000001</v>
      </c>
      <c r="I30">
        <v>3.55071E-2</v>
      </c>
      <c r="J30">
        <v>3.5507140000000001</v>
      </c>
      <c r="K30">
        <v>55.485939999999999</v>
      </c>
      <c r="L30">
        <v>52.764009999999999</v>
      </c>
      <c r="M30">
        <v>0.7665883</v>
      </c>
      <c r="O30">
        <v>26.789739999999998</v>
      </c>
      <c r="P30">
        <v>0.31132779999999999</v>
      </c>
      <c r="R30">
        <v>30.257539999999999</v>
      </c>
      <c r="S30">
        <v>0.82263640000000005</v>
      </c>
      <c r="W30" s="31"/>
      <c r="X30" s="31"/>
    </row>
    <row r="31" spans="1:28" x14ac:dyDescent="0.2">
      <c r="A31" t="s">
        <v>93</v>
      </c>
      <c r="B31">
        <v>2009</v>
      </c>
      <c r="C31">
        <v>4991500</v>
      </c>
      <c r="D31">
        <v>5545529.2620000001</v>
      </c>
      <c r="E31">
        <v>6508770.2379999999</v>
      </c>
      <c r="F31">
        <v>5168733.8839999996</v>
      </c>
      <c r="G31">
        <v>6537477.102</v>
      </c>
      <c r="I31">
        <v>3.55071E-2</v>
      </c>
      <c r="J31">
        <v>3.5507140000000001</v>
      </c>
      <c r="L31">
        <v>52.764009999999999</v>
      </c>
      <c r="M31">
        <v>0.7665883</v>
      </c>
      <c r="O31">
        <v>26.789739999999998</v>
      </c>
      <c r="P31">
        <v>0.31132779999999999</v>
      </c>
      <c r="R31">
        <v>30.257539999999999</v>
      </c>
      <c r="S31">
        <v>0.82263640000000005</v>
      </c>
      <c r="W31" s="31"/>
      <c r="X31" s="31"/>
    </row>
    <row r="32" spans="1:28" x14ac:dyDescent="0.2">
      <c r="A32" t="s">
        <v>93</v>
      </c>
      <c r="B32">
        <v>2009</v>
      </c>
      <c r="C32">
        <v>4991500</v>
      </c>
      <c r="D32">
        <v>5545529.2620000001</v>
      </c>
      <c r="E32">
        <v>6508770.2379999999</v>
      </c>
      <c r="F32">
        <v>5168733.8839999996</v>
      </c>
      <c r="G32">
        <v>6537477.102</v>
      </c>
      <c r="H32">
        <v>78.958759999999998</v>
      </c>
      <c r="I32">
        <v>3.55071E-2</v>
      </c>
      <c r="J32">
        <v>3.5507140000000001</v>
      </c>
      <c r="K32">
        <v>55.485939999999999</v>
      </c>
      <c r="L32">
        <v>52.764009999999999</v>
      </c>
      <c r="M32">
        <v>0.7665883</v>
      </c>
      <c r="N32">
        <v>27.89518</v>
      </c>
      <c r="O32">
        <v>26.789739999999998</v>
      </c>
      <c r="P32">
        <v>0.31132779999999999</v>
      </c>
      <c r="Q32">
        <v>33.178489999999996</v>
      </c>
      <c r="R32">
        <v>30.257539999999999</v>
      </c>
      <c r="S32">
        <v>0.82263640000000005</v>
      </c>
      <c r="W32" s="31"/>
      <c r="X32" s="31"/>
    </row>
    <row r="33" spans="1:19" x14ac:dyDescent="0.2">
      <c r="A33" t="s">
        <v>93</v>
      </c>
      <c r="B33">
        <v>2009</v>
      </c>
      <c r="C33">
        <v>4991500</v>
      </c>
      <c r="D33">
        <v>5545529.2620000001</v>
      </c>
      <c r="E33">
        <v>6508770.2379999999</v>
      </c>
      <c r="F33">
        <v>5168733.8839999996</v>
      </c>
      <c r="G33">
        <v>6537477.102</v>
      </c>
      <c r="I33">
        <v>3.55071E-2</v>
      </c>
      <c r="J33">
        <v>3.5507140000000001</v>
      </c>
      <c r="L33">
        <v>52.764009999999999</v>
      </c>
      <c r="M33">
        <v>0.7665883</v>
      </c>
      <c r="N33">
        <v>27.89518</v>
      </c>
      <c r="O33">
        <v>26.789739999999998</v>
      </c>
      <c r="P33">
        <v>0.31132779999999999</v>
      </c>
      <c r="R33">
        <v>30.257539999999999</v>
      </c>
      <c r="S33">
        <v>0.82263640000000005</v>
      </c>
    </row>
    <row r="34" spans="1:19" x14ac:dyDescent="0.2">
      <c r="A34" t="s">
        <v>93</v>
      </c>
      <c r="B34">
        <v>2009</v>
      </c>
      <c r="C34">
        <v>4991500</v>
      </c>
      <c r="D34">
        <v>5545529.2620000001</v>
      </c>
      <c r="E34">
        <v>6508770.2379999999</v>
      </c>
      <c r="F34">
        <v>5168733.8839999996</v>
      </c>
      <c r="G34">
        <v>6537477.102</v>
      </c>
      <c r="H34">
        <v>-50.000010000000003</v>
      </c>
      <c r="I34">
        <v>3.55071E-2</v>
      </c>
      <c r="J34">
        <v>3.5507140000000001</v>
      </c>
      <c r="K34">
        <v>55.485939999999999</v>
      </c>
      <c r="L34">
        <v>52.764009999999999</v>
      </c>
      <c r="M34">
        <v>0.7665883</v>
      </c>
      <c r="O34">
        <v>26.789739999999998</v>
      </c>
      <c r="P34">
        <v>0.31132779999999999</v>
      </c>
      <c r="R34">
        <v>30.257539999999999</v>
      </c>
      <c r="S34">
        <v>0.82263640000000005</v>
      </c>
    </row>
    <row r="35" spans="1:19" x14ac:dyDescent="0.2">
      <c r="A35" t="s">
        <v>93</v>
      </c>
      <c r="B35">
        <v>2009</v>
      </c>
      <c r="C35">
        <v>4991500</v>
      </c>
      <c r="D35">
        <v>5545529.2620000001</v>
      </c>
      <c r="E35">
        <v>6508770.2379999999</v>
      </c>
      <c r="F35">
        <v>5168733.8839999996</v>
      </c>
      <c r="G35">
        <v>6537477.102</v>
      </c>
      <c r="I35">
        <v>3.55071E-2</v>
      </c>
      <c r="J35">
        <v>3.5507140000000001</v>
      </c>
      <c r="L35">
        <v>52.764009999999999</v>
      </c>
      <c r="M35">
        <v>0.7665883</v>
      </c>
      <c r="N35">
        <v>27.89518</v>
      </c>
      <c r="O35">
        <v>26.789739999999998</v>
      </c>
      <c r="P35">
        <v>0.31132779999999999</v>
      </c>
      <c r="R35">
        <v>30.257539999999999</v>
      </c>
      <c r="S35">
        <v>0.82263640000000005</v>
      </c>
    </row>
    <row r="36" spans="1:19" x14ac:dyDescent="0.2">
      <c r="A36" t="s">
        <v>93</v>
      </c>
      <c r="B36">
        <v>2009</v>
      </c>
      <c r="C36">
        <v>4991500</v>
      </c>
      <c r="D36">
        <v>5545529.2620000001</v>
      </c>
      <c r="E36">
        <v>6508770.2379999999</v>
      </c>
      <c r="F36">
        <v>5168733.8839999996</v>
      </c>
      <c r="G36">
        <v>6537477.102</v>
      </c>
      <c r="H36">
        <v>10809.09</v>
      </c>
      <c r="I36">
        <v>3.55071E-2</v>
      </c>
      <c r="J36">
        <v>3.5507140000000001</v>
      </c>
      <c r="L36">
        <v>52.764009999999999</v>
      </c>
      <c r="M36">
        <v>0.7665883</v>
      </c>
      <c r="N36">
        <v>27.89518</v>
      </c>
      <c r="O36">
        <v>26.789739999999998</v>
      </c>
      <c r="P36">
        <v>0.31132779999999999</v>
      </c>
      <c r="R36">
        <v>30.257539999999999</v>
      </c>
      <c r="S36">
        <v>0.82263640000000005</v>
      </c>
    </row>
    <row r="37" spans="1:19" x14ac:dyDescent="0.2">
      <c r="A37" t="s">
        <v>93</v>
      </c>
      <c r="B37">
        <v>2009</v>
      </c>
      <c r="C37">
        <v>4991500</v>
      </c>
      <c r="D37">
        <v>5545529.2620000001</v>
      </c>
      <c r="E37">
        <v>6508770.2379999999</v>
      </c>
      <c r="F37">
        <v>5168733.8839999996</v>
      </c>
      <c r="G37">
        <v>6537477.102</v>
      </c>
      <c r="H37">
        <v>179900.1</v>
      </c>
      <c r="I37">
        <v>3.55071E-2</v>
      </c>
      <c r="J37">
        <v>3.5507140000000001</v>
      </c>
      <c r="L37">
        <v>52.764009999999999</v>
      </c>
      <c r="M37">
        <v>0.7665883</v>
      </c>
      <c r="N37">
        <v>27.89518</v>
      </c>
      <c r="O37">
        <v>26.789739999999998</v>
      </c>
      <c r="P37">
        <v>0.31132779999999999</v>
      </c>
      <c r="R37">
        <v>30.257539999999999</v>
      </c>
      <c r="S37">
        <v>0.82263640000000005</v>
      </c>
    </row>
    <row r="38" spans="1:19" x14ac:dyDescent="0.2">
      <c r="A38" t="s">
        <v>93</v>
      </c>
      <c r="B38">
        <v>2009</v>
      </c>
      <c r="C38">
        <v>4991500</v>
      </c>
      <c r="D38">
        <v>5545529.2620000001</v>
      </c>
      <c r="E38">
        <v>6508770.2379999999</v>
      </c>
      <c r="F38">
        <v>5168733.8839999996</v>
      </c>
      <c r="G38">
        <v>6537477.102</v>
      </c>
      <c r="I38">
        <v>3.55071E-2</v>
      </c>
      <c r="J38">
        <v>3.5507140000000001</v>
      </c>
      <c r="L38">
        <v>52.764009999999999</v>
      </c>
      <c r="M38">
        <v>0.7665883</v>
      </c>
      <c r="O38">
        <v>26.789739999999998</v>
      </c>
      <c r="P38">
        <v>0.31132779999999999</v>
      </c>
      <c r="R38">
        <v>30.257539999999999</v>
      </c>
      <c r="S38">
        <v>0.82263640000000005</v>
      </c>
    </row>
    <row r="39" spans="1:19" x14ac:dyDescent="0.2">
      <c r="A39" t="s">
        <v>93</v>
      </c>
      <c r="B39">
        <v>2009</v>
      </c>
      <c r="C39">
        <v>4991500</v>
      </c>
      <c r="D39">
        <v>5545529.2620000001</v>
      </c>
      <c r="E39">
        <v>6508770.2379999999</v>
      </c>
      <c r="F39">
        <v>5168733.8839999996</v>
      </c>
      <c r="G39">
        <v>6537477.102</v>
      </c>
      <c r="I39">
        <v>3.55071E-2</v>
      </c>
      <c r="J39">
        <v>3.5507140000000001</v>
      </c>
      <c r="L39">
        <v>52.764009999999999</v>
      </c>
      <c r="M39">
        <v>0.7665883</v>
      </c>
      <c r="N39">
        <v>27.89518</v>
      </c>
      <c r="O39">
        <v>26.789739999999998</v>
      </c>
      <c r="P39">
        <v>0.31132779999999999</v>
      </c>
      <c r="R39">
        <v>30.257539999999999</v>
      </c>
      <c r="S39">
        <v>0.82263640000000005</v>
      </c>
    </row>
    <row r="40" spans="1:19" x14ac:dyDescent="0.2">
      <c r="A40" t="s">
        <v>93</v>
      </c>
      <c r="B40">
        <v>2009</v>
      </c>
      <c r="C40">
        <v>4991500</v>
      </c>
      <c r="D40">
        <v>5545529.2620000001</v>
      </c>
      <c r="E40">
        <v>6508770.2379999999</v>
      </c>
      <c r="F40">
        <v>5168733.8839999996</v>
      </c>
      <c r="G40">
        <v>6537477.102</v>
      </c>
      <c r="I40">
        <v>3.55071E-2</v>
      </c>
      <c r="J40">
        <v>3.5507140000000001</v>
      </c>
      <c r="L40">
        <v>52.764009999999999</v>
      </c>
      <c r="M40">
        <v>0.7665883</v>
      </c>
      <c r="N40">
        <v>27.89518</v>
      </c>
      <c r="O40">
        <v>26.789739999999998</v>
      </c>
      <c r="P40">
        <v>0.31132779999999999</v>
      </c>
      <c r="R40">
        <v>30.257539999999999</v>
      </c>
      <c r="S40">
        <v>0.82263640000000005</v>
      </c>
    </row>
    <row r="41" spans="1:19" x14ac:dyDescent="0.2">
      <c r="A41" t="s">
        <v>93</v>
      </c>
      <c r="B41">
        <v>2009</v>
      </c>
      <c r="C41">
        <v>4991500</v>
      </c>
      <c r="D41">
        <v>5545529.2620000001</v>
      </c>
      <c r="E41">
        <v>6508770.2379999999</v>
      </c>
      <c r="F41">
        <v>5168733.8839999996</v>
      </c>
      <c r="G41">
        <v>6537477.102</v>
      </c>
      <c r="I41">
        <v>3.55071E-2</v>
      </c>
      <c r="J41">
        <v>3.5507140000000001</v>
      </c>
      <c r="L41">
        <v>52.764009999999999</v>
      </c>
      <c r="M41">
        <v>0.7665883</v>
      </c>
      <c r="O41">
        <v>26.789739999999998</v>
      </c>
      <c r="P41">
        <v>0.31132779999999999</v>
      </c>
      <c r="R41">
        <v>30.257539999999999</v>
      </c>
      <c r="S41">
        <v>0.82263640000000005</v>
      </c>
    </row>
    <row r="42" spans="1:19" x14ac:dyDescent="0.2">
      <c r="A42" t="s">
        <v>93</v>
      </c>
      <c r="B42">
        <v>2009</v>
      </c>
      <c r="C42">
        <v>4991500</v>
      </c>
      <c r="D42">
        <v>5545529.2620000001</v>
      </c>
      <c r="E42">
        <v>6508770.2379999999</v>
      </c>
      <c r="F42">
        <v>5168733.8839999996</v>
      </c>
      <c r="G42">
        <v>6537477.102</v>
      </c>
      <c r="H42">
        <v>33.333300000000001</v>
      </c>
      <c r="I42">
        <v>3.55071E-2</v>
      </c>
      <c r="J42">
        <v>3.5507140000000001</v>
      </c>
      <c r="K42">
        <v>55.485939999999999</v>
      </c>
      <c r="L42">
        <v>52.764009999999999</v>
      </c>
      <c r="M42">
        <v>0.7665883</v>
      </c>
      <c r="N42">
        <v>27.89518</v>
      </c>
      <c r="O42">
        <v>26.789739999999998</v>
      </c>
      <c r="P42">
        <v>0.31132779999999999</v>
      </c>
      <c r="Q42">
        <v>33.178489999999996</v>
      </c>
      <c r="R42">
        <v>30.257539999999999</v>
      </c>
      <c r="S42">
        <v>0.82263640000000005</v>
      </c>
    </row>
    <row r="43" spans="1:19" x14ac:dyDescent="0.2">
      <c r="A43" t="s">
        <v>93</v>
      </c>
      <c r="B43">
        <v>2009</v>
      </c>
      <c r="C43">
        <v>4991500</v>
      </c>
      <c r="D43">
        <v>5545529.2620000001</v>
      </c>
      <c r="E43">
        <v>6508770.2379999999</v>
      </c>
      <c r="F43">
        <v>5168733.8839999996</v>
      </c>
      <c r="G43">
        <v>6537477.102</v>
      </c>
      <c r="H43">
        <v>66.666719999999998</v>
      </c>
      <c r="I43">
        <v>3.55071E-2</v>
      </c>
      <c r="J43">
        <v>3.5507140000000001</v>
      </c>
      <c r="K43">
        <v>55.485939999999999</v>
      </c>
      <c r="L43">
        <v>52.764009999999999</v>
      </c>
      <c r="M43">
        <v>0.7665883</v>
      </c>
      <c r="N43">
        <v>27.89518</v>
      </c>
      <c r="O43">
        <v>26.789739999999998</v>
      </c>
      <c r="P43">
        <v>0.31132779999999999</v>
      </c>
      <c r="Q43">
        <v>33.178489999999996</v>
      </c>
      <c r="R43">
        <v>30.257539999999999</v>
      </c>
      <c r="S43">
        <v>0.82263640000000005</v>
      </c>
    </row>
    <row r="44" spans="1:19" x14ac:dyDescent="0.2">
      <c r="A44" t="s">
        <v>93</v>
      </c>
      <c r="B44">
        <v>2009</v>
      </c>
      <c r="C44">
        <v>4991500</v>
      </c>
      <c r="D44">
        <v>5545529.2620000001</v>
      </c>
      <c r="E44">
        <v>6508770.2379999999</v>
      </c>
      <c r="F44">
        <v>5168733.8839999996</v>
      </c>
      <c r="G44">
        <v>6537477.102</v>
      </c>
      <c r="H44">
        <v>385.71440000000001</v>
      </c>
      <c r="I44">
        <v>3.55071E-2</v>
      </c>
      <c r="J44">
        <v>3.5507140000000001</v>
      </c>
      <c r="K44">
        <v>55.485939999999999</v>
      </c>
      <c r="L44">
        <v>52.764009999999999</v>
      </c>
      <c r="M44">
        <v>0.7665883</v>
      </c>
      <c r="N44">
        <v>27.89518</v>
      </c>
      <c r="O44">
        <v>26.789739999999998</v>
      </c>
      <c r="P44">
        <v>0.31132779999999999</v>
      </c>
      <c r="Q44">
        <v>33.178489999999996</v>
      </c>
      <c r="R44">
        <v>30.257539999999999</v>
      </c>
      <c r="S44">
        <v>0.82263640000000005</v>
      </c>
    </row>
    <row r="45" spans="1:19" x14ac:dyDescent="0.2">
      <c r="A45" t="s">
        <v>93</v>
      </c>
      <c r="B45">
        <v>2009</v>
      </c>
      <c r="C45">
        <v>4991500</v>
      </c>
      <c r="D45">
        <v>5545529.2620000001</v>
      </c>
      <c r="E45">
        <v>6508770.2379999999</v>
      </c>
      <c r="F45">
        <v>5168733.8839999996</v>
      </c>
      <c r="G45">
        <v>6537477.102</v>
      </c>
      <c r="H45">
        <v>2899.998</v>
      </c>
      <c r="I45">
        <v>3.55071E-2</v>
      </c>
      <c r="J45">
        <v>3.5507140000000001</v>
      </c>
      <c r="L45">
        <v>52.764009999999999</v>
      </c>
      <c r="M45">
        <v>0.7665883</v>
      </c>
      <c r="N45">
        <v>27.89518</v>
      </c>
      <c r="O45">
        <v>26.789739999999998</v>
      </c>
      <c r="P45">
        <v>0.31132779999999999</v>
      </c>
      <c r="R45">
        <v>30.257539999999999</v>
      </c>
      <c r="S45">
        <v>0.82263640000000005</v>
      </c>
    </row>
    <row r="46" spans="1:19" x14ac:dyDescent="0.2">
      <c r="A46" t="s">
        <v>93</v>
      </c>
      <c r="B46">
        <v>2009</v>
      </c>
      <c r="C46">
        <v>4991500</v>
      </c>
      <c r="D46">
        <v>5545529.2620000001</v>
      </c>
      <c r="E46">
        <v>6508770.2379999999</v>
      </c>
      <c r="F46">
        <v>5168733.8839999996</v>
      </c>
      <c r="G46">
        <v>6537477.102</v>
      </c>
      <c r="I46">
        <v>3.55071E-2</v>
      </c>
      <c r="J46">
        <v>3.5507140000000001</v>
      </c>
      <c r="L46">
        <v>52.764009999999999</v>
      </c>
      <c r="M46">
        <v>0.7665883</v>
      </c>
      <c r="O46">
        <v>26.789739999999998</v>
      </c>
      <c r="P46">
        <v>0.31132779999999999</v>
      </c>
      <c r="R46">
        <v>30.257539999999999</v>
      </c>
      <c r="S46">
        <v>0.82263640000000005</v>
      </c>
    </row>
    <row r="47" spans="1:19" x14ac:dyDescent="0.2">
      <c r="A47" t="s">
        <v>93</v>
      </c>
      <c r="B47">
        <v>2009</v>
      </c>
      <c r="C47">
        <v>4991500</v>
      </c>
      <c r="D47">
        <v>5545529.2620000001</v>
      </c>
      <c r="E47">
        <v>6508770.2379999999</v>
      </c>
      <c r="F47">
        <v>5168733.8839999996</v>
      </c>
      <c r="G47">
        <v>6537477.102</v>
      </c>
      <c r="H47">
        <v>-29.411740000000002</v>
      </c>
      <c r="I47">
        <v>3.55071E-2</v>
      </c>
      <c r="J47">
        <v>3.5507140000000001</v>
      </c>
      <c r="K47">
        <v>55.485939999999999</v>
      </c>
      <c r="L47">
        <v>52.764009999999999</v>
      </c>
      <c r="M47">
        <v>0.7665883</v>
      </c>
      <c r="N47">
        <v>27.89518</v>
      </c>
      <c r="O47">
        <v>26.789739999999998</v>
      </c>
      <c r="P47">
        <v>0.31132779999999999</v>
      </c>
      <c r="Q47">
        <v>33.178489999999996</v>
      </c>
      <c r="R47">
        <v>30.257539999999999</v>
      </c>
      <c r="S47">
        <v>0.82263640000000005</v>
      </c>
    </row>
    <row r="48" spans="1:19" x14ac:dyDescent="0.2">
      <c r="A48" t="s">
        <v>93</v>
      </c>
      <c r="B48">
        <v>2009</v>
      </c>
      <c r="C48">
        <v>4991500</v>
      </c>
      <c r="D48">
        <v>5545529.2620000001</v>
      </c>
      <c r="E48">
        <v>6508770.2379999999</v>
      </c>
      <c r="F48">
        <v>5168733.8839999996</v>
      </c>
      <c r="G48">
        <v>6537477.102</v>
      </c>
      <c r="I48">
        <v>3.55071E-2</v>
      </c>
      <c r="J48">
        <v>3.5507140000000001</v>
      </c>
      <c r="L48">
        <v>52.764009999999999</v>
      </c>
      <c r="M48">
        <v>0.7665883</v>
      </c>
      <c r="N48">
        <v>27.89518</v>
      </c>
      <c r="O48">
        <v>26.789739999999998</v>
      </c>
      <c r="P48">
        <v>0.31132779999999999</v>
      </c>
      <c r="R48">
        <v>30.257539999999999</v>
      </c>
      <c r="S48">
        <v>0.82263640000000005</v>
      </c>
    </row>
    <row r="49" spans="1:25" x14ac:dyDescent="0.2">
      <c r="A49" t="s">
        <v>93</v>
      </c>
      <c r="B49">
        <v>2009</v>
      </c>
      <c r="C49">
        <v>4991500</v>
      </c>
      <c r="D49">
        <v>5545529.2620000001</v>
      </c>
      <c r="E49">
        <v>6508770.2379999999</v>
      </c>
      <c r="F49">
        <v>5168733.8839999996</v>
      </c>
      <c r="G49">
        <v>6537477.102</v>
      </c>
      <c r="I49">
        <v>3.55071E-2</v>
      </c>
      <c r="J49">
        <v>3.5507140000000001</v>
      </c>
      <c r="L49">
        <v>52.764009999999999</v>
      </c>
      <c r="M49">
        <v>0.7665883</v>
      </c>
      <c r="N49">
        <v>27.89518</v>
      </c>
      <c r="O49">
        <v>26.789739999999998</v>
      </c>
      <c r="P49">
        <v>0.31132779999999999</v>
      </c>
      <c r="R49">
        <v>30.257539999999999</v>
      </c>
      <c r="S49">
        <v>0.82263640000000005</v>
      </c>
    </row>
    <row r="50" spans="1:25" x14ac:dyDescent="0.2">
      <c r="A50" t="s">
        <v>93</v>
      </c>
      <c r="B50">
        <v>2009</v>
      </c>
      <c r="C50">
        <v>4991500</v>
      </c>
      <c r="D50">
        <v>5545529.2620000001</v>
      </c>
      <c r="E50">
        <v>6508770.2379999999</v>
      </c>
      <c r="F50">
        <v>5168733.8839999996</v>
      </c>
      <c r="G50">
        <v>6537477.102</v>
      </c>
      <c r="H50">
        <v>-81.818179999999998</v>
      </c>
      <c r="I50">
        <v>3.55071E-2</v>
      </c>
      <c r="J50">
        <v>3.5507140000000001</v>
      </c>
      <c r="K50">
        <v>55.485939999999999</v>
      </c>
      <c r="L50">
        <v>52.764009999999999</v>
      </c>
      <c r="M50">
        <v>0.7665883</v>
      </c>
      <c r="N50">
        <v>27.89518</v>
      </c>
      <c r="O50">
        <v>26.789739999999998</v>
      </c>
      <c r="P50">
        <v>0.31132779999999999</v>
      </c>
      <c r="Q50">
        <v>33.178489999999996</v>
      </c>
      <c r="R50">
        <v>30.257539999999999</v>
      </c>
      <c r="S50">
        <v>0.82263640000000005</v>
      </c>
    </row>
    <row r="51" spans="1:25" x14ac:dyDescent="0.2">
      <c r="A51" t="s">
        <v>93</v>
      </c>
      <c r="B51">
        <v>2009</v>
      </c>
      <c r="C51">
        <v>4991500</v>
      </c>
      <c r="D51">
        <v>5545529.2620000001</v>
      </c>
      <c r="E51">
        <v>6508770.2379999999</v>
      </c>
      <c r="F51">
        <v>5168733.8839999996</v>
      </c>
      <c r="G51">
        <v>6537477.102</v>
      </c>
      <c r="I51">
        <v>3.55071E-2</v>
      </c>
      <c r="J51">
        <v>3.5507140000000001</v>
      </c>
      <c r="L51">
        <v>52.764009999999999</v>
      </c>
      <c r="M51">
        <v>0.7665883</v>
      </c>
      <c r="N51">
        <v>27.89518</v>
      </c>
      <c r="O51">
        <v>26.789739999999998</v>
      </c>
      <c r="P51">
        <v>0.31132779999999999</v>
      </c>
      <c r="R51">
        <v>30.257539999999999</v>
      </c>
      <c r="S51">
        <v>0.82263640000000005</v>
      </c>
    </row>
    <row r="52" spans="1:25" x14ac:dyDescent="0.2">
      <c r="A52" t="s">
        <v>93</v>
      </c>
      <c r="B52">
        <v>2009</v>
      </c>
      <c r="C52">
        <v>4991500</v>
      </c>
      <c r="D52">
        <v>5545529.2620000001</v>
      </c>
      <c r="E52">
        <v>6508770.2379999999</v>
      </c>
      <c r="F52">
        <v>5168733.8839999996</v>
      </c>
      <c r="G52">
        <v>6537477.102</v>
      </c>
      <c r="H52">
        <v>-90</v>
      </c>
      <c r="I52">
        <v>3.55071E-2</v>
      </c>
      <c r="J52">
        <v>3.5507140000000001</v>
      </c>
      <c r="K52">
        <v>55.485939999999999</v>
      </c>
      <c r="L52">
        <v>52.764009999999999</v>
      </c>
      <c r="M52">
        <v>0.7665883</v>
      </c>
      <c r="O52">
        <v>26.789739999999998</v>
      </c>
      <c r="P52">
        <v>0.31132779999999999</v>
      </c>
      <c r="R52">
        <v>30.257539999999999</v>
      </c>
      <c r="S52">
        <v>0.82263640000000005</v>
      </c>
    </row>
    <row r="53" spans="1:25" x14ac:dyDescent="0.2">
      <c r="A53" t="s">
        <v>93</v>
      </c>
      <c r="B53">
        <v>2009</v>
      </c>
      <c r="C53">
        <v>4991500</v>
      </c>
      <c r="D53">
        <v>5545529.2620000001</v>
      </c>
      <c r="E53">
        <v>6508770.2379999999</v>
      </c>
      <c r="F53">
        <v>5168733.8839999996</v>
      </c>
      <c r="G53">
        <v>6537477.102</v>
      </c>
      <c r="H53">
        <v>399.99990000000003</v>
      </c>
      <c r="I53">
        <v>3.55071E-2</v>
      </c>
      <c r="J53">
        <v>3.5507140000000001</v>
      </c>
      <c r="K53">
        <v>55.485939999999999</v>
      </c>
      <c r="L53">
        <v>52.764009999999999</v>
      </c>
      <c r="M53">
        <v>0.7665883</v>
      </c>
      <c r="N53">
        <v>27.89518</v>
      </c>
      <c r="O53">
        <v>26.789739999999998</v>
      </c>
      <c r="P53">
        <v>0.31132779999999999</v>
      </c>
      <c r="Q53">
        <v>33.178489999999996</v>
      </c>
      <c r="R53">
        <v>30.257539999999999</v>
      </c>
      <c r="S53">
        <v>0.82263640000000005</v>
      </c>
      <c r="V53" s="133" t="s">
        <v>1005</v>
      </c>
      <c r="W53" s="123"/>
      <c r="X53" s="123"/>
      <c r="Y53" s="123"/>
    </row>
    <row r="54" spans="1:25" x14ac:dyDescent="0.2">
      <c r="A54" t="s">
        <v>93</v>
      </c>
      <c r="B54">
        <v>2009</v>
      </c>
      <c r="C54">
        <v>4991500</v>
      </c>
      <c r="D54">
        <v>5545529.2620000001</v>
      </c>
      <c r="E54">
        <v>6508770.2379999999</v>
      </c>
      <c r="F54">
        <v>5168733.8839999996</v>
      </c>
      <c r="G54">
        <v>6537477.102</v>
      </c>
      <c r="I54">
        <v>3.55071E-2</v>
      </c>
      <c r="J54">
        <v>3.5507140000000001</v>
      </c>
      <c r="L54">
        <v>52.764009999999999</v>
      </c>
      <c r="M54">
        <v>0.7665883</v>
      </c>
      <c r="N54">
        <v>27.89518</v>
      </c>
      <c r="O54">
        <v>26.789739999999998</v>
      </c>
      <c r="P54">
        <v>0.31132779999999999</v>
      </c>
      <c r="R54">
        <v>30.257539999999999</v>
      </c>
      <c r="S54">
        <v>0.82263640000000005</v>
      </c>
      <c r="V54" s="134" t="s">
        <v>1008</v>
      </c>
      <c r="W54" s="123"/>
      <c r="X54" s="123"/>
      <c r="Y54" s="123"/>
    </row>
    <row r="55" spans="1:25" x14ac:dyDescent="0.2">
      <c r="A55" t="s">
        <v>93</v>
      </c>
      <c r="B55">
        <v>2009</v>
      </c>
      <c r="C55">
        <v>4991500</v>
      </c>
      <c r="D55">
        <v>5545529.2620000001</v>
      </c>
      <c r="E55">
        <v>6508770.2379999999</v>
      </c>
      <c r="F55">
        <v>5168733.8839999996</v>
      </c>
      <c r="G55">
        <v>6537477.102</v>
      </c>
      <c r="H55">
        <v>299.99990000000003</v>
      </c>
      <c r="I55">
        <v>3.55071E-2</v>
      </c>
      <c r="J55">
        <v>3.5507140000000001</v>
      </c>
      <c r="K55">
        <v>55.485939999999999</v>
      </c>
      <c r="L55">
        <v>52.764009999999999</v>
      </c>
      <c r="M55">
        <v>0.7665883</v>
      </c>
      <c r="N55">
        <v>27.89518</v>
      </c>
      <c r="O55">
        <v>26.789739999999998</v>
      </c>
      <c r="P55">
        <v>0.31132779999999999</v>
      </c>
      <c r="Q55">
        <v>33.178489999999996</v>
      </c>
      <c r="R55">
        <v>30.257539999999999</v>
      </c>
      <c r="S55">
        <v>0.82263640000000005</v>
      </c>
      <c r="V55" s="125" t="s">
        <v>1009</v>
      </c>
      <c r="W55" s="123"/>
      <c r="X55" s="123"/>
      <c r="Y55" s="123"/>
    </row>
    <row r="56" spans="1:25" x14ac:dyDescent="0.2">
      <c r="A56" t="s">
        <v>93</v>
      </c>
      <c r="B56">
        <v>2009</v>
      </c>
      <c r="C56">
        <v>4991500</v>
      </c>
      <c r="D56">
        <v>5545529.2620000001</v>
      </c>
      <c r="E56">
        <v>6508770.2379999999</v>
      </c>
      <c r="F56">
        <v>5168733.8839999996</v>
      </c>
      <c r="G56">
        <v>6537477.102</v>
      </c>
      <c r="H56">
        <v>57.407359999999997</v>
      </c>
      <c r="I56">
        <v>3.55071E-2</v>
      </c>
      <c r="J56">
        <v>3.5507140000000001</v>
      </c>
      <c r="K56">
        <v>55.485939999999999</v>
      </c>
      <c r="L56">
        <v>52.764009999999999</v>
      </c>
      <c r="M56">
        <v>0.7665883</v>
      </c>
      <c r="N56">
        <v>27.89518</v>
      </c>
      <c r="O56">
        <v>26.789739999999998</v>
      </c>
      <c r="P56">
        <v>0.31132779999999999</v>
      </c>
      <c r="Q56">
        <v>33.178489999999996</v>
      </c>
      <c r="R56">
        <v>30.257539999999999</v>
      </c>
      <c r="S56">
        <v>0.82263640000000005</v>
      </c>
    </row>
    <row r="57" spans="1:25" x14ac:dyDescent="0.2">
      <c r="A57" t="s">
        <v>93</v>
      </c>
      <c r="B57">
        <v>2009</v>
      </c>
      <c r="C57">
        <v>4991500</v>
      </c>
      <c r="D57">
        <v>5545529.2620000001</v>
      </c>
      <c r="E57">
        <v>6508770.2379999999</v>
      </c>
      <c r="F57">
        <v>5168733.8839999996</v>
      </c>
      <c r="G57">
        <v>6537477.102</v>
      </c>
      <c r="I57">
        <v>3.55071E-2</v>
      </c>
      <c r="J57">
        <v>3.5507140000000001</v>
      </c>
      <c r="L57">
        <v>52.764009999999999</v>
      </c>
      <c r="M57">
        <v>0.7665883</v>
      </c>
      <c r="N57">
        <v>27.89518</v>
      </c>
      <c r="O57">
        <v>26.789739999999998</v>
      </c>
      <c r="P57">
        <v>0.31132779999999999</v>
      </c>
      <c r="R57">
        <v>30.257539999999999</v>
      </c>
      <c r="S57">
        <v>0.82263640000000005</v>
      </c>
    </row>
    <row r="58" spans="1:25" x14ac:dyDescent="0.2">
      <c r="A58" t="s">
        <v>93</v>
      </c>
      <c r="B58">
        <v>2009</v>
      </c>
      <c r="C58">
        <v>4991500</v>
      </c>
      <c r="D58">
        <v>5545529.2620000001</v>
      </c>
      <c r="E58">
        <v>6508770.2379999999</v>
      </c>
      <c r="F58">
        <v>5168733.8839999996</v>
      </c>
      <c r="G58">
        <v>6537477.102</v>
      </c>
      <c r="H58">
        <v>100</v>
      </c>
      <c r="I58">
        <v>3.55071E-2</v>
      </c>
      <c r="J58">
        <v>3.5507140000000001</v>
      </c>
      <c r="K58">
        <v>55.485939999999999</v>
      </c>
      <c r="L58">
        <v>52.764009999999999</v>
      </c>
      <c r="M58">
        <v>0.7665883</v>
      </c>
      <c r="N58">
        <v>27.89518</v>
      </c>
      <c r="O58">
        <v>26.789739999999998</v>
      </c>
      <c r="P58">
        <v>0.31132779999999999</v>
      </c>
      <c r="Q58">
        <v>33.178489999999996</v>
      </c>
      <c r="R58">
        <v>30.257539999999999</v>
      </c>
      <c r="S58">
        <v>0.82263640000000005</v>
      </c>
    </row>
    <row r="59" spans="1:25" x14ac:dyDescent="0.2">
      <c r="A59" t="s">
        <v>93</v>
      </c>
      <c r="B59">
        <v>2009</v>
      </c>
      <c r="C59">
        <v>4991500</v>
      </c>
      <c r="D59">
        <v>5545529.2620000001</v>
      </c>
      <c r="E59">
        <v>6508770.2379999999</v>
      </c>
      <c r="F59">
        <v>5168733.8839999996</v>
      </c>
      <c r="G59">
        <v>6537477.102</v>
      </c>
      <c r="H59">
        <v>2899.998</v>
      </c>
      <c r="I59">
        <v>3.55071E-2</v>
      </c>
      <c r="J59">
        <v>3.5507140000000001</v>
      </c>
      <c r="L59">
        <v>52.764009999999999</v>
      </c>
      <c r="M59">
        <v>0.7665883</v>
      </c>
      <c r="N59">
        <v>27.89518</v>
      </c>
      <c r="O59">
        <v>26.789739999999998</v>
      </c>
      <c r="P59">
        <v>0.31132779999999999</v>
      </c>
      <c r="R59">
        <v>30.257539999999999</v>
      </c>
      <c r="S59">
        <v>0.82263640000000005</v>
      </c>
    </row>
    <row r="60" spans="1:25" x14ac:dyDescent="0.2">
      <c r="A60" t="s">
        <v>93</v>
      </c>
      <c r="B60">
        <v>2009</v>
      </c>
      <c r="C60">
        <v>4991500</v>
      </c>
      <c r="D60">
        <v>5545529.2620000001</v>
      </c>
      <c r="E60">
        <v>6508770.2379999999</v>
      </c>
      <c r="F60">
        <v>5168733.8839999996</v>
      </c>
      <c r="G60">
        <v>6537477.102</v>
      </c>
      <c r="H60">
        <v>33.333240000000004</v>
      </c>
      <c r="I60">
        <v>3.55071E-2</v>
      </c>
      <c r="J60">
        <v>3.5507140000000001</v>
      </c>
      <c r="K60">
        <v>55.485939999999999</v>
      </c>
      <c r="L60">
        <v>52.764009999999999</v>
      </c>
      <c r="M60">
        <v>0.7665883</v>
      </c>
      <c r="N60">
        <v>27.89518</v>
      </c>
      <c r="O60">
        <v>26.789739999999998</v>
      </c>
      <c r="P60">
        <v>0.31132779999999999</v>
      </c>
      <c r="Q60">
        <v>33.178489999999996</v>
      </c>
      <c r="R60">
        <v>30.257539999999999</v>
      </c>
      <c r="S60">
        <v>0.82263640000000005</v>
      </c>
    </row>
    <row r="61" spans="1:25" x14ac:dyDescent="0.2">
      <c r="A61" t="s">
        <v>93</v>
      </c>
      <c r="B61">
        <v>2009</v>
      </c>
      <c r="C61">
        <v>4991500</v>
      </c>
      <c r="D61">
        <v>5545529.2620000001</v>
      </c>
      <c r="E61">
        <v>6508770.2379999999</v>
      </c>
      <c r="F61">
        <v>5168733.8839999996</v>
      </c>
      <c r="G61">
        <v>6537477.102</v>
      </c>
      <c r="H61">
        <v>-88.482860000000002</v>
      </c>
      <c r="I61">
        <v>3.55071E-2</v>
      </c>
      <c r="J61">
        <v>3.5507140000000001</v>
      </c>
      <c r="K61">
        <v>55.485939999999999</v>
      </c>
      <c r="L61">
        <v>52.764009999999999</v>
      </c>
      <c r="M61">
        <v>0.7665883</v>
      </c>
      <c r="N61">
        <v>27.89518</v>
      </c>
      <c r="O61">
        <v>26.789739999999998</v>
      </c>
      <c r="P61">
        <v>0.31132779999999999</v>
      </c>
      <c r="Q61">
        <v>33.178489999999996</v>
      </c>
      <c r="R61">
        <v>30.257539999999999</v>
      </c>
      <c r="S61">
        <v>0.82263640000000005</v>
      </c>
    </row>
    <row r="62" spans="1:25" x14ac:dyDescent="0.2">
      <c r="A62" t="s">
        <v>93</v>
      </c>
      <c r="B62">
        <v>2009</v>
      </c>
      <c r="C62">
        <v>4991500</v>
      </c>
      <c r="D62">
        <v>5545529.2620000001</v>
      </c>
      <c r="E62">
        <v>6508770.2379999999</v>
      </c>
      <c r="F62">
        <v>5168733.8839999996</v>
      </c>
      <c r="G62">
        <v>6537477.102</v>
      </c>
      <c r="H62">
        <v>-47.000010000000003</v>
      </c>
      <c r="I62">
        <v>3.55071E-2</v>
      </c>
      <c r="J62">
        <v>3.5507140000000001</v>
      </c>
      <c r="K62">
        <v>55.485939999999999</v>
      </c>
      <c r="L62">
        <v>52.764009999999999</v>
      </c>
      <c r="M62">
        <v>0.7665883</v>
      </c>
      <c r="N62">
        <v>27.89518</v>
      </c>
      <c r="O62">
        <v>26.789739999999998</v>
      </c>
      <c r="P62">
        <v>0.31132779999999999</v>
      </c>
      <c r="Q62">
        <v>33.178489999999996</v>
      </c>
      <c r="R62">
        <v>30.257539999999999</v>
      </c>
      <c r="S62">
        <v>0.82263640000000005</v>
      </c>
    </row>
    <row r="63" spans="1:25" x14ac:dyDescent="0.2">
      <c r="A63" t="s">
        <v>93</v>
      </c>
      <c r="B63">
        <v>2009</v>
      </c>
      <c r="C63">
        <v>4991500</v>
      </c>
      <c r="D63">
        <v>5545529.2620000001</v>
      </c>
      <c r="E63">
        <v>6508770.2379999999</v>
      </c>
      <c r="F63">
        <v>5168733.8839999996</v>
      </c>
      <c r="G63">
        <v>6537477.102</v>
      </c>
      <c r="H63">
        <v>399.99990000000003</v>
      </c>
      <c r="I63">
        <v>3.55071E-2</v>
      </c>
      <c r="J63">
        <v>3.5507140000000001</v>
      </c>
      <c r="K63">
        <v>55.485939999999999</v>
      </c>
      <c r="L63">
        <v>52.764009999999999</v>
      </c>
      <c r="M63">
        <v>0.7665883</v>
      </c>
      <c r="N63">
        <v>27.89518</v>
      </c>
      <c r="O63">
        <v>26.789739999999998</v>
      </c>
      <c r="P63">
        <v>0.31132779999999999</v>
      </c>
      <c r="Q63">
        <v>33.178489999999996</v>
      </c>
      <c r="R63">
        <v>30.257539999999999</v>
      </c>
      <c r="S63">
        <v>0.82263640000000005</v>
      </c>
    </row>
    <row r="64" spans="1:25" x14ac:dyDescent="0.2">
      <c r="A64" t="s">
        <v>93</v>
      </c>
      <c r="B64">
        <v>2009</v>
      </c>
      <c r="C64">
        <v>4991500</v>
      </c>
      <c r="D64">
        <v>5545529.2620000001</v>
      </c>
      <c r="E64">
        <v>6508770.2379999999</v>
      </c>
      <c r="F64">
        <v>5168733.8839999996</v>
      </c>
      <c r="G64">
        <v>6537477.102</v>
      </c>
      <c r="I64">
        <v>3.55071E-2</v>
      </c>
      <c r="J64">
        <v>3.5507140000000001</v>
      </c>
      <c r="L64">
        <v>52.764009999999999</v>
      </c>
      <c r="M64">
        <v>0.7665883</v>
      </c>
      <c r="N64">
        <v>27.89518</v>
      </c>
      <c r="O64">
        <v>26.789739999999998</v>
      </c>
      <c r="P64">
        <v>0.31132779999999999</v>
      </c>
      <c r="R64">
        <v>30.257539999999999</v>
      </c>
      <c r="S64">
        <v>0.82263640000000005</v>
      </c>
    </row>
    <row r="65" spans="1:19" x14ac:dyDescent="0.2">
      <c r="A65" t="s">
        <v>93</v>
      </c>
      <c r="B65">
        <v>2009</v>
      </c>
      <c r="C65">
        <v>4991500</v>
      </c>
      <c r="D65">
        <v>5545529.2620000001</v>
      </c>
      <c r="E65">
        <v>6508770.2379999999</v>
      </c>
      <c r="F65">
        <v>5168733.8839999996</v>
      </c>
      <c r="G65">
        <v>6537477.102</v>
      </c>
      <c r="H65">
        <v>179.9999</v>
      </c>
      <c r="I65">
        <v>3.55071E-2</v>
      </c>
      <c r="J65">
        <v>3.5507140000000001</v>
      </c>
      <c r="K65">
        <v>55.485939999999999</v>
      </c>
      <c r="L65">
        <v>52.764009999999999</v>
      </c>
      <c r="M65">
        <v>0.7665883</v>
      </c>
      <c r="N65">
        <v>27.89518</v>
      </c>
      <c r="O65">
        <v>26.789739999999998</v>
      </c>
      <c r="P65">
        <v>0.31132779999999999</v>
      </c>
      <c r="Q65">
        <v>33.178489999999996</v>
      </c>
      <c r="R65">
        <v>30.257539999999999</v>
      </c>
      <c r="S65">
        <v>0.82263640000000005</v>
      </c>
    </row>
    <row r="66" spans="1:19" x14ac:dyDescent="0.2">
      <c r="A66" t="s">
        <v>93</v>
      </c>
      <c r="B66">
        <v>2009</v>
      </c>
      <c r="C66">
        <v>4991500</v>
      </c>
      <c r="D66">
        <v>5545529.2620000001</v>
      </c>
      <c r="E66">
        <v>6508770.2379999999</v>
      </c>
      <c r="F66">
        <v>5168733.8839999996</v>
      </c>
      <c r="G66">
        <v>6537477.102</v>
      </c>
      <c r="H66">
        <v>966.66589999999997</v>
      </c>
      <c r="I66">
        <v>3.55071E-2</v>
      </c>
      <c r="J66">
        <v>3.5507140000000001</v>
      </c>
      <c r="K66">
        <v>55.485939999999999</v>
      </c>
      <c r="L66">
        <v>52.764009999999999</v>
      </c>
      <c r="M66">
        <v>0.7665883</v>
      </c>
      <c r="O66">
        <v>26.789739999999998</v>
      </c>
      <c r="P66">
        <v>0.31132779999999999</v>
      </c>
      <c r="R66">
        <v>30.257539999999999</v>
      </c>
      <c r="S66">
        <v>0.82263640000000005</v>
      </c>
    </row>
    <row r="67" spans="1:19" x14ac:dyDescent="0.2">
      <c r="A67" t="s">
        <v>93</v>
      </c>
      <c r="B67">
        <v>2009</v>
      </c>
      <c r="C67">
        <v>4991500</v>
      </c>
      <c r="D67">
        <v>5545529.2620000001</v>
      </c>
      <c r="E67">
        <v>6508770.2379999999</v>
      </c>
      <c r="F67">
        <v>5168733.8839999996</v>
      </c>
      <c r="G67">
        <v>6537477.102</v>
      </c>
      <c r="I67">
        <v>3.55071E-2</v>
      </c>
      <c r="J67">
        <v>3.5507140000000001</v>
      </c>
      <c r="L67">
        <v>52.764009999999999</v>
      </c>
      <c r="M67">
        <v>0.7665883</v>
      </c>
      <c r="O67">
        <v>26.789739999999998</v>
      </c>
      <c r="P67">
        <v>0.31132779999999999</v>
      </c>
      <c r="R67">
        <v>30.257539999999999</v>
      </c>
      <c r="S67">
        <v>0.82263640000000005</v>
      </c>
    </row>
    <row r="68" spans="1:19" x14ac:dyDescent="0.2">
      <c r="A68" t="s">
        <v>93</v>
      </c>
      <c r="B68">
        <v>2009</v>
      </c>
      <c r="C68">
        <v>4991500</v>
      </c>
      <c r="D68">
        <v>5545529.2620000001</v>
      </c>
      <c r="E68">
        <v>6508770.2379999999</v>
      </c>
      <c r="F68">
        <v>5168733.8839999996</v>
      </c>
      <c r="G68">
        <v>6537477.102</v>
      </c>
      <c r="I68">
        <v>3.55071E-2</v>
      </c>
      <c r="J68">
        <v>3.5507140000000001</v>
      </c>
      <c r="L68">
        <v>52.764009999999999</v>
      </c>
      <c r="M68">
        <v>0.7665883</v>
      </c>
      <c r="O68">
        <v>26.789739999999998</v>
      </c>
      <c r="P68">
        <v>0.31132779999999999</v>
      </c>
      <c r="R68">
        <v>30.257539999999999</v>
      </c>
      <c r="S68">
        <v>0.82263640000000005</v>
      </c>
    </row>
    <row r="69" spans="1:19" x14ac:dyDescent="0.2">
      <c r="A69" t="s">
        <v>93</v>
      </c>
      <c r="B69">
        <v>2009</v>
      </c>
      <c r="C69">
        <v>4991500</v>
      </c>
      <c r="D69">
        <v>5545529.2620000001</v>
      </c>
      <c r="E69">
        <v>6508770.2379999999</v>
      </c>
      <c r="F69">
        <v>5168733.8839999996</v>
      </c>
      <c r="G69">
        <v>6537477.102</v>
      </c>
      <c r="I69">
        <v>3.55071E-2</v>
      </c>
      <c r="J69">
        <v>3.5507140000000001</v>
      </c>
      <c r="L69">
        <v>52.764009999999999</v>
      </c>
      <c r="M69">
        <v>0.7665883</v>
      </c>
      <c r="N69">
        <v>27.89518</v>
      </c>
      <c r="O69">
        <v>26.789739999999998</v>
      </c>
      <c r="P69">
        <v>0.31132779999999999</v>
      </c>
      <c r="R69">
        <v>30.257539999999999</v>
      </c>
      <c r="S69">
        <v>0.82263640000000005</v>
      </c>
    </row>
    <row r="70" spans="1:19" x14ac:dyDescent="0.2">
      <c r="A70" t="s">
        <v>93</v>
      </c>
      <c r="B70">
        <v>2009</v>
      </c>
      <c r="C70">
        <v>4991500</v>
      </c>
      <c r="D70">
        <v>5545529.2620000001</v>
      </c>
      <c r="E70">
        <v>6508770.2379999999</v>
      </c>
      <c r="F70">
        <v>5168733.8839999996</v>
      </c>
      <c r="G70">
        <v>6537477.102</v>
      </c>
      <c r="I70">
        <v>3.55071E-2</v>
      </c>
      <c r="J70">
        <v>3.5507140000000001</v>
      </c>
      <c r="L70">
        <v>52.764009999999999</v>
      </c>
      <c r="M70">
        <v>0.7665883</v>
      </c>
      <c r="N70">
        <v>27.89518</v>
      </c>
      <c r="O70">
        <v>26.789739999999998</v>
      </c>
      <c r="P70">
        <v>0.31132779999999999</v>
      </c>
      <c r="R70">
        <v>30.257539999999999</v>
      </c>
      <c r="S70">
        <v>0.82263640000000005</v>
      </c>
    </row>
    <row r="71" spans="1:19" x14ac:dyDescent="0.2">
      <c r="A71" t="s">
        <v>93</v>
      </c>
      <c r="B71">
        <v>2009</v>
      </c>
      <c r="C71">
        <v>4991500</v>
      </c>
      <c r="D71">
        <v>5545529.2620000001</v>
      </c>
      <c r="E71">
        <v>6508770.2379999999</v>
      </c>
      <c r="F71">
        <v>5168733.8839999996</v>
      </c>
      <c r="G71">
        <v>6537477.102</v>
      </c>
      <c r="H71">
        <v>-16.666720000000002</v>
      </c>
      <c r="I71">
        <v>3.55071E-2</v>
      </c>
      <c r="J71">
        <v>3.5507140000000001</v>
      </c>
      <c r="K71">
        <v>55.485939999999999</v>
      </c>
      <c r="L71">
        <v>52.764009999999999</v>
      </c>
      <c r="M71">
        <v>0.7665883</v>
      </c>
      <c r="O71">
        <v>26.789739999999998</v>
      </c>
      <c r="P71">
        <v>0.31132779999999999</v>
      </c>
      <c r="R71">
        <v>30.257539999999999</v>
      </c>
      <c r="S71">
        <v>0.82263640000000005</v>
      </c>
    </row>
    <row r="72" spans="1:19" x14ac:dyDescent="0.2">
      <c r="A72" t="s">
        <v>93</v>
      </c>
      <c r="B72">
        <v>2009</v>
      </c>
      <c r="C72">
        <v>4991500</v>
      </c>
      <c r="D72">
        <v>5545529.2620000001</v>
      </c>
      <c r="E72">
        <v>6508770.2379999999</v>
      </c>
      <c r="F72">
        <v>5168733.8839999996</v>
      </c>
      <c r="G72">
        <v>6537477.102</v>
      </c>
      <c r="H72">
        <v>50.965029999999999</v>
      </c>
      <c r="I72">
        <v>3.55071E-2</v>
      </c>
      <c r="J72">
        <v>3.5507140000000001</v>
      </c>
      <c r="K72">
        <v>55.485939999999999</v>
      </c>
      <c r="L72">
        <v>52.764009999999999</v>
      </c>
      <c r="M72">
        <v>0.7665883</v>
      </c>
      <c r="N72">
        <v>27.89518</v>
      </c>
      <c r="O72">
        <v>26.789739999999998</v>
      </c>
      <c r="P72">
        <v>0.31132779999999999</v>
      </c>
      <c r="Q72">
        <v>33.178489999999996</v>
      </c>
      <c r="R72">
        <v>30.257539999999999</v>
      </c>
      <c r="S72">
        <v>0.82263640000000005</v>
      </c>
    </row>
    <row r="73" spans="1:19" x14ac:dyDescent="0.2">
      <c r="A73" t="s">
        <v>93</v>
      </c>
      <c r="B73">
        <v>2009</v>
      </c>
      <c r="C73">
        <v>4991500</v>
      </c>
      <c r="D73">
        <v>5545529.2620000001</v>
      </c>
      <c r="E73">
        <v>6508770.2379999999</v>
      </c>
      <c r="F73">
        <v>5168733.8839999996</v>
      </c>
      <c r="G73">
        <v>6537477.102</v>
      </c>
      <c r="H73">
        <v>10.169589999999999</v>
      </c>
      <c r="I73">
        <v>3.55071E-2</v>
      </c>
      <c r="J73">
        <v>3.5507140000000001</v>
      </c>
      <c r="K73">
        <v>55.485939999999999</v>
      </c>
      <c r="L73">
        <v>52.764009999999999</v>
      </c>
      <c r="M73">
        <v>0.7665883</v>
      </c>
      <c r="N73">
        <v>27.89518</v>
      </c>
      <c r="O73">
        <v>26.789739999999998</v>
      </c>
      <c r="P73">
        <v>0.31132779999999999</v>
      </c>
      <c r="Q73">
        <v>33.178489999999996</v>
      </c>
      <c r="R73">
        <v>30.257539999999999</v>
      </c>
      <c r="S73">
        <v>0.82263640000000005</v>
      </c>
    </row>
    <row r="74" spans="1:19" x14ac:dyDescent="0.2">
      <c r="A74" t="s">
        <v>93</v>
      </c>
      <c r="B74">
        <v>2009</v>
      </c>
      <c r="C74">
        <v>4991500</v>
      </c>
      <c r="D74">
        <v>5545529.2620000001</v>
      </c>
      <c r="E74">
        <v>6508770.2379999999</v>
      </c>
      <c r="F74">
        <v>5168733.8839999996</v>
      </c>
      <c r="G74">
        <v>6537477.102</v>
      </c>
      <c r="H74">
        <v>59.090989999999998</v>
      </c>
      <c r="I74">
        <v>3.55071E-2</v>
      </c>
      <c r="J74">
        <v>3.5507140000000001</v>
      </c>
      <c r="K74">
        <v>55.485939999999999</v>
      </c>
      <c r="L74">
        <v>52.764009999999999</v>
      </c>
      <c r="M74">
        <v>0.7665883</v>
      </c>
      <c r="N74">
        <v>27.89518</v>
      </c>
      <c r="O74">
        <v>26.789739999999998</v>
      </c>
      <c r="P74">
        <v>0.31132779999999999</v>
      </c>
      <c r="Q74">
        <v>33.178489999999996</v>
      </c>
      <c r="R74">
        <v>30.257539999999999</v>
      </c>
      <c r="S74">
        <v>0.82263640000000005</v>
      </c>
    </row>
    <row r="75" spans="1:19" x14ac:dyDescent="0.2">
      <c r="A75" t="s">
        <v>93</v>
      </c>
      <c r="B75">
        <v>2009</v>
      </c>
      <c r="C75">
        <v>4991500</v>
      </c>
      <c r="D75">
        <v>5545529.2620000001</v>
      </c>
      <c r="E75">
        <v>6508770.2379999999</v>
      </c>
      <c r="F75">
        <v>5168733.8839999996</v>
      </c>
      <c r="G75">
        <v>6537477.102</v>
      </c>
      <c r="I75">
        <v>3.55071E-2</v>
      </c>
      <c r="J75">
        <v>3.5507140000000001</v>
      </c>
      <c r="L75">
        <v>52.764009999999999</v>
      </c>
      <c r="M75">
        <v>0.7665883</v>
      </c>
      <c r="N75">
        <v>27.89518</v>
      </c>
      <c r="O75">
        <v>26.789739999999998</v>
      </c>
      <c r="P75">
        <v>0.31132779999999999</v>
      </c>
      <c r="R75">
        <v>30.257539999999999</v>
      </c>
      <c r="S75">
        <v>0.82263640000000005</v>
      </c>
    </row>
    <row r="76" spans="1:19" x14ac:dyDescent="0.2">
      <c r="A76" t="s">
        <v>93</v>
      </c>
      <c r="B76">
        <v>2009</v>
      </c>
      <c r="C76">
        <v>4991500</v>
      </c>
      <c r="D76">
        <v>5545529.2620000001</v>
      </c>
      <c r="E76">
        <v>6508770.2379999999</v>
      </c>
      <c r="F76">
        <v>5168733.8839999996</v>
      </c>
      <c r="G76">
        <v>6537477.102</v>
      </c>
      <c r="H76">
        <v>39.999879999999997</v>
      </c>
      <c r="I76">
        <v>3.55071E-2</v>
      </c>
      <c r="J76">
        <v>3.5507140000000001</v>
      </c>
      <c r="K76">
        <v>55.485939999999999</v>
      </c>
      <c r="L76">
        <v>52.764009999999999</v>
      </c>
      <c r="M76">
        <v>0.7665883</v>
      </c>
      <c r="N76">
        <v>27.89518</v>
      </c>
      <c r="O76">
        <v>26.789739999999998</v>
      </c>
      <c r="P76">
        <v>0.31132779999999999</v>
      </c>
      <c r="R76">
        <v>30.257539999999999</v>
      </c>
      <c r="S76">
        <v>0.82263640000000005</v>
      </c>
    </row>
    <row r="77" spans="1:19" x14ac:dyDescent="0.2">
      <c r="A77" t="s">
        <v>93</v>
      </c>
      <c r="B77">
        <v>2009</v>
      </c>
      <c r="C77">
        <v>4991500</v>
      </c>
      <c r="D77">
        <v>5545529.2620000001</v>
      </c>
      <c r="E77">
        <v>6508770.2379999999</v>
      </c>
      <c r="F77">
        <v>5168733.8839999996</v>
      </c>
      <c r="G77">
        <v>6537477.102</v>
      </c>
      <c r="I77">
        <v>3.55071E-2</v>
      </c>
      <c r="J77">
        <v>3.5507140000000001</v>
      </c>
      <c r="L77">
        <v>52.764009999999999</v>
      </c>
      <c r="M77">
        <v>0.7665883</v>
      </c>
      <c r="O77">
        <v>26.789739999999998</v>
      </c>
      <c r="P77">
        <v>0.31132779999999999</v>
      </c>
      <c r="R77">
        <v>30.257539999999999</v>
      </c>
      <c r="S77">
        <v>0.82263640000000005</v>
      </c>
    </row>
    <row r="78" spans="1:19" x14ac:dyDescent="0.2">
      <c r="A78" t="s">
        <v>93</v>
      </c>
      <c r="B78">
        <v>2009</v>
      </c>
      <c r="C78">
        <v>4991500</v>
      </c>
      <c r="D78">
        <v>5545529.2620000001</v>
      </c>
      <c r="E78">
        <v>6508770.2379999999</v>
      </c>
      <c r="F78">
        <v>5168733.8839999996</v>
      </c>
      <c r="G78">
        <v>6537477.102</v>
      </c>
      <c r="H78">
        <v>900.09969999999998</v>
      </c>
      <c r="I78">
        <v>3.55071E-2</v>
      </c>
      <c r="J78">
        <v>3.5507140000000001</v>
      </c>
      <c r="K78">
        <v>55.485939999999999</v>
      </c>
      <c r="L78">
        <v>52.764009999999999</v>
      </c>
      <c r="M78">
        <v>0.7665883</v>
      </c>
      <c r="N78">
        <v>27.89518</v>
      </c>
      <c r="O78">
        <v>26.789739999999998</v>
      </c>
      <c r="P78">
        <v>0.31132779999999999</v>
      </c>
      <c r="Q78">
        <v>33.178489999999996</v>
      </c>
      <c r="R78">
        <v>30.257539999999999</v>
      </c>
      <c r="S78">
        <v>0.82263640000000005</v>
      </c>
    </row>
    <row r="79" spans="1:19" x14ac:dyDescent="0.2">
      <c r="A79" t="s">
        <v>93</v>
      </c>
      <c r="B79">
        <v>2009</v>
      </c>
      <c r="C79">
        <v>4991500</v>
      </c>
      <c r="D79">
        <v>5545529.2620000001</v>
      </c>
      <c r="E79">
        <v>6508770.2379999999</v>
      </c>
      <c r="F79">
        <v>5168733.8839999996</v>
      </c>
      <c r="G79">
        <v>6537477.102</v>
      </c>
      <c r="H79">
        <v>53.333309999999997</v>
      </c>
      <c r="I79">
        <v>3.55071E-2</v>
      </c>
      <c r="J79">
        <v>3.5507140000000001</v>
      </c>
      <c r="K79">
        <v>55.485939999999999</v>
      </c>
      <c r="L79">
        <v>52.764009999999999</v>
      </c>
      <c r="M79">
        <v>0.7665883</v>
      </c>
      <c r="N79">
        <v>27.89518</v>
      </c>
      <c r="O79">
        <v>26.789739999999998</v>
      </c>
      <c r="P79">
        <v>0.31132779999999999</v>
      </c>
      <c r="Q79">
        <v>33.178489999999996</v>
      </c>
      <c r="R79">
        <v>30.257539999999999</v>
      </c>
      <c r="S79">
        <v>0.82263640000000005</v>
      </c>
    </row>
    <row r="80" spans="1:19" x14ac:dyDescent="0.2">
      <c r="A80" t="s">
        <v>93</v>
      </c>
      <c r="B80">
        <v>2009</v>
      </c>
      <c r="C80">
        <v>4991500</v>
      </c>
      <c r="D80">
        <v>5545529.2620000001</v>
      </c>
      <c r="E80">
        <v>6508770.2379999999</v>
      </c>
      <c r="F80">
        <v>5168733.8839999996</v>
      </c>
      <c r="G80">
        <v>6537477.102</v>
      </c>
      <c r="I80">
        <v>3.55071E-2</v>
      </c>
      <c r="J80">
        <v>3.5507140000000001</v>
      </c>
      <c r="L80">
        <v>52.764009999999999</v>
      </c>
      <c r="M80">
        <v>0.7665883</v>
      </c>
      <c r="N80">
        <v>27.89518</v>
      </c>
      <c r="O80">
        <v>26.789739999999998</v>
      </c>
      <c r="P80">
        <v>0.31132779999999999</v>
      </c>
      <c r="R80">
        <v>30.257539999999999</v>
      </c>
      <c r="S80">
        <v>0.82263640000000005</v>
      </c>
    </row>
    <row r="81" spans="1:19" x14ac:dyDescent="0.2">
      <c r="A81" t="s">
        <v>93</v>
      </c>
      <c r="B81">
        <v>2009</v>
      </c>
      <c r="C81">
        <v>4991500</v>
      </c>
      <c r="D81">
        <v>5545529.2620000001</v>
      </c>
      <c r="E81">
        <v>6508770.2379999999</v>
      </c>
      <c r="F81">
        <v>5168733.8839999996</v>
      </c>
      <c r="G81">
        <v>6537477.102</v>
      </c>
      <c r="H81">
        <v>19.999929999999999</v>
      </c>
      <c r="I81">
        <v>3.55071E-2</v>
      </c>
      <c r="J81">
        <v>3.5507140000000001</v>
      </c>
      <c r="K81">
        <v>55.485939999999999</v>
      </c>
      <c r="L81">
        <v>52.764009999999999</v>
      </c>
      <c r="M81">
        <v>0.7665883</v>
      </c>
      <c r="N81">
        <v>27.89518</v>
      </c>
      <c r="O81">
        <v>26.789739999999998</v>
      </c>
      <c r="P81">
        <v>0.31132779999999999</v>
      </c>
      <c r="Q81">
        <v>33.178489999999996</v>
      </c>
      <c r="R81">
        <v>30.257539999999999</v>
      </c>
      <c r="S81">
        <v>0.82263640000000005</v>
      </c>
    </row>
    <row r="82" spans="1:19" x14ac:dyDescent="0.2">
      <c r="A82" t="s">
        <v>93</v>
      </c>
      <c r="B82">
        <v>2009</v>
      </c>
      <c r="C82">
        <v>4991500</v>
      </c>
      <c r="D82">
        <v>5545529.2620000001</v>
      </c>
      <c r="E82">
        <v>6508770.2379999999</v>
      </c>
      <c r="F82">
        <v>5168733.8839999996</v>
      </c>
      <c r="G82">
        <v>6537477.102</v>
      </c>
      <c r="I82">
        <v>3.55071E-2</v>
      </c>
      <c r="J82">
        <v>3.5507140000000001</v>
      </c>
      <c r="L82">
        <v>52.764009999999999</v>
      </c>
      <c r="M82">
        <v>0.7665883</v>
      </c>
      <c r="O82">
        <v>26.789739999999998</v>
      </c>
      <c r="P82">
        <v>0.31132779999999999</v>
      </c>
      <c r="R82">
        <v>30.257539999999999</v>
      </c>
      <c r="S82">
        <v>0.82263640000000005</v>
      </c>
    </row>
    <row r="83" spans="1:19" x14ac:dyDescent="0.2">
      <c r="A83" t="s">
        <v>93</v>
      </c>
      <c r="B83">
        <v>2009</v>
      </c>
      <c r="C83">
        <v>4991500</v>
      </c>
      <c r="D83">
        <v>5545529.2620000001</v>
      </c>
      <c r="E83">
        <v>6508770.2379999999</v>
      </c>
      <c r="F83">
        <v>5168733.8839999996</v>
      </c>
      <c r="G83">
        <v>6537477.102</v>
      </c>
      <c r="H83">
        <v>25.00009</v>
      </c>
      <c r="I83">
        <v>3.55071E-2</v>
      </c>
      <c r="J83">
        <v>3.5507140000000001</v>
      </c>
      <c r="K83">
        <v>55.485939999999999</v>
      </c>
      <c r="L83">
        <v>52.764009999999999</v>
      </c>
      <c r="M83">
        <v>0.7665883</v>
      </c>
      <c r="N83">
        <v>27.89518</v>
      </c>
      <c r="O83">
        <v>26.789739999999998</v>
      </c>
      <c r="P83">
        <v>0.31132779999999999</v>
      </c>
      <c r="Q83">
        <v>33.178489999999996</v>
      </c>
      <c r="R83">
        <v>30.257539999999999</v>
      </c>
      <c r="S83">
        <v>0.82263640000000005</v>
      </c>
    </row>
    <row r="84" spans="1:19" x14ac:dyDescent="0.2">
      <c r="A84" t="s">
        <v>93</v>
      </c>
      <c r="B84">
        <v>2009</v>
      </c>
      <c r="C84">
        <v>4991500</v>
      </c>
      <c r="D84">
        <v>5545529.2620000001</v>
      </c>
      <c r="E84">
        <v>6508770.2379999999</v>
      </c>
      <c r="F84">
        <v>5168733.8839999996</v>
      </c>
      <c r="G84">
        <v>6537477.102</v>
      </c>
      <c r="H84">
        <v>16.250019999999999</v>
      </c>
      <c r="I84">
        <v>3.55071E-2</v>
      </c>
      <c r="J84">
        <v>3.5507140000000001</v>
      </c>
      <c r="K84">
        <v>55.485939999999999</v>
      </c>
      <c r="L84">
        <v>52.764009999999999</v>
      </c>
      <c r="M84">
        <v>0.7665883</v>
      </c>
      <c r="N84">
        <v>27.89518</v>
      </c>
      <c r="O84">
        <v>26.789739999999998</v>
      </c>
      <c r="P84">
        <v>0.31132779999999999</v>
      </c>
      <c r="Q84">
        <v>33.178489999999996</v>
      </c>
      <c r="R84">
        <v>30.257539999999999</v>
      </c>
      <c r="S84">
        <v>0.82263640000000005</v>
      </c>
    </row>
    <row r="85" spans="1:19" x14ac:dyDescent="0.2">
      <c r="A85" t="s">
        <v>93</v>
      </c>
      <c r="B85">
        <v>2009</v>
      </c>
      <c r="C85">
        <v>4991500</v>
      </c>
      <c r="D85">
        <v>5545529.2620000001</v>
      </c>
      <c r="E85">
        <v>6508770.2379999999</v>
      </c>
      <c r="F85">
        <v>5168733.8839999996</v>
      </c>
      <c r="G85">
        <v>6537477.102</v>
      </c>
      <c r="H85">
        <v>4.6154529999999996</v>
      </c>
      <c r="I85">
        <v>3.55071E-2</v>
      </c>
      <c r="J85">
        <v>3.5507140000000001</v>
      </c>
      <c r="K85">
        <v>55.485939999999999</v>
      </c>
      <c r="L85">
        <v>52.764009999999999</v>
      </c>
      <c r="M85">
        <v>0.7665883</v>
      </c>
      <c r="N85">
        <v>27.89518</v>
      </c>
      <c r="O85">
        <v>26.789739999999998</v>
      </c>
      <c r="P85">
        <v>0.31132779999999999</v>
      </c>
      <c r="Q85">
        <v>33.178489999999996</v>
      </c>
      <c r="R85">
        <v>30.257539999999999</v>
      </c>
      <c r="S85">
        <v>0.82263640000000005</v>
      </c>
    </row>
    <row r="86" spans="1:19" x14ac:dyDescent="0.2">
      <c r="A86" t="s">
        <v>93</v>
      </c>
      <c r="B86">
        <v>2009</v>
      </c>
      <c r="C86">
        <v>4991500</v>
      </c>
      <c r="D86">
        <v>5545529.2620000001</v>
      </c>
      <c r="E86">
        <v>6508770.2379999999</v>
      </c>
      <c r="F86">
        <v>5168733.8839999996</v>
      </c>
      <c r="G86">
        <v>6537477.102</v>
      </c>
      <c r="H86">
        <v>34.999969999999998</v>
      </c>
      <c r="I86">
        <v>3.55071E-2</v>
      </c>
      <c r="J86">
        <v>3.5507140000000001</v>
      </c>
      <c r="K86">
        <v>55.485939999999999</v>
      </c>
      <c r="L86">
        <v>52.764009999999999</v>
      </c>
      <c r="M86">
        <v>0.7665883</v>
      </c>
      <c r="N86">
        <v>27.89518</v>
      </c>
      <c r="O86">
        <v>26.789739999999998</v>
      </c>
      <c r="P86">
        <v>0.31132779999999999</v>
      </c>
      <c r="Q86">
        <v>33.178489999999996</v>
      </c>
      <c r="R86">
        <v>30.257539999999999</v>
      </c>
      <c r="S86">
        <v>0.82263640000000005</v>
      </c>
    </row>
    <row r="87" spans="1:19" x14ac:dyDescent="0.2">
      <c r="A87" t="s">
        <v>93</v>
      </c>
      <c r="B87">
        <v>2009</v>
      </c>
      <c r="C87">
        <v>4991500</v>
      </c>
      <c r="D87">
        <v>5545529.2620000001</v>
      </c>
      <c r="E87">
        <v>6508770.2379999999</v>
      </c>
      <c r="F87">
        <v>5168733.8839999996</v>
      </c>
      <c r="G87">
        <v>6537477.102</v>
      </c>
      <c r="H87">
        <v>37.036949999999997</v>
      </c>
      <c r="I87">
        <v>3.55071E-2</v>
      </c>
      <c r="J87">
        <v>3.5507140000000001</v>
      </c>
      <c r="K87">
        <v>55.485939999999999</v>
      </c>
      <c r="L87">
        <v>52.764009999999999</v>
      </c>
      <c r="M87">
        <v>0.7665883</v>
      </c>
      <c r="N87">
        <v>27.89518</v>
      </c>
      <c r="O87">
        <v>26.789739999999998</v>
      </c>
      <c r="P87">
        <v>0.31132779999999999</v>
      </c>
      <c r="Q87">
        <v>33.178489999999996</v>
      </c>
      <c r="R87">
        <v>30.257539999999999</v>
      </c>
      <c r="S87">
        <v>0.82263640000000005</v>
      </c>
    </row>
    <row r="88" spans="1:19" x14ac:dyDescent="0.2">
      <c r="A88" t="s">
        <v>93</v>
      </c>
      <c r="B88">
        <v>2009</v>
      </c>
      <c r="C88">
        <v>4991500</v>
      </c>
      <c r="D88">
        <v>5545529.2620000001</v>
      </c>
      <c r="E88">
        <v>6508770.2379999999</v>
      </c>
      <c r="F88">
        <v>5168733.8839999996</v>
      </c>
      <c r="G88">
        <v>6537477.102</v>
      </c>
      <c r="H88">
        <v>85.714439999999996</v>
      </c>
      <c r="I88">
        <v>3.55071E-2</v>
      </c>
      <c r="J88">
        <v>3.5507140000000001</v>
      </c>
      <c r="K88">
        <v>55.485939999999999</v>
      </c>
      <c r="L88">
        <v>52.764009999999999</v>
      </c>
      <c r="M88">
        <v>0.7665883</v>
      </c>
      <c r="N88">
        <v>27.89518</v>
      </c>
      <c r="O88">
        <v>26.789739999999998</v>
      </c>
      <c r="P88">
        <v>0.31132779999999999</v>
      </c>
      <c r="Q88">
        <v>33.178489999999996</v>
      </c>
      <c r="R88">
        <v>30.257539999999999</v>
      </c>
      <c r="S88">
        <v>0.82263640000000005</v>
      </c>
    </row>
    <row r="89" spans="1:19" x14ac:dyDescent="0.2">
      <c r="A89" t="s">
        <v>93</v>
      </c>
      <c r="B89">
        <v>2009</v>
      </c>
      <c r="C89">
        <v>4991500</v>
      </c>
      <c r="D89">
        <v>5545529.2620000001</v>
      </c>
      <c r="E89">
        <v>6508770.2379999999</v>
      </c>
      <c r="F89">
        <v>5168733.8839999996</v>
      </c>
      <c r="G89">
        <v>6537477.102</v>
      </c>
      <c r="H89">
        <v>-7.6922879999999996</v>
      </c>
      <c r="I89">
        <v>3.55071E-2</v>
      </c>
      <c r="J89">
        <v>3.5507140000000001</v>
      </c>
      <c r="K89">
        <v>55.485939999999999</v>
      </c>
      <c r="L89">
        <v>52.764009999999999</v>
      </c>
      <c r="M89">
        <v>0.7665883</v>
      </c>
      <c r="N89">
        <v>27.89518</v>
      </c>
      <c r="O89">
        <v>26.789739999999998</v>
      </c>
      <c r="P89">
        <v>0.31132779999999999</v>
      </c>
      <c r="Q89">
        <v>33.178489999999996</v>
      </c>
      <c r="R89">
        <v>30.257539999999999</v>
      </c>
      <c r="S89">
        <v>0.82263640000000005</v>
      </c>
    </row>
    <row r="90" spans="1:19" x14ac:dyDescent="0.2">
      <c r="A90" t="s">
        <v>93</v>
      </c>
      <c r="B90">
        <v>2009</v>
      </c>
      <c r="C90">
        <v>4991500</v>
      </c>
      <c r="D90">
        <v>5545529.2620000001</v>
      </c>
      <c r="E90">
        <v>6508770.2379999999</v>
      </c>
      <c r="F90">
        <v>5168733.8839999996</v>
      </c>
      <c r="G90">
        <v>6537477.102</v>
      </c>
      <c r="I90">
        <v>3.55071E-2</v>
      </c>
      <c r="J90">
        <v>3.5507140000000001</v>
      </c>
      <c r="L90">
        <v>52.764009999999999</v>
      </c>
      <c r="M90">
        <v>0.7665883</v>
      </c>
      <c r="N90">
        <v>27.89518</v>
      </c>
      <c r="O90">
        <v>26.789739999999998</v>
      </c>
      <c r="P90">
        <v>0.31132779999999999</v>
      </c>
      <c r="R90">
        <v>30.257539999999999</v>
      </c>
      <c r="S90">
        <v>0.82263640000000005</v>
      </c>
    </row>
    <row r="91" spans="1:19" x14ac:dyDescent="0.2">
      <c r="A91" t="s">
        <v>93</v>
      </c>
      <c r="B91">
        <v>2009</v>
      </c>
      <c r="C91">
        <v>4991500</v>
      </c>
      <c r="D91">
        <v>5545529.2620000001</v>
      </c>
      <c r="E91">
        <v>6508770.2379999999</v>
      </c>
      <c r="F91">
        <v>5168733.8839999996</v>
      </c>
      <c r="G91">
        <v>6537477.102</v>
      </c>
      <c r="I91">
        <v>3.55071E-2</v>
      </c>
      <c r="J91">
        <v>3.5507140000000001</v>
      </c>
      <c r="L91">
        <v>52.764009999999999</v>
      </c>
      <c r="M91">
        <v>0.7665883</v>
      </c>
      <c r="O91">
        <v>26.789739999999998</v>
      </c>
      <c r="P91">
        <v>0.31132779999999999</v>
      </c>
      <c r="R91">
        <v>30.257539999999999</v>
      </c>
      <c r="S91">
        <v>0.82263640000000005</v>
      </c>
    </row>
    <row r="92" spans="1:19" x14ac:dyDescent="0.2">
      <c r="A92" t="s">
        <v>93</v>
      </c>
      <c r="B92">
        <v>2009</v>
      </c>
      <c r="C92">
        <v>4991500</v>
      </c>
      <c r="D92">
        <v>5545529.2620000001</v>
      </c>
      <c r="E92">
        <v>6508770.2379999999</v>
      </c>
      <c r="F92">
        <v>5168733.8839999996</v>
      </c>
      <c r="G92">
        <v>6537477.102</v>
      </c>
      <c r="H92">
        <v>100.0001</v>
      </c>
      <c r="I92">
        <v>3.55071E-2</v>
      </c>
      <c r="J92">
        <v>3.5507140000000001</v>
      </c>
      <c r="K92">
        <v>55.485939999999999</v>
      </c>
      <c r="L92">
        <v>52.764009999999999</v>
      </c>
      <c r="M92">
        <v>0.7665883</v>
      </c>
      <c r="N92">
        <v>27.89518</v>
      </c>
      <c r="O92">
        <v>26.789739999999998</v>
      </c>
      <c r="P92">
        <v>0.31132779999999999</v>
      </c>
      <c r="Q92">
        <v>33.178489999999996</v>
      </c>
      <c r="R92">
        <v>30.257539999999999</v>
      </c>
      <c r="S92">
        <v>0.82263640000000005</v>
      </c>
    </row>
    <row r="93" spans="1:19" x14ac:dyDescent="0.2">
      <c r="A93" t="s">
        <v>93</v>
      </c>
      <c r="B93">
        <v>2009</v>
      </c>
      <c r="C93">
        <v>4991500</v>
      </c>
      <c r="D93">
        <v>5545529.2620000001</v>
      </c>
      <c r="E93">
        <v>6508770.2379999999</v>
      </c>
      <c r="F93">
        <v>5168733.8839999996</v>
      </c>
      <c r="G93">
        <v>6537477.102</v>
      </c>
      <c r="H93">
        <v>38.889000000000003</v>
      </c>
      <c r="I93">
        <v>3.55071E-2</v>
      </c>
      <c r="J93">
        <v>3.5507140000000001</v>
      </c>
      <c r="K93">
        <v>55.485939999999999</v>
      </c>
      <c r="L93">
        <v>52.764009999999999</v>
      </c>
      <c r="M93">
        <v>0.7665883</v>
      </c>
      <c r="O93">
        <v>26.789739999999998</v>
      </c>
      <c r="P93">
        <v>0.31132779999999999</v>
      </c>
      <c r="R93">
        <v>30.257539999999999</v>
      </c>
      <c r="S93">
        <v>0.82263640000000005</v>
      </c>
    </row>
    <row r="94" spans="1:19" x14ac:dyDescent="0.2">
      <c r="A94" t="s">
        <v>93</v>
      </c>
      <c r="B94">
        <v>2009</v>
      </c>
      <c r="C94">
        <v>4991500</v>
      </c>
      <c r="D94">
        <v>5545529.2620000001</v>
      </c>
      <c r="E94">
        <v>6508770.2379999999</v>
      </c>
      <c r="F94">
        <v>5168733.8839999996</v>
      </c>
      <c r="G94">
        <v>6537477.102</v>
      </c>
      <c r="I94">
        <v>3.55071E-2</v>
      </c>
      <c r="J94">
        <v>3.5507140000000001</v>
      </c>
      <c r="L94">
        <v>52.764009999999999</v>
      </c>
      <c r="M94">
        <v>0.7665883</v>
      </c>
      <c r="O94">
        <v>26.789739999999998</v>
      </c>
      <c r="P94">
        <v>0.31132779999999999</v>
      </c>
      <c r="R94">
        <v>30.257539999999999</v>
      </c>
      <c r="S94">
        <v>0.82263640000000005</v>
      </c>
    </row>
    <row r="95" spans="1:19" x14ac:dyDescent="0.2">
      <c r="A95" t="s">
        <v>93</v>
      </c>
      <c r="B95">
        <v>2009</v>
      </c>
      <c r="C95">
        <v>4991500</v>
      </c>
      <c r="D95">
        <v>5545529.2620000001</v>
      </c>
      <c r="E95">
        <v>6508770.2379999999</v>
      </c>
      <c r="F95">
        <v>5168733.8839999996</v>
      </c>
      <c r="G95">
        <v>6537477.102</v>
      </c>
      <c r="H95">
        <v>699.99950000000001</v>
      </c>
      <c r="I95">
        <v>3.55071E-2</v>
      </c>
      <c r="J95">
        <v>3.5507140000000001</v>
      </c>
      <c r="K95">
        <v>55.485939999999999</v>
      </c>
      <c r="L95">
        <v>52.764009999999999</v>
      </c>
      <c r="M95">
        <v>0.7665883</v>
      </c>
      <c r="N95">
        <v>27.89518</v>
      </c>
      <c r="O95">
        <v>26.789739999999998</v>
      </c>
      <c r="P95">
        <v>0.31132779999999999</v>
      </c>
      <c r="Q95">
        <v>33.178489999999996</v>
      </c>
      <c r="R95">
        <v>30.257539999999999</v>
      </c>
      <c r="S95">
        <v>0.82263640000000005</v>
      </c>
    </row>
    <row r="96" spans="1:19" x14ac:dyDescent="0.2">
      <c r="A96" t="s">
        <v>93</v>
      </c>
      <c r="B96">
        <v>2009</v>
      </c>
      <c r="C96">
        <v>4991500</v>
      </c>
      <c r="D96">
        <v>5545529.2620000001</v>
      </c>
      <c r="E96">
        <v>6508770.2379999999</v>
      </c>
      <c r="F96">
        <v>5168733.8839999996</v>
      </c>
      <c r="G96">
        <v>6537477.102</v>
      </c>
      <c r="H96">
        <v>89.974950000000007</v>
      </c>
      <c r="I96">
        <v>3.55071E-2</v>
      </c>
      <c r="J96">
        <v>3.5507140000000001</v>
      </c>
      <c r="K96">
        <v>55.485939999999999</v>
      </c>
      <c r="L96">
        <v>52.764009999999999</v>
      </c>
      <c r="M96">
        <v>0.7665883</v>
      </c>
      <c r="O96">
        <v>26.789739999999998</v>
      </c>
      <c r="P96">
        <v>0.31132779999999999</v>
      </c>
      <c r="Q96">
        <v>33.178489999999996</v>
      </c>
      <c r="R96">
        <v>30.257539999999999</v>
      </c>
      <c r="S96">
        <v>0.82263640000000005</v>
      </c>
    </row>
    <row r="97" spans="1:19" x14ac:dyDescent="0.2">
      <c r="A97" t="s">
        <v>93</v>
      </c>
      <c r="B97">
        <v>2009</v>
      </c>
      <c r="C97">
        <v>4991500</v>
      </c>
      <c r="D97">
        <v>5545529.2620000001</v>
      </c>
      <c r="E97">
        <v>6508770.2379999999</v>
      </c>
      <c r="F97">
        <v>5168733.8839999996</v>
      </c>
      <c r="G97">
        <v>6537477.102</v>
      </c>
      <c r="H97">
        <v>199.99979999999999</v>
      </c>
      <c r="I97">
        <v>3.55071E-2</v>
      </c>
      <c r="J97">
        <v>3.5507140000000001</v>
      </c>
      <c r="K97">
        <v>55.485939999999999</v>
      </c>
      <c r="L97">
        <v>52.764009999999999</v>
      </c>
      <c r="M97">
        <v>0.7665883</v>
      </c>
      <c r="N97">
        <v>27.89518</v>
      </c>
      <c r="O97">
        <v>26.789739999999998</v>
      </c>
      <c r="P97">
        <v>0.31132779999999999</v>
      </c>
      <c r="Q97">
        <v>33.178489999999996</v>
      </c>
      <c r="R97">
        <v>30.257539999999999</v>
      </c>
      <c r="S97">
        <v>0.82263640000000005</v>
      </c>
    </row>
    <row r="98" spans="1:19" x14ac:dyDescent="0.2">
      <c r="A98" t="s">
        <v>93</v>
      </c>
      <c r="B98">
        <v>2009</v>
      </c>
      <c r="C98">
        <v>4991500</v>
      </c>
      <c r="D98">
        <v>5545529.2620000001</v>
      </c>
      <c r="E98">
        <v>6508770.2379999999</v>
      </c>
      <c r="F98">
        <v>5168733.8839999996</v>
      </c>
      <c r="G98">
        <v>6537477.102</v>
      </c>
      <c r="I98">
        <v>3.55071E-2</v>
      </c>
      <c r="J98">
        <v>3.5507140000000001</v>
      </c>
      <c r="L98">
        <v>52.764009999999999</v>
      </c>
      <c r="M98">
        <v>0.7665883</v>
      </c>
      <c r="N98">
        <v>27.89518</v>
      </c>
      <c r="O98">
        <v>26.789739999999998</v>
      </c>
      <c r="P98">
        <v>0.31132779999999999</v>
      </c>
      <c r="R98">
        <v>30.257539999999999</v>
      </c>
      <c r="S98">
        <v>0.82263640000000005</v>
      </c>
    </row>
    <row r="99" spans="1:19" x14ac:dyDescent="0.2">
      <c r="A99" t="s">
        <v>93</v>
      </c>
      <c r="B99">
        <v>2009</v>
      </c>
      <c r="C99">
        <v>4991500</v>
      </c>
      <c r="D99">
        <v>5545529.2620000001</v>
      </c>
      <c r="E99">
        <v>6508770.2379999999</v>
      </c>
      <c r="F99">
        <v>5168733.8839999996</v>
      </c>
      <c r="G99">
        <v>6537477.102</v>
      </c>
      <c r="I99">
        <v>3.55071E-2</v>
      </c>
      <c r="J99">
        <v>3.5507140000000001</v>
      </c>
      <c r="L99">
        <v>52.764009999999999</v>
      </c>
      <c r="M99">
        <v>0.7665883</v>
      </c>
      <c r="N99">
        <v>27.89518</v>
      </c>
      <c r="O99">
        <v>26.789739999999998</v>
      </c>
      <c r="P99">
        <v>0.31132779999999999</v>
      </c>
      <c r="R99">
        <v>30.257539999999999</v>
      </c>
      <c r="S99">
        <v>0.82263640000000005</v>
      </c>
    </row>
    <row r="100" spans="1:19" x14ac:dyDescent="0.2">
      <c r="A100" t="s">
        <v>93</v>
      </c>
      <c r="B100">
        <v>2009</v>
      </c>
      <c r="C100">
        <v>4991500</v>
      </c>
      <c r="D100">
        <v>5545529.2620000001</v>
      </c>
      <c r="E100">
        <v>6508770.2379999999</v>
      </c>
      <c r="F100">
        <v>5168733.8839999996</v>
      </c>
      <c r="G100">
        <v>6537477.102</v>
      </c>
      <c r="H100">
        <v>11.11101</v>
      </c>
      <c r="I100">
        <v>3.55071E-2</v>
      </c>
      <c r="J100">
        <v>3.5507140000000001</v>
      </c>
      <c r="K100">
        <v>55.485939999999999</v>
      </c>
      <c r="L100">
        <v>52.764009999999999</v>
      </c>
      <c r="M100">
        <v>0.7665883</v>
      </c>
      <c r="N100">
        <v>27.89518</v>
      </c>
      <c r="O100">
        <v>26.789739999999998</v>
      </c>
      <c r="P100">
        <v>0.31132779999999999</v>
      </c>
      <c r="Q100">
        <v>33.178489999999996</v>
      </c>
      <c r="R100">
        <v>30.257539999999999</v>
      </c>
      <c r="S100">
        <v>0.82263640000000005</v>
      </c>
    </row>
    <row r="101" spans="1:19" x14ac:dyDescent="0.2">
      <c r="A101" t="s">
        <v>93</v>
      </c>
      <c r="B101">
        <v>2009</v>
      </c>
      <c r="C101">
        <v>4991500</v>
      </c>
      <c r="D101">
        <v>5545529.2620000001</v>
      </c>
      <c r="E101">
        <v>6508770.2379999999</v>
      </c>
      <c r="F101">
        <v>5168733.8839999996</v>
      </c>
      <c r="G101">
        <v>6537477.102</v>
      </c>
      <c r="H101">
        <v>4.4931850000000004</v>
      </c>
      <c r="I101">
        <v>3.55071E-2</v>
      </c>
      <c r="J101">
        <v>3.5507140000000001</v>
      </c>
      <c r="K101">
        <v>55.485939999999999</v>
      </c>
      <c r="L101">
        <v>52.764009999999999</v>
      </c>
      <c r="M101">
        <v>0.7665883</v>
      </c>
      <c r="N101">
        <v>27.89518</v>
      </c>
      <c r="O101">
        <v>26.789739999999998</v>
      </c>
      <c r="P101">
        <v>0.31132779999999999</v>
      </c>
      <c r="Q101">
        <v>33.178489999999996</v>
      </c>
      <c r="R101">
        <v>30.257539999999999</v>
      </c>
      <c r="S101">
        <v>0.82263640000000005</v>
      </c>
    </row>
    <row r="102" spans="1:19" x14ac:dyDescent="0.2">
      <c r="A102" t="s">
        <v>93</v>
      </c>
      <c r="B102">
        <v>2009</v>
      </c>
      <c r="C102">
        <v>4991500</v>
      </c>
      <c r="D102">
        <v>5545529.2620000001</v>
      </c>
      <c r="E102">
        <v>6508770.2379999999</v>
      </c>
      <c r="F102">
        <v>5168733.8839999996</v>
      </c>
      <c r="G102">
        <v>6537477.102</v>
      </c>
      <c r="H102">
        <v>4.5455360000000002</v>
      </c>
      <c r="I102">
        <v>3.55071E-2</v>
      </c>
      <c r="J102">
        <v>3.5507140000000001</v>
      </c>
      <c r="K102">
        <v>55.485939999999999</v>
      </c>
      <c r="L102">
        <v>52.764009999999999</v>
      </c>
      <c r="M102">
        <v>0.7665883</v>
      </c>
      <c r="O102">
        <v>26.789739999999998</v>
      </c>
      <c r="P102">
        <v>0.31132779999999999</v>
      </c>
      <c r="R102">
        <v>30.257539999999999</v>
      </c>
      <c r="S102">
        <v>0.82263640000000005</v>
      </c>
    </row>
    <row r="103" spans="1:19" x14ac:dyDescent="0.2">
      <c r="A103" t="s">
        <v>93</v>
      </c>
      <c r="B103">
        <v>2009</v>
      </c>
      <c r="C103">
        <v>4991500</v>
      </c>
      <c r="D103">
        <v>5545529.2620000001</v>
      </c>
      <c r="E103">
        <v>6508770.2379999999</v>
      </c>
      <c r="F103">
        <v>5168733.8839999996</v>
      </c>
      <c r="G103">
        <v>6537477.102</v>
      </c>
      <c r="I103">
        <v>3.55071E-2</v>
      </c>
      <c r="J103">
        <v>3.5507140000000001</v>
      </c>
      <c r="L103">
        <v>52.764009999999999</v>
      </c>
      <c r="M103">
        <v>0.7665883</v>
      </c>
      <c r="N103">
        <v>27.89518</v>
      </c>
      <c r="O103">
        <v>26.789739999999998</v>
      </c>
      <c r="P103">
        <v>0.31132779999999999</v>
      </c>
      <c r="R103">
        <v>30.257539999999999</v>
      </c>
      <c r="S103">
        <v>0.82263640000000005</v>
      </c>
    </row>
    <row r="104" spans="1:19" x14ac:dyDescent="0.2">
      <c r="A104" t="s">
        <v>93</v>
      </c>
      <c r="B104">
        <v>2009</v>
      </c>
      <c r="C104">
        <v>4991500</v>
      </c>
      <c r="D104">
        <v>5545529.2620000001</v>
      </c>
      <c r="E104">
        <v>6508770.2379999999</v>
      </c>
      <c r="F104">
        <v>5168733.8839999996</v>
      </c>
      <c r="G104">
        <v>6537477.102</v>
      </c>
      <c r="I104">
        <v>3.55071E-2</v>
      </c>
      <c r="J104">
        <v>3.5507140000000001</v>
      </c>
      <c r="L104">
        <v>52.764009999999999</v>
      </c>
      <c r="M104">
        <v>0.7665883</v>
      </c>
      <c r="N104">
        <v>27.89518</v>
      </c>
      <c r="O104">
        <v>26.789739999999998</v>
      </c>
      <c r="P104">
        <v>0.31132779999999999</v>
      </c>
      <c r="R104">
        <v>30.257539999999999</v>
      </c>
      <c r="S104">
        <v>0.82263640000000005</v>
      </c>
    </row>
    <row r="105" spans="1:19" x14ac:dyDescent="0.2">
      <c r="A105" t="s">
        <v>93</v>
      </c>
      <c r="B105">
        <v>2009</v>
      </c>
      <c r="C105">
        <v>4991500</v>
      </c>
      <c r="D105">
        <v>5545529.2620000001</v>
      </c>
      <c r="E105">
        <v>6508770.2379999999</v>
      </c>
      <c r="F105">
        <v>5168733.8839999996</v>
      </c>
      <c r="G105">
        <v>6537477.102</v>
      </c>
      <c r="I105">
        <v>3.55071E-2</v>
      </c>
      <c r="J105">
        <v>3.5507140000000001</v>
      </c>
      <c r="L105">
        <v>52.764009999999999</v>
      </c>
      <c r="M105">
        <v>0.7665883</v>
      </c>
      <c r="N105">
        <v>27.89518</v>
      </c>
      <c r="O105">
        <v>26.789739999999998</v>
      </c>
      <c r="P105">
        <v>0.31132779999999999</v>
      </c>
      <c r="R105">
        <v>30.257539999999999</v>
      </c>
      <c r="S105">
        <v>0.82263640000000005</v>
      </c>
    </row>
    <row r="106" spans="1:19" x14ac:dyDescent="0.2">
      <c r="A106" t="s">
        <v>93</v>
      </c>
      <c r="B106">
        <v>2009</v>
      </c>
      <c r="C106">
        <v>4991500</v>
      </c>
      <c r="D106">
        <v>5545529.2620000001</v>
      </c>
      <c r="E106">
        <v>6508770.2379999999</v>
      </c>
      <c r="F106">
        <v>5168733.8839999996</v>
      </c>
      <c r="G106">
        <v>6537477.102</v>
      </c>
      <c r="I106">
        <v>3.55071E-2</v>
      </c>
      <c r="J106">
        <v>3.5507140000000001</v>
      </c>
      <c r="L106">
        <v>52.764009999999999</v>
      </c>
      <c r="M106">
        <v>0.7665883</v>
      </c>
      <c r="O106">
        <v>26.789739999999998</v>
      </c>
      <c r="P106">
        <v>0.31132779999999999</v>
      </c>
      <c r="R106">
        <v>30.257539999999999</v>
      </c>
      <c r="S106">
        <v>0.82263640000000005</v>
      </c>
    </row>
    <row r="107" spans="1:19" x14ac:dyDescent="0.2">
      <c r="A107" t="s">
        <v>93</v>
      </c>
      <c r="B107">
        <v>2009</v>
      </c>
      <c r="C107">
        <v>4991500</v>
      </c>
      <c r="D107">
        <v>5545529.2620000001</v>
      </c>
      <c r="E107">
        <v>6508770.2379999999</v>
      </c>
      <c r="F107">
        <v>5168733.8839999996</v>
      </c>
      <c r="G107">
        <v>6537477.102</v>
      </c>
      <c r="I107">
        <v>3.55071E-2</v>
      </c>
      <c r="J107">
        <v>3.5507140000000001</v>
      </c>
      <c r="L107">
        <v>52.764009999999999</v>
      </c>
      <c r="M107">
        <v>0.7665883</v>
      </c>
      <c r="O107">
        <v>26.789739999999998</v>
      </c>
      <c r="P107">
        <v>0.31132779999999999</v>
      </c>
      <c r="R107">
        <v>30.257539999999999</v>
      </c>
      <c r="S107">
        <v>0.82263640000000005</v>
      </c>
    </row>
    <row r="108" spans="1:19" x14ac:dyDescent="0.2">
      <c r="A108" t="s">
        <v>93</v>
      </c>
      <c r="B108">
        <v>2009</v>
      </c>
      <c r="C108">
        <v>4991500</v>
      </c>
      <c r="D108">
        <v>5545529.2620000001</v>
      </c>
      <c r="E108">
        <v>6508770.2379999999</v>
      </c>
      <c r="F108">
        <v>5168733.8839999996</v>
      </c>
      <c r="G108">
        <v>6537477.102</v>
      </c>
      <c r="I108">
        <v>3.55071E-2</v>
      </c>
      <c r="J108">
        <v>3.5507140000000001</v>
      </c>
      <c r="L108">
        <v>52.764009999999999</v>
      </c>
      <c r="M108">
        <v>0.7665883</v>
      </c>
      <c r="O108">
        <v>26.789739999999998</v>
      </c>
      <c r="P108">
        <v>0.31132779999999999</v>
      </c>
      <c r="R108">
        <v>30.257539999999999</v>
      </c>
      <c r="S108">
        <v>0.82263640000000005</v>
      </c>
    </row>
    <row r="109" spans="1:19" x14ac:dyDescent="0.2">
      <c r="A109" t="s">
        <v>93</v>
      </c>
      <c r="B109">
        <v>2009</v>
      </c>
      <c r="C109">
        <v>4991500</v>
      </c>
      <c r="D109">
        <v>5545529.2620000001</v>
      </c>
      <c r="E109">
        <v>6508770.2379999999</v>
      </c>
      <c r="F109">
        <v>5168733.8839999996</v>
      </c>
      <c r="G109">
        <v>6537477.102</v>
      </c>
      <c r="I109">
        <v>3.55071E-2</v>
      </c>
      <c r="J109">
        <v>3.5507140000000001</v>
      </c>
      <c r="L109">
        <v>52.764009999999999</v>
      </c>
      <c r="M109">
        <v>0.7665883</v>
      </c>
      <c r="N109">
        <v>27.89518</v>
      </c>
      <c r="O109">
        <v>26.789739999999998</v>
      </c>
      <c r="P109">
        <v>0.31132779999999999</v>
      </c>
      <c r="R109">
        <v>30.257539999999999</v>
      </c>
      <c r="S109">
        <v>0.82263640000000005</v>
      </c>
    </row>
    <row r="110" spans="1:19" x14ac:dyDescent="0.2">
      <c r="A110" t="s">
        <v>93</v>
      </c>
      <c r="B110">
        <v>2009</v>
      </c>
      <c r="C110">
        <v>4991500</v>
      </c>
      <c r="D110">
        <v>5545529.2620000001</v>
      </c>
      <c r="E110">
        <v>6508770.2379999999</v>
      </c>
      <c r="F110">
        <v>5168733.8839999996</v>
      </c>
      <c r="G110">
        <v>6537477.102</v>
      </c>
      <c r="H110">
        <v>-39.999989999999997</v>
      </c>
      <c r="I110">
        <v>3.55071E-2</v>
      </c>
      <c r="J110">
        <v>3.5507140000000001</v>
      </c>
      <c r="K110">
        <v>55.485939999999999</v>
      </c>
      <c r="L110">
        <v>52.764009999999999</v>
      </c>
      <c r="M110">
        <v>0.7665883</v>
      </c>
      <c r="N110">
        <v>27.89518</v>
      </c>
      <c r="O110">
        <v>26.789739999999998</v>
      </c>
      <c r="P110">
        <v>0.31132779999999999</v>
      </c>
      <c r="Q110">
        <v>33.178489999999996</v>
      </c>
      <c r="R110">
        <v>30.257539999999999</v>
      </c>
      <c r="S110">
        <v>0.82263640000000005</v>
      </c>
    </row>
    <row r="111" spans="1:19" x14ac:dyDescent="0.2">
      <c r="A111" t="s">
        <v>93</v>
      </c>
      <c r="B111">
        <v>2009</v>
      </c>
      <c r="C111">
        <v>4991500</v>
      </c>
      <c r="D111">
        <v>5545529.2620000001</v>
      </c>
      <c r="E111">
        <v>6508770.2379999999</v>
      </c>
      <c r="F111">
        <v>5168733.8839999996</v>
      </c>
      <c r="G111">
        <v>6537477.102</v>
      </c>
      <c r="I111">
        <v>3.55071E-2</v>
      </c>
      <c r="J111">
        <v>3.5507140000000001</v>
      </c>
      <c r="L111">
        <v>52.764009999999999</v>
      </c>
      <c r="M111">
        <v>0.7665883</v>
      </c>
      <c r="N111">
        <v>27.89518</v>
      </c>
      <c r="O111">
        <v>26.789739999999998</v>
      </c>
      <c r="P111">
        <v>0.31132779999999999</v>
      </c>
      <c r="R111">
        <v>30.257539999999999</v>
      </c>
      <c r="S111">
        <v>0.82263640000000005</v>
      </c>
    </row>
    <row r="112" spans="1:19" x14ac:dyDescent="0.2">
      <c r="A112" t="s">
        <v>93</v>
      </c>
      <c r="B112">
        <v>2009</v>
      </c>
      <c r="C112">
        <v>4991500</v>
      </c>
      <c r="D112">
        <v>5545529.2620000001</v>
      </c>
      <c r="E112">
        <v>6508770.2379999999</v>
      </c>
      <c r="F112">
        <v>5168733.8839999996</v>
      </c>
      <c r="G112">
        <v>6537477.102</v>
      </c>
      <c r="I112">
        <v>3.55071E-2</v>
      </c>
      <c r="J112">
        <v>3.5507140000000001</v>
      </c>
      <c r="L112">
        <v>52.764009999999999</v>
      </c>
      <c r="M112">
        <v>0.7665883</v>
      </c>
      <c r="N112">
        <v>27.89518</v>
      </c>
      <c r="O112">
        <v>26.789739999999998</v>
      </c>
      <c r="P112">
        <v>0.31132779999999999</v>
      </c>
      <c r="R112">
        <v>30.257539999999999</v>
      </c>
      <c r="S112">
        <v>0.82263640000000005</v>
      </c>
    </row>
    <row r="113" spans="1:19" x14ac:dyDescent="0.2">
      <c r="A113" t="s">
        <v>93</v>
      </c>
      <c r="B113">
        <v>2009</v>
      </c>
      <c r="C113">
        <v>4991500</v>
      </c>
      <c r="D113">
        <v>5545529.2620000001</v>
      </c>
      <c r="E113">
        <v>6508770.2379999999</v>
      </c>
      <c r="F113">
        <v>5168733.8839999996</v>
      </c>
      <c r="G113">
        <v>6537477.102</v>
      </c>
      <c r="I113">
        <v>3.55071E-2</v>
      </c>
      <c r="J113">
        <v>3.5507140000000001</v>
      </c>
      <c r="L113">
        <v>52.764009999999999</v>
      </c>
      <c r="M113">
        <v>0.7665883</v>
      </c>
      <c r="N113">
        <v>27.89518</v>
      </c>
      <c r="O113">
        <v>26.789739999999998</v>
      </c>
      <c r="P113">
        <v>0.31132779999999999</v>
      </c>
      <c r="R113">
        <v>30.257539999999999</v>
      </c>
      <c r="S113">
        <v>0.82263640000000005</v>
      </c>
    </row>
    <row r="114" spans="1:19" x14ac:dyDescent="0.2">
      <c r="A114" t="s">
        <v>93</v>
      </c>
      <c r="B114">
        <v>2009</v>
      </c>
      <c r="C114">
        <v>4991500</v>
      </c>
      <c r="D114">
        <v>5545529.2620000001</v>
      </c>
      <c r="E114">
        <v>6508770.2379999999</v>
      </c>
      <c r="F114">
        <v>5168733.8839999996</v>
      </c>
      <c r="G114">
        <v>6537477.102</v>
      </c>
      <c r="I114">
        <v>3.55071E-2</v>
      </c>
      <c r="J114">
        <v>3.5507140000000001</v>
      </c>
      <c r="L114">
        <v>52.764009999999999</v>
      </c>
      <c r="M114">
        <v>0.7665883</v>
      </c>
      <c r="O114">
        <v>26.789739999999998</v>
      </c>
      <c r="P114">
        <v>0.31132779999999999</v>
      </c>
      <c r="R114">
        <v>30.257539999999999</v>
      </c>
      <c r="S114">
        <v>0.82263640000000005</v>
      </c>
    </row>
    <row r="115" spans="1:19" x14ac:dyDescent="0.2">
      <c r="A115" t="s">
        <v>93</v>
      </c>
      <c r="B115">
        <v>2009</v>
      </c>
      <c r="C115">
        <v>4991500</v>
      </c>
      <c r="D115">
        <v>5545529.2620000001</v>
      </c>
      <c r="E115">
        <v>6508770.2379999999</v>
      </c>
      <c r="F115">
        <v>5168733.8839999996</v>
      </c>
      <c r="G115">
        <v>6537477.102</v>
      </c>
      <c r="H115">
        <v>7.1428440000000002</v>
      </c>
      <c r="I115">
        <v>3.55071E-2</v>
      </c>
      <c r="J115">
        <v>3.5507140000000001</v>
      </c>
      <c r="K115">
        <v>55.485939999999999</v>
      </c>
      <c r="L115">
        <v>52.764009999999999</v>
      </c>
      <c r="M115">
        <v>0.7665883</v>
      </c>
      <c r="N115">
        <v>27.89518</v>
      </c>
      <c r="O115">
        <v>26.789739999999998</v>
      </c>
      <c r="P115">
        <v>0.31132779999999999</v>
      </c>
      <c r="Q115">
        <v>33.178489999999996</v>
      </c>
      <c r="R115">
        <v>30.257539999999999</v>
      </c>
      <c r="S115">
        <v>0.82263640000000005</v>
      </c>
    </row>
    <row r="116" spans="1:19" x14ac:dyDescent="0.2">
      <c r="A116" t="s">
        <v>93</v>
      </c>
      <c r="B116">
        <v>2009</v>
      </c>
      <c r="C116">
        <v>4991500</v>
      </c>
      <c r="D116">
        <v>5545529.2620000001</v>
      </c>
      <c r="E116">
        <v>6508770.2379999999</v>
      </c>
      <c r="F116">
        <v>5168733.8839999996</v>
      </c>
      <c r="G116">
        <v>6537477.102</v>
      </c>
      <c r="I116">
        <v>3.55071E-2</v>
      </c>
      <c r="J116">
        <v>3.5507140000000001</v>
      </c>
      <c r="L116">
        <v>52.764009999999999</v>
      </c>
      <c r="M116">
        <v>0.7665883</v>
      </c>
      <c r="O116">
        <v>26.789739999999998</v>
      </c>
      <c r="P116">
        <v>0.31132779999999999</v>
      </c>
      <c r="R116">
        <v>30.257539999999999</v>
      </c>
      <c r="S116">
        <v>0.82263640000000005</v>
      </c>
    </row>
    <row r="117" spans="1:19" x14ac:dyDescent="0.2">
      <c r="A117" t="s">
        <v>93</v>
      </c>
      <c r="B117">
        <v>2009</v>
      </c>
      <c r="C117">
        <v>4991500</v>
      </c>
      <c r="D117">
        <v>5545529.2620000001</v>
      </c>
      <c r="E117">
        <v>6508770.2379999999</v>
      </c>
      <c r="F117">
        <v>5168733.8839999996</v>
      </c>
      <c r="G117">
        <v>6537477.102</v>
      </c>
      <c r="H117">
        <v>39.795960000000001</v>
      </c>
      <c r="I117">
        <v>3.55071E-2</v>
      </c>
      <c r="J117">
        <v>3.5507140000000001</v>
      </c>
      <c r="K117">
        <v>55.485939999999999</v>
      </c>
      <c r="L117">
        <v>52.764009999999999</v>
      </c>
      <c r="M117">
        <v>0.7665883</v>
      </c>
      <c r="N117">
        <v>27.89518</v>
      </c>
      <c r="O117">
        <v>26.789739999999998</v>
      </c>
      <c r="P117">
        <v>0.31132779999999999</v>
      </c>
      <c r="Q117">
        <v>33.178489999999996</v>
      </c>
      <c r="R117">
        <v>30.257539999999999</v>
      </c>
      <c r="S117">
        <v>0.82263640000000005</v>
      </c>
    </row>
    <row r="118" spans="1:19" x14ac:dyDescent="0.2">
      <c r="A118" t="s">
        <v>93</v>
      </c>
      <c r="B118">
        <v>2009</v>
      </c>
      <c r="C118">
        <v>4991500</v>
      </c>
      <c r="D118">
        <v>5545529.2620000001</v>
      </c>
      <c r="E118">
        <v>6508770.2379999999</v>
      </c>
      <c r="F118">
        <v>5168733.8839999996</v>
      </c>
      <c r="G118">
        <v>6537477.102</v>
      </c>
      <c r="H118">
        <v>150</v>
      </c>
      <c r="I118">
        <v>3.55071E-2</v>
      </c>
      <c r="J118">
        <v>3.5507140000000001</v>
      </c>
      <c r="K118">
        <v>55.485939999999999</v>
      </c>
      <c r="L118">
        <v>52.764009999999999</v>
      </c>
      <c r="M118">
        <v>0.7665883</v>
      </c>
      <c r="N118">
        <v>27.89518</v>
      </c>
      <c r="O118">
        <v>26.789739999999998</v>
      </c>
      <c r="P118">
        <v>0.31132779999999999</v>
      </c>
      <c r="Q118">
        <v>33.178489999999996</v>
      </c>
      <c r="R118">
        <v>30.257539999999999</v>
      </c>
      <c r="S118">
        <v>0.82263640000000005</v>
      </c>
    </row>
    <row r="119" spans="1:19" x14ac:dyDescent="0.2">
      <c r="A119" t="s">
        <v>93</v>
      </c>
      <c r="B119">
        <v>2009</v>
      </c>
      <c r="C119">
        <v>4991500</v>
      </c>
      <c r="D119">
        <v>5545529.2620000001</v>
      </c>
      <c r="E119">
        <v>6508770.2379999999</v>
      </c>
      <c r="F119">
        <v>5168733.8839999996</v>
      </c>
      <c r="G119">
        <v>6537477.102</v>
      </c>
      <c r="I119">
        <v>3.55071E-2</v>
      </c>
      <c r="J119">
        <v>3.5507140000000001</v>
      </c>
      <c r="L119">
        <v>52.764009999999999</v>
      </c>
      <c r="M119">
        <v>0.7665883</v>
      </c>
      <c r="O119">
        <v>26.789739999999998</v>
      </c>
      <c r="P119">
        <v>0.31132779999999999</v>
      </c>
      <c r="R119">
        <v>30.257539999999999</v>
      </c>
      <c r="S119">
        <v>0.82263640000000005</v>
      </c>
    </row>
    <row r="120" spans="1:19" x14ac:dyDescent="0.2">
      <c r="A120" t="s">
        <v>93</v>
      </c>
      <c r="B120">
        <v>2009</v>
      </c>
      <c r="C120">
        <v>4991500</v>
      </c>
      <c r="D120">
        <v>5545529.2620000001</v>
      </c>
      <c r="E120">
        <v>6508770.2379999999</v>
      </c>
      <c r="F120">
        <v>5168733.8839999996</v>
      </c>
      <c r="G120">
        <v>6537477.102</v>
      </c>
      <c r="H120">
        <v>284.6157</v>
      </c>
      <c r="I120">
        <v>3.55071E-2</v>
      </c>
      <c r="J120">
        <v>3.5507140000000001</v>
      </c>
      <c r="K120">
        <v>55.485939999999999</v>
      </c>
      <c r="L120">
        <v>52.764009999999999</v>
      </c>
      <c r="M120">
        <v>0.7665883</v>
      </c>
      <c r="N120">
        <v>27.89518</v>
      </c>
      <c r="O120">
        <v>26.789739999999998</v>
      </c>
      <c r="P120">
        <v>0.31132779999999999</v>
      </c>
      <c r="Q120">
        <v>33.178489999999996</v>
      </c>
      <c r="R120">
        <v>30.257539999999999</v>
      </c>
      <c r="S120">
        <v>0.82263640000000005</v>
      </c>
    </row>
    <row r="121" spans="1:19" x14ac:dyDescent="0.2">
      <c r="A121" t="s">
        <v>93</v>
      </c>
      <c r="B121">
        <v>2009</v>
      </c>
      <c r="C121">
        <v>4991500</v>
      </c>
      <c r="D121">
        <v>5545529.2620000001</v>
      </c>
      <c r="E121">
        <v>6508770.2379999999</v>
      </c>
      <c r="F121">
        <v>5168733.8839999996</v>
      </c>
      <c r="G121">
        <v>6537477.102</v>
      </c>
      <c r="H121">
        <v>150.00020000000001</v>
      </c>
      <c r="I121">
        <v>3.55071E-2</v>
      </c>
      <c r="J121">
        <v>3.5507140000000001</v>
      </c>
      <c r="K121">
        <v>55.485939999999999</v>
      </c>
      <c r="L121">
        <v>52.764009999999999</v>
      </c>
      <c r="M121">
        <v>0.7665883</v>
      </c>
      <c r="N121">
        <v>27.89518</v>
      </c>
      <c r="O121">
        <v>26.789739999999998</v>
      </c>
      <c r="P121">
        <v>0.31132779999999999</v>
      </c>
      <c r="Q121">
        <v>33.178489999999996</v>
      </c>
      <c r="R121">
        <v>30.257539999999999</v>
      </c>
      <c r="S121">
        <v>0.82263640000000005</v>
      </c>
    </row>
    <row r="122" spans="1:19" x14ac:dyDescent="0.2">
      <c r="A122" t="s">
        <v>93</v>
      </c>
      <c r="B122">
        <v>2009</v>
      </c>
      <c r="C122">
        <v>4991500</v>
      </c>
      <c r="D122">
        <v>5545529.2620000001</v>
      </c>
      <c r="E122">
        <v>6508770.2379999999</v>
      </c>
      <c r="F122">
        <v>5168733.8839999996</v>
      </c>
      <c r="G122">
        <v>6537477.102</v>
      </c>
      <c r="I122">
        <v>3.55071E-2</v>
      </c>
      <c r="J122">
        <v>3.5507140000000001</v>
      </c>
      <c r="L122">
        <v>52.764009999999999</v>
      </c>
      <c r="M122">
        <v>0.7665883</v>
      </c>
      <c r="N122">
        <v>27.89518</v>
      </c>
      <c r="O122">
        <v>26.789739999999998</v>
      </c>
      <c r="P122">
        <v>0.31132779999999999</v>
      </c>
      <c r="R122">
        <v>30.257539999999999</v>
      </c>
      <c r="S122">
        <v>0.82263640000000005</v>
      </c>
    </row>
    <row r="123" spans="1:19" x14ac:dyDescent="0.2">
      <c r="A123" t="s">
        <v>93</v>
      </c>
      <c r="B123">
        <v>2009</v>
      </c>
      <c r="C123">
        <v>4991500</v>
      </c>
      <c r="D123">
        <v>5545529.2620000001</v>
      </c>
      <c r="E123">
        <v>6508770.2379999999</v>
      </c>
      <c r="F123">
        <v>5168733.8839999996</v>
      </c>
      <c r="G123">
        <v>6537477.102</v>
      </c>
      <c r="H123">
        <v>57.445210000000003</v>
      </c>
      <c r="I123">
        <v>3.55071E-2</v>
      </c>
      <c r="J123">
        <v>3.5507140000000001</v>
      </c>
      <c r="K123">
        <v>55.485939999999999</v>
      </c>
      <c r="L123">
        <v>52.764009999999999</v>
      </c>
      <c r="M123">
        <v>0.7665883</v>
      </c>
      <c r="N123">
        <v>27.89518</v>
      </c>
      <c r="O123">
        <v>26.789739999999998</v>
      </c>
      <c r="P123">
        <v>0.31132779999999999</v>
      </c>
      <c r="Q123">
        <v>33.178489999999996</v>
      </c>
      <c r="R123">
        <v>30.257539999999999</v>
      </c>
      <c r="S123">
        <v>0.82263640000000005</v>
      </c>
    </row>
    <row r="124" spans="1:19" x14ac:dyDescent="0.2">
      <c r="A124" t="s">
        <v>93</v>
      </c>
      <c r="B124">
        <v>2009</v>
      </c>
      <c r="C124">
        <v>4991500</v>
      </c>
      <c r="D124">
        <v>5545529.2620000001</v>
      </c>
      <c r="E124">
        <v>6508770.2379999999</v>
      </c>
      <c r="F124">
        <v>5168733.8839999996</v>
      </c>
      <c r="G124">
        <v>6537477.102</v>
      </c>
      <c r="I124">
        <v>3.55071E-2</v>
      </c>
      <c r="J124">
        <v>3.5507140000000001</v>
      </c>
      <c r="L124">
        <v>52.764009999999999</v>
      </c>
      <c r="M124">
        <v>0.7665883</v>
      </c>
      <c r="O124">
        <v>26.789739999999998</v>
      </c>
      <c r="P124">
        <v>0.31132779999999999</v>
      </c>
      <c r="R124">
        <v>30.257539999999999</v>
      </c>
      <c r="S124">
        <v>0.82263640000000005</v>
      </c>
    </row>
    <row r="125" spans="1:19" x14ac:dyDescent="0.2">
      <c r="A125" t="s">
        <v>93</v>
      </c>
      <c r="B125">
        <v>2009</v>
      </c>
      <c r="C125">
        <v>4991500</v>
      </c>
      <c r="D125">
        <v>5545529.2620000001</v>
      </c>
      <c r="E125">
        <v>6508770.2379999999</v>
      </c>
      <c r="F125">
        <v>5168733.8839999996</v>
      </c>
      <c r="G125">
        <v>6537477.102</v>
      </c>
      <c r="I125">
        <v>3.55071E-2</v>
      </c>
      <c r="J125">
        <v>3.5507140000000001</v>
      </c>
      <c r="L125">
        <v>52.764009999999999</v>
      </c>
      <c r="M125">
        <v>0.7665883</v>
      </c>
      <c r="N125">
        <v>27.89518</v>
      </c>
      <c r="O125">
        <v>26.789739999999998</v>
      </c>
      <c r="P125">
        <v>0.31132779999999999</v>
      </c>
      <c r="R125">
        <v>30.257539999999999</v>
      </c>
      <c r="S125">
        <v>0.82263640000000005</v>
      </c>
    </row>
    <row r="126" spans="1:19" x14ac:dyDescent="0.2">
      <c r="A126" t="s">
        <v>93</v>
      </c>
      <c r="B126">
        <v>2009</v>
      </c>
      <c r="C126">
        <v>4991500</v>
      </c>
      <c r="D126">
        <v>5545529.2620000001</v>
      </c>
      <c r="E126">
        <v>6508770.2379999999</v>
      </c>
      <c r="F126">
        <v>5168733.8839999996</v>
      </c>
      <c r="G126">
        <v>6537477.102</v>
      </c>
      <c r="H126">
        <v>-62.499989999999997</v>
      </c>
      <c r="I126">
        <v>3.55071E-2</v>
      </c>
      <c r="J126">
        <v>3.5507140000000001</v>
      </c>
      <c r="K126">
        <v>55.485939999999999</v>
      </c>
      <c r="L126">
        <v>52.764009999999999</v>
      </c>
      <c r="M126">
        <v>0.7665883</v>
      </c>
      <c r="N126">
        <v>27.89518</v>
      </c>
      <c r="O126">
        <v>26.789739999999998</v>
      </c>
      <c r="P126">
        <v>0.31132779999999999</v>
      </c>
      <c r="Q126">
        <v>33.178489999999996</v>
      </c>
      <c r="R126">
        <v>30.257539999999999</v>
      </c>
      <c r="S126">
        <v>0.82263640000000005</v>
      </c>
    </row>
    <row r="127" spans="1:19" x14ac:dyDescent="0.2">
      <c r="A127" t="s">
        <v>93</v>
      </c>
      <c r="B127">
        <v>2009</v>
      </c>
      <c r="C127">
        <v>4991500</v>
      </c>
      <c r="D127">
        <v>5545529.2620000001</v>
      </c>
      <c r="E127">
        <v>6508770.2379999999</v>
      </c>
      <c r="F127">
        <v>5168733.8839999996</v>
      </c>
      <c r="G127">
        <v>6537477.102</v>
      </c>
      <c r="H127">
        <v>50.000109999999999</v>
      </c>
      <c r="I127">
        <v>3.55071E-2</v>
      </c>
      <c r="J127">
        <v>3.5507140000000001</v>
      </c>
      <c r="K127">
        <v>55.485939999999999</v>
      </c>
      <c r="L127">
        <v>52.764009999999999</v>
      </c>
      <c r="M127">
        <v>0.7665883</v>
      </c>
      <c r="N127">
        <v>27.89518</v>
      </c>
      <c r="O127">
        <v>26.789739999999998</v>
      </c>
      <c r="P127">
        <v>0.31132779999999999</v>
      </c>
      <c r="Q127">
        <v>33.178489999999996</v>
      </c>
      <c r="R127">
        <v>30.257539999999999</v>
      </c>
      <c r="S127">
        <v>0.82263640000000005</v>
      </c>
    </row>
    <row r="128" spans="1:19" x14ac:dyDescent="0.2">
      <c r="A128" t="s">
        <v>93</v>
      </c>
      <c r="B128">
        <v>2009</v>
      </c>
      <c r="C128">
        <v>4991500</v>
      </c>
      <c r="D128">
        <v>5545529.2620000001</v>
      </c>
      <c r="E128">
        <v>6508770.2379999999</v>
      </c>
      <c r="F128">
        <v>5168733.8839999996</v>
      </c>
      <c r="G128">
        <v>6537477.102</v>
      </c>
      <c r="I128">
        <v>3.55071E-2</v>
      </c>
      <c r="J128">
        <v>3.5507140000000001</v>
      </c>
      <c r="L128">
        <v>52.764009999999999</v>
      </c>
      <c r="M128">
        <v>0.7665883</v>
      </c>
      <c r="N128">
        <v>27.89518</v>
      </c>
      <c r="O128">
        <v>26.789739999999998</v>
      </c>
      <c r="P128">
        <v>0.31132779999999999</v>
      </c>
      <c r="R128">
        <v>30.257539999999999</v>
      </c>
      <c r="S128">
        <v>0.82263640000000005</v>
      </c>
    </row>
    <row r="129" spans="1:19" x14ac:dyDescent="0.2">
      <c r="A129" t="s">
        <v>93</v>
      </c>
      <c r="B129">
        <v>2009</v>
      </c>
      <c r="C129">
        <v>4991500</v>
      </c>
      <c r="D129">
        <v>5545529.2620000001</v>
      </c>
      <c r="E129">
        <v>6508770.2379999999</v>
      </c>
      <c r="F129">
        <v>5168733.8839999996</v>
      </c>
      <c r="G129">
        <v>6537477.102</v>
      </c>
      <c r="I129">
        <v>3.55071E-2</v>
      </c>
      <c r="J129">
        <v>3.5507140000000001</v>
      </c>
      <c r="L129">
        <v>52.764009999999999</v>
      </c>
      <c r="M129">
        <v>0.7665883</v>
      </c>
      <c r="N129">
        <v>27.89518</v>
      </c>
      <c r="O129">
        <v>26.789739999999998</v>
      </c>
      <c r="P129">
        <v>0.31132779999999999</v>
      </c>
      <c r="R129">
        <v>30.257539999999999</v>
      </c>
      <c r="S129">
        <v>0.82263640000000005</v>
      </c>
    </row>
    <row r="130" spans="1:19" x14ac:dyDescent="0.2">
      <c r="A130" t="s">
        <v>93</v>
      </c>
      <c r="B130">
        <v>2009</v>
      </c>
      <c r="C130">
        <v>4991500</v>
      </c>
      <c r="D130">
        <v>5545529.2620000001</v>
      </c>
      <c r="E130">
        <v>6508770.2379999999</v>
      </c>
      <c r="F130">
        <v>5168733.8839999996</v>
      </c>
      <c r="G130">
        <v>6537477.102</v>
      </c>
      <c r="I130">
        <v>3.55071E-2</v>
      </c>
      <c r="J130">
        <v>3.5507140000000001</v>
      </c>
      <c r="L130">
        <v>52.764009999999999</v>
      </c>
      <c r="M130">
        <v>0.7665883</v>
      </c>
      <c r="N130">
        <v>27.89518</v>
      </c>
      <c r="O130">
        <v>26.789739999999998</v>
      </c>
      <c r="P130">
        <v>0.31132779999999999</v>
      </c>
      <c r="R130">
        <v>30.257539999999999</v>
      </c>
      <c r="S130">
        <v>0.82263640000000005</v>
      </c>
    </row>
    <row r="131" spans="1:19" x14ac:dyDescent="0.2">
      <c r="A131" t="s">
        <v>93</v>
      </c>
      <c r="B131">
        <v>2009</v>
      </c>
      <c r="C131">
        <v>4991500</v>
      </c>
      <c r="D131">
        <v>5545529.2620000001</v>
      </c>
      <c r="E131">
        <v>6508770.2379999999</v>
      </c>
      <c r="F131">
        <v>5168733.8839999996</v>
      </c>
      <c r="G131">
        <v>6537477.102</v>
      </c>
      <c r="I131">
        <v>3.55071E-2</v>
      </c>
      <c r="J131">
        <v>3.5507140000000001</v>
      </c>
      <c r="L131">
        <v>52.764009999999999</v>
      </c>
      <c r="M131">
        <v>0.7665883</v>
      </c>
      <c r="O131">
        <v>26.789739999999998</v>
      </c>
      <c r="P131">
        <v>0.31132779999999999</v>
      </c>
      <c r="R131">
        <v>30.257539999999999</v>
      </c>
      <c r="S131">
        <v>0.82263640000000005</v>
      </c>
    </row>
    <row r="132" spans="1:19" x14ac:dyDescent="0.2">
      <c r="A132" t="s">
        <v>93</v>
      </c>
      <c r="B132">
        <v>2009</v>
      </c>
      <c r="C132">
        <v>4991500</v>
      </c>
      <c r="D132">
        <v>5545529.2620000001</v>
      </c>
      <c r="E132">
        <v>6508770.2379999999</v>
      </c>
      <c r="F132">
        <v>5168733.8839999996</v>
      </c>
      <c r="G132">
        <v>6537477.102</v>
      </c>
      <c r="H132">
        <v>114.28570000000001</v>
      </c>
      <c r="I132">
        <v>3.55071E-2</v>
      </c>
      <c r="J132">
        <v>3.5507140000000001</v>
      </c>
      <c r="K132">
        <v>55.485939999999999</v>
      </c>
      <c r="L132">
        <v>52.764009999999999</v>
      </c>
      <c r="M132">
        <v>0.7665883</v>
      </c>
      <c r="N132">
        <v>27.89518</v>
      </c>
      <c r="O132">
        <v>26.789739999999998</v>
      </c>
      <c r="P132">
        <v>0.31132779999999999</v>
      </c>
      <c r="Q132">
        <v>33.178489999999996</v>
      </c>
      <c r="R132">
        <v>30.257539999999999</v>
      </c>
      <c r="S132">
        <v>0.82263640000000005</v>
      </c>
    </row>
    <row r="133" spans="1:19" x14ac:dyDescent="0.2">
      <c r="A133" t="s">
        <v>93</v>
      </c>
      <c r="B133">
        <v>2009</v>
      </c>
      <c r="C133">
        <v>4991500</v>
      </c>
      <c r="D133">
        <v>5545529.2620000001</v>
      </c>
      <c r="E133">
        <v>6508770.2379999999</v>
      </c>
      <c r="F133">
        <v>5168733.8839999996</v>
      </c>
      <c r="G133">
        <v>6537477.102</v>
      </c>
      <c r="I133">
        <v>3.55071E-2</v>
      </c>
      <c r="J133">
        <v>3.5507140000000001</v>
      </c>
      <c r="L133">
        <v>52.764009999999999</v>
      </c>
      <c r="M133">
        <v>0.7665883</v>
      </c>
      <c r="N133">
        <v>27.89518</v>
      </c>
      <c r="O133">
        <v>26.789739999999998</v>
      </c>
      <c r="P133">
        <v>0.31132779999999999</v>
      </c>
      <c r="R133">
        <v>30.257539999999999</v>
      </c>
      <c r="S133">
        <v>0.82263640000000005</v>
      </c>
    </row>
    <row r="134" spans="1:19" x14ac:dyDescent="0.2">
      <c r="A134" t="s">
        <v>93</v>
      </c>
      <c r="B134">
        <v>2009</v>
      </c>
      <c r="C134">
        <v>4991500</v>
      </c>
      <c r="D134">
        <v>5545529.2620000001</v>
      </c>
      <c r="E134">
        <v>6508770.2379999999</v>
      </c>
      <c r="F134">
        <v>5168733.8839999996</v>
      </c>
      <c r="G134">
        <v>6537477.102</v>
      </c>
      <c r="H134">
        <v>25.000039999999998</v>
      </c>
      <c r="I134">
        <v>3.55071E-2</v>
      </c>
      <c r="J134">
        <v>3.5507140000000001</v>
      </c>
      <c r="K134">
        <v>55.485939999999999</v>
      </c>
      <c r="L134">
        <v>52.764009999999999</v>
      </c>
      <c r="M134">
        <v>0.7665883</v>
      </c>
      <c r="N134">
        <v>27.89518</v>
      </c>
      <c r="O134">
        <v>26.789739999999998</v>
      </c>
      <c r="P134">
        <v>0.31132779999999999</v>
      </c>
      <c r="Q134">
        <v>33.178489999999996</v>
      </c>
      <c r="R134">
        <v>30.257539999999999</v>
      </c>
      <c r="S134">
        <v>0.82263640000000005</v>
      </c>
    </row>
    <row r="135" spans="1:19" x14ac:dyDescent="0.2">
      <c r="A135" t="s">
        <v>93</v>
      </c>
      <c r="B135">
        <v>2009</v>
      </c>
      <c r="C135">
        <v>4991500</v>
      </c>
      <c r="D135">
        <v>5545529.2620000001</v>
      </c>
      <c r="E135">
        <v>6508770.2379999999</v>
      </c>
      <c r="F135">
        <v>5168733.8839999996</v>
      </c>
      <c r="G135">
        <v>6537477.102</v>
      </c>
      <c r="H135">
        <v>1233.3340000000001</v>
      </c>
      <c r="I135">
        <v>3.55071E-2</v>
      </c>
      <c r="J135">
        <v>3.5507140000000001</v>
      </c>
      <c r="L135">
        <v>52.764009999999999</v>
      </c>
      <c r="M135">
        <v>0.7665883</v>
      </c>
      <c r="N135">
        <v>27.89518</v>
      </c>
      <c r="O135">
        <v>26.789739999999998</v>
      </c>
      <c r="P135">
        <v>0.31132779999999999</v>
      </c>
      <c r="Q135">
        <v>33.178489999999996</v>
      </c>
      <c r="R135">
        <v>30.257539999999999</v>
      </c>
      <c r="S135">
        <v>0.82263640000000005</v>
      </c>
    </row>
    <row r="136" spans="1:19" x14ac:dyDescent="0.2">
      <c r="A136" t="s">
        <v>93</v>
      </c>
      <c r="B136">
        <v>2009</v>
      </c>
      <c r="C136">
        <v>4991500</v>
      </c>
      <c r="D136">
        <v>5545529.2620000001</v>
      </c>
      <c r="E136">
        <v>6508770.2379999999</v>
      </c>
      <c r="F136">
        <v>5168733.8839999996</v>
      </c>
      <c r="G136">
        <v>6537477.102</v>
      </c>
      <c r="I136">
        <v>3.55071E-2</v>
      </c>
      <c r="J136">
        <v>3.5507140000000001</v>
      </c>
      <c r="L136">
        <v>52.764009999999999</v>
      </c>
      <c r="M136">
        <v>0.7665883</v>
      </c>
      <c r="O136">
        <v>26.789739999999998</v>
      </c>
      <c r="P136">
        <v>0.31132779999999999</v>
      </c>
      <c r="R136">
        <v>30.257539999999999</v>
      </c>
      <c r="S136">
        <v>0.82263640000000005</v>
      </c>
    </row>
    <row r="137" spans="1:19" x14ac:dyDescent="0.2">
      <c r="A137" t="s">
        <v>93</v>
      </c>
      <c r="B137">
        <v>2009</v>
      </c>
      <c r="C137">
        <v>4991500</v>
      </c>
      <c r="D137">
        <v>5545529.2620000001</v>
      </c>
      <c r="E137">
        <v>6508770.2379999999</v>
      </c>
      <c r="F137">
        <v>5168733.8839999996</v>
      </c>
      <c r="G137">
        <v>6537477.102</v>
      </c>
      <c r="I137">
        <v>3.55071E-2</v>
      </c>
      <c r="J137">
        <v>3.5507140000000001</v>
      </c>
      <c r="L137">
        <v>52.764009999999999</v>
      </c>
      <c r="M137">
        <v>0.7665883</v>
      </c>
      <c r="O137">
        <v>26.789739999999998</v>
      </c>
      <c r="P137">
        <v>0.31132779999999999</v>
      </c>
      <c r="R137">
        <v>30.257539999999999</v>
      </c>
      <c r="S137">
        <v>0.82263640000000005</v>
      </c>
    </row>
    <row r="138" spans="1:19" x14ac:dyDescent="0.2">
      <c r="A138" t="s">
        <v>93</v>
      </c>
      <c r="B138">
        <v>2009</v>
      </c>
      <c r="C138">
        <v>4991500</v>
      </c>
      <c r="D138">
        <v>5545529.2620000001</v>
      </c>
      <c r="E138">
        <v>6508770.2379999999</v>
      </c>
      <c r="F138">
        <v>5168733.8839999996</v>
      </c>
      <c r="G138">
        <v>6537477.102</v>
      </c>
      <c r="H138">
        <v>500.00049999999999</v>
      </c>
      <c r="I138">
        <v>3.55071E-2</v>
      </c>
      <c r="J138">
        <v>3.5507140000000001</v>
      </c>
      <c r="K138">
        <v>55.485939999999999</v>
      </c>
      <c r="L138">
        <v>52.764009999999999</v>
      </c>
      <c r="M138">
        <v>0.7665883</v>
      </c>
      <c r="N138">
        <v>27.89518</v>
      </c>
      <c r="O138">
        <v>26.789739999999998</v>
      </c>
      <c r="P138">
        <v>0.31132779999999999</v>
      </c>
      <c r="Q138">
        <v>33.178489999999996</v>
      </c>
      <c r="R138">
        <v>30.257539999999999</v>
      </c>
      <c r="S138">
        <v>0.82263640000000005</v>
      </c>
    </row>
    <row r="139" spans="1:19" x14ac:dyDescent="0.2">
      <c r="A139" t="s">
        <v>93</v>
      </c>
      <c r="B139">
        <v>2009</v>
      </c>
      <c r="C139">
        <v>4991500</v>
      </c>
      <c r="D139">
        <v>5545529.2620000001</v>
      </c>
      <c r="E139">
        <v>6508770.2379999999</v>
      </c>
      <c r="F139">
        <v>5168733.8839999996</v>
      </c>
      <c r="G139">
        <v>6537477.102</v>
      </c>
      <c r="H139">
        <v>69.999870000000001</v>
      </c>
      <c r="I139">
        <v>3.55071E-2</v>
      </c>
      <c r="J139">
        <v>3.5507140000000001</v>
      </c>
      <c r="K139">
        <v>55.485939999999999</v>
      </c>
      <c r="L139">
        <v>52.764009999999999</v>
      </c>
      <c r="M139">
        <v>0.7665883</v>
      </c>
      <c r="N139">
        <v>27.89518</v>
      </c>
      <c r="O139">
        <v>26.789739999999998</v>
      </c>
      <c r="P139">
        <v>0.31132779999999999</v>
      </c>
      <c r="Q139">
        <v>33.178489999999996</v>
      </c>
      <c r="R139">
        <v>30.257539999999999</v>
      </c>
      <c r="S139">
        <v>0.82263640000000005</v>
      </c>
    </row>
    <row r="140" spans="1:19" x14ac:dyDescent="0.2">
      <c r="A140" t="s">
        <v>93</v>
      </c>
      <c r="B140">
        <v>2009</v>
      </c>
      <c r="C140">
        <v>4991500</v>
      </c>
      <c r="D140">
        <v>5545529.2620000001</v>
      </c>
      <c r="E140">
        <v>6508770.2379999999</v>
      </c>
      <c r="F140">
        <v>5168733.8839999996</v>
      </c>
      <c r="G140">
        <v>6537477.102</v>
      </c>
      <c r="H140">
        <v>66.666730000000001</v>
      </c>
      <c r="I140">
        <v>3.55071E-2</v>
      </c>
      <c r="J140">
        <v>3.5507140000000001</v>
      </c>
      <c r="K140">
        <v>55.485939999999999</v>
      </c>
      <c r="L140">
        <v>52.764009999999999</v>
      </c>
      <c r="M140">
        <v>0.7665883</v>
      </c>
      <c r="N140">
        <v>27.89518</v>
      </c>
      <c r="O140">
        <v>26.789739999999998</v>
      </c>
      <c r="P140">
        <v>0.31132779999999999</v>
      </c>
      <c r="Q140">
        <v>33.178489999999996</v>
      </c>
      <c r="R140">
        <v>30.257539999999999</v>
      </c>
      <c r="S140">
        <v>0.82263640000000005</v>
      </c>
    </row>
    <row r="141" spans="1:19" x14ac:dyDescent="0.2">
      <c r="A141" t="s">
        <v>93</v>
      </c>
      <c r="B141">
        <v>2009</v>
      </c>
      <c r="C141">
        <v>4991500</v>
      </c>
      <c r="D141">
        <v>5545529.2620000001</v>
      </c>
      <c r="E141">
        <v>6508770.2379999999</v>
      </c>
      <c r="F141">
        <v>5168733.8839999996</v>
      </c>
      <c r="G141">
        <v>6537477.102</v>
      </c>
      <c r="I141">
        <v>3.55071E-2</v>
      </c>
      <c r="J141">
        <v>3.5507140000000001</v>
      </c>
      <c r="L141">
        <v>52.764009999999999</v>
      </c>
      <c r="M141">
        <v>0.7665883</v>
      </c>
      <c r="O141">
        <v>26.789739999999998</v>
      </c>
      <c r="P141">
        <v>0.31132779999999999</v>
      </c>
      <c r="R141">
        <v>30.257539999999999</v>
      </c>
      <c r="S141">
        <v>0.82263640000000005</v>
      </c>
    </row>
    <row r="142" spans="1:19" x14ac:dyDescent="0.2">
      <c r="A142" t="s">
        <v>93</v>
      </c>
      <c r="B142">
        <v>2009</v>
      </c>
      <c r="C142">
        <v>4991500</v>
      </c>
      <c r="D142">
        <v>5545529.2620000001</v>
      </c>
      <c r="E142">
        <v>6508770.2379999999</v>
      </c>
      <c r="F142">
        <v>5168733.8839999996</v>
      </c>
      <c r="G142">
        <v>6537477.102</v>
      </c>
      <c r="I142">
        <v>3.55071E-2</v>
      </c>
      <c r="J142">
        <v>3.5507140000000001</v>
      </c>
      <c r="L142">
        <v>52.764009999999999</v>
      </c>
      <c r="M142">
        <v>0.7665883</v>
      </c>
      <c r="N142">
        <v>27.89518</v>
      </c>
      <c r="O142">
        <v>26.789739999999998</v>
      </c>
      <c r="P142">
        <v>0.31132779999999999</v>
      </c>
      <c r="R142">
        <v>30.257539999999999</v>
      </c>
      <c r="S142">
        <v>0.82263640000000005</v>
      </c>
    </row>
    <row r="143" spans="1:19" x14ac:dyDescent="0.2">
      <c r="A143" t="s">
        <v>93</v>
      </c>
      <c r="B143">
        <v>2009</v>
      </c>
      <c r="C143">
        <v>4991500</v>
      </c>
      <c r="D143">
        <v>5545529.2620000001</v>
      </c>
      <c r="E143">
        <v>6508770.2379999999</v>
      </c>
      <c r="F143">
        <v>5168733.8839999996</v>
      </c>
      <c r="G143">
        <v>6537477.102</v>
      </c>
      <c r="I143">
        <v>3.55071E-2</v>
      </c>
      <c r="J143">
        <v>3.5507140000000001</v>
      </c>
      <c r="L143">
        <v>52.764009999999999</v>
      </c>
      <c r="M143">
        <v>0.7665883</v>
      </c>
      <c r="O143">
        <v>26.789739999999998</v>
      </c>
      <c r="P143">
        <v>0.31132779999999999</v>
      </c>
      <c r="R143">
        <v>30.257539999999999</v>
      </c>
      <c r="S143">
        <v>0.82263640000000005</v>
      </c>
    </row>
    <row r="144" spans="1:19" x14ac:dyDescent="0.2">
      <c r="A144" t="s">
        <v>93</v>
      </c>
      <c r="B144">
        <v>2009</v>
      </c>
      <c r="C144">
        <v>4991500</v>
      </c>
      <c r="D144">
        <v>5545529.2620000001</v>
      </c>
      <c r="E144">
        <v>6508770.2379999999</v>
      </c>
      <c r="F144">
        <v>5168733.8839999996</v>
      </c>
      <c r="G144">
        <v>6537477.102</v>
      </c>
      <c r="I144">
        <v>3.55071E-2</v>
      </c>
      <c r="J144">
        <v>3.5507140000000001</v>
      </c>
      <c r="L144">
        <v>52.764009999999999</v>
      </c>
      <c r="M144">
        <v>0.7665883</v>
      </c>
      <c r="N144">
        <v>27.89518</v>
      </c>
      <c r="O144">
        <v>26.789739999999998</v>
      </c>
      <c r="P144">
        <v>0.31132779999999999</v>
      </c>
      <c r="R144">
        <v>30.257539999999999</v>
      </c>
      <c r="S144">
        <v>0.82263640000000005</v>
      </c>
    </row>
    <row r="145" spans="1:19" x14ac:dyDescent="0.2">
      <c r="A145" t="s">
        <v>93</v>
      </c>
      <c r="B145">
        <v>2009</v>
      </c>
      <c r="C145">
        <v>4991500</v>
      </c>
      <c r="D145">
        <v>5545529.2620000001</v>
      </c>
      <c r="E145">
        <v>6508770.2379999999</v>
      </c>
      <c r="F145">
        <v>5168733.8839999996</v>
      </c>
      <c r="G145">
        <v>6537477.102</v>
      </c>
      <c r="I145">
        <v>3.55071E-2</v>
      </c>
      <c r="J145">
        <v>3.5507140000000001</v>
      </c>
      <c r="L145">
        <v>52.764009999999999</v>
      </c>
      <c r="M145">
        <v>0.7665883</v>
      </c>
      <c r="O145">
        <v>26.789739999999998</v>
      </c>
      <c r="P145">
        <v>0.31132779999999999</v>
      </c>
      <c r="R145">
        <v>30.257539999999999</v>
      </c>
      <c r="S145">
        <v>0.82263640000000005</v>
      </c>
    </row>
    <row r="146" spans="1:19" x14ac:dyDescent="0.2">
      <c r="A146" t="s">
        <v>93</v>
      </c>
      <c r="B146">
        <v>2009</v>
      </c>
      <c r="C146">
        <v>4991500</v>
      </c>
      <c r="D146">
        <v>5545529.2620000001</v>
      </c>
      <c r="E146">
        <v>6508770.2379999999</v>
      </c>
      <c r="F146">
        <v>5168733.8839999996</v>
      </c>
      <c r="G146">
        <v>6537477.102</v>
      </c>
      <c r="H146">
        <v>60.000129999999999</v>
      </c>
      <c r="I146">
        <v>3.55071E-2</v>
      </c>
      <c r="J146">
        <v>3.5507140000000001</v>
      </c>
      <c r="K146">
        <v>55.485939999999999</v>
      </c>
      <c r="L146">
        <v>52.764009999999999</v>
      </c>
      <c r="M146">
        <v>0.7665883</v>
      </c>
      <c r="O146">
        <v>26.789739999999998</v>
      </c>
      <c r="P146">
        <v>0.31132779999999999</v>
      </c>
      <c r="R146">
        <v>30.257539999999999</v>
      </c>
      <c r="S146">
        <v>0.82263640000000005</v>
      </c>
    </row>
    <row r="147" spans="1:19" x14ac:dyDescent="0.2">
      <c r="A147" t="s">
        <v>93</v>
      </c>
      <c r="B147">
        <v>2009</v>
      </c>
      <c r="C147">
        <v>4991500</v>
      </c>
      <c r="D147">
        <v>5545529.2620000001</v>
      </c>
      <c r="E147">
        <v>6508770.2379999999</v>
      </c>
      <c r="F147">
        <v>5168733.8839999996</v>
      </c>
      <c r="G147">
        <v>6537477.102</v>
      </c>
      <c r="H147">
        <v>66.666730000000001</v>
      </c>
      <c r="I147">
        <v>3.55071E-2</v>
      </c>
      <c r="J147">
        <v>3.5507140000000001</v>
      </c>
      <c r="K147">
        <v>55.485939999999999</v>
      </c>
      <c r="L147">
        <v>52.764009999999999</v>
      </c>
      <c r="M147">
        <v>0.7665883</v>
      </c>
      <c r="N147">
        <v>27.89518</v>
      </c>
      <c r="O147">
        <v>26.789739999999998</v>
      </c>
      <c r="P147">
        <v>0.31132779999999999</v>
      </c>
      <c r="Q147">
        <v>33.178489999999996</v>
      </c>
      <c r="R147">
        <v>30.257539999999999</v>
      </c>
      <c r="S147">
        <v>0.82263640000000005</v>
      </c>
    </row>
    <row r="148" spans="1:19" x14ac:dyDescent="0.2">
      <c r="A148" t="s">
        <v>93</v>
      </c>
      <c r="B148">
        <v>2009</v>
      </c>
      <c r="C148">
        <v>4991500</v>
      </c>
      <c r="D148">
        <v>5545529.2620000001</v>
      </c>
      <c r="E148">
        <v>6508770.2379999999</v>
      </c>
      <c r="F148">
        <v>5168733.8839999996</v>
      </c>
      <c r="G148">
        <v>6537477.102</v>
      </c>
      <c r="H148">
        <v>53.846130000000002</v>
      </c>
      <c r="I148">
        <v>3.55071E-2</v>
      </c>
      <c r="J148">
        <v>3.5507140000000001</v>
      </c>
      <c r="K148">
        <v>55.485939999999999</v>
      </c>
      <c r="L148">
        <v>52.764009999999999</v>
      </c>
      <c r="M148">
        <v>0.7665883</v>
      </c>
      <c r="N148">
        <v>27.89518</v>
      </c>
      <c r="O148">
        <v>26.789739999999998</v>
      </c>
      <c r="P148">
        <v>0.31132779999999999</v>
      </c>
      <c r="Q148">
        <v>33.178489999999996</v>
      </c>
      <c r="R148">
        <v>30.257539999999999</v>
      </c>
      <c r="S148">
        <v>0.82263640000000005</v>
      </c>
    </row>
    <row r="149" spans="1:19" x14ac:dyDescent="0.2">
      <c r="A149" t="s">
        <v>93</v>
      </c>
      <c r="B149">
        <v>2009</v>
      </c>
      <c r="C149">
        <v>4991500</v>
      </c>
      <c r="D149">
        <v>5545529.2620000001</v>
      </c>
      <c r="E149">
        <v>6508770.2379999999</v>
      </c>
      <c r="F149">
        <v>5168733.8839999996</v>
      </c>
      <c r="G149">
        <v>6537477.102</v>
      </c>
      <c r="H149">
        <v>57.894869999999997</v>
      </c>
      <c r="I149">
        <v>3.55071E-2</v>
      </c>
      <c r="J149">
        <v>3.5507140000000001</v>
      </c>
      <c r="K149">
        <v>55.485939999999999</v>
      </c>
      <c r="L149">
        <v>52.764009999999999</v>
      </c>
      <c r="M149">
        <v>0.7665883</v>
      </c>
      <c r="N149">
        <v>27.89518</v>
      </c>
      <c r="O149">
        <v>26.789739999999998</v>
      </c>
      <c r="P149">
        <v>0.31132779999999999</v>
      </c>
      <c r="Q149">
        <v>33.178489999999996</v>
      </c>
      <c r="R149">
        <v>30.257539999999999</v>
      </c>
      <c r="S149">
        <v>0.82263640000000005</v>
      </c>
    </row>
    <row r="150" spans="1:19" x14ac:dyDescent="0.2">
      <c r="A150" t="s">
        <v>93</v>
      </c>
      <c r="B150">
        <v>2009</v>
      </c>
      <c r="C150">
        <v>4991500</v>
      </c>
      <c r="D150">
        <v>5545529.2620000001</v>
      </c>
      <c r="E150">
        <v>6508770.2379999999</v>
      </c>
      <c r="F150">
        <v>5168733.8839999996</v>
      </c>
      <c r="G150">
        <v>6537477.102</v>
      </c>
      <c r="I150">
        <v>3.55071E-2</v>
      </c>
      <c r="J150">
        <v>3.5507140000000001</v>
      </c>
      <c r="L150">
        <v>52.764009999999999</v>
      </c>
      <c r="M150">
        <v>0.7665883</v>
      </c>
      <c r="O150">
        <v>26.789739999999998</v>
      </c>
      <c r="P150">
        <v>0.31132779999999999</v>
      </c>
      <c r="R150">
        <v>30.257539999999999</v>
      </c>
      <c r="S150">
        <v>0.82263640000000005</v>
      </c>
    </row>
    <row r="151" spans="1:19" x14ac:dyDescent="0.2">
      <c r="A151" t="s">
        <v>93</v>
      </c>
      <c r="B151">
        <v>2009</v>
      </c>
      <c r="C151">
        <v>4991500</v>
      </c>
      <c r="D151">
        <v>5545529.2620000001</v>
      </c>
      <c r="E151">
        <v>6508770.2379999999</v>
      </c>
      <c r="F151">
        <v>5168733.8839999996</v>
      </c>
      <c r="G151">
        <v>6537477.102</v>
      </c>
      <c r="I151">
        <v>3.55071E-2</v>
      </c>
      <c r="J151">
        <v>3.5507140000000001</v>
      </c>
      <c r="L151">
        <v>52.764009999999999</v>
      </c>
      <c r="M151">
        <v>0.7665883</v>
      </c>
      <c r="N151">
        <v>27.89518</v>
      </c>
      <c r="O151">
        <v>26.789739999999998</v>
      </c>
      <c r="P151">
        <v>0.31132779999999999</v>
      </c>
      <c r="R151">
        <v>30.257539999999999</v>
      </c>
      <c r="S151">
        <v>0.82263640000000005</v>
      </c>
    </row>
    <row r="152" spans="1:19" x14ac:dyDescent="0.2">
      <c r="A152" t="s">
        <v>93</v>
      </c>
      <c r="B152">
        <v>2009</v>
      </c>
      <c r="C152">
        <v>4991500</v>
      </c>
      <c r="D152">
        <v>5545529.2620000001</v>
      </c>
      <c r="E152">
        <v>6508770.2379999999</v>
      </c>
      <c r="F152">
        <v>5168733.8839999996</v>
      </c>
      <c r="G152">
        <v>6537477.102</v>
      </c>
      <c r="I152">
        <v>3.55071E-2</v>
      </c>
      <c r="J152">
        <v>3.5507140000000001</v>
      </c>
      <c r="L152">
        <v>52.764009999999999</v>
      </c>
      <c r="M152">
        <v>0.7665883</v>
      </c>
      <c r="O152">
        <v>26.789739999999998</v>
      </c>
      <c r="P152">
        <v>0.31132779999999999</v>
      </c>
      <c r="R152">
        <v>30.257539999999999</v>
      </c>
      <c r="S152">
        <v>0.82263640000000005</v>
      </c>
    </row>
    <row r="153" spans="1:19" x14ac:dyDescent="0.2">
      <c r="A153" t="s">
        <v>93</v>
      </c>
      <c r="B153">
        <v>2009</v>
      </c>
      <c r="C153">
        <v>4991500</v>
      </c>
      <c r="D153">
        <v>5545529.2620000001</v>
      </c>
      <c r="E153">
        <v>6508770.2379999999</v>
      </c>
      <c r="F153">
        <v>5168733.8839999996</v>
      </c>
      <c r="G153">
        <v>6537477.102</v>
      </c>
      <c r="I153">
        <v>3.55071E-2</v>
      </c>
      <c r="J153">
        <v>3.5507140000000001</v>
      </c>
      <c r="L153">
        <v>52.764009999999999</v>
      </c>
      <c r="M153">
        <v>0.7665883</v>
      </c>
      <c r="N153">
        <v>27.89518</v>
      </c>
      <c r="O153">
        <v>26.789739999999998</v>
      </c>
      <c r="P153">
        <v>0.31132779999999999</v>
      </c>
      <c r="R153">
        <v>30.257539999999999</v>
      </c>
      <c r="S153">
        <v>0.82263640000000005</v>
      </c>
    </row>
    <row r="154" spans="1:19" x14ac:dyDescent="0.2">
      <c r="A154" t="s">
        <v>93</v>
      </c>
      <c r="B154">
        <v>2009</v>
      </c>
      <c r="C154">
        <v>4991500</v>
      </c>
      <c r="D154">
        <v>5545529.2620000001</v>
      </c>
      <c r="E154">
        <v>6508770.2379999999</v>
      </c>
      <c r="F154">
        <v>5168733.8839999996</v>
      </c>
      <c r="G154">
        <v>6537477.102</v>
      </c>
      <c r="H154">
        <v>-1.9905200000000001</v>
      </c>
      <c r="I154">
        <v>3.55071E-2</v>
      </c>
      <c r="J154">
        <v>3.5507140000000001</v>
      </c>
      <c r="K154">
        <v>55.485939999999999</v>
      </c>
      <c r="L154">
        <v>52.764009999999999</v>
      </c>
      <c r="M154">
        <v>0.7665883</v>
      </c>
      <c r="N154">
        <v>27.89518</v>
      </c>
      <c r="O154">
        <v>26.789739999999998</v>
      </c>
      <c r="P154">
        <v>0.31132779999999999</v>
      </c>
      <c r="Q154">
        <v>33.178489999999996</v>
      </c>
      <c r="R154">
        <v>30.257539999999999</v>
      </c>
      <c r="S154">
        <v>0.82263640000000005</v>
      </c>
    </row>
    <row r="155" spans="1:19" x14ac:dyDescent="0.2">
      <c r="A155" t="s">
        <v>93</v>
      </c>
      <c r="B155">
        <v>2009</v>
      </c>
      <c r="C155">
        <v>4991500</v>
      </c>
      <c r="D155">
        <v>5545529.2620000001</v>
      </c>
      <c r="E155">
        <v>6508770.2379999999</v>
      </c>
      <c r="F155">
        <v>5168733.8839999996</v>
      </c>
      <c r="G155">
        <v>6537477.102</v>
      </c>
      <c r="H155">
        <v>-98.2</v>
      </c>
      <c r="I155">
        <v>3.55071E-2</v>
      </c>
      <c r="J155">
        <v>3.5507140000000001</v>
      </c>
      <c r="K155">
        <v>55.485939999999999</v>
      </c>
      <c r="L155">
        <v>52.764009999999999</v>
      </c>
      <c r="M155">
        <v>0.7665883</v>
      </c>
      <c r="N155">
        <v>27.89518</v>
      </c>
      <c r="O155">
        <v>26.789739999999998</v>
      </c>
      <c r="P155">
        <v>0.31132779999999999</v>
      </c>
      <c r="Q155">
        <v>33.178489999999996</v>
      </c>
      <c r="R155">
        <v>30.257539999999999</v>
      </c>
      <c r="S155">
        <v>0.82263640000000005</v>
      </c>
    </row>
    <row r="156" spans="1:19" x14ac:dyDescent="0.2">
      <c r="A156" t="s">
        <v>93</v>
      </c>
      <c r="B156">
        <v>2009</v>
      </c>
      <c r="C156">
        <v>4991500</v>
      </c>
      <c r="D156">
        <v>5545529.2620000001</v>
      </c>
      <c r="E156">
        <v>6508770.2379999999</v>
      </c>
      <c r="F156">
        <v>5168733.8839999996</v>
      </c>
      <c r="G156">
        <v>6537477.102</v>
      </c>
      <c r="I156">
        <v>3.55071E-2</v>
      </c>
      <c r="J156">
        <v>3.5507140000000001</v>
      </c>
      <c r="L156">
        <v>52.764009999999999</v>
      </c>
      <c r="M156">
        <v>0.7665883</v>
      </c>
      <c r="N156">
        <v>27.89518</v>
      </c>
      <c r="O156">
        <v>26.789739999999998</v>
      </c>
      <c r="P156">
        <v>0.31132779999999999</v>
      </c>
      <c r="R156">
        <v>30.257539999999999</v>
      </c>
      <c r="S156">
        <v>0.82263640000000005</v>
      </c>
    </row>
    <row r="157" spans="1:19" x14ac:dyDescent="0.2">
      <c r="A157" t="s">
        <v>93</v>
      </c>
      <c r="B157">
        <v>2009</v>
      </c>
      <c r="C157">
        <v>4991500</v>
      </c>
      <c r="D157">
        <v>5545529.2620000001</v>
      </c>
      <c r="E157">
        <v>6508770.2379999999</v>
      </c>
      <c r="F157">
        <v>5168733.8839999996</v>
      </c>
      <c r="G157">
        <v>6537477.102</v>
      </c>
      <c r="I157">
        <v>3.55071E-2</v>
      </c>
      <c r="J157">
        <v>3.5507140000000001</v>
      </c>
      <c r="L157">
        <v>52.764009999999999</v>
      </c>
      <c r="M157">
        <v>0.7665883</v>
      </c>
      <c r="O157">
        <v>26.789739999999998</v>
      </c>
      <c r="P157">
        <v>0.31132779999999999</v>
      </c>
      <c r="R157">
        <v>30.257539999999999</v>
      </c>
      <c r="S157">
        <v>0.82263640000000005</v>
      </c>
    </row>
    <row r="158" spans="1:19" x14ac:dyDescent="0.2">
      <c r="A158" t="s">
        <v>93</v>
      </c>
      <c r="B158">
        <v>2009</v>
      </c>
      <c r="C158">
        <v>4991500</v>
      </c>
      <c r="D158">
        <v>5545529.2620000001</v>
      </c>
      <c r="E158">
        <v>6508770.2379999999</v>
      </c>
      <c r="F158">
        <v>5168733.8839999996</v>
      </c>
      <c r="G158">
        <v>6537477.102</v>
      </c>
      <c r="I158">
        <v>3.55071E-2</v>
      </c>
      <c r="J158">
        <v>3.5507140000000001</v>
      </c>
      <c r="L158">
        <v>52.764009999999999</v>
      </c>
      <c r="M158">
        <v>0.7665883</v>
      </c>
      <c r="N158">
        <v>27.89518</v>
      </c>
      <c r="O158">
        <v>26.789739999999998</v>
      </c>
      <c r="P158">
        <v>0.31132779999999999</v>
      </c>
      <c r="R158">
        <v>30.257539999999999</v>
      </c>
      <c r="S158">
        <v>0.82263640000000005</v>
      </c>
    </row>
    <row r="159" spans="1:19" x14ac:dyDescent="0.2">
      <c r="A159" t="s">
        <v>93</v>
      </c>
      <c r="B159">
        <v>2009</v>
      </c>
      <c r="C159">
        <v>4991500</v>
      </c>
      <c r="D159">
        <v>5545529.2620000001</v>
      </c>
      <c r="E159">
        <v>6508770.2379999999</v>
      </c>
      <c r="F159">
        <v>5168733.8839999996</v>
      </c>
      <c r="G159">
        <v>6537477.102</v>
      </c>
      <c r="H159">
        <v>1757.144</v>
      </c>
      <c r="I159">
        <v>3.55071E-2</v>
      </c>
      <c r="J159">
        <v>3.5507140000000001</v>
      </c>
      <c r="L159">
        <v>52.764009999999999</v>
      </c>
      <c r="M159">
        <v>0.7665883</v>
      </c>
      <c r="N159">
        <v>27.89518</v>
      </c>
      <c r="O159">
        <v>26.789739999999998</v>
      </c>
      <c r="P159">
        <v>0.31132779999999999</v>
      </c>
      <c r="R159">
        <v>30.257539999999999</v>
      </c>
      <c r="S159">
        <v>0.82263640000000005</v>
      </c>
    </row>
    <row r="160" spans="1:19" x14ac:dyDescent="0.2">
      <c r="A160" t="s">
        <v>93</v>
      </c>
      <c r="B160">
        <v>2009</v>
      </c>
      <c r="C160">
        <v>4991500</v>
      </c>
      <c r="D160">
        <v>5545529.2620000001</v>
      </c>
      <c r="E160">
        <v>6508770.2379999999</v>
      </c>
      <c r="F160">
        <v>5168733.8839999996</v>
      </c>
      <c r="G160">
        <v>6537477.102</v>
      </c>
      <c r="I160">
        <v>3.55071E-2</v>
      </c>
      <c r="J160">
        <v>3.5507140000000001</v>
      </c>
      <c r="L160">
        <v>52.764009999999999</v>
      </c>
      <c r="M160">
        <v>0.7665883</v>
      </c>
      <c r="N160">
        <v>27.89518</v>
      </c>
      <c r="O160">
        <v>26.789739999999998</v>
      </c>
      <c r="P160">
        <v>0.31132779999999999</v>
      </c>
      <c r="R160">
        <v>30.257539999999999</v>
      </c>
      <c r="S160">
        <v>0.82263640000000005</v>
      </c>
    </row>
    <row r="161" spans="1:19" x14ac:dyDescent="0.2">
      <c r="A161" t="s">
        <v>93</v>
      </c>
      <c r="B161">
        <v>2009</v>
      </c>
      <c r="C161">
        <v>4991500</v>
      </c>
      <c r="D161">
        <v>5545529.2620000001</v>
      </c>
      <c r="E161">
        <v>6508770.2379999999</v>
      </c>
      <c r="F161">
        <v>5168733.8839999996</v>
      </c>
      <c r="G161">
        <v>6537477.102</v>
      </c>
      <c r="I161">
        <v>3.55071E-2</v>
      </c>
      <c r="J161">
        <v>3.5507140000000001</v>
      </c>
      <c r="L161">
        <v>52.764009999999999</v>
      </c>
      <c r="M161">
        <v>0.7665883</v>
      </c>
      <c r="N161">
        <v>27.89518</v>
      </c>
      <c r="O161">
        <v>26.789739999999998</v>
      </c>
      <c r="P161">
        <v>0.31132779999999999</v>
      </c>
      <c r="R161">
        <v>30.257539999999999</v>
      </c>
      <c r="S161">
        <v>0.82263640000000005</v>
      </c>
    </row>
    <row r="162" spans="1:19" x14ac:dyDescent="0.2">
      <c r="A162" t="s">
        <v>93</v>
      </c>
      <c r="B162">
        <v>2009</v>
      </c>
      <c r="C162">
        <v>4991500</v>
      </c>
      <c r="D162">
        <v>5545529.2620000001</v>
      </c>
      <c r="E162">
        <v>6508770.2379999999</v>
      </c>
      <c r="F162">
        <v>5168733.8839999996</v>
      </c>
      <c r="G162">
        <v>6537477.102</v>
      </c>
      <c r="H162">
        <v>7.9999789999999997</v>
      </c>
      <c r="I162">
        <v>3.55071E-2</v>
      </c>
      <c r="J162">
        <v>3.5507140000000001</v>
      </c>
      <c r="K162">
        <v>55.485939999999999</v>
      </c>
      <c r="L162">
        <v>52.764009999999999</v>
      </c>
      <c r="M162">
        <v>0.7665883</v>
      </c>
      <c r="N162">
        <v>27.89518</v>
      </c>
      <c r="O162">
        <v>26.789739999999998</v>
      </c>
      <c r="P162">
        <v>0.31132779999999999</v>
      </c>
      <c r="Q162">
        <v>33.178489999999996</v>
      </c>
      <c r="R162">
        <v>30.257539999999999</v>
      </c>
      <c r="S162">
        <v>0.82263640000000005</v>
      </c>
    </row>
    <row r="163" spans="1:19" x14ac:dyDescent="0.2">
      <c r="A163" t="s">
        <v>93</v>
      </c>
      <c r="B163">
        <v>2009</v>
      </c>
      <c r="C163">
        <v>4991500</v>
      </c>
      <c r="D163">
        <v>5545529.2620000001</v>
      </c>
      <c r="E163">
        <v>6508770.2379999999</v>
      </c>
      <c r="F163">
        <v>5168733.8839999996</v>
      </c>
      <c r="G163">
        <v>6537477.102</v>
      </c>
      <c r="H163">
        <v>5.8824319999999997</v>
      </c>
      <c r="I163">
        <v>3.55071E-2</v>
      </c>
      <c r="J163">
        <v>3.5507140000000001</v>
      </c>
      <c r="K163">
        <v>55.485939999999999</v>
      </c>
      <c r="L163">
        <v>52.764009999999999</v>
      </c>
      <c r="M163">
        <v>0.7665883</v>
      </c>
      <c r="N163">
        <v>27.89518</v>
      </c>
      <c r="O163">
        <v>26.789739999999998</v>
      </c>
      <c r="P163">
        <v>0.31132779999999999</v>
      </c>
      <c r="Q163">
        <v>33.178489999999996</v>
      </c>
      <c r="R163">
        <v>30.257539999999999</v>
      </c>
      <c r="S163">
        <v>0.82263640000000005</v>
      </c>
    </row>
    <row r="164" spans="1:19" x14ac:dyDescent="0.2">
      <c r="A164" t="s">
        <v>93</v>
      </c>
      <c r="B164">
        <v>2009</v>
      </c>
      <c r="C164">
        <v>4991500</v>
      </c>
      <c r="D164">
        <v>5545529.2620000001</v>
      </c>
      <c r="E164">
        <v>6508770.2379999999</v>
      </c>
      <c r="F164">
        <v>5168733.8839999996</v>
      </c>
      <c r="G164">
        <v>6537477.102</v>
      </c>
      <c r="H164">
        <v>28.888839999999998</v>
      </c>
      <c r="I164">
        <v>3.55071E-2</v>
      </c>
      <c r="J164">
        <v>3.5507140000000001</v>
      </c>
      <c r="K164">
        <v>55.485939999999999</v>
      </c>
      <c r="L164">
        <v>52.764009999999999</v>
      </c>
      <c r="M164">
        <v>0.7665883</v>
      </c>
      <c r="N164">
        <v>27.89518</v>
      </c>
      <c r="O164">
        <v>26.789739999999998</v>
      </c>
      <c r="P164">
        <v>0.31132779999999999</v>
      </c>
      <c r="Q164">
        <v>33.178489999999996</v>
      </c>
      <c r="R164">
        <v>30.257539999999999</v>
      </c>
      <c r="S164">
        <v>0.82263640000000005</v>
      </c>
    </row>
    <row r="165" spans="1:19" x14ac:dyDescent="0.2">
      <c r="A165" t="s">
        <v>93</v>
      </c>
      <c r="B165">
        <v>2009</v>
      </c>
      <c r="C165">
        <v>4991500</v>
      </c>
      <c r="D165">
        <v>5545529.2620000001</v>
      </c>
      <c r="E165">
        <v>6508770.2379999999</v>
      </c>
      <c r="F165">
        <v>5168733.8839999996</v>
      </c>
      <c r="G165">
        <v>6537477.102</v>
      </c>
      <c r="I165">
        <v>3.55071E-2</v>
      </c>
      <c r="J165">
        <v>3.5507140000000001</v>
      </c>
      <c r="L165">
        <v>52.764009999999999</v>
      </c>
      <c r="M165">
        <v>0.7665883</v>
      </c>
      <c r="N165">
        <v>27.89518</v>
      </c>
      <c r="O165">
        <v>26.789739999999998</v>
      </c>
      <c r="P165">
        <v>0.31132779999999999</v>
      </c>
      <c r="R165">
        <v>30.257539999999999</v>
      </c>
      <c r="S165">
        <v>0.82263640000000005</v>
      </c>
    </row>
    <row r="166" spans="1:19" x14ac:dyDescent="0.2">
      <c r="A166" t="s">
        <v>93</v>
      </c>
      <c r="B166">
        <v>2009</v>
      </c>
      <c r="C166">
        <v>4991500</v>
      </c>
      <c r="D166">
        <v>5545529.2620000001</v>
      </c>
      <c r="E166">
        <v>6508770.2379999999</v>
      </c>
      <c r="F166">
        <v>5168733.8839999996</v>
      </c>
      <c r="G166">
        <v>6537477.102</v>
      </c>
      <c r="H166">
        <v>58.333210000000001</v>
      </c>
      <c r="I166">
        <v>3.55071E-2</v>
      </c>
      <c r="J166">
        <v>3.5507140000000001</v>
      </c>
      <c r="K166">
        <v>55.485939999999999</v>
      </c>
      <c r="L166">
        <v>52.764009999999999</v>
      </c>
      <c r="M166">
        <v>0.7665883</v>
      </c>
      <c r="N166">
        <v>27.89518</v>
      </c>
      <c r="O166">
        <v>26.789739999999998</v>
      </c>
      <c r="P166">
        <v>0.31132779999999999</v>
      </c>
      <c r="Q166">
        <v>33.178489999999996</v>
      </c>
      <c r="R166">
        <v>30.257539999999999</v>
      </c>
      <c r="S166">
        <v>0.82263640000000005</v>
      </c>
    </row>
    <row r="167" spans="1:19" x14ac:dyDescent="0.2">
      <c r="A167" t="s">
        <v>93</v>
      </c>
      <c r="B167">
        <v>2009</v>
      </c>
      <c r="C167">
        <v>4991500</v>
      </c>
      <c r="D167">
        <v>5545529.2620000001</v>
      </c>
      <c r="E167">
        <v>6508770.2379999999</v>
      </c>
      <c r="F167">
        <v>5168733.8839999996</v>
      </c>
      <c r="G167">
        <v>6537477.102</v>
      </c>
      <c r="I167">
        <v>3.55071E-2</v>
      </c>
      <c r="J167">
        <v>3.5507140000000001</v>
      </c>
      <c r="L167">
        <v>52.764009999999999</v>
      </c>
      <c r="M167">
        <v>0.7665883</v>
      </c>
      <c r="N167">
        <v>27.89518</v>
      </c>
      <c r="O167">
        <v>26.789739999999998</v>
      </c>
      <c r="P167">
        <v>0.31132779999999999</v>
      </c>
      <c r="R167">
        <v>30.257539999999999</v>
      </c>
      <c r="S167">
        <v>0.82263640000000005</v>
      </c>
    </row>
    <row r="168" spans="1:19" x14ac:dyDescent="0.2">
      <c r="A168" t="s">
        <v>93</v>
      </c>
      <c r="B168">
        <v>2009</v>
      </c>
      <c r="C168">
        <v>4991500</v>
      </c>
      <c r="D168">
        <v>5545529.2620000001</v>
      </c>
      <c r="E168">
        <v>6508770.2379999999</v>
      </c>
      <c r="F168">
        <v>5168733.8839999996</v>
      </c>
      <c r="G168">
        <v>6537477.102</v>
      </c>
      <c r="I168">
        <v>3.55071E-2</v>
      </c>
      <c r="J168">
        <v>3.5507140000000001</v>
      </c>
      <c r="L168">
        <v>52.764009999999999</v>
      </c>
      <c r="M168">
        <v>0.7665883</v>
      </c>
      <c r="N168">
        <v>27.89518</v>
      </c>
      <c r="O168">
        <v>26.789739999999998</v>
      </c>
      <c r="P168">
        <v>0.31132779999999999</v>
      </c>
      <c r="R168">
        <v>30.257539999999999</v>
      </c>
      <c r="S168">
        <v>0.82263640000000005</v>
      </c>
    </row>
    <row r="169" spans="1:19" x14ac:dyDescent="0.2">
      <c r="A169" t="s">
        <v>93</v>
      </c>
      <c r="B169">
        <v>2009</v>
      </c>
      <c r="C169">
        <v>4991500</v>
      </c>
      <c r="D169">
        <v>5545529.2620000001</v>
      </c>
      <c r="E169">
        <v>6508770.2379999999</v>
      </c>
      <c r="F169">
        <v>5168733.8839999996</v>
      </c>
      <c r="G169">
        <v>6537477.102</v>
      </c>
      <c r="I169">
        <v>3.55071E-2</v>
      </c>
      <c r="J169">
        <v>3.5507140000000001</v>
      </c>
      <c r="L169">
        <v>52.764009999999999</v>
      </c>
      <c r="M169">
        <v>0.7665883</v>
      </c>
      <c r="O169">
        <v>26.789739999999998</v>
      </c>
      <c r="P169">
        <v>0.31132779999999999</v>
      </c>
      <c r="R169">
        <v>30.257539999999999</v>
      </c>
      <c r="S169">
        <v>0.82263640000000005</v>
      </c>
    </row>
    <row r="170" spans="1:19" x14ac:dyDescent="0.2">
      <c r="A170" t="s">
        <v>93</v>
      </c>
      <c r="B170">
        <v>2009</v>
      </c>
      <c r="C170">
        <v>4991500</v>
      </c>
      <c r="D170">
        <v>5545529.2620000001</v>
      </c>
      <c r="E170">
        <v>6508770.2379999999</v>
      </c>
      <c r="F170">
        <v>5168733.8839999996</v>
      </c>
      <c r="G170">
        <v>6537477.102</v>
      </c>
      <c r="I170">
        <v>3.55071E-2</v>
      </c>
      <c r="J170">
        <v>3.5507140000000001</v>
      </c>
      <c r="L170">
        <v>52.764009999999999</v>
      </c>
      <c r="M170">
        <v>0.7665883</v>
      </c>
      <c r="N170">
        <v>27.89518</v>
      </c>
      <c r="O170">
        <v>26.789739999999998</v>
      </c>
      <c r="P170">
        <v>0.31132779999999999</v>
      </c>
      <c r="R170">
        <v>30.257539999999999</v>
      </c>
      <c r="S170">
        <v>0.82263640000000005</v>
      </c>
    </row>
    <row r="171" spans="1:19" x14ac:dyDescent="0.2">
      <c r="A171" t="s">
        <v>93</v>
      </c>
      <c r="B171">
        <v>2009</v>
      </c>
      <c r="C171">
        <v>4991500</v>
      </c>
      <c r="D171">
        <v>5545529.2620000001</v>
      </c>
      <c r="E171">
        <v>6508770.2379999999</v>
      </c>
      <c r="F171">
        <v>5168733.8839999996</v>
      </c>
      <c r="G171">
        <v>6537477.102</v>
      </c>
      <c r="I171">
        <v>3.55071E-2</v>
      </c>
      <c r="J171">
        <v>3.5507140000000001</v>
      </c>
      <c r="L171">
        <v>52.764009999999999</v>
      </c>
      <c r="M171">
        <v>0.7665883</v>
      </c>
      <c r="N171">
        <v>27.89518</v>
      </c>
      <c r="O171">
        <v>26.789739999999998</v>
      </c>
      <c r="P171">
        <v>0.31132779999999999</v>
      </c>
      <c r="R171">
        <v>30.257539999999999</v>
      </c>
      <c r="S171">
        <v>0.82263640000000005</v>
      </c>
    </row>
    <row r="172" spans="1:19" x14ac:dyDescent="0.2">
      <c r="A172" t="s">
        <v>93</v>
      </c>
      <c r="B172">
        <v>2009</v>
      </c>
      <c r="C172">
        <v>4991500</v>
      </c>
      <c r="D172">
        <v>5545529.2620000001</v>
      </c>
      <c r="E172">
        <v>6508770.2379999999</v>
      </c>
      <c r="F172">
        <v>5168733.8839999996</v>
      </c>
      <c r="G172">
        <v>6537477.102</v>
      </c>
      <c r="I172">
        <v>3.55071E-2</v>
      </c>
      <c r="J172">
        <v>3.5507140000000001</v>
      </c>
      <c r="L172">
        <v>52.764009999999999</v>
      </c>
      <c r="M172">
        <v>0.7665883</v>
      </c>
      <c r="N172">
        <v>27.89518</v>
      </c>
      <c r="O172">
        <v>26.789739999999998</v>
      </c>
      <c r="P172">
        <v>0.31132779999999999</v>
      </c>
      <c r="R172">
        <v>30.257539999999999</v>
      </c>
      <c r="S172">
        <v>0.82263640000000005</v>
      </c>
    </row>
    <row r="173" spans="1:19" x14ac:dyDescent="0.2">
      <c r="A173" t="s">
        <v>93</v>
      </c>
      <c r="B173">
        <v>2009</v>
      </c>
      <c r="C173">
        <v>4991500</v>
      </c>
      <c r="D173">
        <v>5545529.2620000001</v>
      </c>
      <c r="E173">
        <v>6508770.2379999999</v>
      </c>
      <c r="F173">
        <v>5168733.8839999996</v>
      </c>
      <c r="G173">
        <v>6537477.102</v>
      </c>
      <c r="I173">
        <v>3.55071E-2</v>
      </c>
      <c r="J173">
        <v>3.5507140000000001</v>
      </c>
      <c r="L173">
        <v>52.764009999999999</v>
      </c>
      <c r="M173">
        <v>0.7665883</v>
      </c>
      <c r="O173">
        <v>26.789739999999998</v>
      </c>
      <c r="P173">
        <v>0.31132779999999999</v>
      </c>
      <c r="R173">
        <v>30.257539999999999</v>
      </c>
      <c r="S173">
        <v>0.82263640000000005</v>
      </c>
    </row>
    <row r="174" spans="1:19" x14ac:dyDescent="0.2">
      <c r="A174" t="s">
        <v>93</v>
      </c>
      <c r="B174">
        <v>2009</v>
      </c>
      <c r="C174">
        <v>4991500</v>
      </c>
      <c r="D174">
        <v>5545529.2620000001</v>
      </c>
      <c r="E174">
        <v>6508770.2379999999</v>
      </c>
      <c r="F174">
        <v>5168733.8839999996</v>
      </c>
      <c r="G174">
        <v>6537477.102</v>
      </c>
      <c r="I174">
        <v>3.55071E-2</v>
      </c>
      <c r="J174">
        <v>3.5507140000000001</v>
      </c>
      <c r="L174">
        <v>52.764009999999999</v>
      </c>
      <c r="M174">
        <v>0.7665883</v>
      </c>
      <c r="N174">
        <v>27.89518</v>
      </c>
      <c r="O174">
        <v>26.789739999999998</v>
      </c>
      <c r="P174">
        <v>0.31132779999999999</v>
      </c>
      <c r="R174">
        <v>30.257539999999999</v>
      </c>
      <c r="S174">
        <v>0.82263640000000005</v>
      </c>
    </row>
    <row r="175" spans="1:19" x14ac:dyDescent="0.2">
      <c r="A175" t="s">
        <v>93</v>
      </c>
      <c r="B175">
        <v>2009</v>
      </c>
      <c r="C175">
        <v>4991500</v>
      </c>
      <c r="D175">
        <v>5545529.2620000001</v>
      </c>
      <c r="E175">
        <v>6508770.2379999999</v>
      </c>
      <c r="F175">
        <v>5168733.8839999996</v>
      </c>
      <c r="G175">
        <v>6537477.102</v>
      </c>
      <c r="I175">
        <v>3.55071E-2</v>
      </c>
      <c r="J175">
        <v>3.5507140000000001</v>
      </c>
      <c r="L175">
        <v>52.764009999999999</v>
      </c>
      <c r="M175">
        <v>0.7665883</v>
      </c>
      <c r="N175">
        <v>27.89518</v>
      </c>
      <c r="O175">
        <v>26.789739999999998</v>
      </c>
      <c r="P175">
        <v>0.31132779999999999</v>
      </c>
      <c r="R175">
        <v>30.257539999999999</v>
      </c>
      <c r="S175">
        <v>0.82263640000000005</v>
      </c>
    </row>
    <row r="176" spans="1:19" x14ac:dyDescent="0.2">
      <c r="A176" t="s">
        <v>93</v>
      </c>
      <c r="B176">
        <v>2009</v>
      </c>
      <c r="C176">
        <v>4991500</v>
      </c>
      <c r="D176">
        <v>5545529.2620000001</v>
      </c>
      <c r="E176">
        <v>6508770.2379999999</v>
      </c>
      <c r="F176">
        <v>5168733.8839999996</v>
      </c>
      <c r="G176">
        <v>6537477.102</v>
      </c>
      <c r="H176">
        <v>-97.384159999999994</v>
      </c>
      <c r="I176">
        <v>3.55071E-2</v>
      </c>
      <c r="J176">
        <v>3.5507140000000001</v>
      </c>
      <c r="K176">
        <v>55.485939999999999</v>
      </c>
      <c r="L176">
        <v>52.764009999999999</v>
      </c>
      <c r="M176">
        <v>0.7665883</v>
      </c>
      <c r="N176">
        <v>27.89518</v>
      </c>
      <c r="O176">
        <v>26.789739999999998</v>
      </c>
      <c r="P176">
        <v>0.31132779999999999</v>
      </c>
      <c r="Q176">
        <v>33.178489999999996</v>
      </c>
      <c r="R176">
        <v>30.257539999999999</v>
      </c>
      <c r="S176">
        <v>0.82263640000000005</v>
      </c>
    </row>
    <row r="177" spans="1:19" x14ac:dyDescent="0.2">
      <c r="A177" t="s">
        <v>93</v>
      </c>
      <c r="B177">
        <v>2009</v>
      </c>
      <c r="C177">
        <v>4991500</v>
      </c>
      <c r="D177">
        <v>5545529.2620000001</v>
      </c>
      <c r="E177">
        <v>6508770.2379999999</v>
      </c>
      <c r="F177">
        <v>5168733.8839999996</v>
      </c>
      <c r="G177">
        <v>6537477.102</v>
      </c>
      <c r="I177">
        <v>3.55071E-2</v>
      </c>
      <c r="J177">
        <v>3.5507140000000001</v>
      </c>
      <c r="L177">
        <v>52.764009999999999</v>
      </c>
      <c r="M177">
        <v>0.7665883</v>
      </c>
      <c r="O177">
        <v>26.789739999999998</v>
      </c>
      <c r="P177">
        <v>0.31132779999999999</v>
      </c>
      <c r="R177">
        <v>30.257539999999999</v>
      </c>
      <c r="S177">
        <v>0.82263640000000005</v>
      </c>
    </row>
    <row r="178" spans="1:19" x14ac:dyDescent="0.2">
      <c r="A178" t="s">
        <v>93</v>
      </c>
      <c r="B178">
        <v>2009</v>
      </c>
      <c r="C178">
        <v>4991500</v>
      </c>
      <c r="D178">
        <v>5545529.2620000001</v>
      </c>
      <c r="E178">
        <v>6508770.2379999999</v>
      </c>
      <c r="F178">
        <v>5168733.8839999996</v>
      </c>
      <c r="G178">
        <v>6537477.102</v>
      </c>
      <c r="I178">
        <v>3.55071E-2</v>
      </c>
      <c r="J178">
        <v>3.5507140000000001</v>
      </c>
      <c r="L178">
        <v>52.764009999999999</v>
      </c>
      <c r="M178">
        <v>0.7665883</v>
      </c>
      <c r="N178">
        <v>27.89518</v>
      </c>
      <c r="O178">
        <v>26.789739999999998</v>
      </c>
      <c r="P178">
        <v>0.31132779999999999</v>
      </c>
      <c r="R178">
        <v>30.257539999999999</v>
      </c>
      <c r="S178">
        <v>0.82263640000000005</v>
      </c>
    </row>
    <row r="179" spans="1:19" x14ac:dyDescent="0.2">
      <c r="A179" t="s">
        <v>93</v>
      </c>
      <c r="B179">
        <v>2009</v>
      </c>
      <c r="C179">
        <v>4991500</v>
      </c>
      <c r="D179">
        <v>5545529.2620000001</v>
      </c>
      <c r="E179">
        <v>6508770.2379999999</v>
      </c>
      <c r="F179">
        <v>5168733.8839999996</v>
      </c>
      <c r="G179">
        <v>6537477.102</v>
      </c>
      <c r="I179">
        <v>3.55071E-2</v>
      </c>
      <c r="J179">
        <v>3.5507140000000001</v>
      </c>
      <c r="L179">
        <v>52.764009999999999</v>
      </c>
      <c r="M179">
        <v>0.7665883</v>
      </c>
      <c r="N179">
        <v>27.89518</v>
      </c>
      <c r="O179">
        <v>26.789739999999998</v>
      </c>
      <c r="P179">
        <v>0.31132779999999999</v>
      </c>
      <c r="R179">
        <v>30.257539999999999</v>
      </c>
      <c r="S179">
        <v>0.82263640000000005</v>
      </c>
    </row>
    <row r="180" spans="1:19" x14ac:dyDescent="0.2">
      <c r="A180" t="s">
        <v>93</v>
      </c>
      <c r="B180">
        <v>2009</v>
      </c>
      <c r="C180">
        <v>4991500</v>
      </c>
      <c r="D180">
        <v>5545529.2620000001</v>
      </c>
      <c r="E180">
        <v>6508770.2379999999</v>
      </c>
      <c r="F180">
        <v>5168733.8839999996</v>
      </c>
      <c r="G180">
        <v>6537477.102</v>
      </c>
      <c r="I180">
        <v>3.55071E-2</v>
      </c>
      <c r="J180">
        <v>3.5507140000000001</v>
      </c>
      <c r="L180">
        <v>52.764009999999999</v>
      </c>
      <c r="M180">
        <v>0.7665883</v>
      </c>
      <c r="N180">
        <v>27.89518</v>
      </c>
      <c r="O180">
        <v>26.789739999999998</v>
      </c>
      <c r="P180">
        <v>0.31132779999999999</v>
      </c>
      <c r="R180">
        <v>30.257539999999999</v>
      </c>
      <c r="S180">
        <v>0.82263640000000005</v>
      </c>
    </row>
    <row r="181" spans="1:19" x14ac:dyDescent="0.2">
      <c r="A181" t="s">
        <v>155</v>
      </c>
      <c r="B181">
        <v>2009</v>
      </c>
      <c r="C181">
        <v>9676.0780479999994</v>
      </c>
      <c r="D181">
        <v>11254.71501</v>
      </c>
      <c r="E181">
        <v>13433.116770000001</v>
      </c>
      <c r="F181">
        <v>14501.42325</v>
      </c>
      <c r="G181">
        <v>15955.51216</v>
      </c>
      <c r="H181">
        <v>-33.333320000000001</v>
      </c>
      <c r="I181">
        <v>0.49868810000000002</v>
      </c>
      <c r="J181">
        <v>49.868810000000003</v>
      </c>
      <c r="K181">
        <v>90.992859999999993</v>
      </c>
      <c r="L181">
        <v>52.764009999999999</v>
      </c>
      <c r="M181">
        <v>0.7665883</v>
      </c>
      <c r="N181">
        <v>42.315289999999997</v>
      </c>
      <c r="O181">
        <v>26.789739999999998</v>
      </c>
      <c r="P181">
        <v>0.31132779999999999</v>
      </c>
      <c r="Q181">
        <v>71.281440000000003</v>
      </c>
      <c r="R181">
        <v>30.257539999999999</v>
      </c>
      <c r="S181">
        <v>0.82263640000000005</v>
      </c>
    </row>
    <row r="182" spans="1:19" x14ac:dyDescent="0.2">
      <c r="A182" t="s">
        <v>155</v>
      </c>
      <c r="B182">
        <v>2009</v>
      </c>
      <c r="C182">
        <v>9676.0780479999994</v>
      </c>
      <c r="D182">
        <v>11254.71501</v>
      </c>
      <c r="E182">
        <v>13433.116770000001</v>
      </c>
      <c r="F182">
        <v>14501.42325</v>
      </c>
      <c r="G182">
        <v>15955.51216</v>
      </c>
      <c r="I182">
        <v>0.49868810000000002</v>
      </c>
      <c r="J182">
        <v>49.868810000000003</v>
      </c>
      <c r="L182">
        <v>52.764009999999999</v>
      </c>
      <c r="M182">
        <v>0.7665883</v>
      </c>
      <c r="O182">
        <v>26.789739999999998</v>
      </c>
      <c r="P182">
        <v>0.31132779999999999</v>
      </c>
      <c r="R182">
        <v>30.257539999999999</v>
      </c>
      <c r="S182">
        <v>0.82263640000000005</v>
      </c>
    </row>
    <row r="183" spans="1:19" x14ac:dyDescent="0.2">
      <c r="A183" t="s">
        <v>155</v>
      </c>
      <c r="B183">
        <v>2009</v>
      </c>
      <c r="C183">
        <v>9676.0780479999994</v>
      </c>
      <c r="D183">
        <v>11254.71501</v>
      </c>
      <c r="E183">
        <v>13433.116770000001</v>
      </c>
      <c r="F183">
        <v>14501.42325</v>
      </c>
      <c r="G183">
        <v>15955.51216</v>
      </c>
      <c r="H183">
        <v>100</v>
      </c>
      <c r="I183">
        <v>0.49868810000000002</v>
      </c>
      <c r="J183">
        <v>49.868810000000003</v>
      </c>
      <c r="K183">
        <v>90.992859999999993</v>
      </c>
      <c r="L183">
        <v>52.764009999999999</v>
      </c>
      <c r="M183">
        <v>0.7665883</v>
      </c>
      <c r="N183">
        <v>42.315289999999997</v>
      </c>
      <c r="O183">
        <v>26.789739999999998</v>
      </c>
      <c r="P183">
        <v>0.31132779999999999</v>
      </c>
      <c r="Q183">
        <v>71.281440000000003</v>
      </c>
      <c r="R183">
        <v>30.257539999999999</v>
      </c>
      <c r="S183">
        <v>0.82263640000000005</v>
      </c>
    </row>
    <row r="184" spans="1:19" x14ac:dyDescent="0.2">
      <c r="A184" t="s">
        <v>155</v>
      </c>
      <c r="B184">
        <v>2009</v>
      </c>
      <c r="C184">
        <v>9676.0780479999994</v>
      </c>
      <c r="D184">
        <v>11254.71501</v>
      </c>
      <c r="E184">
        <v>13433.116770000001</v>
      </c>
      <c r="F184">
        <v>14501.42325</v>
      </c>
      <c r="G184">
        <v>15955.51216</v>
      </c>
      <c r="H184">
        <v>24.999960000000002</v>
      </c>
      <c r="I184">
        <v>0.49868810000000002</v>
      </c>
      <c r="J184">
        <v>49.868810000000003</v>
      </c>
      <c r="K184">
        <v>90.992859999999993</v>
      </c>
      <c r="L184">
        <v>52.764009999999999</v>
      </c>
      <c r="M184">
        <v>0.7665883</v>
      </c>
      <c r="N184">
        <v>42.315289999999997</v>
      </c>
      <c r="O184">
        <v>26.789739999999998</v>
      </c>
      <c r="P184">
        <v>0.31132779999999999</v>
      </c>
      <c r="Q184">
        <v>71.281440000000003</v>
      </c>
      <c r="R184">
        <v>30.257539999999999</v>
      </c>
      <c r="S184">
        <v>0.82263640000000005</v>
      </c>
    </row>
    <row r="185" spans="1:19" x14ac:dyDescent="0.2">
      <c r="A185" t="s">
        <v>155</v>
      </c>
      <c r="B185">
        <v>2009</v>
      </c>
      <c r="C185">
        <v>9676.0780479999994</v>
      </c>
      <c r="D185">
        <v>11254.71501</v>
      </c>
      <c r="E185">
        <v>13433.116770000001</v>
      </c>
      <c r="F185">
        <v>14501.42325</v>
      </c>
      <c r="G185">
        <v>15955.51216</v>
      </c>
      <c r="I185">
        <v>0.49868810000000002</v>
      </c>
      <c r="J185">
        <v>49.868810000000003</v>
      </c>
      <c r="L185">
        <v>52.764009999999999</v>
      </c>
      <c r="M185">
        <v>0.7665883</v>
      </c>
      <c r="O185">
        <v>26.789739999999998</v>
      </c>
      <c r="P185">
        <v>0.31132779999999999</v>
      </c>
      <c r="R185">
        <v>30.257539999999999</v>
      </c>
      <c r="S185">
        <v>0.82263640000000005</v>
      </c>
    </row>
    <row r="186" spans="1:19" x14ac:dyDescent="0.2">
      <c r="A186" t="s">
        <v>155</v>
      </c>
      <c r="B186">
        <v>2009</v>
      </c>
      <c r="C186">
        <v>9676.0780479999994</v>
      </c>
      <c r="D186">
        <v>11254.71501</v>
      </c>
      <c r="E186">
        <v>13433.116770000001</v>
      </c>
      <c r="F186">
        <v>14501.42325</v>
      </c>
      <c r="G186">
        <v>15955.51216</v>
      </c>
      <c r="H186">
        <v>714.7473</v>
      </c>
      <c r="I186">
        <v>0.49868810000000002</v>
      </c>
      <c r="J186">
        <v>49.868810000000003</v>
      </c>
      <c r="K186">
        <v>90.992859999999993</v>
      </c>
      <c r="L186">
        <v>52.764009999999999</v>
      </c>
      <c r="M186">
        <v>0.7665883</v>
      </c>
      <c r="N186">
        <v>42.315289999999997</v>
      </c>
      <c r="O186">
        <v>26.789739999999998</v>
      </c>
      <c r="P186">
        <v>0.31132779999999999</v>
      </c>
      <c r="Q186">
        <v>71.281440000000003</v>
      </c>
      <c r="R186">
        <v>30.257539999999999</v>
      </c>
      <c r="S186">
        <v>0.82263640000000005</v>
      </c>
    </row>
    <row r="187" spans="1:19" x14ac:dyDescent="0.2">
      <c r="A187" t="s">
        <v>155</v>
      </c>
      <c r="B187">
        <v>2009</v>
      </c>
      <c r="C187">
        <v>9676.0780479999994</v>
      </c>
      <c r="D187">
        <v>11254.71501</v>
      </c>
      <c r="E187">
        <v>13433.116770000001</v>
      </c>
      <c r="F187">
        <v>14501.42325</v>
      </c>
      <c r="G187">
        <v>15955.51216</v>
      </c>
      <c r="H187">
        <v>-5.000038</v>
      </c>
      <c r="I187">
        <v>0.49868810000000002</v>
      </c>
      <c r="J187">
        <v>49.868810000000003</v>
      </c>
      <c r="K187">
        <v>90.992859999999993</v>
      </c>
      <c r="L187">
        <v>52.764009999999999</v>
      </c>
      <c r="M187">
        <v>0.7665883</v>
      </c>
      <c r="N187">
        <v>42.315289999999997</v>
      </c>
      <c r="O187">
        <v>26.789739999999998</v>
      </c>
      <c r="P187">
        <v>0.31132779999999999</v>
      </c>
      <c r="Q187">
        <v>71.281440000000003</v>
      </c>
      <c r="R187">
        <v>30.257539999999999</v>
      </c>
      <c r="S187">
        <v>0.82263640000000005</v>
      </c>
    </row>
    <row r="188" spans="1:19" x14ac:dyDescent="0.2">
      <c r="A188" t="s">
        <v>155</v>
      </c>
      <c r="B188">
        <v>2009</v>
      </c>
      <c r="C188">
        <v>9676.0780479999994</v>
      </c>
      <c r="D188">
        <v>11254.71501</v>
      </c>
      <c r="E188">
        <v>13433.116770000001</v>
      </c>
      <c r="F188">
        <v>14501.42325</v>
      </c>
      <c r="G188">
        <v>15955.51216</v>
      </c>
      <c r="H188">
        <v>-64.999979999999994</v>
      </c>
      <c r="I188">
        <v>0.49868810000000002</v>
      </c>
      <c r="J188">
        <v>49.868810000000003</v>
      </c>
      <c r="K188">
        <v>90.992859999999993</v>
      </c>
      <c r="L188">
        <v>52.764009999999999</v>
      </c>
      <c r="M188">
        <v>0.7665883</v>
      </c>
      <c r="N188">
        <v>42.315289999999997</v>
      </c>
      <c r="O188">
        <v>26.789739999999998</v>
      </c>
      <c r="P188">
        <v>0.31132779999999999</v>
      </c>
      <c r="Q188">
        <v>71.281440000000003</v>
      </c>
      <c r="R188">
        <v>30.257539999999999</v>
      </c>
      <c r="S188">
        <v>0.82263640000000005</v>
      </c>
    </row>
    <row r="189" spans="1:19" x14ac:dyDescent="0.2">
      <c r="A189" t="s">
        <v>155</v>
      </c>
      <c r="B189">
        <v>2009</v>
      </c>
      <c r="C189">
        <v>9676.0780479999994</v>
      </c>
      <c r="D189">
        <v>11254.71501</v>
      </c>
      <c r="E189">
        <v>13433.116770000001</v>
      </c>
      <c r="F189">
        <v>14501.42325</v>
      </c>
      <c r="G189">
        <v>15955.51216</v>
      </c>
      <c r="H189">
        <v>-50.000019999999999</v>
      </c>
      <c r="I189">
        <v>0.49868810000000002</v>
      </c>
      <c r="J189">
        <v>49.868810000000003</v>
      </c>
      <c r="K189">
        <v>90.992859999999993</v>
      </c>
      <c r="L189">
        <v>52.764009999999999</v>
      </c>
      <c r="M189">
        <v>0.7665883</v>
      </c>
      <c r="N189">
        <v>42.315289999999997</v>
      </c>
      <c r="O189">
        <v>26.789739999999998</v>
      </c>
      <c r="P189">
        <v>0.31132779999999999</v>
      </c>
      <c r="Q189">
        <v>71.281440000000003</v>
      </c>
      <c r="R189">
        <v>30.257539999999999</v>
      </c>
      <c r="S189">
        <v>0.82263640000000005</v>
      </c>
    </row>
    <row r="190" spans="1:19" x14ac:dyDescent="0.2">
      <c r="A190" t="s">
        <v>155</v>
      </c>
      <c r="B190">
        <v>2009</v>
      </c>
      <c r="C190">
        <v>9676.0780479999994</v>
      </c>
      <c r="D190">
        <v>11254.71501</v>
      </c>
      <c r="E190">
        <v>13433.116770000001</v>
      </c>
      <c r="F190">
        <v>14501.42325</v>
      </c>
      <c r="G190">
        <v>15955.51216</v>
      </c>
      <c r="H190">
        <v>326.48590000000002</v>
      </c>
      <c r="I190">
        <v>0.49868810000000002</v>
      </c>
      <c r="J190">
        <v>49.868810000000003</v>
      </c>
      <c r="K190">
        <v>90.992859999999993</v>
      </c>
      <c r="L190">
        <v>52.764009999999999</v>
      </c>
      <c r="M190">
        <v>0.7665883</v>
      </c>
      <c r="N190">
        <v>42.315289999999997</v>
      </c>
      <c r="O190">
        <v>26.789739999999998</v>
      </c>
      <c r="P190">
        <v>0.31132779999999999</v>
      </c>
      <c r="Q190">
        <v>71.281440000000003</v>
      </c>
      <c r="R190">
        <v>30.257539999999999</v>
      </c>
      <c r="S190">
        <v>0.82263640000000005</v>
      </c>
    </row>
    <row r="191" spans="1:19" x14ac:dyDescent="0.2">
      <c r="A191" t="s">
        <v>155</v>
      </c>
      <c r="B191">
        <v>2009</v>
      </c>
      <c r="C191">
        <v>9676.0780479999994</v>
      </c>
      <c r="D191">
        <v>11254.71501</v>
      </c>
      <c r="E191">
        <v>13433.116770000001</v>
      </c>
      <c r="F191">
        <v>14501.42325</v>
      </c>
      <c r="G191">
        <v>15955.51216</v>
      </c>
      <c r="H191">
        <v>-27.62405</v>
      </c>
      <c r="I191">
        <v>0.49868810000000002</v>
      </c>
      <c r="J191">
        <v>49.868810000000003</v>
      </c>
      <c r="K191">
        <v>90.992859999999993</v>
      </c>
      <c r="L191">
        <v>52.764009999999999</v>
      </c>
      <c r="M191">
        <v>0.7665883</v>
      </c>
      <c r="N191">
        <v>42.315289999999997</v>
      </c>
      <c r="O191">
        <v>26.789739999999998</v>
      </c>
      <c r="P191">
        <v>0.31132779999999999</v>
      </c>
      <c r="Q191">
        <v>71.281440000000003</v>
      </c>
      <c r="R191">
        <v>30.257539999999999</v>
      </c>
      <c r="S191">
        <v>0.82263640000000005</v>
      </c>
    </row>
    <row r="192" spans="1:19" x14ac:dyDescent="0.2">
      <c r="A192" t="s">
        <v>155</v>
      </c>
      <c r="B192">
        <v>2009</v>
      </c>
      <c r="C192">
        <v>9676.0780479999994</v>
      </c>
      <c r="D192">
        <v>11254.71501</v>
      </c>
      <c r="E192">
        <v>13433.116770000001</v>
      </c>
      <c r="F192">
        <v>14501.42325</v>
      </c>
      <c r="G192">
        <v>15955.51216</v>
      </c>
      <c r="H192">
        <v>102.42919999999999</v>
      </c>
      <c r="I192">
        <v>0.49868810000000002</v>
      </c>
      <c r="J192">
        <v>49.868810000000003</v>
      </c>
      <c r="K192">
        <v>90.992859999999993</v>
      </c>
      <c r="L192">
        <v>52.764009999999999</v>
      </c>
      <c r="M192">
        <v>0.7665883</v>
      </c>
      <c r="N192">
        <v>42.315289999999997</v>
      </c>
      <c r="O192">
        <v>26.789739999999998</v>
      </c>
      <c r="P192">
        <v>0.31132779999999999</v>
      </c>
      <c r="Q192">
        <v>71.281440000000003</v>
      </c>
      <c r="R192">
        <v>30.257539999999999</v>
      </c>
      <c r="S192">
        <v>0.82263640000000005</v>
      </c>
    </row>
    <row r="193" spans="1:19" x14ac:dyDescent="0.2">
      <c r="A193" t="s">
        <v>155</v>
      </c>
      <c r="B193">
        <v>2009</v>
      </c>
      <c r="C193">
        <v>9676.0780479999994</v>
      </c>
      <c r="D193">
        <v>11254.71501</v>
      </c>
      <c r="E193">
        <v>13433.116770000001</v>
      </c>
      <c r="F193">
        <v>14501.42325</v>
      </c>
      <c r="G193">
        <v>15955.51216</v>
      </c>
      <c r="I193">
        <v>0.49868810000000002</v>
      </c>
      <c r="J193">
        <v>49.868810000000003</v>
      </c>
      <c r="L193">
        <v>52.764009999999999</v>
      </c>
      <c r="M193">
        <v>0.7665883</v>
      </c>
      <c r="N193">
        <v>42.315289999999997</v>
      </c>
      <c r="O193">
        <v>26.789739999999998</v>
      </c>
      <c r="P193">
        <v>0.31132779999999999</v>
      </c>
      <c r="R193">
        <v>30.257539999999999</v>
      </c>
      <c r="S193">
        <v>0.82263640000000005</v>
      </c>
    </row>
    <row r="194" spans="1:19" x14ac:dyDescent="0.2">
      <c r="A194" t="s">
        <v>155</v>
      </c>
      <c r="B194">
        <v>2009</v>
      </c>
      <c r="C194">
        <v>9676.0780479999994</v>
      </c>
      <c r="D194">
        <v>11254.71501</v>
      </c>
      <c r="E194">
        <v>13433.116770000001</v>
      </c>
      <c r="F194">
        <v>14501.42325</v>
      </c>
      <c r="G194">
        <v>15955.51216</v>
      </c>
      <c r="H194">
        <v>146.41679999999999</v>
      </c>
      <c r="I194">
        <v>0.49868810000000002</v>
      </c>
      <c r="J194">
        <v>49.868810000000003</v>
      </c>
      <c r="K194">
        <v>90.992859999999993</v>
      </c>
      <c r="L194">
        <v>52.764009999999999</v>
      </c>
      <c r="M194">
        <v>0.7665883</v>
      </c>
      <c r="N194">
        <v>42.315289999999997</v>
      </c>
      <c r="O194">
        <v>26.789739999999998</v>
      </c>
      <c r="P194">
        <v>0.31132779999999999</v>
      </c>
      <c r="Q194">
        <v>71.281440000000003</v>
      </c>
      <c r="R194">
        <v>30.257539999999999</v>
      </c>
      <c r="S194">
        <v>0.82263640000000005</v>
      </c>
    </row>
    <row r="195" spans="1:19" x14ac:dyDescent="0.2">
      <c r="A195" t="s">
        <v>155</v>
      </c>
      <c r="B195">
        <v>2009</v>
      </c>
      <c r="C195">
        <v>9676.0780479999994</v>
      </c>
      <c r="D195">
        <v>11254.71501</v>
      </c>
      <c r="E195">
        <v>13433.116770000001</v>
      </c>
      <c r="F195">
        <v>14501.42325</v>
      </c>
      <c r="G195">
        <v>15955.51216</v>
      </c>
      <c r="H195">
        <v>899.98929999999996</v>
      </c>
      <c r="I195">
        <v>0.49868810000000002</v>
      </c>
      <c r="J195">
        <v>49.868810000000003</v>
      </c>
      <c r="K195">
        <v>90.992859999999993</v>
      </c>
      <c r="L195">
        <v>52.764009999999999</v>
      </c>
      <c r="M195">
        <v>0.7665883</v>
      </c>
      <c r="N195">
        <v>42.315289999999997</v>
      </c>
      <c r="O195">
        <v>26.789739999999998</v>
      </c>
      <c r="P195">
        <v>0.31132779999999999</v>
      </c>
      <c r="Q195">
        <v>71.281440000000003</v>
      </c>
      <c r="R195">
        <v>30.257539999999999</v>
      </c>
      <c r="S195">
        <v>0.82263640000000005</v>
      </c>
    </row>
    <row r="196" spans="1:19" x14ac:dyDescent="0.2">
      <c r="A196" t="s">
        <v>155</v>
      </c>
      <c r="B196">
        <v>2009</v>
      </c>
      <c r="C196">
        <v>9676.0780479999994</v>
      </c>
      <c r="D196">
        <v>11254.71501</v>
      </c>
      <c r="E196">
        <v>13433.116770000001</v>
      </c>
      <c r="F196">
        <v>14501.42325</v>
      </c>
      <c r="G196">
        <v>15955.51216</v>
      </c>
      <c r="H196">
        <v>233.33320000000001</v>
      </c>
      <c r="I196">
        <v>0.49868810000000002</v>
      </c>
      <c r="J196">
        <v>49.868810000000003</v>
      </c>
      <c r="K196">
        <v>90.992859999999993</v>
      </c>
      <c r="L196">
        <v>52.764009999999999</v>
      </c>
      <c r="M196">
        <v>0.7665883</v>
      </c>
      <c r="O196">
        <v>26.789739999999998</v>
      </c>
      <c r="P196">
        <v>0.31132779999999999</v>
      </c>
      <c r="R196">
        <v>30.257539999999999</v>
      </c>
      <c r="S196">
        <v>0.82263640000000005</v>
      </c>
    </row>
    <row r="197" spans="1:19" x14ac:dyDescent="0.2">
      <c r="A197" t="s">
        <v>155</v>
      </c>
      <c r="B197">
        <v>2009</v>
      </c>
      <c r="C197">
        <v>9676.0780479999994</v>
      </c>
      <c r="D197">
        <v>11254.71501</v>
      </c>
      <c r="E197">
        <v>13433.116770000001</v>
      </c>
      <c r="F197">
        <v>14501.42325</v>
      </c>
      <c r="G197">
        <v>15955.51216</v>
      </c>
      <c r="H197">
        <v>-49.999989999999997</v>
      </c>
      <c r="I197">
        <v>0.49868810000000002</v>
      </c>
      <c r="J197">
        <v>49.868810000000003</v>
      </c>
      <c r="K197">
        <v>90.992859999999993</v>
      </c>
      <c r="L197">
        <v>52.764009999999999</v>
      </c>
      <c r="M197">
        <v>0.7665883</v>
      </c>
      <c r="O197">
        <v>26.789739999999998</v>
      </c>
      <c r="P197">
        <v>0.31132779999999999</v>
      </c>
      <c r="R197">
        <v>30.257539999999999</v>
      </c>
      <c r="S197">
        <v>0.82263640000000005</v>
      </c>
    </row>
    <row r="198" spans="1:19" x14ac:dyDescent="0.2">
      <c r="A198" t="s">
        <v>155</v>
      </c>
      <c r="B198">
        <v>2009</v>
      </c>
      <c r="C198">
        <v>9676.0780479999994</v>
      </c>
      <c r="D198">
        <v>11254.71501</v>
      </c>
      <c r="E198">
        <v>13433.116770000001</v>
      </c>
      <c r="F198">
        <v>14501.42325</v>
      </c>
      <c r="G198">
        <v>15955.51216</v>
      </c>
      <c r="H198">
        <v>40</v>
      </c>
      <c r="I198">
        <v>0.49868810000000002</v>
      </c>
      <c r="J198">
        <v>49.868810000000003</v>
      </c>
      <c r="K198">
        <v>90.992859999999993</v>
      </c>
      <c r="L198">
        <v>52.764009999999999</v>
      </c>
      <c r="M198">
        <v>0.7665883</v>
      </c>
      <c r="O198">
        <v>26.789739999999998</v>
      </c>
      <c r="P198">
        <v>0.31132779999999999</v>
      </c>
      <c r="R198">
        <v>30.257539999999999</v>
      </c>
      <c r="S198">
        <v>0.82263640000000005</v>
      </c>
    </row>
    <row r="199" spans="1:19" x14ac:dyDescent="0.2">
      <c r="A199" t="s">
        <v>155</v>
      </c>
      <c r="B199">
        <v>2009</v>
      </c>
      <c r="C199">
        <v>9676.0780479999994</v>
      </c>
      <c r="D199">
        <v>11254.71501</v>
      </c>
      <c r="E199">
        <v>13433.116770000001</v>
      </c>
      <c r="F199">
        <v>14501.42325</v>
      </c>
      <c r="G199">
        <v>15955.51216</v>
      </c>
      <c r="H199">
        <v>1340</v>
      </c>
      <c r="I199">
        <v>0.49868810000000002</v>
      </c>
      <c r="J199">
        <v>49.868810000000003</v>
      </c>
      <c r="L199">
        <v>52.764009999999999</v>
      </c>
      <c r="M199">
        <v>0.7665883</v>
      </c>
      <c r="N199">
        <v>42.315289999999997</v>
      </c>
      <c r="O199">
        <v>26.789739999999998</v>
      </c>
      <c r="P199">
        <v>0.31132779999999999</v>
      </c>
      <c r="Q199">
        <v>71.281440000000003</v>
      </c>
      <c r="R199">
        <v>30.257539999999999</v>
      </c>
      <c r="S199">
        <v>0.82263640000000005</v>
      </c>
    </row>
    <row r="200" spans="1:19" x14ac:dyDescent="0.2">
      <c r="A200" t="s">
        <v>155</v>
      </c>
      <c r="B200">
        <v>2009</v>
      </c>
      <c r="C200">
        <v>9676.0780479999994</v>
      </c>
      <c r="D200">
        <v>11254.71501</v>
      </c>
      <c r="E200">
        <v>13433.116770000001</v>
      </c>
      <c r="F200">
        <v>14501.42325</v>
      </c>
      <c r="G200">
        <v>15955.51216</v>
      </c>
      <c r="I200">
        <v>0.49868810000000002</v>
      </c>
      <c r="J200">
        <v>49.868810000000003</v>
      </c>
      <c r="L200">
        <v>52.764009999999999</v>
      </c>
      <c r="M200">
        <v>0.7665883</v>
      </c>
      <c r="N200">
        <v>42.315289999999997</v>
      </c>
      <c r="O200">
        <v>26.789739999999998</v>
      </c>
      <c r="P200">
        <v>0.31132779999999999</v>
      </c>
      <c r="R200">
        <v>30.257539999999999</v>
      </c>
      <c r="S200">
        <v>0.82263640000000005</v>
      </c>
    </row>
    <row r="201" spans="1:19" x14ac:dyDescent="0.2">
      <c r="A201" t="s">
        <v>155</v>
      </c>
      <c r="B201">
        <v>2009</v>
      </c>
      <c r="C201">
        <v>9676.0780479999994</v>
      </c>
      <c r="D201">
        <v>11254.71501</v>
      </c>
      <c r="E201">
        <v>13433.116770000001</v>
      </c>
      <c r="F201">
        <v>14501.42325</v>
      </c>
      <c r="G201">
        <v>15955.51216</v>
      </c>
      <c r="H201">
        <v>300.00009999999997</v>
      </c>
      <c r="I201">
        <v>0.49868810000000002</v>
      </c>
      <c r="J201">
        <v>49.868810000000003</v>
      </c>
      <c r="K201">
        <v>90.992859999999993</v>
      </c>
      <c r="L201">
        <v>52.764009999999999</v>
      </c>
      <c r="M201">
        <v>0.7665883</v>
      </c>
      <c r="O201">
        <v>26.789739999999998</v>
      </c>
      <c r="P201">
        <v>0.31132779999999999</v>
      </c>
      <c r="R201">
        <v>30.257539999999999</v>
      </c>
      <c r="S201">
        <v>0.82263640000000005</v>
      </c>
    </row>
    <row r="202" spans="1:19" x14ac:dyDescent="0.2">
      <c r="A202" t="s">
        <v>155</v>
      </c>
      <c r="B202">
        <v>2009</v>
      </c>
      <c r="C202">
        <v>9676.0780479999994</v>
      </c>
      <c r="D202">
        <v>11254.71501</v>
      </c>
      <c r="E202">
        <v>13433.116770000001</v>
      </c>
      <c r="F202">
        <v>14501.42325</v>
      </c>
      <c r="G202">
        <v>15955.51216</v>
      </c>
      <c r="I202">
        <v>0.49868810000000002</v>
      </c>
      <c r="J202">
        <v>49.868810000000003</v>
      </c>
      <c r="L202">
        <v>52.764009999999999</v>
      </c>
      <c r="M202">
        <v>0.7665883</v>
      </c>
      <c r="N202">
        <v>42.315289999999997</v>
      </c>
      <c r="O202">
        <v>26.789739999999998</v>
      </c>
      <c r="P202">
        <v>0.31132779999999999</v>
      </c>
      <c r="R202">
        <v>30.257539999999999</v>
      </c>
      <c r="S202">
        <v>0.82263640000000005</v>
      </c>
    </row>
    <row r="203" spans="1:19" x14ac:dyDescent="0.2">
      <c r="A203" t="s">
        <v>155</v>
      </c>
      <c r="B203">
        <v>2009</v>
      </c>
      <c r="C203">
        <v>9676.0780479999994</v>
      </c>
      <c r="D203">
        <v>11254.71501</v>
      </c>
      <c r="E203">
        <v>13433.116770000001</v>
      </c>
      <c r="F203">
        <v>14501.42325</v>
      </c>
      <c r="G203">
        <v>15955.51216</v>
      </c>
      <c r="I203">
        <v>0.49868810000000002</v>
      </c>
      <c r="J203">
        <v>49.868810000000003</v>
      </c>
      <c r="L203">
        <v>52.764009999999999</v>
      </c>
      <c r="M203">
        <v>0.7665883</v>
      </c>
      <c r="O203">
        <v>26.789739999999998</v>
      </c>
      <c r="P203">
        <v>0.31132779999999999</v>
      </c>
      <c r="R203">
        <v>30.257539999999999</v>
      </c>
      <c r="S203">
        <v>0.82263640000000005</v>
      </c>
    </row>
    <row r="204" spans="1:19" x14ac:dyDescent="0.2">
      <c r="A204" t="s">
        <v>155</v>
      </c>
      <c r="B204">
        <v>2009</v>
      </c>
      <c r="C204">
        <v>9676.0780479999994</v>
      </c>
      <c r="D204">
        <v>11254.71501</v>
      </c>
      <c r="E204">
        <v>13433.116770000001</v>
      </c>
      <c r="F204">
        <v>14501.42325</v>
      </c>
      <c r="G204">
        <v>15955.51216</v>
      </c>
      <c r="H204">
        <v>380.00009999999997</v>
      </c>
      <c r="I204">
        <v>0.49868810000000002</v>
      </c>
      <c r="J204">
        <v>49.868810000000003</v>
      </c>
      <c r="K204">
        <v>90.992859999999993</v>
      </c>
      <c r="L204">
        <v>52.764009999999999</v>
      </c>
      <c r="M204">
        <v>0.7665883</v>
      </c>
      <c r="N204">
        <v>42.315289999999997</v>
      </c>
      <c r="O204">
        <v>26.789739999999998</v>
      </c>
      <c r="P204">
        <v>0.31132779999999999</v>
      </c>
      <c r="Q204">
        <v>71.281440000000003</v>
      </c>
      <c r="R204">
        <v>30.257539999999999</v>
      </c>
      <c r="S204">
        <v>0.82263640000000005</v>
      </c>
    </row>
    <row r="205" spans="1:19" x14ac:dyDescent="0.2">
      <c r="A205" t="s">
        <v>155</v>
      </c>
      <c r="B205">
        <v>2009</v>
      </c>
      <c r="C205">
        <v>9676.0780479999994</v>
      </c>
      <c r="D205">
        <v>11254.71501</v>
      </c>
      <c r="E205">
        <v>13433.116770000001</v>
      </c>
      <c r="F205">
        <v>14501.42325</v>
      </c>
      <c r="G205">
        <v>15955.51216</v>
      </c>
      <c r="H205">
        <v>252.37690000000001</v>
      </c>
      <c r="I205">
        <v>0.49868810000000002</v>
      </c>
      <c r="J205">
        <v>49.868810000000003</v>
      </c>
      <c r="K205">
        <v>90.992859999999993</v>
      </c>
      <c r="L205">
        <v>52.764009999999999</v>
      </c>
      <c r="M205">
        <v>0.7665883</v>
      </c>
      <c r="N205">
        <v>42.315289999999997</v>
      </c>
      <c r="O205">
        <v>26.789739999999998</v>
      </c>
      <c r="P205">
        <v>0.31132779999999999</v>
      </c>
      <c r="Q205">
        <v>71.281440000000003</v>
      </c>
      <c r="R205">
        <v>30.257539999999999</v>
      </c>
      <c r="S205">
        <v>0.82263640000000005</v>
      </c>
    </row>
    <row r="206" spans="1:19" x14ac:dyDescent="0.2">
      <c r="A206" t="s">
        <v>155</v>
      </c>
      <c r="B206">
        <v>2009</v>
      </c>
      <c r="C206">
        <v>9676.0780479999994</v>
      </c>
      <c r="D206">
        <v>11254.71501</v>
      </c>
      <c r="E206">
        <v>13433.116770000001</v>
      </c>
      <c r="F206">
        <v>14501.42325</v>
      </c>
      <c r="G206">
        <v>15955.51216</v>
      </c>
      <c r="H206">
        <v>-33.333320000000001</v>
      </c>
      <c r="I206">
        <v>0.49868810000000002</v>
      </c>
      <c r="J206">
        <v>49.868810000000003</v>
      </c>
      <c r="K206">
        <v>90.992859999999993</v>
      </c>
      <c r="L206">
        <v>52.764009999999999</v>
      </c>
      <c r="M206">
        <v>0.7665883</v>
      </c>
      <c r="N206">
        <v>42.315289999999997</v>
      </c>
      <c r="O206">
        <v>26.789739999999998</v>
      </c>
      <c r="P206">
        <v>0.31132779999999999</v>
      </c>
      <c r="Q206">
        <v>71.281440000000003</v>
      </c>
      <c r="R206">
        <v>30.257539999999999</v>
      </c>
      <c r="S206">
        <v>0.82263640000000005</v>
      </c>
    </row>
    <row r="207" spans="1:19" x14ac:dyDescent="0.2">
      <c r="A207" t="s">
        <v>155</v>
      </c>
      <c r="B207">
        <v>2009</v>
      </c>
      <c r="C207">
        <v>9676.0780479999994</v>
      </c>
      <c r="D207">
        <v>11254.71501</v>
      </c>
      <c r="E207">
        <v>13433.116770000001</v>
      </c>
      <c r="F207">
        <v>14501.42325</v>
      </c>
      <c r="G207">
        <v>15955.51216</v>
      </c>
      <c r="H207">
        <v>-13.333349999999999</v>
      </c>
      <c r="I207">
        <v>0.49868810000000002</v>
      </c>
      <c r="J207">
        <v>49.868810000000003</v>
      </c>
      <c r="K207">
        <v>90.992859999999993</v>
      </c>
      <c r="L207">
        <v>52.764009999999999</v>
      </c>
      <c r="M207">
        <v>0.7665883</v>
      </c>
      <c r="N207">
        <v>42.315289999999997</v>
      </c>
      <c r="O207">
        <v>26.789739999999998</v>
      </c>
      <c r="P207">
        <v>0.31132779999999999</v>
      </c>
      <c r="Q207">
        <v>71.281440000000003</v>
      </c>
      <c r="R207">
        <v>30.257539999999999</v>
      </c>
      <c r="S207">
        <v>0.82263640000000005</v>
      </c>
    </row>
    <row r="208" spans="1:19" x14ac:dyDescent="0.2">
      <c r="A208" t="s">
        <v>155</v>
      </c>
      <c r="B208">
        <v>2009</v>
      </c>
      <c r="C208">
        <v>9676.0780479999994</v>
      </c>
      <c r="D208">
        <v>11254.71501</v>
      </c>
      <c r="E208">
        <v>13433.116770000001</v>
      </c>
      <c r="F208">
        <v>14501.42325</v>
      </c>
      <c r="G208">
        <v>15955.51216</v>
      </c>
      <c r="H208">
        <v>4881.7290000000003</v>
      </c>
      <c r="I208">
        <v>0.49868810000000002</v>
      </c>
      <c r="J208">
        <v>49.868810000000003</v>
      </c>
      <c r="L208">
        <v>52.764009999999999</v>
      </c>
      <c r="M208">
        <v>0.7665883</v>
      </c>
      <c r="O208">
        <v>26.789739999999998</v>
      </c>
      <c r="P208">
        <v>0.31132779999999999</v>
      </c>
      <c r="R208">
        <v>30.257539999999999</v>
      </c>
      <c r="S208">
        <v>0.82263640000000005</v>
      </c>
    </row>
    <row r="209" spans="1:19" x14ac:dyDescent="0.2">
      <c r="A209" t="s">
        <v>155</v>
      </c>
      <c r="B209">
        <v>2009</v>
      </c>
      <c r="C209">
        <v>9676.0780479999994</v>
      </c>
      <c r="D209">
        <v>11254.71501</v>
      </c>
      <c r="E209">
        <v>13433.116770000001</v>
      </c>
      <c r="F209">
        <v>14501.42325</v>
      </c>
      <c r="G209">
        <v>15955.51216</v>
      </c>
      <c r="H209">
        <v>-16.666689999999999</v>
      </c>
      <c r="I209">
        <v>0.49868810000000002</v>
      </c>
      <c r="J209">
        <v>49.868810000000003</v>
      </c>
      <c r="K209">
        <v>90.992859999999993</v>
      </c>
      <c r="L209">
        <v>52.764009999999999</v>
      </c>
      <c r="M209">
        <v>0.7665883</v>
      </c>
      <c r="N209">
        <v>42.315289999999997</v>
      </c>
      <c r="O209">
        <v>26.789739999999998</v>
      </c>
      <c r="P209">
        <v>0.31132779999999999</v>
      </c>
      <c r="Q209">
        <v>71.281440000000003</v>
      </c>
      <c r="R209">
        <v>30.257539999999999</v>
      </c>
      <c r="S209">
        <v>0.82263640000000005</v>
      </c>
    </row>
    <row r="210" spans="1:19" x14ac:dyDescent="0.2">
      <c r="A210" t="s">
        <v>155</v>
      </c>
      <c r="B210">
        <v>2009</v>
      </c>
      <c r="C210">
        <v>9676.0780479999994</v>
      </c>
      <c r="D210">
        <v>11254.71501</v>
      </c>
      <c r="E210">
        <v>13433.116770000001</v>
      </c>
      <c r="F210">
        <v>14501.42325</v>
      </c>
      <c r="G210">
        <v>15955.51216</v>
      </c>
      <c r="H210">
        <v>17.647030000000001</v>
      </c>
      <c r="I210">
        <v>0.49868810000000002</v>
      </c>
      <c r="J210">
        <v>49.868810000000003</v>
      </c>
      <c r="K210">
        <v>90.992859999999993</v>
      </c>
      <c r="L210">
        <v>52.764009999999999</v>
      </c>
      <c r="M210">
        <v>0.7665883</v>
      </c>
      <c r="N210">
        <v>42.315289999999997</v>
      </c>
      <c r="O210">
        <v>26.789739999999998</v>
      </c>
      <c r="P210">
        <v>0.31132779999999999</v>
      </c>
      <c r="Q210">
        <v>71.281440000000003</v>
      </c>
      <c r="R210">
        <v>30.257539999999999</v>
      </c>
      <c r="S210">
        <v>0.82263640000000005</v>
      </c>
    </row>
    <row r="211" spans="1:19" x14ac:dyDescent="0.2">
      <c r="A211" t="s">
        <v>155</v>
      </c>
      <c r="B211">
        <v>2009</v>
      </c>
      <c r="C211">
        <v>9676.0780479999994</v>
      </c>
      <c r="D211">
        <v>11254.71501</v>
      </c>
      <c r="E211">
        <v>13433.116770000001</v>
      </c>
      <c r="F211">
        <v>14501.42325</v>
      </c>
      <c r="G211">
        <v>15955.51216</v>
      </c>
      <c r="H211">
        <v>-49.999989999999997</v>
      </c>
      <c r="I211">
        <v>0.49868810000000002</v>
      </c>
      <c r="J211">
        <v>49.868810000000003</v>
      </c>
      <c r="K211">
        <v>90.992859999999993</v>
      </c>
      <c r="L211">
        <v>52.764009999999999</v>
      </c>
      <c r="M211">
        <v>0.7665883</v>
      </c>
      <c r="N211">
        <v>42.315289999999997</v>
      </c>
      <c r="O211">
        <v>26.789739999999998</v>
      </c>
      <c r="P211">
        <v>0.31132779999999999</v>
      </c>
      <c r="Q211">
        <v>71.281440000000003</v>
      </c>
      <c r="R211">
        <v>30.257539999999999</v>
      </c>
      <c r="S211">
        <v>0.82263640000000005</v>
      </c>
    </row>
    <row r="212" spans="1:19" x14ac:dyDescent="0.2">
      <c r="A212" t="s">
        <v>155</v>
      </c>
      <c r="B212">
        <v>2009</v>
      </c>
      <c r="C212">
        <v>9676.0780479999994</v>
      </c>
      <c r="D212">
        <v>11254.71501</v>
      </c>
      <c r="E212">
        <v>13433.116770000001</v>
      </c>
      <c r="F212">
        <v>14501.42325</v>
      </c>
      <c r="G212">
        <v>15955.51216</v>
      </c>
      <c r="H212">
        <v>-20.000029999999999</v>
      </c>
      <c r="I212">
        <v>0.49868810000000002</v>
      </c>
      <c r="J212">
        <v>49.868810000000003</v>
      </c>
      <c r="K212">
        <v>90.992859999999993</v>
      </c>
      <c r="L212">
        <v>52.764009999999999</v>
      </c>
      <c r="M212">
        <v>0.7665883</v>
      </c>
      <c r="N212">
        <v>42.315289999999997</v>
      </c>
      <c r="O212">
        <v>26.789739999999998</v>
      </c>
      <c r="P212">
        <v>0.31132779999999999</v>
      </c>
      <c r="Q212">
        <v>71.281440000000003</v>
      </c>
      <c r="R212">
        <v>30.257539999999999</v>
      </c>
      <c r="S212">
        <v>0.82263640000000005</v>
      </c>
    </row>
    <row r="213" spans="1:19" x14ac:dyDescent="0.2">
      <c r="A213" t="s">
        <v>155</v>
      </c>
      <c r="B213">
        <v>2009</v>
      </c>
      <c r="C213">
        <v>9676.0780479999994</v>
      </c>
      <c r="D213">
        <v>11254.71501</v>
      </c>
      <c r="E213">
        <v>13433.116770000001</v>
      </c>
      <c r="F213">
        <v>14501.42325</v>
      </c>
      <c r="G213">
        <v>15955.51216</v>
      </c>
      <c r="I213">
        <v>0.49868810000000002</v>
      </c>
      <c r="J213">
        <v>49.868810000000003</v>
      </c>
      <c r="L213">
        <v>52.764009999999999</v>
      </c>
      <c r="M213">
        <v>0.7665883</v>
      </c>
      <c r="N213">
        <v>42.315289999999997</v>
      </c>
      <c r="O213">
        <v>26.789739999999998</v>
      </c>
      <c r="P213">
        <v>0.31132779999999999</v>
      </c>
      <c r="R213">
        <v>30.257539999999999</v>
      </c>
      <c r="S213">
        <v>0.82263640000000005</v>
      </c>
    </row>
    <row r="214" spans="1:19" x14ac:dyDescent="0.2">
      <c r="A214" t="s">
        <v>155</v>
      </c>
      <c r="B214">
        <v>2009</v>
      </c>
      <c r="C214">
        <v>9676.0780479999994</v>
      </c>
      <c r="D214">
        <v>11254.71501</v>
      </c>
      <c r="E214">
        <v>13433.116770000001</v>
      </c>
      <c r="F214">
        <v>14501.42325</v>
      </c>
      <c r="G214">
        <v>15955.51216</v>
      </c>
      <c r="I214">
        <v>0.49868810000000002</v>
      </c>
      <c r="J214">
        <v>49.868810000000003</v>
      </c>
      <c r="L214">
        <v>52.764009999999999</v>
      </c>
      <c r="M214">
        <v>0.7665883</v>
      </c>
      <c r="N214">
        <v>42.315289999999997</v>
      </c>
      <c r="O214">
        <v>26.789739999999998</v>
      </c>
      <c r="P214">
        <v>0.31132779999999999</v>
      </c>
      <c r="R214">
        <v>30.257539999999999</v>
      </c>
      <c r="S214">
        <v>0.82263640000000005</v>
      </c>
    </row>
    <row r="215" spans="1:19" x14ac:dyDescent="0.2">
      <c r="A215" t="s">
        <v>155</v>
      </c>
      <c r="B215">
        <v>2009</v>
      </c>
      <c r="C215">
        <v>9676.0780479999994</v>
      </c>
      <c r="D215">
        <v>11254.71501</v>
      </c>
      <c r="E215">
        <v>13433.116770000001</v>
      </c>
      <c r="F215">
        <v>14501.42325</v>
      </c>
      <c r="G215">
        <v>15955.51216</v>
      </c>
      <c r="H215">
        <v>-30.232610000000001</v>
      </c>
      <c r="I215">
        <v>0.49868810000000002</v>
      </c>
      <c r="J215">
        <v>49.868810000000003</v>
      </c>
      <c r="K215">
        <v>90.992859999999993</v>
      </c>
      <c r="L215">
        <v>52.764009999999999</v>
      </c>
      <c r="M215">
        <v>0.7665883</v>
      </c>
      <c r="N215">
        <v>42.315289999999997</v>
      </c>
      <c r="O215">
        <v>26.789739999999998</v>
      </c>
      <c r="P215">
        <v>0.31132779999999999</v>
      </c>
      <c r="Q215">
        <v>71.281440000000003</v>
      </c>
      <c r="R215">
        <v>30.257539999999999</v>
      </c>
      <c r="S215">
        <v>0.82263640000000005</v>
      </c>
    </row>
    <row r="216" spans="1:19" x14ac:dyDescent="0.2">
      <c r="A216" t="s">
        <v>155</v>
      </c>
      <c r="B216">
        <v>2009</v>
      </c>
      <c r="C216">
        <v>9676.0780479999994</v>
      </c>
      <c r="D216">
        <v>11254.71501</v>
      </c>
      <c r="E216">
        <v>13433.116770000001</v>
      </c>
      <c r="F216">
        <v>14501.42325</v>
      </c>
      <c r="G216">
        <v>15955.51216</v>
      </c>
      <c r="H216">
        <v>33.333240000000004</v>
      </c>
      <c r="I216">
        <v>0.49868810000000002</v>
      </c>
      <c r="J216">
        <v>49.868810000000003</v>
      </c>
      <c r="K216">
        <v>90.992859999999993</v>
      </c>
      <c r="L216">
        <v>52.764009999999999</v>
      </c>
      <c r="M216">
        <v>0.7665883</v>
      </c>
      <c r="N216">
        <v>42.315289999999997</v>
      </c>
      <c r="O216">
        <v>26.789739999999998</v>
      </c>
      <c r="P216">
        <v>0.31132779999999999</v>
      </c>
      <c r="Q216">
        <v>71.281440000000003</v>
      </c>
      <c r="R216">
        <v>30.257539999999999</v>
      </c>
      <c r="S216">
        <v>0.82263640000000005</v>
      </c>
    </row>
    <row r="217" spans="1:19" x14ac:dyDescent="0.2">
      <c r="A217" t="s">
        <v>155</v>
      </c>
      <c r="B217">
        <v>2009</v>
      </c>
      <c r="C217">
        <v>9676.0780479999994</v>
      </c>
      <c r="D217">
        <v>11254.71501</v>
      </c>
      <c r="E217">
        <v>13433.116770000001</v>
      </c>
      <c r="F217">
        <v>14501.42325</v>
      </c>
      <c r="G217">
        <v>15955.51216</v>
      </c>
      <c r="H217">
        <v>99.999949999999998</v>
      </c>
      <c r="I217">
        <v>0.49868810000000002</v>
      </c>
      <c r="J217">
        <v>49.868810000000003</v>
      </c>
      <c r="K217">
        <v>90.992859999999993</v>
      </c>
      <c r="L217">
        <v>52.764009999999999</v>
      </c>
      <c r="M217">
        <v>0.7665883</v>
      </c>
      <c r="N217">
        <v>42.315289999999997</v>
      </c>
      <c r="O217">
        <v>26.789739999999998</v>
      </c>
      <c r="P217">
        <v>0.31132779999999999</v>
      </c>
      <c r="Q217">
        <v>71.281440000000003</v>
      </c>
      <c r="R217">
        <v>30.257539999999999</v>
      </c>
      <c r="S217">
        <v>0.82263640000000005</v>
      </c>
    </row>
    <row r="218" spans="1:19" x14ac:dyDescent="0.2">
      <c r="A218" t="s">
        <v>155</v>
      </c>
      <c r="B218">
        <v>2009</v>
      </c>
      <c r="C218">
        <v>9676.0780479999994</v>
      </c>
      <c r="D218">
        <v>11254.71501</v>
      </c>
      <c r="E218">
        <v>13433.116770000001</v>
      </c>
      <c r="F218">
        <v>14501.42325</v>
      </c>
      <c r="G218">
        <v>15955.51216</v>
      </c>
      <c r="H218">
        <v>33.504939999999998</v>
      </c>
      <c r="I218">
        <v>0.49868810000000002</v>
      </c>
      <c r="J218">
        <v>49.868810000000003</v>
      </c>
      <c r="K218">
        <v>90.992859999999993</v>
      </c>
      <c r="L218">
        <v>52.764009999999999</v>
      </c>
      <c r="M218">
        <v>0.7665883</v>
      </c>
      <c r="N218">
        <v>42.315289999999997</v>
      </c>
      <c r="O218">
        <v>26.789739999999998</v>
      </c>
      <c r="P218">
        <v>0.31132779999999999</v>
      </c>
      <c r="Q218">
        <v>71.281440000000003</v>
      </c>
      <c r="R218">
        <v>30.257539999999999</v>
      </c>
      <c r="S218">
        <v>0.82263640000000005</v>
      </c>
    </row>
    <row r="219" spans="1:19" x14ac:dyDescent="0.2">
      <c r="A219" t="s">
        <v>155</v>
      </c>
      <c r="B219">
        <v>2009</v>
      </c>
      <c r="C219">
        <v>9676.0780479999994</v>
      </c>
      <c r="D219">
        <v>11254.71501</v>
      </c>
      <c r="E219">
        <v>13433.116770000001</v>
      </c>
      <c r="F219">
        <v>14501.42325</v>
      </c>
      <c r="G219">
        <v>15955.51216</v>
      </c>
      <c r="H219">
        <v>600.00030000000004</v>
      </c>
      <c r="I219">
        <v>0.49868810000000002</v>
      </c>
      <c r="J219">
        <v>49.868810000000003</v>
      </c>
      <c r="K219">
        <v>90.992859999999993</v>
      </c>
      <c r="L219">
        <v>52.764009999999999</v>
      </c>
      <c r="M219">
        <v>0.7665883</v>
      </c>
      <c r="N219">
        <v>42.315289999999997</v>
      </c>
      <c r="O219">
        <v>26.789739999999998</v>
      </c>
      <c r="P219">
        <v>0.31132779999999999</v>
      </c>
      <c r="Q219">
        <v>71.281440000000003</v>
      </c>
      <c r="R219">
        <v>30.257539999999999</v>
      </c>
      <c r="S219">
        <v>0.82263640000000005</v>
      </c>
    </row>
    <row r="220" spans="1:19" x14ac:dyDescent="0.2">
      <c r="A220" t="s">
        <v>155</v>
      </c>
      <c r="B220">
        <v>2009</v>
      </c>
      <c r="C220">
        <v>9676.0780479999994</v>
      </c>
      <c r="D220">
        <v>11254.71501</v>
      </c>
      <c r="E220">
        <v>13433.116770000001</v>
      </c>
      <c r="F220">
        <v>14501.42325</v>
      </c>
      <c r="G220">
        <v>15955.51216</v>
      </c>
      <c r="H220">
        <v>-87.5</v>
      </c>
      <c r="I220">
        <v>0.49868810000000002</v>
      </c>
      <c r="J220">
        <v>49.868810000000003</v>
      </c>
      <c r="K220">
        <v>90.992859999999993</v>
      </c>
      <c r="L220">
        <v>52.764009999999999</v>
      </c>
      <c r="M220">
        <v>0.7665883</v>
      </c>
      <c r="N220">
        <v>42.315289999999997</v>
      </c>
      <c r="O220">
        <v>26.789739999999998</v>
      </c>
      <c r="P220">
        <v>0.31132779999999999</v>
      </c>
      <c r="Q220">
        <v>71.281440000000003</v>
      </c>
      <c r="R220">
        <v>30.257539999999999</v>
      </c>
      <c r="S220">
        <v>0.82263640000000005</v>
      </c>
    </row>
    <row r="221" spans="1:19" x14ac:dyDescent="0.2">
      <c r="A221" t="s">
        <v>155</v>
      </c>
      <c r="B221">
        <v>2009</v>
      </c>
      <c r="C221">
        <v>9676.0780479999994</v>
      </c>
      <c r="D221">
        <v>11254.71501</v>
      </c>
      <c r="E221">
        <v>13433.116770000001</v>
      </c>
      <c r="F221">
        <v>14501.42325</v>
      </c>
      <c r="G221">
        <v>15955.51216</v>
      </c>
      <c r="I221">
        <v>0.49868810000000002</v>
      </c>
      <c r="J221">
        <v>49.868810000000003</v>
      </c>
      <c r="L221">
        <v>52.764009999999999</v>
      </c>
      <c r="M221">
        <v>0.7665883</v>
      </c>
      <c r="N221">
        <v>42.315289999999997</v>
      </c>
      <c r="O221">
        <v>26.789739999999998</v>
      </c>
      <c r="P221">
        <v>0.31132779999999999</v>
      </c>
      <c r="R221">
        <v>30.257539999999999</v>
      </c>
      <c r="S221">
        <v>0.82263640000000005</v>
      </c>
    </row>
    <row r="222" spans="1:19" x14ac:dyDescent="0.2">
      <c r="A222" t="s">
        <v>155</v>
      </c>
      <c r="B222">
        <v>2009</v>
      </c>
      <c r="C222">
        <v>9676.0780479999994</v>
      </c>
      <c r="D222">
        <v>11254.71501</v>
      </c>
      <c r="E222">
        <v>13433.116770000001</v>
      </c>
      <c r="F222">
        <v>14501.42325</v>
      </c>
      <c r="G222">
        <v>15955.51216</v>
      </c>
      <c r="H222">
        <v>1917.242</v>
      </c>
      <c r="I222">
        <v>0.49868810000000002</v>
      </c>
      <c r="J222">
        <v>49.868810000000003</v>
      </c>
      <c r="L222">
        <v>52.764009999999999</v>
      </c>
      <c r="M222">
        <v>0.7665883</v>
      </c>
      <c r="N222">
        <v>42.315289999999997</v>
      </c>
      <c r="O222">
        <v>26.789739999999998</v>
      </c>
      <c r="P222">
        <v>0.31132779999999999</v>
      </c>
      <c r="R222">
        <v>30.257539999999999</v>
      </c>
      <c r="S222">
        <v>0.82263640000000005</v>
      </c>
    </row>
    <row r="223" spans="1:19" x14ac:dyDescent="0.2">
      <c r="A223" t="s">
        <v>155</v>
      </c>
      <c r="B223">
        <v>2009</v>
      </c>
      <c r="C223">
        <v>9676.0780479999994</v>
      </c>
      <c r="D223">
        <v>11254.71501</v>
      </c>
      <c r="E223">
        <v>13433.116770000001</v>
      </c>
      <c r="F223">
        <v>14501.42325</v>
      </c>
      <c r="G223">
        <v>15955.51216</v>
      </c>
      <c r="H223">
        <v>1328.5730000000001</v>
      </c>
      <c r="I223">
        <v>0.49868810000000002</v>
      </c>
      <c r="J223">
        <v>49.868810000000003</v>
      </c>
      <c r="L223">
        <v>52.764009999999999</v>
      </c>
      <c r="M223">
        <v>0.7665883</v>
      </c>
      <c r="N223">
        <v>42.315289999999997</v>
      </c>
      <c r="O223">
        <v>26.789739999999998</v>
      </c>
      <c r="P223">
        <v>0.31132779999999999</v>
      </c>
      <c r="R223">
        <v>30.257539999999999</v>
      </c>
      <c r="S223">
        <v>0.82263640000000005</v>
      </c>
    </row>
    <row r="224" spans="1:19" x14ac:dyDescent="0.2">
      <c r="A224" t="s">
        <v>155</v>
      </c>
      <c r="B224">
        <v>2009</v>
      </c>
      <c r="C224">
        <v>9676.0780479999994</v>
      </c>
      <c r="D224">
        <v>11254.71501</v>
      </c>
      <c r="E224">
        <v>13433.116770000001</v>
      </c>
      <c r="F224">
        <v>14501.42325</v>
      </c>
      <c r="G224">
        <v>15955.51216</v>
      </c>
      <c r="H224">
        <v>66.666700000000006</v>
      </c>
      <c r="I224">
        <v>0.49868810000000002</v>
      </c>
      <c r="J224">
        <v>49.868810000000003</v>
      </c>
      <c r="K224">
        <v>90.992859999999993</v>
      </c>
      <c r="L224">
        <v>52.764009999999999</v>
      </c>
      <c r="M224">
        <v>0.7665883</v>
      </c>
      <c r="N224">
        <v>42.315289999999997</v>
      </c>
      <c r="O224">
        <v>26.789739999999998</v>
      </c>
      <c r="P224">
        <v>0.31132779999999999</v>
      </c>
      <c r="Q224">
        <v>71.281440000000003</v>
      </c>
      <c r="R224">
        <v>30.257539999999999</v>
      </c>
      <c r="S224">
        <v>0.82263640000000005</v>
      </c>
    </row>
    <row r="225" spans="1:19" x14ac:dyDescent="0.2">
      <c r="A225" t="s">
        <v>155</v>
      </c>
      <c r="B225">
        <v>2009</v>
      </c>
      <c r="C225">
        <v>9676.0780479999994</v>
      </c>
      <c r="D225">
        <v>11254.71501</v>
      </c>
      <c r="E225">
        <v>13433.116770000001</v>
      </c>
      <c r="F225">
        <v>14501.42325</v>
      </c>
      <c r="G225">
        <v>15955.51216</v>
      </c>
      <c r="H225">
        <v>33.33343</v>
      </c>
      <c r="I225">
        <v>0.49868810000000002</v>
      </c>
      <c r="J225">
        <v>49.868810000000003</v>
      </c>
      <c r="K225">
        <v>90.992859999999993</v>
      </c>
      <c r="L225">
        <v>52.764009999999999</v>
      </c>
      <c r="M225">
        <v>0.7665883</v>
      </c>
      <c r="N225">
        <v>42.315289999999997</v>
      </c>
      <c r="O225">
        <v>26.789739999999998</v>
      </c>
      <c r="P225">
        <v>0.31132779999999999</v>
      </c>
      <c r="Q225">
        <v>71.281440000000003</v>
      </c>
      <c r="R225">
        <v>30.257539999999999</v>
      </c>
      <c r="S225">
        <v>0.82263640000000005</v>
      </c>
    </row>
    <row r="226" spans="1:19" x14ac:dyDescent="0.2">
      <c r="A226" t="s">
        <v>155</v>
      </c>
      <c r="B226">
        <v>2009</v>
      </c>
      <c r="C226">
        <v>9676.0780479999994</v>
      </c>
      <c r="D226">
        <v>11254.71501</v>
      </c>
      <c r="E226">
        <v>13433.116770000001</v>
      </c>
      <c r="F226">
        <v>14501.42325</v>
      </c>
      <c r="G226">
        <v>15955.51216</v>
      </c>
      <c r="I226">
        <v>0.49868810000000002</v>
      </c>
      <c r="J226">
        <v>49.868810000000003</v>
      </c>
      <c r="L226">
        <v>52.764009999999999</v>
      </c>
      <c r="M226">
        <v>0.7665883</v>
      </c>
      <c r="O226">
        <v>26.789739999999998</v>
      </c>
      <c r="P226">
        <v>0.31132779999999999</v>
      </c>
      <c r="R226">
        <v>30.257539999999999</v>
      </c>
      <c r="S226">
        <v>0.82263640000000005</v>
      </c>
    </row>
    <row r="227" spans="1:19" x14ac:dyDescent="0.2">
      <c r="A227" t="s">
        <v>155</v>
      </c>
      <c r="B227">
        <v>2009</v>
      </c>
      <c r="C227">
        <v>9676.0780479999994</v>
      </c>
      <c r="D227">
        <v>11254.71501</v>
      </c>
      <c r="E227">
        <v>13433.116770000001</v>
      </c>
      <c r="F227">
        <v>14501.42325</v>
      </c>
      <c r="G227">
        <v>15955.51216</v>
      </c>
      <c r="I227">
        <v>0.49868810000000002</v>
      </c>
      <c r="J227">
        <v>49.868810000000003</v>
      </c>
      <c r="L227">
        <v>52.764009999999999</v>
      </c>
      <c r="M227">
        <v>0.7665883</v>
      </c>
      <c r="O227">
        <v>26.789739999999998</v>
      </c>
      <c r="P227">
        <v>0.31132779999999999</v>
      </c>
      <c r="R227">
        <v>30.257539999999999</v>
      </c>
      <c r="S227">
        <v>0.82263640000000005</v>
      </c>
    </row>
    <row r="228" spans="1:19" x14ac:dyDescent="0.2">
      <c r="A228" t="s">
        <v>155</v>
      </c>
      <c r="B228">
        <v>2009</v>
      </c>
      <c r="C228">
        <v>9676.0780479999994</v>
      </c>
      <c r="D228">
        <v>11254.71501</v>
      </c>
      <c r="E228">
        <v>13433.116770000001</v>
      </c>
      <c r="F228">
        <v>14501.42325</v>
      </c>
      <c r="G228">
        <v>15955.51216</v>
      </c>
      <c r="I228">
        <v>0.49868810000000002</v>
      </c>
      <c r="J228">
        <v>49.868810000000003</v>
      </c>
      <c r="L228">
        <v>52.764009999999999</v>
      </c>
      <c r="M228">
        <v>0.7665883</v>
      </c>
      <c r="O228">
        <v>26.789739999999998</v>
      </c>
      <c r="P228">
        <v>0.31132779999999999</v>
      </c>
      <c r="R228">
        <v>30.257539999999999</v>
      </c>
      <c r="S228">
        <v>0.82263640000000005</v>
      </c>
    </row>
    <row r="229" spans="1:19" x14ac:dyDescent="0.2">
      <c r="A229" t="s">
        <v>155</v>
      </c>
      <c r="B229">
        <v>2009</v>
      </c>
      <c r="C229">
        <v>9676.0780479999994</v>
      </c>
      <c r="D229">
        <v>11254.71501</v>
      </c>
      <c r="E229">
        <v>13433.116770000001</v>
      </c>
      <c r="F229">
        <v>14501.42325</v>
      </c>
      <c r="G229">
        <v>15955.51216</v>
      </c>
      <c r="H229">
        <v>899.99980000000005</v>
      </c>
      <c r="I229">
        <v>0.49868810000000002</v>
      </c>
      <c r="J229">
        <v>49.868810000000003</v>
      </c>
      <c r="K229">
        <v>90.992859999999993</v>
      </c>
      <c r="L229">
        <v>52.764009999999999</v>
      </c>
      <c r="M229">
        <v>0.7665883</v>
      </c>
      <c r="N229">
        <v>42.315289999999997</v>
      </c>
      <c r="O229">
        <v>26.789739999999998</v>
      </c>
      <c r="P229">
        <v>0.31132779999999999</v>
      </c>
      <c r="Q229">
        <v>71.281440000000003</v>
      </c>
      <c r="R229">
        <v>30.257539999999999</v>
      </c>
      <c r="S229">
        <v>0.82263640000000005</v>
      </c>
    </row>
    <row r="230" spans="1:19" x14ac:dyDescent="0.2">
      <c r="A230" t="s">
        <v>155</v>
      </c>
      <c r="B230">
        <v>2009</v>
      </c>
      <c r="C230">
        <v>9676.0780479999994</v>
      </c>
      <c r="D230">
        <v>11254.71501</v>
      </c>
      <c r="E230">
        <v>13433.116770000001</v>
      </c>
      <c r="F230">
        <v>14501.42325</v>
      </c>
      <c r="G230">
        <v>15955.51216</v>
      </c>
      <c r="H230">
        <v>53.846179999999997</v>
      </c>
      <c r="I230">
        <v>0.49868810000000002</v>
      </c>
      <c r="J230">
        <v>49.868810000000003</v>
      </c>
      <c r="K230">
        <v>90.992859999999993</v>
      </c>
      <c r="L230">
        <v>52.764009999999999</v>
      </c>
      <c r="M230">
        <v>0.7665883</v>
      </c>
      <c r="N230">
        <v>42.315289999999997</v>
      </c>
      <c r="O230">
        <v>26.789739999999998</v>
      </c>
      <c r="P230">
        <v>0.31132779999999999</v>
      </c>
      <c r="Q230">
        <v>71.281440000000003</v>
      </c>
      <c r="R230">
        <v>30.257539999999999</v>
      </c>
      <c r="S230">
        <v>0.82263640000000005</v>
      </c>
    </row>
    <row r="231" spans="1:19" x14ac:dyDescent="0.2">
      <c r="A231" t="s">
        <v>155</v>
      </c>
      <c r="B231">
        <v>2009</v>
      </c>
      <c r="C231">
        <v>9676.0780479999994</v>
      </c>
      <c r="D231">
        <v>11254.71501</v>
      </c>
      <c r="E231">
        <v>13433.116770000001</v>
      </c>
      <c r="F231">
        <v>14501.42325</v>
      </c>
      <c r="G231">
        <v>15955.51216</v>
      </c>
      <c r="H231">
        <v>30.971340000000001</v>
      </c>
      <c r="I231">
        <v>0.49868810000000002</v>
      </c>
      <c r="J231">
        <v>49.868810000000003</v>
      </c>
      <c r="K231">
        <v>90.992859999999993</v>
      </c>
      <c r="L231">
        <v>52.764009999999999</v>
      </c>
      <c r="M231">
        <v>0.7665883</v>
      </c>
      <c r="N231">
        <v>42.315289999999997</v>
      </c>
      <c r="O231">
        <v>26.789739999999998</v>
      </c>
      <c r="P231">
        <v>0.31132779999999999</v>
      </c>
      <c r="Q231">
        <v>71.281440000000003</v>
      </c>
      <c r="R231">
        <v>30.257539999999999</v>
      </c>
      <c r="S231">
        <v>0.82263640000000005</v>
      </c>
    </row>
    <row r="232" spans="1:19" x14ac:dyDescent="0.2">
      <c r="A232" t="s">
        <v>155</v>
      </c>
      <c r="B232">
        <v>2009</v>
      </c>
      <c r="C232">
        <v>9676.0780479999994</v>
      </c>
      <c r="D232">
        <v>11254.71501</v>
      </c>
      <c r="E232">
        <v>13433.116770000001</v>
      </c>
      <c r="F232">
        <v>14501.42325</v>
      </c>
      <c r="G232">
        <v>15955.51216</v>
      </c>
      <c r="H232">
        <v>15.38463</v>
      </c>
      <c r="I232">
        <v>0.49868810000000002</v>
      </c>
      <c r="J232">
        <v>49.868810000000003</v>
      </c>
      <c r="K232">
        <v>90.992859999999993</v>
      </c>
      <c r="L232">
        <v>52.764009999999999</v>
      </c>
      <c r="M232">
        <v>0.7665883</v>
      </c>
      <c r="N232">
        <v>42.315289999999997</v>
      </c>
      <c r="O232">
        <v>26.789739999999998</v>
      </c>
      <c r="P232">
        <v>0.31132779999999999</v>
      </c>
      <c r="Q232">
        <v>71.281440000000003</v>
      </c>
      <c r="R232">
        <v>30.257539999999999</v>
      </c>
      <c r="S232">
        <v>0.82263640000000005</v>
      </c>
    </row>
    <row r="233" spans="1:19" x14ac:dyDescent="0.2">
      <c r="A233" t="s">
        <v>155</v>
      </c>
      <c r="B233">
        <v>2009</v>
      </c>
      <c r="C233">
        <v>9676.0780479999994</v>
      </c>
      <c r="D233">
        <v>11254.71501</v>
      </c>
      <c r="E233">
        <v>13433.116770000001</v>
      </c>
      <c r="F233">
        <v>14501.42325</v>
      </c>
      <c r="G233">
        <v>15955.51216</v>
      </c>
      <c r="H233">
        <v>237.4999</v>
      </c>
      <c r="I233">
        <v>0.49868810000000002</v>
      </c>
      <c r="J233">
        <v>49.868810000000003</v>
      </c>
      <c r="K233">
        <v>90.992859999999993</v>
      </c>
      <c r="L233">
        <v>52.764009999999999</v>
      </c>
      <c r="M233">
        <v>0.7665883</v>
      </c>
      <c r="N233">
        <v>42.315289999999997</v>
      </c>
      <c r="O233">
        <v>26.789739999999998</v>
      </c>
      <c r="P233">
        <v>0.31132779999999999</v>
      </c>
      <c r="Q233">
        <v>71.281440000000003</v>
      </c>
      <c r="R233">
        <v>30.257539999999999</v>
      </c>
      <c r="S233">
        <v>0.82263640000000005</v>
      </c>
    </row>
    <row r="234" spans="1:19" x14ac:dyDescent="0.2">
      <c r="A234" t="s">
        <v>155</v>
      </c>
      <c r="B234">
        <v>2009</v>
      </c>
      <c r="C234">
        <v>9676.0780479999994</v>
      </c>
      <c r="D234">
        <v>11254.71501</v>
      </c>
      <c r="E234">
        <v>13433.116770000001</v>
      </c>
      <c r="F234">
        <v>14501.42325</v>
      </c>
      <c r="G234">
        <v>15955.51216</v>
      </c>
      <c r="H234">
        <v>7.6923069999999996</v>
      </c>
      <c r="I234">
        <v>0.49868810000000002</v>
      </c>
      <c r="J234">
        <v>49.868810000000003</v>
      </c>
      <c r="K234">
        <v>90.992859999999993</v>
      </c>
      <c r="L234">
        <v>52.764009999999999</v>
      </c>
      <c r="M234">
        <v>0.7665883</v>
      </c>
      <c r="N234">
        <v>42.315289999999997</v>
      </c>
      <c r="O234">
        <v>26.789739999999998</v>
      </c>
      <c r="P234">
        <v>0.31132779999999999</v>
      </c>
      <c r="Q234">
        <v>71.281440000000003</v>
      </c>
      <c r="R234">
        <v>30.257539999999999</v>
      </c>
      <c r="S234">
        <v>0.82263640000000005</v>
      </c>
    </row>
    <row r="235" spans="1:19" x14ac:dyDescent="0.2">
      <c r="A235" t="s">
        <v>155</v>
      </c>
      <c r="B235">
        <v>2009</v>
      </c>
      <c r="C235">
        <v>9676.0780479999994</v>
      </c>
      <c r="D235">
        <v>11254.71501</v>
      </c>
      <c r="E235">
        <v>13433.116770000001</v>
      </c>
      <c r="F235">
        <v>14501.42325</v>
      </c>
      <c r="G235">
        <v>15955.51216</v>
      </c>
      <c r="H235">
        <v>50.000030000000002</v>
      </c>
      <c r="I235">
        <v>0.49868810000000002</v>
      </c>
      <c r="J235">
        <v>49.868810000000003</v>
      </c>
      <c r="K235">
        <v>90.992859999999993</v>
      </c>
      <c r="L235">
        <v>52.764009999999999</v>
      </c>
      <c r="M235">
        <v>0.7665883</v>
      </c>
      <c r="N235">
        <v>42.315289999999997</v>
      </c>
      <c r="O235">
        <v>26.789739999999998</v>
      </c>
      <c r="P235">
        <v>0.31132779999999999</v>
      </c>
      <c r="Q235">
        <v>71.281440000000003</v>
      </c>
      <c r="R235">
        <v>30.257539999999999</v>
      </c>
      <c r="S235">
        <v>0.82263640000000005</v>
      </c>
    </row>
    <row r="236" spans="1:19" x14ac:dyDescent="0.2">
      <c r="A236" t="s">
        <v>155</v>
      </c>
      <c r="B236">
        <v>2009</v>
      </c>
      <c r="C236">
        <v>9676.0780479999994</v>
      </c>
      <c r="D236">
        <v>11254.71501</v>
      </c>
      <c r="E236">
        <v>13433.116770000001</v>
      </c>
      <c r="F236">
        <v>14501.42325</v>
      </c>
      <c r="G236">
        <v>15955.51216</v>
      </c>
      <c r="H236">
        <v>-42.857140000000001</v>
      </c>
      <c r="I236">
        <v>0.49868810000000002</v>
      </c>
      <c r="J236">
        <v>49.868810000000003</v>
      </c>
      <c r="K236">
        <v>90.992859999999993</v>
      </c>
      <c r="L236">
        <v>52.764009999999999</v>
      </c>
      <c r="M236">
        <v>0.7665883</v>
      </c>
      <c r="O236">
        <v>26.789739999999998</v>
      </c>
      <c r="P236">
        <v>0.31132779999999999</v>
      </c>
      <c r="R236">
        <v>30.257539999999999</v>
      </c>
      <c r="S236">
        <v>0.82263640000000005</v>
      </c>
    </row>
    <row r="237" spans="1:19" x14ac:dyDescent="0.2">
      <c r="A237" t="s">
        <v>155</v>
      </c>
      <c r="B237">
        <v>2009</v>
      </c>
      <c r="C237">
        <v>9676.0780479999994</v>
      </c>
      <c r="D237">
        <v>11254.71501</v>
      </c>
      <c r="E237">
        <v>13433.116770000001</v>
      </c>
      <c r="F237">
        <v>14501.42325</v>
      </c>
      <c r="G237">
        <v>15955.51216</v>
      </c>
      <c r="H237">
        <v>-24.999980000000001</v>
      </c>
      <c r="I237">
        <v>0.49868810000000002</v>
      </c>
      <c r="J237">
        <v>49.868810000000003</v>
      </c>
      <c r="K237">
        <v>90.992859999999993</v>
      </c>
      <c r="L237">
        <v>52.764009999999999</v>
      </c>
      <c r="M237">
        <v>0.7665883</v>
      </c>
      <c r="N237">
        <v>42.315289999999997</v>
      </c>
      <c r="O237">
        <v>26.789739999999998</v>
      </c>
      <c r="P237">
        <v>0.31132779999999999</v>
      </c>
      <c r="Q237">
        <v>71.281440000000003</v>
      </c>
      <c r="R237">
        <v>30.257539999999999</v>
      </c>
      <c r="S237">
        <v>0.82263640000000005</v>
      </c>
    </row>
    <row r="238" spans="1:19" x14ac:dyDescent="0.2">
      <c r="A238" t="s">
        <v>155</v>
      </c>
      <c r="B238">
        <v>2009</v>
      </c>
      <c r="C238">
        <v>9676.0780479999994</v>
      </c>
      <c r="D238">
        <v>11254.71501</v>
      </c>
      <c r="E238">
        <v>13433.116770000001</v>
      </c>
      <c r="F238">
        <v>14501.42325</v>
      </c>
      <c r="G238">
        <v>15955.51216</v>
      </c>
      <c r="H238">
        <v>3.2258239999999998</v>
      </c>
      <c r="I238">
        <v>0.49868810000000002</v>
      </c>
      <c r="J238">
        <v>49.868810000000003</v>
      </c>
      <c r="K238">
        <v>90.992859999999993</v>
      </c>
      <c r="L238">
        <v>52.764009999999999</v>
      </c>
      <c r="M238">
        <v>0.7665883</v>
      </c>
      <c r="N238">
        <v>42.315289999999997</v>
      </c>
      <c r="O238">
        <v>26.789739999999998</v>
      </c>
      <c r="P238">
        <v>0.31132779999999999</v>
      </c>
      <c r="Q238">
        <v>71.281440000000003</v>
      </c>
      <c r="R238">
        <v>30.257539999999999</v>
      </c>
      <c r="S238">
        <v>0.82263640000000005</v>
      </c>
    </row>
    <row r="239" spans="1:19" x14ac:dyDescent="0.2">
      <c r="A239" t="s">
        <v>155</v>
      </c>
      <c r="B239">
        <v>2009</v>
      </c>
      <c r="C239">
        <v>9676.0780479999994</v>
      </c>
      <c r="D239">
        <v>11254.71501</v>
      </c>
      <c r="E239">
        <v>13433.116770000001</v>
      </c>
      <c r="F239">
        <v>14501.42325</v>
      </c>
      <c r="G239">
        <v>15955.51216</v>
      </c>
      <c r="H239">
        <v>1042.857</v>
      </c>
      <c r="I239">
        <v>0.49868810000000002</v>
      </c>
      <c r="J239">
        <v>49.868810000000003</v>
      </c>
      <c r="L239">
        <v>52.764009999999999</v>
      </c>
      <c r="M239">
        <v>0.7665883</v>
      </c>
      <c r="N239">
        <v>42.315289999999997</v>
      </c>
      <c r="O239">
        <v>26.789739999999998</v>
      </c>
      <c r="P239">
        <v>0.31132779999999999</v>
      </c>
      <c r="R239">
        <v>30.257539999999999</v>
      </c>
      <c r="S239">
        <v>0.82263640000000005</v>
      </c>
    </row>
    <row r="240" spans="1:19" x14ac:dyDescent="0.2">
      <c r="A240" t="s">
        <v>155</v>
      </c>
      <c r="B240">
        <v>2009</v>
      </c>
      <c r="C240">
        <v>9676.0780479999994</v>
      </c>
      <c r="D240">
        <v>11254.71501</v>
      </c>
      <c r="E240">
        <v>13433.116770000001</v>
      </c>
      <c r="F240">
        <v>14501.42325</v>
      </c>
      <c r="G240">
        <v>15955.51216</v>
      </c>
      <c r="H240">
        <v>50.000030000000002</v>
      </c>
      <c r="I240">
        <v>0.49868810000000002</v>
      </c>
      <c r="J240">
        <v>49.868810000000003</v>
      </c>
      <c r="K240">
        <v>90.992859999999993</v>
      </c>
      <c r="L240">
        <v>52.764009999999999</v>
      </c>
      <c r="M240">
        <v>0.7665883</v>
      </c>
      <c r="N240">
        <v>42.315289999999997</v>
      </c>
      <c r="O240">
        <v>26.789739999999998</v>
      </c>
      <c r="P240">
        <v>0.31132779999999999</v>
      </c>
      <c r="Q240">
        <v>71.281440000000003</v>
      </c>
      <c r="R240">
        <v>30.257539999999999</v>
      </c>
      <c r="S240">
        <v>0.82263640000000005</v>
      </c>
    </row>
    <row r="241" spans="1:19" x14ac:dyDescent="0.2">
      <c r="A241" t="s">
        <v>155</v>
      </c>
      <c r="B241">
        <v>2009</v>
      </c>
      <c r="C241">
        <v>9676.0780479999994</v>
      </c>
      <c r="D241">
        <v>11254.71501</v>
      </c>
      <c r="E241">
        <v>13433.116770000001</v>
      </c>
      <c r="F241">
        <v>14501.42325</v>
      </c>
      <c r="G241">
        <v>15955.51216</v>
      </c>
      <c r="I241">
        <v>0.49868810000000002</v>
      </c>
      <c r="J241">
        <v>49.868810000000003</v>
      </c>
      <c r="L241">
        <v>52.764009999999999</v>
      </c>
      <c r="M241">
        <v>0.7665883</v>
      </c>
      <c r="N241">
        <v>42.315289999999997</v>
      </c>
      <c r="O241">
        <v>26.789739999999998</v>
      </c>
      <c r="P241">
        <v>0.31132779999999999</v>
      </c>
      <c r="R241">
        <v>30.257539999999999</v>
      </c>
      <c r="S241">
        <v>0.82263640000000005</v>
      </c>
    </row>
    <row r="242" spans="1:19" x14ac:dyDescent="0.2">
      <c r="A242" t="s">
        <v>155</v>
      </c>
      <c r="B242">
        <v>2009</v>
      </c>
      <c r="C242">
        <v>9676.0780479999994</v>
      </c>
      <c r="D242">
        <v>11254.71501</v>
      </c>
      <c r="E242">
        <v>13433.116770000001</v>
      </c>
      <c r="F242">
        <v>14501.42325</v>
      </c>
      <c r="G242">
        <v>15955.51216</v>
      </c>
      <c r="I242">
        <v>0.49868810000000002</v>
      </c>
      <c r="J242">
        <v>49.868810000000003</v>
      </c>
      <c r="L242">
        <v>52.764009999999999</v>
      </c>
      <c r="M242">
        <v>0.7665883</v>
      </c>
      <c r="N242">
        <v>42.315289999999997</v>
      </c>
      <c r="O242">
        <v>26.789739999999998</v>
      </c>
      <c r="P242">
        <v>0.31132779999999999</v>
      </c>
      <c r="R242">
        <v>30.257539999999999</v>
      </c>
      <c r="S242">
        <v>0.82263640000000005</v>
      </c>
    </row>
    <row r="243" spans="1:19" x14ac:dyDescent="0.2">
      <c r="A243" t="s">
        <v>155</v>
      </c>
      <c r="B243">
        <v>2009</v>
      </c>
      <c r="C243">
        <v>9676.0780479999994</v>
      </c>
      <c r="D243">
        <v>11254.71501</v>
      </c>
      <c r="E243">
        <v>13433.116770000001</v>
      </c>
      <c r="F243">
        <v>14501.42325</v>
      </c>
      <c r="G243">
        <v>15955.51216</v>
      </c>
      <c r="H243">
        <v>3.2299999999999999E-5</v>
      </c>
      <c r="I243">
        <v>0.49868810000000002</v>
      </c>
      <c r="J243">
        <v>49.868810000000003</v>
      </c>
      <c r="K243">
        <v>90.992859999999993</v>
      </c>
      <c r="L243">
        <v>52.764009999999999</v>
      </c>
      <c r="M243">
        <v>0.7665883</v>
      </c>
      <c r="N243">
        <v>42.315289999999997</v>
      </c>
      <c r="O243">
        <v>26.789739999999998</v>
      </c>
      <c r="P243">
        <v>0.31132779999999999</v>
      </c>
      <c r="Q243">
        <v>71.281440000000003</v>
      </c>
      <c r="R243">
        <v>30.257539999999999</v>
      </c>
      <c r="S243">
        <v>0.82263640000000005</v>
      </c>
    </row>
    <row r="244" spans="1:19" x14ac:dyDescent="0.2">
      <c r="A244" t="s">
        <v>155</v>
      </c>
      <c r="B244">
        <v>2009</v>
      </c>
      <c r="C244">
        <v>9676.0780479999994</v>
      </c>
      <c r="D244">
        <v>11254.71501</v>
      </c>
      <c r="E244">
        <v>13433.116770000001</v>
      </c>
      <c r="F244">
        <v>14501.42325</v>
      </c>
      <c r="G244">
        <v>15955.51216</v>
      </c>
      <c r="H244">
        <v>140520.4</v>
      </c>
      <c r="I244">
        <v>0.49868810000000002</v>
      </c>
      <c r="J244">
        <v>49.868810000000003</v>
      </c>
      <c r="L244">
        <v>52.764009999999999</v>
      </c>
      <c r="M244">
        <v>0.7665883</v>
      </c>
      <c r="N244">
        <v>42.315289999999997</v>
      </c>
      <c r="O244">
        <v>26.789739999999998</v>
      </c>
      <c r="P244">
        <v>0.31132779999999999</v>
      </c>
      <c r="R244">
        <v>30.257539999999999</v>
      </c>
      <c r="S244">
        <v>0.82263640000000005</v>
      </c>
    </row>
    <row r="245" spans="1:19" x14ac:dyDescent="0.2">
      <c r="A245" t="s">
        <v>155</v>
      </c>
      <c r="B245">
        <v>2009</v>
      </c>
      <c r="C245">
        <v>9676.0780479999994</v>
      </c>
      <c r="D245">
        <v>11254.71501</v>
      </c>
      <c r="E245">
        <v>13433.116770000001</v>
      </c>
      <c r="F245">
        <v>14501.42325</v>
      </c>
      <c r="G245">
        <v>15955.51216</v>
      </c>
      <c r="I245">
        <v>0.49868810000000002</v>
      </c>
      <c r="J245">
        <v>49.868810000000003</v>
      </c>
      <c r="L245">
        <v>52.764009999999999</v>
      </c>
      <c r="M245">
        <v>0.7665883</v>
      </c>
      <c r="N245">
        <v>42.315289999999997</v>
      </c>
      <c r="O245">
        <v>26.789739999999998</v>
      </c>
      <c r="P245">
        <v>0.31132779999999999</v>
      </c>
      <c r="R245">
        <v>30.257539999999999</v>
      </c>
      <c r="S245">
        <v>0.82263640000000005</v>
      </c>
    </row>
    <row r="246" spans="1:19" x14ac:dyDescent="0.2">
      <c r="A246" t="s">
        <v>155</v>
      </c>
      <c r="B246">
        <v>2009</v>
      </c>
      <c r="C246">
        <v>9676.0780479999994</v>
      </c>
      <c r="D246">
        <v>11254.71501</v>
      </c>
      <c r="E246">
        <v>13433.116770000001</v>
      </c>
      <c r="F246">
        <v>14501.42325</v>
      </c>
      <c r="G246">
        <v>15955.51216</v>
      </c>
      <c r="H246">
        <v>149.9999</v>
      </c>
      <c r="I246">
        <v>0.49868810000000002</v>
      </c>
      <c r="J246">
        <v>49.868810000000003</v>
      </c>
      <c r="K246">
        <v>90.992859999999993</v>
      </c>
      <c r="L246">
        <v>52.764009999999999</v>
      </c>
      <c r="M246">
        <v>0.7665883</v>
      </c>
      <c r="N246">
        <v>42.315289999999997</v>
      </c>
      <c r="O246">
        <v>26.789739999999998</v>
      </c>
      <c r="P246">
        <v>0.31132779999999999</v>
      </c>
      <c r="Q246">
        <v>71.281440000000003</v>
      </c>
      <c r="R246">
        <v>30.257539999999999</v>
      </c>
      <c r="S246">
        <v>0.82263640000000005</v>
      </c>
    </row>
    <row r="247" spans="1:19" x14ac:dyDescent="0.2">
      <c r="A247" t="s">
        <v>155</v>
      </c>
      <c r="B247">
        <v>2009</v>
      </c>
      <c r="C247">
        <v>9676.0780479999994</v>
      </c>
      <c r="D247">
        <v>11254.71501</v>
      </c>
      <c r="E247">
        <v>13433.116770000001</v>
      </c>
      <c r="F247">
        <v>14501.42325</v>
      </c>
      <c r="G247">
        <v>15955.51216</v>
      </c>
      <c r="H247">
        <v>-14.153230000000001</v>
      </c>
      <c r="I247">
        <v>0.49868810000000002</v>
      </c>
      <c r="J247">
        <v>49.868810000000003</v>
      </c>
      <c r="K247">
        <v>90.992859999999993</v>
      </c>
      <c r="L247">
        <v>52.764009999999999</v>
      </c>
      <c r="M247">
        <v>0.7665883</v>
      </c>
      <c r="N247">
        <v>42.315289999999997</v>
      </c>
      <c r="O247">
        <v>26.789739999999998</v>
      </c>
      <c r="P247">
        <v>0.31132779999999999</v>
      </c>
      <c r="Q247">
        <v>71.281440000000003</v>
      </c>
      <c r="R247">
        <v>30.257539999999999</v>
      </c>
      <c r="S247">
        <v>0.82263640000000005</v>
      </c>
    </row>
    <row r="248" spans="1:19" x14ac:dyDescent="0.2">
      <c r="A248" t="s">
        <v>155</v>
      </c>
      <c r="B248">
        <v>2009</v>
      </c>
      <c r="C248">
        <v>9676.0780479999994</v>
      </c>
      <c r="D248">
        <v>11254.71501</v>
      </c>
      <c r="E248">
        <v>13433.116770000001</v>
      </c>
      <c r="F248">
        <v>14501.42325</v>
      </c>
      <c r="G248">
        <v>15955.51216</v>
      </c>
      <c r="H248">
        <v>-13.311109999999999</v>
      </c>
      <c r="I248">
        <v>0.49868810000000002</v>
      </c>
      <c r="J248">
        <v>49.868810000000003</v>
      </c>
      <c r="K248">
        <v>90.992859999999993</v>
      </c>
      <c r="L248">
        <v>52.764009999999999</v>
      </c>
      <c r="M248">
        <v>0.7665883</v>
      </c>
      <c r="O248">
        <v>26.789739999999998</v>
      </c>
      <c r="P248">
        <v>0.31132779999999999</v>
      </c>
      <c r="R248">
        <v>30.257539999999999</v>
      </c>
      <c r="S248">
        <v>0.82263640000000005</v>
      </c>
    </row>
    <row r="249" spans="1:19" x14ac:dyDescent="0.2">
      <c r="A249" t="s">
        <v>155</v>
      </c>
      <c r="B249">
        <v>2009</v>
      </c>
      <c r="C249">
        <v>9676.0780479999994</v>
      </c>
      <c r="D249">
        <v>11254.71501</v>
      </c>
      <c r="E249">
        <v>13433.116770000001</v>
      </c>
      <c r="F249">
        <v>14501.42325</v>
      </c>
      <c r="G249">
        <v>15955.51216</v>
      </c>
      <c r="H249">
        <v>-2.9499999999999999E-5</v>
      </c>
      <c r="I249">
        <v>0.49868810000000002</v>
      </c>
      <c r="J249">
        <v>49.868810000000003</v>
      </c>
      <c r="K249">
        <v>90.992859999999993</v>
      </c>
      <c r="L249">
        <v>52.764009999999999</v>
      </c>
      <c r="M249">
        <v>0.7665883</v>
      </c>
      <c r="O249">
        <v>26.789739999999998</v>
      </c>
      <c r="P249">
        <v>0.31132779999999999</v>
      </c>
      <c r="R249">
        <v>30.257539999999999</v>
      </c>
      <c r="S249">
        <v>0.82263640000000005</v>
      </c>
    </row>
    <row r="250" spans="1:19" x14ac:dyDescent="0.2">
      <c r="A250" t="s">
        <v>155</v>
      </c>
      <c r="B250">
        <v>2009</v>
      </c>
      <c r="C250">
        <v>9676.0780479999994</v>
      </c>
      <c r="D250">
        <v>11254.71501</v>
      </c>
      <c r="E250">
        <v>13433.116770000001</v>
      </c>
      <c r="F250">
        <v>14501.42325</v>
      </c>
      <c r="G250">
        <v>15955.51216</v>
      </c>
      <c r="H250">
        <v>37.500030000000002</v>
      </c>
      <c r="I250">
        <v>0.49868810000000002</v>
      </c>
      <c r="J250">
        <v>49.868810000000003</v>
      </c>
      <c r="K250">
        <v>90.992859999999993</v>
      </c>
      <c r="L250">
        <v>52.764009999999999</v>
      </c>
      <c r="M250">
        <v>0.7665883</v>
      </c>
      <c r="N250">
        <v>42.315289999999997</v>
      </c>
      <c r="O250">
        <v>26.789739999999998</v>
      </c>
      <c r="P250">
        <v>0.31132779999999999</v>
      </c>
      <c r="Q250">
        <v>71.281440000000003</v>
      </c>
      <c r="R250">
        <v>30.257539999999999</v>
      </c>
      <c r="S250">
        <v>0.82263640000000005</v>
      </c>
    </row>
    <row r="251" spans="1:19" x14ac:dyDescent="0.2">
      <c r="A251" t="s">
        <v>155</v>
      </c>
      <c r="B251">
        <v>2009</v>
      </c>
      <c r="C251">
        <v>9676.0780479999994</v>
      </c>
      <c r="D251">
        <v>11254.71501</v>
      </c>
      <c r="E251">
        <v>13433.116770000001</v>
      </c>
      <c r="F251">
        <v>14501.42325</v>
      </c>
      <c r="G251">
        <v>15955.51216</v>
      </c>
      <c r="H251">
        <v>-46.238480000000003</v>
      </c>
      <c r="I251">
        <v>0.49868810000000002</v>
      </c>
      <c r="J251">
        <v>49.868810000000003</v>
      </c>
      <c r="K251">
        <v>90.992859999999993</v>
      </c>
      <c r="L251">
        <v>52.764009999999999</v>
      </c>
      <c r="M251">
        <v>0.7665883</v>
      </c>
      <c r="N251">
        <v>42.315289999999997</v>
      </c>
      <c r="O251">
        <v>26.789739999999998</v>
      </c>
      <c r="P251">
        <v>0.31132779999999999</v>
      </c>
      <c r="Q251">
        <v>71.281440000000003</v>
      </c>
      <c r="R251">
        <v>30.257539999999999</v>
      </c>
      <c r="S251">
        <v>0.82263640000000005</v>
      </c>
    </row>
    <row r="252" spans="1:19" x14ac:dyDescent="0.2">
      <c r="A252" t="s">
        <v>155</v>
      </c>
      <c r="B252">
        <v>2009</v>
      </c>
      <c r="C252">
        <v>9676.0780479999994</v>
      </c>
      <c r="D252">
        <v>11254.71501</v>
      </c>
      <c r="E252">
        <v>13433.116770000001</v>
      </c>
      <c r="F252">
        <v>14501.42325</v>
      </c>
      <c r="G252">
        <v>15955.51216</v>
      </c>
      <c r="H252">
        <v>50.000030000000002</v>
      </c>
      <c r="I252">
        <v>0.49868810000000002</v>
      </c>
      <c r="J252">
        <v>49.868810000000003</v>
      </c>
      <c r="K252">
        <v>90.992859999999993</v>
      </c>
      <c r="L252">
        <v>52.764009999999999</v>
      </c>
      <c r="M252">
        <v>0.7665883</v>
      </c>
      <c r="N252">
        <v>42.315289999999997</v>
      </c>
      <c r="O252">
        <v>26.789739999999998</v>
      </c>
      <c r="P252">
        <v>0.31132779999999999</v>
      </c>
      <c r="Q252">
        <v>71.281440000000003</v>
      </c>
      <c r="R252">
        <v>30.257539999999999</v>
      </c>
      <c r="S252">
        <v>0.82263640000000005</v>
      </c>
    </row>
    <row r="253" spans="1:19" x14ac:dyDescent="0.2">
      <c r="A253" t="s">
        <v>155</v>
      </c>
      <c r="B253">
        <v>2009</v>
      </c>
      <c r="C253">
        <v>9676.0780479999994</v>
      </c>
      <c r="D253">
        <v>11254.71501</v>
      </c>
      <c r="E253">
        <v>13433.116770000001</v>
      </c>
      <c r="F253">
        <v>14501.42325</v>
      </c>
      <c r="G253">
        <v>15955.51216</v>
      </c>
      <c r="H253">
        <v>66.666610000000006</v>
      </c>
      <c r="I253">
        <v>0.49868810000000002</v>
      </c>
      <c r="J253">
        <v>49.868810000000003</v>
      </c>
      <c r="K253">
        <v>90.992859999999993</v>
      </c>
      <c r="L253">
        <v>52.764009999999999</v>
      </c>
      <c r="M253">
        <v>0.7665883</v>
      </c>
      <c r="N253">
        <v>42.315289999999997</v>
      </c>
      <c r="O253">
        <v>26.789739999999998</v>
      </c>
      <c r="P253">
        <v>0.31132779999999999</v>
      </c>
      <c r="Q253">
        <v>71.281440000000003</v>
      </c>
      <c r="R253">
        <v>30.257539999999999</v>
      </c>
      <c r="S253">
        <v>0.82263640000000005</v>
      </c>
    </row>
    <row r="254" spans="1:19" x14ac:dyDescent="0.2">
      <c r="A254" t="s">
        <v>155</v>
      </c>
      <c r="B254">
        <v>2009</v>
      </c>
      <c r="C254">
        <v>9676.0780479999994</v>
      </c>
      <c r="D254">
        <v>11254.71501</v>
      </c>
      <c r="E254">
        <v>13433.116770000001</v>
      </c>
      <c r="F254">
        <v>14501.42325</v>
      </c>
      <c r="G254">
        <v>15955.51216</v>
      </c>
      <c r="H254">
        <v>7.8400259999999999</v>
      </c>
      <c r="I254">
        <v>0.49868810000000002</v>
      </c>
      <c r="J254">
        <v>49.868810000000003</v>
      </c>
      <c r="K254">
        <v>90.992859999999993</v>
      </c>
      <c r="L254">
        <v>52.764009999999999</v>
      </c>
      <c r="M254">
        <v>0.7665883</v>
      </c>
      <c r="O254">
        <v>26.789739999999998</v>
      </c>
      <c r="P254">
        <v>0.31132779999999999</v>
      </c>
      <c r="R254">
        <v>30.257539999999999</v>
      </c>
      <c r="S254">
        <v>0.82263640000000005</v>
      </c>
    </row>
    <row r="255" spans="1:19" x14ac:dyDescent="0.2">
      <c r="A255" t="s">
        <v>155</v>
      </c>
      <c r="B255">
        <v>2009</v>
      </c>
      <c r="C255">
        <v>9676.0780479999994</v>
      </c>
      <c r="D255">
        <v>11254.71501</v>
      </c>
      <c r="E255">
        <v>13433.116770000001</v>
      </c>
      <c r="F255">
        <v>14501.42325</v>
      </c>
      <c r="G255">
        <v>15955.51216</v>
      </c>
      <c r="H255">
        <v>133.33330000000001</v>
      </c>
      <c r="I255">
        <v>0.49868810000000002</v>
      </c>
      <c r="J255">
        <v>49.868810000000003</v>
      </c>
      <c r="K255">
        <v>90.992859999999993</v>
      </c>
      <c r="L255">
        <v>52.764009999999999</v>
      </c>
      <c r="M255">
        <v>0.7665883</v>
      </c>
      <c r="N255">
        <v>42.315289999999997</v>
      </c>
      <c r="O255">
        <v>26.789739999999998</v>
      </c>
      <c r="P255">
        <v>0.31132779999999999</v>
      </c>
      <c r="Q255">
        <v>71.281440000000003</v>
      </c>
      <c r="R255">
        <v>30.257539999999999</v>
      </c>
      <c r="S255">
        <v>0.82263640000000005</v>
      </c>
    </row>
    <row r="256" spans="1:19" x14ac:dyDescent="0.2">
      <c r="A256" t="s">
        <v>155</v>
      </c>
      <c r="B256">
        <v>2009</v>
      </c>
      <c r="C256">
        <v>9676.0780479999994</v>
      </c>
      <c r="D256">
        <v>11254.71501</v>
      </c>
      <c r="E256">
        <v>13433.116770000001</v>
      </c>
      <c r="F256">
        <v>14501.42325</v>
      </c>
      <c r="G256">
        <v>15955.51216</v>
      </c>
      <c r="H256">
        <v>14.830539999999999</v>
      </c>
      <c r="I256">
        <v>0.49868810000000002</v>
      </c>
      <c r="J256">
        <v>49.868810000000003</v>
      </c>
      <c r="K256">
        <v>90.992859999999993</v>
      </c>
      <c r="L256">
        <v>52.764009999999999</v>
      </c>
      <c r="M256">
        <v>0.7665883</v>
      </c>
      <c r="N256">
        <v>42.315289999999997</v>
      </c>
      <c r="O256">
        <v>26.789739999999998</v>
      </c>
      <c r="P256">
        <v>0.31132779999999999</v>
      </c>
      <c r="Q256">
        <v>71.281440000000003</v>
      </c>
      <c r="R256">
        <v>30.257539999999999</v>
      </c>
      <c r="S256">
        <v>0.82263640000000005</v>
      </c>
    </row>
    <row r="257" spans="1:19" x14ac:dyDescent="0.2">
      <c r="A257" t="s">
        <v>155</v>
      </c>
      <c r="B257">
        <v>2009</v>
      </c>
      <c r="C257">
        <v>9676.0780479999994</v>
      </c>
      <c r="D257">
        <v>11254.71501</v>
      </c>
      <c r="E257">
        <v>13433.116770000001</v>
      </c>
      <c r="F257">
        <v>14501.42325</v>
      </c>
      <c r="G257">
        <v>15955.51216</v>
      </c>
      <c r="I257">
        <v>0.49868810000000002</v>
      </c>
      <c r="J257">
        <v>49.868810000000003</v>
      </c>
      <c r="L257">
        <v>52.764009999999999</v>
      </c>
      <c r="M257">
        <v>0.7665883</v>
      </c>
      <c r="O257">
        <v>26.789739999999998</v>
      </c>
      <c r="P257">
        <v>0.31132779999999999</v>
      </c>
      <c r="R257">
        <v>30.257539999999999</v>
      </c>
      <c r="S257">
        <v>0.82263640000000005</v>
      </c>
    </row>
    <row r="258" spans="1:19" x14ac:dyDescent="0.2">
      <c r="A258" t="s">
        <v>155</v>
      </c>
      <c r="B258">
        <v>2009</v>
      </c>
      <c r="C258">
        <v>9676.0780479999994</v>
      </c>
      <c r="D258">
        <v>11254.71501</v>
      </c>
      <c r="E258">
        <v>13433.116770000001</v>
      </c>
      <c r="F258">
        <v>14501.42325</v>
      </c>
      <c r="G258">
        <v>15955.51216</v>
      </c>
      <c r="H258">
        <v>124.9999</v>
      </c>
      <c r="I258">
        <v>0.49868810000000002</v>
      </c>
      <c r="J258">
        <v>49.868810000000003</v>
      </c>
      <c r="K258">
        <v>90.992859999999993</v>
      </c>
      <c r="L258">
        <v>52.764009999999999</v>
      </c>
      <c r="M258">
        <v>0.7665883</v>
      </c>
      <c r="N258">
        <v>42.315289999999997</v>
      </c>
      <c r="O258">
        <v>26.789739999999998</v>
      </c>
      <c r="P258">
        <v>0.31132779999999999</v>
      </c>
      <c r="Q258">
        <v>71.281440000000003</v>
      </c>
      <c r="R258">
        <v>30.257539999999999</v>
      </c>
      <c r="S258">
        <v>0.82263640000000005</v>
      </c>
    </row>
    <row r="259" spans="1:19" x14ac:dyDescent="0.2">
      <c r="A259" t="s">
        <v>155</v>
      </c>
      <c r="B259">
        <v>2009</v>
      </c>
      <c r="C259">
        <v>9676.0780479999994</v>
      </c>
      <c r="D259">
        <v>11254.71501</v>
      </c>
      <c r="E259">
        <v>13433.116770000001</v>
      </c>
      <c r="F259">
        <v>14501.42325</v>
      </c>
      <c r="G259">
        <v>15955.51216</v>
      </c>
      <c r="I259">
        <v>0.49868810000000002</v>
      </c>
      <c r="J259">
        <v>49.868810000000003</v>
      </c>
      <c r="L259">
        <v>52.764009999999999</v>
      </c>
      <c r="M259">
        <v>0.7665883</v>
      </c>
      <c r="N259">
        <v>42.315289999999997</v>
      </c>
      <c r="O259">
        <v>26.789739999999998</v>
      </c>
      <c r="P259">
        <v>0.31132779999999999</v>
      </c>
      <c r="R259">
        <v>30.257539999999999</v>
      </c>
      <c r="S259">
        <v>0.82263640000000005</v>
      </c>
    </row>
    <row r="260" spans="1:19" x14ac:dyDescent="0.2">
      <c r="A260" t="s">
        <v>155</v>
      </c>
      <c r="B260">
        <v>2009</v>
      </c>
      <c r="C260">
        <v>9676.0780479999994</v>
      </c>
      <c r="D260">
        <v>11254.71501</v>
      </c>
      <c r="E260">
        <v>13433.116770000001</v>
      </c>
      <c r="F260">
        <v>14501.42325</v>
      </c>
      <c r="G260">
        <v>15955.51216</v>
      </c>
      <c r="I260">
        <v>0.49868810000000002</v>
      </c>
      <c r="J260">
        <v>49.868810000000003</v>
      </c>
      <c r="L260">
        <v>52.764009999999999</v>
      </c>
      <c r="M260">
        <v>0.7665883</v>
      </c>
      <c r="O260">
        <v>26.789739999999998</v>
      </c>
      <c r="P260">
        <v>0.31132779999999999</v>
      </c>
      <c r="R260">
        <v>30.257539999999999</v>
      </c>
      <c r="S260">
        <v>0.82263640000000005</v>
      </c>
    </row>
    <row r="261" spans="1:19" x14ac:dyDescent="0.2">
      <c r="A261" t="s">
        <v>155</v>
      </c>
      <c r="B261">
        <v>2009</v>
      </c>
      <c r="C261">
        <v>9676.0780479999994</v>
      </c>
      <c r="D261">
        <v>11254.71501</v>
      </c>
      <c r="E261">
        <v>13433.116770000001</v>
      </c>
      <c r="F261">
        <v>14501.42325</v>
      </c>
      <c r="G261">
        <v>15955.51216</v>
      </c>
      <c r="H261">
        <v>33233.32</v>
      </c>
      <c r="I261">
        <v>0.49868810000000002</v>
      </c>
      <c r="J261">
        <v>49.868810000000003</v>
      </c>
      <c r="L261">
        <v>52.764009999999999</v>
      </c>
      <c r="M261">
        <v>0.7665883</v>
      </c>
      <c r="N261">
        <v>42.315289999999997</v>
      </c>
      <c r="O261">
        <v>26.789739999999998</v>
      </c>
      <c r="P261">
        <v>0.31132779999999999</v>
      </c>
      <c r="R261">
        <v>30.257539999999999</v>
      </c>
      <c r="S261">
        <v>0.82263640000000005</v>
      </c>
    </row>
    <row r="262" spans="1:19" x14ac:dyDescent="0.2">
      <c r="A262" t="s">
        <v>155</v>
      </c>
      <c r="B262">
        <v>2009</v>
      </c>
      <c r="C262">
        <v>9676.0780479999994</v>
      </c>
      <c r="D262">
        <v>11254.71501</v>
      </c>
      <c r="E262">
        <v>13433.116770000001</v>
      </c>
      <c r="F262">
        <v>14501.42325</v>
      </c>
      <c r="G262">
        <v>15955.51216</v>
      </c>
      <c r="H262">
        <v>-66.666659999999993</v>
      </c>
      <c r="I262">
        <v>0.49868810000000002</v>
      </c>
      <c r="J262">
        <v>49.868810000000003</v>
      </c>
      <c r="K262">
        <v>90.992859999999993</v>
      </c>
      <c r="L262">
        <v>52.764009999999999</v>
      </c>
      <c r="M262">
        <v>0.7665883</v>
      </c>
      <c r="N262">
        <v>42.315289999999997</v>
      </c>
      <c r="O262">
        <v>26.789739999999998</v>
      </c>
      <c r="P262">
        <v>0.31132779999999999</v>
      </c>
      <c r="Q262">
        <v>71.281440000000003</v>
      </c>
      <c r="R262">
        <v>30.257539999999999</v>
      </c>
      <c r="S262">
        <v>0.82263640000000005</v>
      </c>
    </row>
    <row r="263" spans="1:19" x14ac:dyDescent="0.2">
      <c r="A263" t="s">
        <v>155</v>
      </c>
      <c r="B263">
        <v>2009</v>
      </c>
      <c r="C263">
        <v>9676.0780479999994</v>
      </c>
      <c r="D263">
        <v>11254.71501</v>
      </c>
      <c r="E263">
        <v>13433.116770000001</v>
      </c>
      <c r="F263">
        <v>14501.42325</v>
      </c>
      <c r="G263">
        <v>15955.51216</v>
      </c>
      <c r="H263">
        <v>43.600029999999997</v>
      </c>
      <c r="I263">
        <v>0.49868810000000002</v>
      </c>
      <c r="J263">
        <v>49.868810000000003</v>
      </c>
      <c r="K263">
        <v>90.992859999999993</v>
      </c>
      <c r="L263">
        <v>52.764009999999999</v>
      </c>
      <c r="M263">
        <v>0.7665883</v>
      </c>
      <c r="N263">
        <v>42.315289999999997</v>
      </c>
      <c r="O263">
        <v>26.789739999999998</v>
      </c>
      <c r="P263">
        <v>0.31132779999999999</v>
      </c>
      <c r="Q263">
        <v>71.281440000000003</v>
      </c>
      <c r="R263">
        <v>30.257539999999999</v>
      </c>
      <c r="S263">
        <v>0.82263640000000005</v>
      </c>
    </row>
    <row r="264" spans="1:19" x14ac:dyDescent="0.2">
      <c r="A264" t="s">
        <v>155</v>
      </c>
      <c r="B264">
        <v>2009</v>
      </c>
      <c r="C264">
        <v>9676.0780479999994</v>
      </c>
      <c r="D264">
        <v>11254.71501</v>
      </c>
      <c r="E264">
        <v>13433.116770000001</v>
      </c>
      <c r="F264">
        <v>14501.42325</v>
      </c>
      <c r="G264">
        <v>15955.51216</v>
      </c>
      <c r="I264">
        <v>0.49868810000000002</v>
      </c>
      <c r="J264">
        <v>49.868810000000003</v>
      </c>
      <c r="L264">
        <v>52.764009999999999</v>
      </c>
      <c r="M264">
        <v>0.7665883</v>
      </c>
      <c r="O264">
        <v>26.789739999999998</v>
      </c>
      <c r="P264">
        <v>0.31132779999999999</v>
      </c>
      <c r="R264">
        <v>30.257539999999999</v>
      </c>
      <c r="S264">
        <v>0.82263640000000005</v>
      </c>
    </row>
    <row r="265" spans="1:19" x14ac:dyDescent="0.2">
      <c r="A265" t="s">
        <v>155</v>
      </c>
      <c r="B265">
        <v>2009</v>
      </c>
      <c r="C265">
        <v>9676.0780479999994</v>
      </c>
      <c r="D265">
        <v>11254.71501</v>
      </c>
      <c r="E265">
        <v>13433.116770000001</v>
      </c>
      <c r="F265">
        <v>14501.42325</v>
      </c>
      <c r="G265">
        <v>15955.51216</v>
      </c>
      <c r="I265">
        <v>0.49868810000000002</v>
      </c>
      <c r="J265">
        <v>49.868810000000003</v>
      </c>
      <c r="L265">
        <v>52.764009999999999</v>
      </c>
      <c r="M265">
        <v>0.7665883</v>
      </c>
      <c r="O265">
        <v>26.789739999999998</v>
      </c>
      <c r="P265">
        <v>0.31132779999999999</v>
      </c>
      <c r="R265">
        <v>30.257539999999999</v>
      </c>
      <c r="S265">
        <v>0.82263640000000005</v>
      </c>
    </row>
    <row r="266" spans="1:19" x14ac:dyDescent="0.2">
      <c r="A266" t="s">
        <v>155</v>
      </c>
      <c r="B266">
        <v>2009</v>
      </c>
      <c r="C266">
        <v>9676.0780479999994</v>
      </c>
      <c r="D266">
        <v>11254.71501</v>
      </c>
      <c r="E266">
        <v>13433.116770000001</v>
      </c>
      <c r="F266">
        <v>14501.42325</v>
      </c>
      <c r="G266">
        <v>15955.51216</v>
      </c>
      <c r="I266">
        <v>0.49868810000000002</v>
      </c>
      <c r="J266">
        <v>49.868810000000003</v>
      </c>
      <c r="L266">
        <v>52.764009999999999</v>
      </c>
      <c r="M266">
        <v>0.7665883</v>
      </c>
      <c r="O266">
        <v>26.789739999999998</v>
      </c>
      <c r="P266">
        <v>0.31132779999999999</v>
      </c>
      <c r="R266">
        <v>30.257539999999999</v>
      </c>
      <c r="S266">
        <v>0.82263640000000005</v>
      </c>
    </row>
    <row r="267" spans="1:19" x14ac:dyDescent="0.2">
      <c r="A267" t="s">
        <v>155</v>
      </c>
      <c r="B267">
        <v>2009</v>
      </c>
      <c r="C267">
        <v>9676.0780479999994</v>
      </c>
      <c r="D267">
        <v>11254.71501</v>
      </c>
      <c r="E267">
        <v>13433.116770000001</v>
      </c>
      <c r="F267">
        <v>14501.42325</v>
      </c>
      <c r="G267">
        <v>15955.51216</v>
      </c>
      <c r="H267">
        <v>-8.0000689999999999</v>
      </c>
      <c r="I267">
        <v>0.49868810000000002</v>
      </c>
      <c r="J267">
        <v>49.868810000000003</v>
      </c>
      <c r="K267">
        <v>90.992859999999993</v>
      </c>
      <c r="L267">
        <v>52.764009999999999</v>
      </c>
      <c r="M267">
        <v>0.7665883</v>
      </c>
      <c r="N267">
        <v>42.315289999999997</v>
      </c>
      <c r="O267">
        <v>26.789739999999998</v>
      </c>
      <c r="P267">
        <v>0.31132779999999999</v>
      </c>
      <c r="Q267">
        <v>71.281440000000003</v>
      </c>
      <c r="R267">
        <v>30.257539999999999</v>
      </c>
      <c r="S267">
        <v>0.82263640000000005</v>
      </c>
    </row>
    <row r="268" spans="1:19" x14ac:dyDescent="0.2">
      <c r="A268" t="s">
        <v>155</v>
      </c>
      <c r="B268">
        <v>2009</v>
      </c>
      <c r="C268">
        <v>9676.0780479999994</v>
      </c>
      <c r="D268">
        <v>11254.71501</v>
      </c>
      <c r="E268">
        <v>13433.116770000001</v>
      </c>
      <c r="F268">
        <v>14501.42325</v>
      </c>
      <c r="G268">
        <v>15955.51216</v>
      </c>
      <c r="H268">
        <v>-21.875060000000001</v>
      </c>
      <c r="I268">
        <v>0.49868810000000002</v>
      </c>
      <c r="J268">
        <v>49.868810000000003</v>
      </c>
      <c r="K268">
        <v>90.992859999999993</v>
      </c>
      <c r="L268">
        <v>52.764009999999999</v>
      </c>
      <c r="M268">
        <v>0.7665883</v>
      </c>
      <c r="N268">
        <v>42.315289999999997</v>
      </c>
      <c r="O268">
        <v>26.789739999999998</v>
      </c>
      <c r="P268">
        <v>0.31132779999999999</v>
      </c>
      <c r="Q268">
        <v>71.281440000000003</v>
      </c>
      <c r="R268">
        <v>30.257539999999999</v>
      </c>
      <c r="S268">
        <v>0.82263640000000005</v>
      </c>
    </row>
    <row r="269" spans="1:19" x14ac:dyDescent="0.2">
      <c r="A269" t="s">
        <v>155</v>
      </c>
      <c r="B269">
        <v>2009</v>
      </c>
      <c r="C269">
        <v>9676.0780479999994</v>
      </c>
      <c r="D269">
        <v>11254.71501</v>
      </c>
      <c r="E269">
        <v>13433.116770000001</v>
      </c>
      <c r="F269">
        <v>14501.42325</v>
      </c>
      <c r="G269">
        <v>15955.51216</v>
      </c>
      <c r="H269">
        <v>861.53869999999995</v>
      </c>
      <c r="I269">
        <v>0.49868810000000002</v>
      </c>
      <c r="J269">
        <v>49.868810000000003</v>
      </c>
      <c r="K269">
        <v>90.992859999999993</v>
      </c>
      <c r="L269">
        <v>52.764009999999999</v>
      </c>
      <c r="M269">
        <v>0.7665883</v>
      </c>
      <c r="N269">
        <v>42.315289999999997</v>
      </c>
      <c r="O269">
        <v>26.789739999999998</v>
      </c>
      <c r="P269">
        <v>0.31132779999999999</v>
      </c>
      <c r="Q269">
        <v>71.281440000000003</v>
      </c>
      <c r="R269">
        <v>30.257539999999999</v>
      </c>
      <c r="S269">
        <v>0.82263640000000005</v>
      </c>
    </row>
    <row r="270" spans="1:19" x14ac:dyDescent="0.2">
      <c r="A270" t="s">
        <v>155</v>
      </c>
      <c r="B270">
        <v>2009</v>
      </c>
      <c r="C270">
        <v>9676.0780479999994</v>
      </c>
      <c r="D270">
        <v>11254.71501</v>
      </c>
      <c r="E270">
        <v>13433.116770000001</v>
      </c>
      <c r="F270">
        <v>14501.42325</v>
      </c>
      <c r="G270">
        <v>15955.51216</v>
      </c>
      <c r="H270">
        <v>100.0001</v>
      </c>
      <c r="I270">
        <v>0.49868810000000002</v>
      </c>
      <c r="J270">
        <v>49.868810000000003</v>
      </c>
      <c r="K270">
        <v>90.992859999999993</v>
      </c>
      <c r="L270">
        <v>52.764009999999999</v>
      </c>
      <c r="M270">
        <v>0.7665883</v>
      </c>
      <c r="N270">
        <v>42.315289999999997</v>
      </c>
      <c r="O270">
        <v>26.789739999999998</v>
      </c>
      <c r="P270">
        <v>0.31132779999999999</v>
      </c>
      <c r="Q270">
        <v>71.281440000000003</v>
      </c>
      <c r="R270">
        <v>30.257539999999999</v>
      </c>
      <c r="S270">
        <v>0.82263640000000005</v>
      </c>
    </row>
    <row r="271" spans="1:19" x14ac:dyDescent="0.2">
      <c r="A271" t="s">
        <v>155</v>
      </c>
      <c r="B271">
        <v>2009</v>
      </c>
      <c r="C271">
        <v>9676.0780479999994</v>
      </c>
      <c r="D271">
        <v>11254.71501</v>
      </c>
      <c r="E271">
        <v>13433.116770000001</v>
      </c>
      <c r="F271">
        <v>14501.42325</v>
      </c>
      <c r="G271">
        <v>15955.51216</v>
      </c>
      <c r="H271">
        <v>-9.0909510000000004</v>
      </c>
      <c r="I271">
        <v>0.49868810000000002</v>
      </c>
      <c r="J271">
        <v>49.868810000000003</v>
      </c>
      <c r="K271">
        <v>90.992859999999993</v>
      </c>
      <c r="L271">
        <v>52.764009999999999</v>
      </c>
      <c r="M271">
        <v>0.7665883</v>
      </c>
      <c r="N271">
        <v>42.315289999999997</v>
      </c>
      <c r="O271">
        <v>26.789739999999998</v>
      </c>
      <c r="P271">
        <v>0.31132779999999999</v>
      </c>
      <c r="Q271">
        <v>71.281440000000003</v>
      </c>
      <c r="R271">
        <v>30.257539999999999</v>
      </c>
      <c r="S271">
        <v>0.82263640000000005</v>
      </c>
    </row>
    <row r="272" spans="1:19" x14ac:dyDescent="0.2">
      <c r="A272" t="s">
        <v>155</v>
      </c>
      <c r="B272">
        <v>2009</v>
      </c>
      <c r="C272">
        <v>9676.0780479999994</v>
      </c>
      <c r="D272">
        <v>11254.71501</v>
      </c>
      <c r="E272">
        <v>13433.116770000001</v>
      </c>
      <c r="F272">
        <v>14501.42325</v>
      </c>
      <c r="G272">
        <v>15955.51216</v>
      </c>
      <c r="H272">
        <v>-57.500010000000003</v>
      </c>
      <c r="I272">
        <v>0.49868810000000002</v>
      </c>
      <c r="J272">
        <v>49.868810000000003</v>
      </c>
      <c r="K272">
        <v>90.992859999999993</v>
      </c>
      <c r="L272">
        <v>52.764009999999999</v>
      </c>
      <c r="M272">
        <v>0.7665883</v>
      </c>
      <c r="N272">
        <v>42.315289999999997</v>
      </c>
      <c r="O272">
        <v>26.789739999999998</v>
      </c>
      <c r="P272">
        <v>0.31132779999999999</v>
      </c>
      <c r="Q272">
        <v>71.281440000000003</v>
      </c>
      <c r="R272">
        <v>30.257539999999999</v>
      </c>
      <c r="S272">
        <v>0.82263640000000005</v>
      </c>
    </row>
    <row r="273" spans="1:19" x14ac:dyDescent="0.2">
      <c r="A273" t="s">
        <v>155</v>
      </c>
      <c r="B273">
        <v>2009</v>
      </c>
      <c r="C273">
        <v>9676.0780479999994</v>
      </c>
      <c r="D273">
        <v>11254.71501</v>
      </c>
      <c r="E273">
        <v>13433.116770000001</v>
      </c>
      <c r="F273">
        <v>14501.42325</v>
      </c>
      <c r="G273">
        <v>15955.51216</v>
      </c>
      <c r="I273">
        <v>0.49868810000000002</v>
      </c>
      <c r="J273">
        <v>49.868810000000003</v>
      </c>
      <c r="L273">
        <v>52.764009999999999</v>
      </c>
      <c r="M273">
        <v>0.7665883</v>
      </c>
      <c r="O273">
        <v>26.789739999999998</v>
      </c>
      <c r="P273">
        <v>0.31132779999999999</v>
      </c>
      <c r="R273">
        <v>30.257539999999999</v>
      </c>
      <c r="S273">
        <v>0.82263640000000005</v>
      </c>
    </row>
    <row r="274" spans="1:19" x14ac:dyDescent="0.2">
      <c r="A274" t="s">
        <v>155</v>
      </c>
      <c r="B274">
        <v>2009</v>
      </c>
      <c r="C274">
        <v>9676.0780479999994</v>
      </c>
      <c r="D274">
        <v>11254.71501</v>
      </c>
      <c r="E274">
        <v>13433.116770000001</v>
      </c>
      <c r="F274">
        <v>14501.42325</v>
      </c>
      <c r="G274">
        <v>15955.51216</v>
      </c>
      <c r="H274">
        <v>899.99980000000005</v>
      </c>
      <c r="I274">
        <v>0.49868810000000002</v>
      </c>
      <c r="J274">
        <v>49.868810000000003</v>
      </c>
      <c r="K274">
        <v>90.992859999999993</v>
      </c>
      <c r="L274">
        <v>52.764009999999999</v>
      </c>
      <c r="M274">
        <v>0.7665883</v>
      </c>
      <c r="O274">
        <v>26.789739999999998</v>
      </c>
      <c r="P274">
        <v>0.31132779999999999</v>
      </c>
      <c r="R274">
        <v>30.257539999999999</v>
      </c>
      <c r="S274">
        <v>0.82263640000000005</v>
      </c>
    </row>
    <row r="275" spans="1:19" x14ac:dyDescent="0.2">
      <c r="A275" t="s">
        <v>155</v>
      </c>
      <c r="B275">
        <v>2009</v>
      </c>
      <c r="C275">
        <v>9676.0780479999994</v>
      </c>
      <c r="D275">
        <v>11254.71501</v>
      </c>
      <c r="E275">
        <v>13433.116770000001</v>
      </c>
      <c r="F275">
        <v>14501.42325</v>
      </c>
      <c r="G275">
        <v>15955.51216</v>
      </c>
      <c r="H275">
        <v>62.707929999999998</v>
      </c>
      <c r="I275">
        <v>0.49868810000000002</v>
      </c>
      <c r="J275">
        <v>49.868810000000003</v>
      </c>
      <c r="K275">
        <v>90.992859999999993</v>
      </c>
      <c r="L275">
        <v>52.764009999999999</v>
      </c>
      <c r="M275">
        <v>0.7665883</v>
      </c>
      <c r="N275">
        <v>42.315289999999997</v>
      </c>
      <c r="O275">
        <v>26.789739999999998</v>
      </c>
      <c r="P275">
        <v>0.31132779999999999</v>
      </c>
      <c r="Q275">
        <v>71.281440000000003</v>
      </c>
      <c r="R275">
        <v>30.257539999999999</v>
      </c>
      <c r="S275">
        <v>0.82263640000000005</v>
      </c>
    </row>
    <row r="276" spans="1:19" x14ac:dyDescent="0.2">
      <c r="A276" t="s">
        <v>155</v>
      </c>
      <c r="B276">
        <v>2009</v>
      </c>
      <c r="C276">
        <v>9676.0780479999994</v>
      </c>
      <c r="D276">
        <v>11254.71501</v>
      </c>
      <c r="E276">
        <v>13433.116770000001</v>
      </c>
      <c r="F276">
        <v>14501.42325</v>
      </c>
      <c r="G276">
        <v>15955.51216</v>
      </c>
      <c r="I276">
        <v>0.49868810000000002</v>
      </c>
      <c r="J276">
        <v>49.868810000000003</v>
      </c>
      <c r="L276">
        <v>52.764009999999999</v>
      </c>
      <c r="M276">
        <v>0.7665883</v>
      </c>
      <c r="O276">
        <v>26.789739999999998</v>
      </c>
      <c r="P276">
        <v>0.31132779999999999</v>
      </c>
      <c r="R276">
        <v>30.257539999999999</v>
      </c>
      <c r="S276">
        <v>0.82263640000000005</v>
      </c>
    </row>
    <row r="277" spans="1:19" x14ac:dyDescent="0.2">
      <c r="A277" t="s">
        <v>155</v>
      </c>
      <c r="B277">
        <v>2009</v>
      </c>
      <c r="C277">
        <v>9676.0780479999994</v>
      </c>
      <c r="D277">
        <v>11254.71501</v>
      </c>
      <c r="E277">
        <v>13433.116770000001</v>
      </c>
      <c r="F277">
        <v>14501.42325</v>
      </c>
      <c r="G277">
        <v>15955.51216</v>
      </c>
      <c r="H277">
        <v>99.999949999999998</v>
      </c>
      <c r="I277">
        <v>0.49868810000000002</v>
      </c>
      <c r="J277">
        <v>49.868810000000003</v>
      </c>
      <c r="K277">
        <v>90.992859999999993</v>
      </c>
      <c r="L277">
        <v>52.764009999999999</v>
      </c>
      <c r="M277">
        <v>0.7665883</v>
      </c>
      <c r="N277">
        <v>42.315289999999997</v>
      </c>
      <c r="O277">
        <v>26.789739999999998</v>
      </c>
      <c r="P277">
        <v>0.31132779999999999</v>
      </c>
      <c r="Q277">
        <v>71.281440000000003</v>
      </c>
      <c r="R277">
        <v>30.257539999999999</v>
      </c>
      <c r="S277">
        <v>0.82263640000000005</v>
      </c>
    </row>
    <row r="278" spans="1:19" x14ac:dyDescent="0.2">
      <c r="A278" t="s">
        <v>155</v>
      </c>
      <c r="B278">
        <v>2009</v>
      </c>
      <c r="C278">
        <v>9676.0780479999994</v>
      </c>
      <c r="D278">
        <v>11254.71501</v>
      </c>
      <c r="E278">
        <v>13433.116770000001</v>
      </c>
      <c r="F278">
        <v>14501.42325</v>
      </c>
      <c r="G278">
        <v>15955.51216</v>
      </c>
      <c r="H278">
        <v>-24.516110000000001</v>
      </c>
      <c r="I278">
        <v>0.49868810000000002</v>
      </c>
      <c r="J278">
        <v>49.868810000000003</v>
      </c>
      <c r="K278">
        <v>90.992859999999993</v>
      </c>
      <c r="L278">
        <v>52.764009999999999</v>
      </c>
      <c r="M278">
        <v>0.7665883</v>
      </c>
      <c r="N278">
        <v>42.315289999999997</v>
      </c>
      <c r="O278">
        <v>26.789739999999998</v>
      </c>
      <c r="P278">
        <v>0.31132779999999999</v>
      </c>
      <c r="Q278">
        <v>71.281440000000003</v>
      </c>
      <c r="R278">
        <v>30.257539999999999</v>
      </c>
      <c r="S278">
        <v>0.82263640000000005</v>
      </c>
    </row>
    <row r="279" spans="1:19" x14ac:dyDescent="0.2">
      <c r="A279" t="s">
        <v>155</v>
      </c>
      <c r="B279">
        <v>2009</v>
      </c>
      <c r="C279">
        <v>9676.0780479999994</v>
      </c>
      <c r="D279">
        <v>11254.71501</v>
      </c>
      <c r="E279">
        <v>13433.116770000001</v>
      </c>
      <c r="F279">
        <v>14501.42325</v>
      </c>
      <c r="G279">
        <v>15955.51216</v>
      </c>
      <c r="H279">
        <v>24.999960000000002</v>
      </c>
      <c r="I279">
        <v>0.49868810000000002</v>
      </c>
      <c r="J279">
        <v>49.868810000000003</v>
      </c>
      <c r="K279">
        <v>90.992859999999993</v>
      </c>
      <c r="L279">
        <v>52.764009999999999</v>
      </c>
      <c r="M279">
        <v>0.7665883</v>
      </c>
      <c r="N279">
        <v>42.315289999999997</v>
      </c>
      <c r="O279">
        <v>26.789739999999998</v>
      </c>
      <c r="P279">
        <v>0.31132779999999999</v>
      </c>
      <c r="Q279">
        <v>71.281440000000003</v>
      </c>
      <c r="R279">
        <v>30.257539999999999</v>
      </c>
      <c r="S279">
        <v>0.82263640000000005</v>
      </c>
    </row>
    <row r="280" spans="1:19" x14ac:dyDescent="0.2">
      <c r="A280" t="s">
        <v>155</v>
      </c>
      <c r="B280">
        <v>2009</v>
      </c>
      <c r="C280">
        <v>9676.0780479999994</v>
      </c>
      <c r="D280">
        <v>11254.71501</v>
      </c>
      <c r="E280">
        <v>13433.116770000001</v>
      </c>
      <c r="F280">
        <v>14501.42325</v>
      </c>
      <c r="G280">
        <v>15955.51216</v>
      </c>
      <c r="I280">
        <v>0.49868810000000002</v>
      </c>
      <c r="J280">
        <v>49.868810000000003</v>
      </c>
      <c r="L280">
        <v>52.764009999999999</v>
      </c>
      <c r="M280">
        <v>0.7665883</v>
      </c>
      <c r="O280">
        <v>26.789739999999998</v>
      </c>
      <c r="P280">
        <v>0.31132779999999999</v>
      </c>
      <c r="R280">
        <v>30.257539999999999</v>
      </c>
      <c r="S280">
        <v>0.82263640000000005</v>
      </c>
    </row>
    <row r="281" spans="1:19" x14ac:dyDescent="0.2">
      <c r="A281" t="s">
        <v>155</v>
      </c>
      <c r="B281">
        <v>2009</v>
      </c>
      <c r="C281">
        <v>9676.0780479999994</v>
      </c>
      <c r="D281">
        <v>11254.71501</v>
      </c>
      <c r="E281">
        <v>13433.116770000001</v>
      </c>
      <c r="F281">
        <v>14501.42325</v>
      </c>
      <c r="G281">
        <v>15955.51216</v>
      </c>
      <c r="H281">
        <v>375.24740000000003</v>
      </c>
      <c r="I281">
        <v>0.49868810000000002</v>
      </c>
      <c r="J281">
        <v>49.868810000000003</v>
      </c>
      <c r="K281">
        <v>90.992859999999993</v>
      </c>
      <c r="L281">
        <v>52.764009999999999</v>
      </c>
      <c r="M281">
        <v>0.7665883</v>
      </c>
      <c r="N281">
        <v>42.315289999999997</v>
      </c>
      <c r="O281">
        <v>26.789739999999998</v>
      </c>
      <c r="P281">
        <v>0.31132779999999999</v>
      </c>
      <c r="Q281">
        <v>71.281440000000003</v>
      </c>
      <c r="R281">
        <v>30.257539999999999</v>
      </c>
      <c r="S281">
        <v>0.82263640000000005</v>
      </c>
    </row>
    <row r="282" spans="1:19" x14ac:dyDescent="0.2">
      <c r="A282" t="s">
        <v>155</v>
      </c>
      <c r="B282">
        <v>2009</v>
      </c>
      <c r="C282">
        <v>9676.0780479999994</v>
      </c>
      <c r="D282">
        <v>11254.71501</v>
      </c>
      <c r="E282">
        <v>13433.116770000001</v>
      </c>
      <c r="F282">
        <v>14501.42325</v>
      </c>
      <c r="G282">
        <v>15955.51216</v>
      </c>
      <c r="I282">
        <v>0.49868810000000002</v>
      </c>
      <c r="J282">
        <v>49.868810000000003</v>
      </c>
      <c r="L282">
        <v>52.764009999999999</v>
      </c>
      <c r="M282">
        <v>0.7665883</v>
      </c>
      <c r="O282">
        <v>26.789739999999998</v>
      </c>
      <c r="P282">
        <v>0.31132779999999999</v>
      </c>
      <c r="R282">
        <v>30.257539999999999</v>
      </c>
      <c r="S282">
        <v>0.82263640000000005</v>
      </c>
    </row>
    <row r="283" spans="1:19" x14ac:dyDescent="0.2">
      <c r="A283" t="s">
        <v>155</v>
      </c>
      <c r="B283">
        <v>2009</v>
      </c>
      <c r="C283">
        <v>9676.0780479999994</v>
      </c>
      <c r="D283">
        <v>11254.71501</v>
      </c>
      <c r="E283">
        <v>13433.116770000001</v>
      </c>
      <c r="F283">
        <v>14501.42325</v>
      </c>
      <c r="G283">
        <v>15955.51216</v>
      </c>
      <c r="H283">
        <v>539.99980000000005</v>
      </c>
      <c r="I283">
        <v>0.49868810000000002</v>
      </c>
      <c r="J283">
        <v>49.868810000000003</v>
      </c>
      <c r="K283">
        <v>90.992859999999993</v>
      </c>
      <c r="L283">
        <v>52.764009999999999</v>
      </c>
      <c r="M283">
        <v>0.7665883</v>
      </c>
      <c r="N283">
        <v>42.315289999999997</v>
      </c>
      <c r="O283">
        <v>26.789739999999998</v>
      </c>
      <c r="P283">
        <v>0.31132779999999999</v>
      </c>
      <c r="Q283">
        <v>71.281440000000003</v>
      </c>
      <c r="R283">
        <v>30.257539999999999</v>
      </c>
      <c r="S283">
        <v>0.82263640000000005</v>
      </c>
    </row>
    <row r="284" spans="1:19" x14ac:dyDescent="0.2">
      <c r="A284" t="s">
        <v>155</v>
      </c>
      <c r="B284">
        <v>2009</v>
      </c>
      <c r="C284">
        <v>9676.0780479999994</v>
      </c>
      <c r="D284">
        <v>11254.71501</v>
      </c>
      <c r="E284">
        <v>13433.116770000001</v>
      </c>
      <c r="F284">
        <v>14501.42325</v>
      </c>
      <c r="G284">
        <v>15955.51216</v>
      </c>
      <c r="H284">
        <v>1.6200000000000001E-5</v>
      </c>
      <c r="I284">
        <v>0.49868810000000002</v>
      </c>
      <c r="J284">
        <v>49.868810000000003</v>
      </c>
      <c r="K284">
        <v>90.992859999999993</v>
      </c>
      <c r="L284">
        <v>52.764009999999999</v>
      </c>
      <c r="M284">
        <v>0.7665883</v>
      </c>
      <c r="N284">
        <v>42.315289999999997</v>
      </c>
      <c r="O284">
        <v>26.789739999999998</v>
      </c>
      <c r="P284">
        <v>0.31132779999999999</v>
      </c>
      <c r="Q284">
        <v>71.281440000000003</v>
      </c>
      <c r="R284">
        <v>30.257539999999999</v>
      </c>
      <c r="S284">
        <v>0.82263640000000005</v>
      </c>
    </row>
    <row r="285" spans="1:19" x14ac:dyDescent="0.2">
      <c r="A285" t="s">
        <v>155</v>
      </c>
      <c r="B285">
        <v>2009</v>
      </c>
      <c r="C285">
        <v>9676.0780479999994</v>
      </c>
      <c r="D285">
        <v>11254.71501</v>
      </c>
      <c r="E285">
        <v>13433.116770000001</v>
      </c>
      <c r="F285">
        <v>14501.42325</v>
      </c>
      <c r="G285">
        <v>15955.51216</v>
      </c>
      <c r="H285">
        <v>2.5299999999999998E-5</v>
      </c>
      <c r="I285">
        <v>0.49868810000000002</v>
      </c>
      <c r="J285">
        <v>49.868810000000003</v>
      </c>
      <c r="K285">
        <v>90.992859999999993</v>
      </c>
      <c r="L285">
        <v>52.764009999999999</v>
      </c>
      <c r="M285">
        <v>0.7665883</v>
      </c>
      <c r="N285">
        <v>42.315289999999997</v>
      </c>
      <c r="O285">
        <v>26.789739999999998</v>
      </c>
      <c r="P285">
        <v>0.31132779999999999</v>
      </c>
      <c r="Q285">
        <v>71.281440000000003</v>
      </c>
      <c r="R285">
        <v>30.257539999999999</v>
      </c>
      <c r="S285">
        <v>0.82263640000000005</v>
      </c>
    </row>
    <row r="286" spans="1:19" x14ac:dyDescent="0.2">
      <c r="A286" t="s">
        <v>155</v>
      </c>
      <c r="B286">
        <v>2009</v>
      </c>
      <c r="C286">
        <v>9676.0780479999994</v>
      </c>
      <c r="D286">
        <v>11254.71501</v>
      </c>
      <c r="E286">
        <v>13433.116770000001</v>
      </c>
      <c r="F286">
        <v>14501.42325</v>
      </c>
      <c r="G286">
        <v>15955.51216</v>
      </c>
      <c r="I286">
        <v>0.49868810000000002</v>
      </c>
      <c r="J286">
        <v>49.868810000000003</v>
      </c>
      <c r="L286">
        <v>52.764009999999999</v>
      </c>
      <c r="M286">
        <v>0.7665883</v>
      </c>
      <c r="O286">
        <v>26.789739999999998</v>
      </c>
      <c r="P286">
        <v>0.31132779999999999</v>
      </c>
      <c r="R286">
        <v>30.257539999999999</v>
      </c>
      <c r="S286">
        <v>0.82263640000000005</v>
      </c>
    </row>
    <row r="287" spans="1:19" x14ac:dyDescent="0.2">
      <c r="A287" t="s">
        <v>155</v>
      </c>
      <c r="B287">
        <v>2009</v>
      </c>
      <c r="C287">
        <v>9676.0780479999994</v>
      </c>
      <c r="D287">
        <v>11254.71501</v>
      </c>
      <c r="E287">
        <v>13433.116770000001</v>
      </c>
      <c r="F287">
        <v>14501.42325</v>
      </c>
      <c r="G287">
        <v>15955.51216</v>
      </c>
      <c r="H287">
        <v>-90</v>
      </c>
      <c r="I287">
        <v>0.49868810000000002</v>
      </c>
      <c r="J287">
        <v>49.868810000000003</v>
      </c>
      <c r="K287">
        <v>90.992859999999993</v>
      </c>
      <c r="L287">
        <v>52.764009999999999</v>
      </c>
      <c r="M287">
        <v>0.7665883</v>
      </c>
      <c r="N287">
        <v>42.315289999999997</v>
      </c>
      <c r="O287">
        <v>26.789739999999998</v>
      </c>
      <c r="P287">
        <v>0.31132779999999999</v>
      </c>
      <c r="Q287">
        <v>71.281440000000003</v>
      </c>
      <c r="R287">
        <v>30.257539999999999</v>
      </c>
      <c r="S287">
        <v>0.82263640000000005</v>
      </c>
    </row>
    <row r="288" spans="1:19" x14ac:dyDescent="0.2">
      <c r="A288" t="s">
        <v>155</v>
      </c>
      <c r="B288">
        <v>2009</v>
      </c>
      <c r="C288">
        <v>9676.0780479999994</v>
      </c>
      <c r="D288">
        <v>11254.71501</v>
      </c>
      <c r="E288">
        <v>13433.116770000001</v>
      </c>
      <c r="F288">
        <v>14501.42325</v>
      </c>
      <c r="G288">
        <v>15955.51216</v>
      </c>
      <c r="H288">
        <v>80.000039999999998</v>
      </c>
      <c r="I288">
        <v>0.49868810000000002</v>
      </c>
      <c r="J288">
        <v>49.868810000000003</v>
      </c>
      <c r="K288">
        <v>90.992859999999993</v>
      </c>
      <c r="L288">
        <v>52.764009999999999</v>
      </c>
      <c r="M288">
        <v>0.7665883</v>
      </c>
      <c r="N288">
        <v>42.315289999999997</v>
      </c>
      <c r="O288">
        <v>26.789739999999998</v>
      </c>
      <c r="P288">
        <v>0.31132779999999999</v>
      </c>
      <c r="Q288">
        <v>71.281440000000003</v>
      </c>
      <c r="R288">
        <v>30.257539999999999</v>
      </c>
      <c r="S288">
        <v>0.82263640000000005</v>
      </c>
    </row>
    <row r="289" spans="1:19" x14ac:dyDescent="0.2">
      <c r="A289" t="s">
        <v>155</v>
      </c>
      <c r="B289">
        <v>2009</v>
      </c>
      <c r="C289">
        <v>9676.0780479999994</v>
      </c>
      <c r="D289">
        <v>11254.71501</v>
      </c>
      <c r="E289">
        <v>13433.116770000001</v>
      </c>
      <c r="F289">
        <v>14501.42325</v>
      </c>
      <c r="G289">
        <v>15955.51216</v>
      </c>
      <c r="H289">
        <v>1142.991</v>
      </c>
      <c r="I289">
        <v>0.49868810000000002</v>
      </c>
      <c r="J289">
        <v>49.868810000000003</v>
      </c>
      <c r="L289">
        <v>52.764009999999999</v>
      </c>
      <c r="M289">
        <v>0.7665883</v>
      </c>
      <c r="N289">
        <v>42.315289999999997</v>
      </c>
      <c r="O289">
        <v>26.789739999999998</v>
      </c>
      <c r="P289">
        <v>0.31132779999999999</v>
      </c>
      <c r="R289">
        <v>30.257539999999999</v>
      </c>
      <c r="S289">
        <v>0.82263640000000005</v>
      </c>
    </row>
    <row r="290" spans="1:19" x14ac:dyDescent="0.2">
      <c r="A290" t="s">
        <v>155</v>
      </c>
      <c r="B290">
        <v>2009</v>
      </c>
      <c r="C290">
        <v>9676.0780479999994</v>
      </c>
      <c r="D290">
        <v>11254.71501</v>
      </c>
      <c r="E290">
        <v>13433.116770000001</v>
      </c>
      <c r="F290">
        <v>14501.42325</v>
      </c>
      <c r="G290">
        <v>15955.51216</v>
      </c>
      <c r="H290">
        <v>25.000029999999999</v>
      </c>
      <c r="I290">
        <v>0.49868810000000002</v>
      </c>
      <c r="J290">
        <v>49.868810000000003</v>
      </c>
      <c r="K290">
        <v>90.992859999999993</v>
      </c>
      <c r="L290">
        <v>52.764009999999999</v>
      </c>
      <c r="M290">
        <v>0.7665883</v>
      </c>
      <c r="N290">
        <v>42.315289999999997</v>
      </c>
      <c r="O290">
        <v>26.789739999999998</v>
      </c>
      <c r="P290">
        <v>0.31132779999999999</v>
      </c>
      <c r="Q290">
        <v>71.281440000000003</v>
      </c>
      <c r="R290">
        <v>30.257539999999999</v>
      </c>
      <c r="S290">
        <v>0.82263640000000005</v>
      </c>
    </row>
    <row r="291" spans="1:19" x14ac:dyDescent="0.2">
      <c r="A291" t="s">
        <v>155</v>
      </c>
      <c r="B291">
        <v>2009</v>
      </c>
      <c r="C291">
        <v>9676.0780479999994</v>
      </c>
      <c r="D291">
        <v>11254.71501</v>
      </c>
      <c r="E291">
        <v>13433.116770000001</v>
      </c>
      <c r="F291">
        <v>14501.42325</v>
      </c>
      <c r="G291">
        <v>15955.51216</v>
      </c>
      <c r="H291">
        <v>165900</v>
      </c>
      <c r="I291">
        <v>0.49868810000000002</v>
      </c>
      <c r="J291">
        <v>49.868810000000003</v>
      </c>
      <c r="L291">
        <v>52.764009999999999</v>
      </c>
      <c r="M291">
        <v>0.7665883</v>
      </c>
      <c r="N291">
        <v>42.315289999999997</v>
      </c>
      <c r="O291">
        <v>26.789739999999998</v>
      </c>
      <c r="P291">
        <v>0.31132779999999999</v>
      </c>
      <c r="R291">
        <v>30.257539999999999</v>
      </c>
      <c r="S291">
        <v>0.82263640000000005</v>
      </c>
    </row>
    <row r="292" spans="1:19" x14ac:dyDescent="0.2">
      <c r="A292" t="s">
        <v>155</v>
      </c>
      <c r="B292">
        <v>2009</v>
      </c>
      <c r="C292">
        <v>9676.0780479999994</v>
      </c>
      <c r="D292">
        <v>11254.71501</v>
      </c>
      <c r="E292">
        <v>13433.116770000001</v>
      </c>
      <c r="F292">
        <v>14501.42325</v>
      </c>
      <c r="G292">
        <v>15955.51216</v>
      </c>
      <c r="H292">
        <v>66.666790000000006</v>
      </c>
      <c r="I292">
        <v>0.49868810000000002</v>
      </c>
      <c r="J292">
        <v>49.868810000000003</v>
      </c>
      <c r="K292">
        <v>90.992859999999993</v>
      </c>
      <c r="L292">
        <v>52.764009999999999</v>
      </c>
      <c r="M292">
        <v>0.7665883</v>
      </c>
      <c r="N292">
        <v>42.315289999999997</v>
      </c>
      <c r="O292">
        <v>26.789739999999998</v>
      </c>
      <c r="P292">
        <v>0.31132779999999999</v>
      </c>
      <c r="Q292">
        <v>71.281440000000003</v>
      </c>
      <c r="R292">
        <v>30.257539999999999</v>
      </c>
      <c r="S292">
        <v>0.82263640000000005</v>
      </c>
    </row>
    <row r="293" spans="1:19" x14ac:dyDescent="0.2">
      <c r="A293" t="s">
        <v>155</v>
      </c>
      <c r="B293">
        <v>2009</v>
      </c>
      <c r="C293">
        <v>9676.0780479999994</v>
      </c>
      <c r="D293">
        <v>11254.71501</v>
      </c>
      <c r="E293">
        <v>13433.116770000001</v>
      </c>
      <c r="F293">
        <v>14501.42325</v>
      </c>
      <c r="G293">
        <v>15955.51216</v>
      </c>
      <c r="H293">
        <v>61.904710000000001</v>
      </c>
      <c r="I293">
        <v>0.49868810000000002</v>
      </c>
      <c r="J293">
        <v>49.868810000000003</v>
      </c>
      <c r="K293">
        <v>90.992859999999993</v>
      </c>
      <c r="L293">
        <v>52.764009999999999</v>
      </c>
      <c r="M293">
        <v>0.7665883</v>
      </c>
      <c r="N293">
        <v>42.315289999999997</v>
      </c>
      <c r="O293">
        <v>26.789739999999998</v>
      </c>
      <c r="P293">
        <v>0.31132779999999999</v>
      </c>
      <c r="Q293">
        <v>71.281440000000003</v>
      </c>
      <c r="R293">
        <v>30.257539999999999</v>
      </c>
      <c r="S293">
        <v>0.82263640000000005</v>
      </c>
    </row>
    <row r="294" spans="1:19" x14ac:dyDescent="0.2">
      <c r="A294" t="s">
        <v>155</v>
      </c>
      <c r="B294">
        <v>2009</v>
      </c>
      <c r="C294">
        <v>9676.0780479999994</v>
      </c>
      <c r="D294">
        <v>11254.71501</v>
      </c>
      <c r="E294">
        <v>13433.116770000001</v>
      </c>
      <c r="F294">
        <v>14501.42325</v>
      </c>
      <c r="G294">
        <v>15955.51216</v>
      </c>
      <c r="H294">
        <v>14900</v>
      </c>
      <c r="I294">
        <v>0.49868810000000002</v>
      </c>
      <c r="J294">
        <v>49.868810000000003</v>
      </c>
      <c r="L294">
        <v>52.764009999999999</v>
      </c>
      <c r="M294">
        <v>0.7665883</v>
      </c>
      <c r="N294">
        <v>42.315289999999997</v>
      </c>
      <c r="O294">
        <v>26.789739999999998</v>
      </c>
      <c r="P294">
        <v>0.31132779999999999</v>
      </c>
      <c r="R294">
        <v>30.257539999999999</v>
      </c>
      <c r="S294">
        <v>0.82263640000000005</v>
      </c>
    </row>
    <row r="295" spans="1:19" x14ac:dyDescent="0.2">
      <c r="A295" t="s">
        <v>155</v>
      </c>
      <c r="B295">
        <v>2009</v>
      </c>
      <c r="C295">
        <v>9676.0780479999994</v>
      </c>
      <c r="D295">
        <v>11254.71501</v>
      </c>
      <c r="E295">
        <v>13433.116770000001</v>
      </c>
      <c r="F295">
        <v>14501.42325</v>
      </c>
      <c r="G295">
        <v>15955.51216</v>
      </c>
      <c r="I295">
        <v>0.49868810000000002</v>
      </c>
      <c r="J295">
        <v>49.868810000000003</v>
      </c>
      <c r="L295">
        <v>52.764009999999999</v>
      </c>
      <c r="M295">
        <v>0.7665883</v>
      </c>
      <c r="O295">
        <v>26.789739999999998</v>
      </c>
      <c r="P295">
        <v>0.31132779999999999</v>
      </c>
      <c r="R295">
        <v>30.257539999999999</v>
      </c>
      <c r="S295">
        <v>0.82263640000000005</v>
      </c>
    </row>
    <row r="296" spans="1:19" x14ac:dyDescent="0.2">
      <c r="A296" t="s">
        <v>155</v>
      </c>
      <c r="B296">
        <v>2009</v>
      </c>
      <c r="C296">
        <v>9676.0780479999994</v>
      </c>
      <c r="D296">
        <v>11254.71501</v>
      </c>
      <c r="E296">
        <v>13433.116770000001</v>
      </c>
      <c r="F296">
        <v>14501.42325</v>
      </c>
      <c r="G296">
        <v>15955.51216</v>
      </c>
      <c r="I296">
        <v>0.49868810000000002</v>
      </c>
      <c r="J296">
        <v>49.868810000000003</v>
      </c>
      <c r="L296">
        <v>52.764009999999999</v>
      </c>
      <c r="M296">
        <v>0.7665883</v>
      </c>
      <c r="O296">
        <v>26.789739999999998</v>
      </c>
      <c r="P296">
        <v>0.31132779999999999</v>
      </c>
      <c r="R296">
        <v>30.257539999999999</v>
      </c>
      <c r="S296">
        <v>0.82263640000000005</v>
      </c>
    </row>
    <row r="297" spans="1:19" x14ac:dyDescent="0.2">
      <c r="A297" t="s">
        <v>155</v>
      </c>
      <c r="B297">
        <v>2009</v>
      </c>
      <c r="C297">
        <v>9676.0780479999994</v>
      </c>
      <c r="D297">
        <v>11254.71501</v>
      </c>
      <c r="E297">
        <v>13433.116770000001</v>
      </c>
      <c r="F297">
        <v>14501.42325</v>
      </c>
      <c r="G297">
        <v>15955.51216</v>
      </c>
      <c r="I297">
        <v>0.49868810000000002</v>
      </c>
      <c r="J297">
        <v>49.868810000000003</v>
      </c>
      <c r="L297">
        <v>52.764009999999999</v>
      </c>
      <c r="M297">
        <v>0.7665883</v>
      </c>
      <c r="N297">
        <v>42.315289999999997</v>
      </c>
      <c r="O297">
        <v>26.789739999999998</v>
      </c>
      <c r="P297">
        <v>0.31132779999999999</v>
      </c>
      <c r="R297">
        <v>30.257539999999999</v>
      </c>
      <c r="S297">
        <v>0.82263640000000005</v>
      </c>
    </row>
    <row r="298" spans="1:19" x14ac:dyDescent="0.2">
      <c r="A298" t="s">
        <v>155</v>
      </c>
      <c r="B298">
        <v>2009</v>
      </c>
      <c r="C298">
        <v>9676.0780479999994</v>
      </c>
      <c r="D298">
        <v>11254.71501</v>
      </c>
      <c r="E298">
        <v>13433.116770000001</v>
      </c>
      <c r="F298">
        <v>14501.42325</v>
      </c>
      <c r="G298">
        <v>15955.51216</v>
      </c>
      <c r="H298">
        <v>539.99980000000005</v>
      </c>
      <c r="I298">
        <v>0.49868810000000002</v>
      </c>
      <c r="J298">
        <v>49.868810000000003</v>
      </c>
      <c r="K298">
        <v>90.992859999999993</v>
      </c>
      <c r="L298">
        <v>52.764009999999999</v>
      </c>
      <c r="M298">
        <v>0.7665883</v>
      </c>
      <c r="O298">
        <v>26.789739999999998</v>
      </c>
      <c r="P298">
        <v>0.31132779999999999</v>
      </c>
      <c r="R298">
        <v>30.257539999999999</v>
      </c>
      <c r="S298">
        <v>0.82263640000000005</v>
      </c>
    </row>
    <row r="299" spans="1:19" x14ac:dyDescent="0.2">
      <c r="A299" t="s">
        <v>155</v>
      </c>
      <c r="B299">
        <v>2009</v>
      </c>
      <c r="C299">
        <v>9676.0780479999994</v>
      </c>
      <c r="D299">
        <v>11254.71501</v>
      </c>
      <c r="E299">
        <v>13433.116770000001</v>
      </c>
      <c r="F299">
        <v>14501.42325</v>
      </c>
      <c r="G299">
        <v>15955.51216</v>
      </c>
      <c r="I299">
        <v>0.49868810000000002</v>
      </c>
      <c r="J299">
        <v>49.868810000000003</v>
      </c>
      <c r="L299">
        <v>52.764009999999999</v>
      </c>
      <c r="M299">
        <v>0.7665883</v>
      </c>
      <c r="O299">
        <v>26.789739999999998</v>
      </c>
      <c r="P299">
        <v>0.31132779999999999</v>
      </c>
      <c r="R299">
        <v>30.257539999999999</v>
      </c>
      <c r="S299">
        <v>0.82263640000000005</v>
      </c>
    </row>
    <row r="300" spans="1:19" x14ac:dyDescent="0.2">
      <c r="A300" t="s">
        <v>155</v>
      </c>
      <c r="B300">
        <v>2009</v>
      </c>
      <c r="C300">
        <v>9676.0780479999994</v>
      </c>
      <c r="D300">
        <v>11254.71501</v>
      </c>
      <c r="E300">
        <v>13433.116770000001</v>
      </c>
      <c r="F300">
        <v>14501.42325</v>
      </c>
      <c r="G300">
        <v>15955.51216</v>
      </c>
      <c r="H300">
        <v>66.666619999999995</v>
      </c>
      <c r="I300">
        <v>0.49868810000000002</v>
      </c>
      <c r="J300">
        <v>49.868810000000003</v>
      </c>
      <c r="K300">
        <v>90.992859999999993</v>
      </c>
      <c r="L300">
        <v>52.764009999999999</v>
      </c>
      <c r="M300">
        <v>0.7665883</v>
      </c>
      <c r="N300">
        <v>42.315289999999997</v>
      </c>
      <c r="O300">
        <v>26.789739999999998</v>
      </c>
      <c r="P300">
        <v>0.31132779999999999</v>
      </c>
      <c r="Q300">
        <v>71.281440000000003</v>
      </c>
      <c r="R300">
        <v>30.257539999999999</v>
      </c>
      <c r="S300">
        <v>0.82263640000000005</v>
      </c>
    </row>
    <row r="301" spans="1:19" x14ac:dyDescent="0.2">
      <c r="A301" t="s">
        <v>155</v>
      </c>
      <c r="B301">
        <v>2009</v>
      </c>
      <c r="C301">
        <v>9676.0780479999994</v>
      </c>
      <c r="D301">
        <v>11254.71501</v>
      </c>
      <c r="E301">
        <v>13433.116770000001</v>
      </c>
      <c r="F301">
        <v>14501.42325</v>
      </c>
      <c r="G301">
        <v>15955.51216</v>
      </c>
      <c r="H301">
        <v>24.999970000000001</v>
      </c>
      <c r="I301">
        <v>0.49868810000000002</v>
      </c>
      <c r="J301">
        <v>49.868810000000003</v>
      </c>
      <c r="K301">
        <v>90.992859999999993</v>
      </c>
      <c r="L301">
        <v>52.764009999999999</v>
      </c>
      <c r="M301">
        <v>0.7665883</v>
      </c>
      <c r="N301">
        <v>42.315289999999997</v>
      </c>
      <c r="O301">
        <v>26.789739999999998</v>
      </c>
      <c r="P301">
        <v>0.31132779999999999</v>
      </c>
      <c r="Q301">
        <v>71.281440000000003</v>
      </c>
      <c r="R301">
        <v>30.257539999999999</v>
      </c>
      <c r="S301">
        <v>0.82263640000000005</v>
      </c>
    </row>
    <row r="302" spans="1:19" x14ac:dyDescent="0.2">
      <c r="A302" t="s">
        <v>155</v>
      </c>
      <c r="B302">
        <v>2009</v>
      </c>
      <c r="C302">
        <v>9676.0780479999994</v>
      </c>
      <c r="D302">
        <v>11254.71501</v>
      </c>
      <c r="E302">
        <v>13433.116770000001</v>
      </c>
      <c r="F302">
        <v>14501.42325</v>
      </c>
      <c r="G302">
        <v>15955.51216</v>
      </c>
      <c r="H302">
        <v>-44.444459999999999</v>
      </c>
      <c r="I302">
        <v>0.49868810000000002</v>
      </c>
      <c r="J302">
        <v>49.868810000000003</v>
      </c>
      <c r="K302">
        <v>90.992859999999993</v>
      </c>
      <c r="L302">
        <v>52.764009999999999</v>
      </c>
      <c r="M302">
        <v>0.7665883</v>
      </c>
      <c r="N302">
        <v>42.315289999999997</v>
      </c>
      <c r="O302">
        <v>26.789739999999998</v>
      </c>
      <c r="P302">
        <v>0.31132779999999999</v>
      </c>
      <c r="Q302">
        <v>71.281440000000003</v>
      </c>
      <c r="R302">
        <v>30.257539999999999</v>
      </c>
      <c r="S302">
        <v>0.82263640000000005</v>
      </c>
    </row>
    <row r="303" spans="1:19" x14ac:dyDescent="0.2">
      <c r="A303" t="s">
        <v>155</v>
      </c>
      <c r="B303">
        <v>2009</v>
      </c>
      <c r="C303">
        <v>9676.0780479999994</v>
      </c>
      <c r="D303">
        <v>11254.71501</v>
      </c>
      <c r="E303">
        <v>13433.116770000001</v>
      </c>
      <c r="F303">
        <v>14501.42325</v>
      </c>
      <c r="G303">
        <v>15955.51216</v>
      </c>
      <c r="H303">
        <v>42.857109999999999</v>
      </c>
      <c r="I303">
        <v>0.49868810000000002</v>
      </c>
      <c r="J303">
        <v>49.868810000000003</v>
      </c>
      <c r="K303">
        <v>90.992859999999993</v>
      </c>
      <c r="L303">
        <v>52.764009999999999</v>
      </c>
      <c r="M303">
        <v>0.7665883</v>
      </c>
      <c r="N303">
        <v>42.315289999999997</v>
      </c>
      <c r="O303">
        <v>26.789739999999998</v>
      </c>
      <c r="P303">
        <v>0.31132779999999999</v>
      </c>
      <c r="Q303">
        <v>71.281440000000003</v>
      </c>
      <c r="R303">
        <v>30.257539999999999</v>
      </c>
      <c r="S303">
        <v>0.82263640000000005</v>
      </c>
    </row>
    <row r="304" spans="1:19" x14ac:dyDescent="0.2">
      <c r="A304" t="s">
        <v>155</v>
      </c>
      <c r="B304">
        <v>2009</v>
      </c>
      <c r="C304">
        <v>9676.0780479999994</v>
      </c>
      <c r="D304">
        <v>11254.71501</v>
      </c>
      <c r="E304">
        <v>13433.116770000001</v>
      </c>
      <c r="F304">
        <v>14501.42325</v>
      </c>
      <c r="G304">
        <v>15955.51216</v>
      </c>
      <c r="H304">
        <v>81.818209999999993</v>
      </c>
      <c r="I304">
        <v>0.49868810000000002</v>
      </c>
      <c r="J304">
        <v>49.868810000000003</v>
      </c>
      <c r="K304">
        <v>90.992859999999993</v>
      </c>
      <c r="L304">
        <v>52.764009999999999</v>
      </c>
      <c r="M304">
        <v>0.7665883</v>
      </c>
      <c r="N304">
        <v>42.315289999999997</v>
      </c>
      <c r="O304">
        <v>26.789739999999998</v>
      </c>
      <c r="P304">
        <v>0.31132779999999999</v>
      </c>
      <c r="Q304">
        <v>71.281440000000003</v>
      </c>
      <c r="R304">
        <v>30.257539999999999</v>
      </c>
      <c r="S304">
        <v>0.82263640000000005</v>
      </c>
    </row>
    <row r="305" spans="1:19" x14ac:dyDescent="0.2">
      <c r="A305" t="s">
        <v>155</v>
      </c>
      <c r="B305">
        <v>2009</v>
      </c>
      <c r="C305">
        <v>9676.0780479999994</v>
      </c>
      <c r="D305">
        <v>11254.71501</v>
      </c>
      <c r="E305">
        <v>13433.116770000001</v>
      </c>
      <c r="F305">
        <v>14501.42325</v>
      </c>
      <c r="G305">
        <v>15955.51216</v>
      </c>
      <c r="H305">
        <v>-84.442779999999999</v>
      </c>
      <c r="I305">
        <v>0.49868810000000002</v>
      </c>
      <c r="J305">
        <v>49.868810000000003</v>
      </c>
      <c r="K305">
        <v>90.992859999999993</v>
      </c>
      <c r="L305">
        <v>52.764009999999999</v>
      </c>
      <c r="M305">
        <v>0.7665883</v>
      </c>
      <c r="N305">
        <v>42.315289999999997</v>
      </c>
      <c r="O305">
        <v>26.789739999999998</v>
      </c>
      <c r="P305">
        <v>0.31132779999999999</v>
      </c>
      <c r="Q305">
        <v>71.281440000000003</v>
      </c>
      <c r="R305">
        <v>30.257539999999999</v>
      </c>
      <c r="S305">
        <v>0.82263640000000005</v>
      </c>
    </row>
    <row r="306" spans="1:19" x14ac:dyDescent="0.2">
      <c r="A306" t="s">
        <v>155</v>
      </c>
      <c r="B306">
        <v>2009</v>
      </c>
      <c r="C306">
        <v>9676.0780479999994</v>
      </c>
      <c r="D306">
        <v>11254.71501</v>
      </c>
      <c r="E306">
        <v>13433.116770000001</v>
      </c>
      <c r="F306">
        <v>14501.42325</v>
      </c>
      <c r="G306">
        <v>15955.51216</v>
      </c>
      <c r="H306">
        <v>24.999960000000002</v>
      </c>
      <c r="I306">
        <v>0.49868810000000002</v>
      </c>
      <c r="J306">
        <v>49.868810000000003</v>
      </c>
      <c r="K306">
        <v>90.992859999999993</v>
      </c>
      <c r="L306">
        <v>52.764009999999999</v>
      </c>
      <c r="M306">
        <v>0.7665883</v>
      </c>
      <c r="N306">
        <v>42.315289999999997</v>
      </c>
      <c r="O306">
        <v>26.789739999999998</v>
      </c>
      <c r="P306">
        <v>0.31132779999999999</v>
      </c>
      <c r="Q306">
        <v>71.281440000000003</v>
      </c>
      <c r="R306">
        <v>30.257539999999999</v>
      </c>
      <c r="S306">
        <v>0.82263640000000005</v>
      </c>
    </row>
    <row r="307" spans="1:19" x14ac:dyDescent="0.2">
      <c r="A307" t="s">
        <v>155</v>
      </c>
      <c r="B307">
        <v>2009</v>
      </c>
      <c r="C307">
        <v>9676.0780479999994</v>
      </c>
      <c r="D307">
        <v>11254.71501</v>
      </c>
      <c r="E307">
        <v>13433.116770000001</v>
      </c>
      <c r="F307">
        <v>14501.42325</v>
      </c>
      <c r="G307">
        <v>15955.51216</v>
      </c>
      <c r="H307">
        <v>66.666700000000006</v>
      </c>
      <c r="I307">
        <v>0.49868810000000002</v>
      </c>
      <c r="J307">
        <v>49.868810000000003</v>
      </c>
      <c r="K307">
        <v>90.992859999999993</v>
      </c>
      <c r="L307">
        <v>52.764009999999999</v>
      </c>
      <c r="M307">
        <v>0.7665883</v>
      </c>
      <c r="N307">
        <v>42.315289999999997</v>
      </c>
      <c r="O307">
        <v>26.789739999999998</v>
      </c>
      <c r="P307">
        <v>0.31132779999999999</v>
      </c>
      <c r="Q307">
        <v>71.281440000000003</v>
      </c>
      <c r="R307">
        <v>30.257539999999999</v>
      </c>
      <c r="S307">
        <v>0.82263640000000005</v>
      </c>
    </row>
    <row r="308" spans="1:19" x14ac:dyDescent="0.2">
      <c r="A308" t="s">
        <v>155</v>
      </c>
      <c r="B308">
        <v>2009</v>
      </c>
      <c r="C308">
        <v>9676.0780479999994</v>
      </c>
      <c r="D308">
        <v>11254.71501</v>
      </c>
      <c r="E308">
        <v>13433.116770000001</v>
      </c>
      <c r="F308">
        <v>14501.42325</v>
      </c>
      <c r="G308">
        <v>15955.51216</v>
      </c>
      <c r="H308">
        <v>25.000070000000001</v>
      </c>
      <c r="I308">
        <v>0.49868810000000002</v>
      </c>
      <c r="J308">
        <v>49.868810000000003</v>
      </c>
      <c r="K308">
        <v>90.992859999999993</v>
      </c>
      <c r="L308">
        <v>52.764009999999999</v>
      </c>
      <c r="M308">
        <v>0.7665883</v>
      </c>
      <c r="N308">
        <v>42.315289999999997</v>
      </c>
      <c r="O308">
        <v>26.789739999999998</v>
      </c>
      <c r="P308">
        <v>0.31132779999999999</v>
      </c>
      <c r="Q308">
        <v>71.281440000000003</v>
      </c>
      <c r="R308">
        <v>30.257539999999999</v>
      </c>
      <c r="S308">
        <v>0.82263640000000005</v>
      </c>
    </row>
    <row r="309" spans="1:19" x14ac:dyDescent="0.2">
      <c r="A309" t="s">
        <v>155</v>
      </c>
      <c r="B309">
        <v>2009</v>
      </c>
      <c r="C309">
        <v>9676.0780479999994</v>
      </c>
      <c r="D309">
        <v>11254.71501</v>
      </c>
      <c r="E309">
        <v>13433.116770000001</v>
      </c>
      <c r="F309">
        <v>14501.42325</v>
      </c>
      <c r="G309">
        <v>15955.51216</v>
      </c>
      <c r="H309">
        <v>166.66659999999999</v>
      </c>
      <c r="I309">
        <v>0.49868810000000002</v>
      </c>
      <c r="J309">
        <v>49.868810000000003</v>
      </c>
      <c r="K309">
        <v>90.992859999999993</v>
      </c>
      <c r="L309">
        <v>52.764009999999999</v>
      </c>
      <c r="M309">
        <v>0.7665883</v>
      </c>
      <c r="N309">
        <v>42.315289999999997</v>
      </c>
      <c r="O309">
        <v>26.789739999999998</v>
      </c>
      <c r="P309">
        <v>0.31132779999999999</v>
      </c>
      <c r="Q309">
        <v>71.281440000000003</v>
      </c>
      <c r="R309">
        <v>30.257539999999999</v>
      </c>
      <c r="S309">
        <v>0.82263640000000005</v>
      </c>
    </row>
    <row r="310" spans="1:19" x14ac:dyDescent="0.2">
      <c r="A310" t="s">
        <v>155</v>
      </c>
      <c r="B310">
        <v>2009</v>
      </c>
      <c r="C310">
        <v>9676.0780479999994</v>
      </c>
      <c r="D310">
        <v>11254.71501</v>
      </c>
      <c r="E310">
        <v>13433.116770000001</v>
      </c>
      <c r="F310">
        <v>14501.42325</v>
      </c>
      <c r="G310">
        <v>15955.51216</v>
      </c>
      <c r="H310">
        <v>9.0908800000000003</v>
      </c>
      <c r="I310">
        <v>0.49868810000000002</v>
      </c>
      <c r="J310">
        <v>49.868810000000003</v>
      </c>
      <c r="K310">
        <v>90.992859999999993</v>
      </c>
      <c r="L310">
        <v>52.764009999999999</v>
      </c>
      <c r="M310">
        <v>0.7665883</v>
      </c>
      <c r="N310">
        <v>42.315289999999997</v>
      </c>
      <c r="O310">
        <v>26.789739999999998</v>
      </c>
      <c r="P310">
        <v>0.31132779999999999</v>
      </c>
      <c r="Q310">
        <v>71.281440000000003</v>
      </c>
      <c r="R310">
        <v>30.257539999999999</v>
      </c>
      <c r="S310">
        <v>0.82263640000000005</v>
      </c>
    </row>
    <row r="311" spans="1:19" x14ac:dyDescent="0.2">
      <c r="A311" t="s">
        <v>155</v>
      </c>
      <c r="B311">
        <v>2009</v>
      </c>
      <c r="C311">
        <v>9676.0780479999994</v>
      </c>
      <c r="D311">
        <v>11254.71501</v>
      </c>
      <c r="E311">
        <v>13433.116770000001</v>
      </c>
      <c r="F311">
        <v>14501.42325</v>
      </c>
      <c r="G311">
        <v>15955.51216</v>
      </c>
      <c r="H311">
        <v>146.66669999999999</v>
      </c>
      <c r="I311">
        <v>0.49868810000000002</v>
      </c>
      <c r="J311">
        <v>49.868810000000003</v>
      </c>
      <c r="K311">
        <v>90.992859999999993</v>
      </c>
      <c r="L311">
        <v>52.764009999999999</v>
      </c>
      <c r="M311">
        <v>0.7665883</v>
      </c>
      <c r="N311">
        <v>42.315289999999997</v>
      </c>
      <c r="O311">
        <v>26.789739999999998</v>
      </c>
      <c r="P311">
        <v>0.31132779999999999</v>
      </c>
      <c r="Q311">
        <v>71.281440000000003</v>
      </c>
      <c r="R311">
        <v>30.257539999999999</v>
      </c>
      <c r="S311">
        <v>0.82263640000000005</v>
      </c>
    </row>
    <row r="312" spans="1:19" x14ac:dyDescent="0.2">
      <c r="A312" t="s">
        <v>155</v>
      </c>
      <c r="B312">
        <v>2009</v>
      </c>
      <c r="C312">
        <v>9676.0780479999994</v>
      </c>
      <c r="D312">
        <v>11254.71501</v>
      </c>
      <c r="E312">
        <v>13433.116770000001</v>
      </c>
      <c r="F312">
        <v>14501.42325</v>
      </c>
      <c r="G312">
        <v>15955.51216</v>
      </c>
      <c r="I312">
        <v>0.49868810000000002</v>
      </c>
      <c r="J312">
        <v>49.868810000000003</v>
      </c>
      <c r="L312">
        <v>52.764009999999999</v>
      </c>
      <c r="M312">
        <v>0.7665883</v>
      </c>
      <c r="O312">
        <v>26.789739999999998</v>
      </c>
      <c r="P312">
        <v>0.31132779999999999</v>
      </c>
      <c r="R312">
        <v>30.257539999999999</v>
      </c>
      <c r="S312">
        <v>0.82263640000000005</v>
      </c>
    </row>
    <row r="313" spans="1:19" x14ac:dyDescent="0.2">
      <c r="A313" t="s">
        <v>155</v>
      </c>
      <c r="B313">
        <v>2009</v>
      </c>
      <c r="C313">
        <v>9676.0780479999994</v>
      </c>
      <c r="D313">
        <v>11254.71501</v>
      </c>
      <c r="E313">
        <v>13433.116770000001</v>
      </c>
      <c r="F313">
        <v>14501.42325</v>
      </c>
      <c r="G313">
        <v>15955.51216</v>
      </c>
      <c r="H313">
        <v>-7.1427779999999998</v>
      </c>
      <c r="I313">
        <v>0.49868810000000002</v>
      </c>
      <c r="J313">
        <v>49.868810000000003</v>
      </c>
      <c r="K313">
        <v>90.992859999999993</v>
      </c>
      <c r="L313">
        <v>52.764009999999999</v>
      </c>
      <c r="M313">
        <v>0.7665883</v>
      </c>
      <c r="O313">
        <v>26.789739999999998</v>
      </c>
      <c r="P313">
        <v>0.31132779999999999</v>
      </c>
      <c r="Q313">
        <v>71.281440000000003</v>
      </c>
      <c r="R313">
        <v>30.257539999999999</v>
      </c>
      <c r="S313">
        <v>0.82263640000000005</v>
      </c>
    </row>
    <row r="314" spans="1:19" x14ac:dyDescent="0.2">
      <c r="A314" t="s">
        <v>155</v>
      </c>
      <c r="B314">
        <v>2009</v>
      </c>
      <c r="C314">
        <v>9676.0780479999994</v>
      </c>
      <c r="D314">
        <v>11254.71501</v>
      </c>
      <c r="E314">
        <v>13433.116770000001</v>
      </c>
      <c r="F314">
        <v>14501.42325</v>
      </c>
      <c r="G314">
        <v>15955.51216</v>
      </c>
      <c r="H314">
        <v>45038.93</v>
      </c>
      <c r="I314">
        <v>0.49868810000000002</v>
      </c>
      <c r="J314">
        <v>49.868810000000003</v>
      </c>
      <c r="L314">
        <v>52.764009999999999</v>
      </c>
      <c r="M314">
        <v>0.7665883</v>
      </c>
      <c r="N314">
        <v>42.315289999999997</v>
      </c>
      <c r="O314">
        <v>26.789739999999998</v>
      </c>
      <c r="P314">
        <v>0.31132779999999999</v>
      </c>
      <c r="R314">
        <v>30.257539999999999</v>
      </c>
      <c r="S314">
        <v>0.82263640000000005</v>
      </c>
    </row>
    <row r="315" spans="1:19" x14ac:dyDescent="0.2">
      <c r="A315" t="s">
        <v>155</v>
      </c>
      <c r="B315">
        <v>2009</v>
      </c>
      <c r="C315">
        <v>9676.0780479999994</v>
      </c>
      <c r="D315">
        <v>11254.71501</v>
      </c>
      <c r="E315">
        <v>13433.116770000001</v>
      </c>
      <c r="F315">
        <v>14501.42325</v>
      </c>
      <c r="G315">
        <v>15955.51216</v>
      </c>
      <c r="H315">
        <v>757.14300000000003</v>
      </c>
      <c r="I315">
        <v>0.49868810000000002</v>
      </c>
      <c r="J315">
        <v>49.868810000000003</v>
      </c>
      <c r="K315">
        <v>90.992859999999993</v>
      </c>
      <c r="L315">
        <v>52.764009999999999</v>
      </c>
      <c r="M315">
        <v>0.7665883</v>
      </c>
      <c r="N315">
        <v>42.315289999999997</v>
      </c>
      <c r="O315">
        <v>26.789739999999998</v>
      </c>
      <c r="P315">
        <v>0.31132779999999999</v>
      </c>
      <c r="Q315">
        <v>71.281440000000003</v>
      </c>
      <c r="R315">
        <v>30.257539999999999</v>
      </c>
      <c r="S315">
        <v>0.82263640000000005</v>
      </c>
    </row>
    <row r="316" spans="1:19" x14ac:dyDescent="0.2">
      <c r="A316" t="s">
        <v>155</v>
      </c>
      <c r="B316">
        <v>2009</v>
      </c>
      <c r="C316">
        <v>9676.0780479999994</v>
      </c>
      <c r="D316">
        <v>11254.71501</v>
      </c>
      <c r="E316">
        <v>13433.116770000001</v>
      </c>
      <c r="F316">
        <v>14501.42325</v>
      </c>
      <c r="G316">
        <v>15955.51216</v>
      </c>
      <c r="H316">
        <v>100</v>
      </c>
      <c r="I316">
        <v>0.49868810000000002</v>
      </c>
      <c r="J316">
        <v>49.868810000000003</v>
      </c>
      <c r="K316">
        <v>90.992859999999993</v>
      </c>
      <c r="L316">
        <v>52.764009999999999</v>
      </c>
      <c r="M316">
        <v>0.7665883</v>
      </c>
      <c r="N316">
        <v>42.315289999999997</v>
      </c>
      <c r="O316">
        <v>26.789739999999998</v>
      </c>
      <c r="P316">
        <v>0.31132779999999999</v>
      </c>
      <c r="Q316">
        <v>71.281440000000003</v>
      </c>
      <c r="R316">
        <v>30.257539999999999</v>
      </c>
      <c r="S316">
        <v>0.82263640000000005</v>
      </c>
    </row>
    <row r="317" spans="1:19" x14ac:dyDescent="0.2">
      <c r="A317" t="s">
        <v>155</v>
      </c>
      <c r="B317">
        <v>2009</v>
      </c>
      <c r="C317">
        <v>9676.0780479999994</v>
      </c>
      <c r="D317">
        <v>11254.71501</v>
      </c>
      <c r="E317">
        <v>13433.116770000001</v>
      </c>
      <c r="F317">
        <v>14501.42325</v>
      </c>
      <c r="G317">
        <v>15955.51216</v>
      </c>
      <c r="H317">
        <v>16.279039999999998</v>
      </c>
      <c r="I317">
        <v>0.49868810000000002</v>
      </c>
      <c r="J317">
        <v>49.868810000000003</v>
      </c>
      <c r="K317">
        <v>90.992859999999993</v>
      </c>
      <c r="L317">
        <v>52.764009999999999</v>
      </c>
      <c r="M317">
        <v>0.7665883</v>
      </c>
      <c r="N317">
        <v>42.315289999999997</v>
      </c>
      <c r="O317">
        <v>26.789739999999998</v>
      </c>
      <c r="P317">
        <v>0.31132779999999999</v>
      </c>
      <c r="Q317">
        <v>71.281440000000003</v>
      </c>
      <c r="R317">
        <v>30.257539999999999</v>
      </c>
      <c r="S317">
        <v>0.82263640000000005</v>
      </c>
    </row>
    <row r="318" spans="1:19" x14ac:dyDescent="0.2">
      <c r="A318" t="s">
        <v>155</v>
      </c>
      <c r="B318">
        <v>2009</v>
      </c>
      <c r="C318">
        <v>9676.0780479999994</v>
      </c>
      <c r="D318">
        <v>11254.71501</v>
      </c>
      <c r="E318">
        <v>13433.116770000001</v>
      </c>
      <c r="F318">
        <v>14501.42325</v>
      </c>
      <c r="G318">
        <v>15955.51216</v>
      </c>
      <c r="I318">
        <v>0.49868810000000002</v>
      </c>
      <c r="J318">
        <v>49.868810000000003</v>
      </c>
      <c r="L318">
        <v>52.764009999999999</v>
      </c>
      <c r="M318">
        <v>0.7665883</v>
      </c>
      <c r="N318">
        <v>42.315289999999997</v>
      </c>
      <c r="O318">
        <v>26.789739999999998</v>
      </c>
      <c r="P318">
        <v>0.31132779999999999</v>
      </c>
      <c r="R318">
        <v>30.257539999999999</v>
      </c>
      <c r="S318">
        <v>0.82263640000000005</v>
      </c>
    </row>
    <row r="319" spans="1:19" x14ac:dyDescent="0.2">
      <c r="A319" t="s">
        <v>155</v>
      </c>
      <c r="B319">
        <v>2009</v>
      </c>
      <c r="C319">
        <v>9676.0780479999994</v>
      </c>
      <c r="D319">
        <v>11254.71501</v>
      </c>
      <c r="E319">
        <v>13433.116770000001</v>
      </c>
      <c r="F319">
        <v>14501.42325</v>
      </c>
      <c r="G319">
        <v>15955.51216</v>
      </c>
      <c r="H319">
        <v>536.36300000000006</v>
      </c>
      <c r="I319">
        <v>0.49868810000000002</v>
      </c>
      <c r="J319">
        <v>49.868810000000003</v>
      </c>
      <c r="K319">
        <v>90.992859999999993</v>
      </c>
      <c r="L319">
        <v>52.764009999999999</v>
      </c>
      <c r="M319">
        <v>0.7665883</v>
      </c>
      <c r="N319">
        <v>42.315289999999997</v>
      </c>
      <c r="O319">
        <v>26.789739999999998</v>
      </c>
      <c r="P319">
        <v>0.31132779999999999</v>
      </c>
      <c r="Q319">
        <v>71.281440000000003</v>
      </c>
      <c r="R319">
        <v>30.257539999999999</v>
      </c>
      <c r="S319">
        <v>0.82263640000000005</v>
      </c>
    </row>
    <row r="320" spans="1:19" x14ac:dyDescent="0.2">
      <c r="A320" t="s">
        <v>155</v>
      </c>
      <c r="B320">
        <v>2009</v>
      </c>
      <c r="C320">
        <v>9676.0780479999994</v>
      </c>
      <c r="D320">
        <v>11254.71501</v>
      </c>
      <c r="E320">
        <v>13433.116770000001</v>
      </c>
      <c r="F320">
        <v>14501.42325</v>
      </c>
      <c r="G320">
        <v>15955.51216</v>
      </c>
      <c r="H320">
        <v>42.857109999999999</v>
      </c>
      <c r="I320">
        <v>0.49868810000000002</v>
      </c>
      <c r="J320">
        <v>49.868810000000003</v>
      </c>
      <c r="K320">
        <v>90.992859999999993</v>
      </c>
      <c r="L320">
        <v>52.764009999999999</v>
      </c>
      <c r="M320">
        <v>0.7665883</v>
      </c>
      <c r="N320">
        <v>42.315289999999997</v>
      </c>
      <c r="O320">
        <v>26.789739999999998</v>
      </c>
      <c r="P320">
        <v>0.31132779999999999</v>
      </c>
      <c r="Q320">
        <v>71.281440000000003</v>
      </c>
      <c r="R320">
        <v>30.257539999999999</v>
      </c>
      <c r="S320">
        <v>0.82263640000000005</v>
      </c>
    </row>
    <row r="321" spans="1:19" x14ac:dyDescent="0.2">
      <c r="A321" t="s">
        <v>155</v>
      </c>
      <c r="B321">
        <v>2009</v>
      </c>
      <c r="C321">
        <v>9676.0780479999994</v>
      </c>
      <c r="D321">
        <v>11254.71501</v>
      </c>
      <c r="E321">
        <v>13433.116770000001</v>
      </c>
      <c r="F321">
        <v>14501.42325</v>
      </c>
      <c r="G321">
        <v>15955.51216</v>
      </c>
      <c r="H321">
        <v>316.66660000000002</v>
      </c>
      <c r="I321">
        <v>0.49868810000000002</v>
      </c>
      <c r="J321">
        <v>49.868810000000003</v>
      </c>
      <c r="K321">
        <v>90.992859999999993</v>
      </c>
      <c r="L321">
        <v>52.764009999999999</v>
      </c>
      <c r="M321">
        <v>0.7665883</v>
      </c>
      <c r="N321">
        <v>42.315289999999997</v>
      </c>
      <c r="O321">
        <v>26.789739999999998</v>
      </c>
      <c r="P321">
        <v>0.31132779999999999</v>
      </c>
      <c r="Q321">
        <v>71.281440000000003</v>
      </c>
      <c r="R321">
        <v>30.257539999999999</v>
      </c>
      <c r="S321">
        <v>0.82263640000000005</v>
      </c>
    </row>
    <row r="322" spans="1:19" x14ac:dyDescent="0.2">
      <c r="A322" t="s">
        <v>155</v>
      </c>
      <c r="B322">
        <v>2009</v>
      </c>
      <c r="C322">
        <v>9676.0780479999994</v>
      </c>
      <c r="D322">
        <v>11254.71501</v>
      </c>
      <c r="E322">
        <v>13433.116770000001</v>
      </c>
      <c r="F322">
        <v>14501.42325</v>
      </c>
      <c r="G322">
        <v>15955.51216</v>
      </c>
      <c r="I322">
        <v>0.49868810000000002</v>
      </c>
      <c r="J322">
        <v>49.868810000000003</v>
      </c>
      <c r="L322">
        <v>52.764009999999999</v>
      </c>
      <c r="M322">
        <v>0.7665883</v>
      </c>
      <c r="N322">
        <v>42.315289999999997</v>
      </c>
      <c r="O322">
        <v>26.789739999999998</v>
      </c>
      <c r="P322">
        <v>0.31132779999999999</v>
      </c>
      <c r="R322">
        <v>30.257539999999999</v>
      </c>
      <c r="S322">
        <v>0.82263640000000005</v>
      </c>
    </row>
    <row r="323" spans="1:19" x14ac:dyDescent="0.2">
      <c r="A323" t="s">
        <v>155</v>
      </c>
      <c r="B323">
        <v>2009</v>
      </c>
      <c r="C323">
        <v>9676.0780479999994</v>
      </c>
      <c r="D323">
        <v>11254.71501</v>
      </c>
      <c r="E323">
        <v>13433.116770000001</v>
      </c>
      <c r="F323">
        <v>14501.42325</v>
      </c>
      <c r="G323">
        <v>15955.51216</v>
      </c>
      <c r="H323">
        <v>673.19600000000003</v>
      </c>
      <c r="I323">
        <v>0.49868810000000002</v>
      </c>
      <c r="J323">
        <v>49.868810000000003</v>
      </c>
      <c r="K323">
        <v>90.992859999999993</v>
      </c>
      <c r="L323">
        <v>52.764009999999999</v>
      </c>
      <c r="M323">
        <v>0.7665883</v>
      </c>
      <c r="N323">
        <v>42.315289999999997</v>
      </c>
      <c r="O323">
        <v>26.789739999999998</v>
      </c>
      <c r="P323">
        <v>0.31132779999999999</v>
      </c>
      <c r="Q323">
        <v>71.281440000000003</v>
      </c>
      <c r="R323">
        <v>30.257539999999999</v>
      </c>
      <c r="S323">
        <v>0.82263640000000005</v>
      </c>
    </row>
    <row r="324" spans="1:19" x14ac:dyDescent="0.2">
      <c r="A324" t="s">
        <v>155</v>
      </c>
      <c r="B324">
        <v>2009</v>
      </c>
      <c r="C324">
        <v>9676.0780479999994</v>
      </c>
      <c r="D324">
        <v>11254.71501</v>
      </c>
      <c r="E324">
        <v>13433.116770000001</v>
      </c>
      <c r="F324">
        <v>14501.42325</v>
      </c>
      <c r="G324">
        <v>15955.51216</v>
      </c>
      <c r="H324">
        <v>50.000109999999999</v>
      </c>
      <c r="I324">
        <v>0.49868810000000002</v>
      </c>
      <c r="J324">
        <v>49.868810000000003</v>
      </c>
      <c r="K324">
        <v>90.992859999999993</v>
      </c>
      <c r="L324">
        <v>52.764009999999999</v>
      </c>
      <c r="M324">
        <v>0.7665883</v>
      </c>
      <c r="N324">
        <v>42.315289999999997</v>
      </c>
      <c r="O324">
        <v>26.789739999999998</v>
      </c>
      <c r="P324">
        <v>0.31132779999999999</v>
      </c>
      <c r="Q324">
        <v>71.281440000000003</v>
      </c>
      <c r="R324">
        <v>30.257539999999999</v>
      </c>
      <c r="S324">
        <v>0.82263640000000005</v>
      </c>
    </row>
    <row r="325" spans="1:19" x14ac:dyDescent="0.2">
      <c r="A325" t="s">
        <v>155</v>
      </c>
      <c r="B325">
        <v>2009</v>
      </c>
      <c r="C325">
        <v>9676.0780479999994</v>
      </c>
      <c r="D325">
        <v>11254.71501</v>
      </c>
      <c r="E325">
        <v>13433.116770000001</v>
      </c>
      <c r="F325">
        <v>14501.42325</v>
      </c>
      <c r="G325">
        <v>15955.51216</v>
      </c>
      <c r="H325">
        <v>42.655920000000002</v>
      </c>
      <c r="I325">
        <v>0.49868810000000002</v>
      </c>
      <c r="J325">
        <v>49.868810000000003</v>
      </c>
      <c r="K325">
        <v>90.992859999999993</v>
      </c>
      <c r="L325">
        <v>52.764009999999999</v>
      </c>
      <c r="M325">
        <v>0.7665883</v>
      </c>
      <c r="N325">
        <v>42.315289999999997</v>
      </c>
      <c r="O325">
        <v>26.789739999999998</v>
      </c>
      <c r="P325">
        <v>0.31132779999999999</v>
      </c>
      <c r="Q325">
        <v>71.281440000000003</v>
      </c>
      <c r="R325">
        <v>30.257539999999999</v>
      </c>
      <c r="S325">
        <v>0.82263640000000005</v>
      </c>
    </row>
    <row r="326" spans="1:19" x14ac:dyDescent="0.2">
      <c r="A326" t="s">
        <v>155</v>
      </c>
      <c r="B326">
        <v>2009</v>
      </c>
      <c r="C326">
        <v>9676.0780479999994</v>
      </c>
      <c r="D326">
        <v>11254.71501</v>
      </c>
      <c r="E326">
        <v>13433.116770000001</v>
      </c>
      <c r="F326">
        <v>14501.42325</v>
      </c>
      <c r="G326">
        <v>15955.51216</v>
      </c>
      <c r="H326">
        <v>-11.111140000000001</v>
      </c>
      <c r="I326">
        <v>0.49868810000000002</v>
      </c>
      <c r="J326">
        <v>49.868810000000003</v>
      </c>
      <c r="K326">
        <v>90.992859999999993</v>
      </c>
      <c r="L326">
        <v>52.764009999999999</v>
      </c>
      <c r="M326">
        <v>0.7665883</v>
      </c>
      <c r="O326">
        <v>26.789739999999998</v>
      </c>
      <c r="P326">
        <v>0.31132779999999999</v>
      </c>
      <c r="Q326">
        <v>71.281440000000003</v>
      </c>
      <c r="R326">
        <v>30.257539999999999</v>
      </c>
      <c r="S326">
        <v>0.82263640000000005</v>
      </c>
    </row>
    <row r="327" spans="1:19" x14ac:dyDescent="0.2">
      <c r="A327" t="s">
        <v>155</v>
      </c>
      <c r="B327">
        <v>2009</v>
      </c>
      <c r="C327">
        <v>9676.0780479999994</v>
      </c>
      <c r="D327">
        <v>11254.71501</v>
      </c>
      <c r="E327">
        <v>13433.116770000001</v>
      </c>
      <c r="F327">
        <v>14501.42325</v>
      </c>
      <c r="G327">
        <v>15955.51216</v>
      </c>
      <c r="H327">
        <v>11.111140000000001</v>
      </c>
      <c r="I327">
        <v>0.49868810000000002</v>
      </c>
      <c r="J327">
        <v>49.868810000000003</v>
      </c>
      <c r="K327">
        <v>90.992859999999993</v>
      </c>
      <c r="L327">
        <v>52.764009999999999</v>
      </c>
      <c r="M327">
        <v>0.7665883</v>
      </c>
      <c r="N327">
        <v>42.315289999999997</v>
      </c>
      <c r="O327">
        <v>26.789739999999998</v>
      </c>
      <c r="P327">
        <v>0.31132779999999999</v>
      </c>
      <c r="Q327">
        <v>71.281440000000003</v>
      </c>
      <c r="R327">
        <v>30.257539999999999</v>
      </c>
      <c r="S327">
        <v>0.82263640000000005</v>
      </c>
    </row>
    <row r="328" spans="1:19" x14ac:dyDescent="0.2">
      <c r="A328" t="s">
        <v>155</v>
      </c>
      <c r="B328">
        <v>2009</v>
      </c>
      <c r="C328">
        <v>9676.0780479999994</v>
      </c>
      <c r="D328">
        <v>11254.71501</v>
      </c>
      <c r="E328">
        <v>13433.116770000001</v>
      </c>
      <c r="F328">
        <v>14501.42325</v>
      </c>
      <c r="G328">
        <v>15955.51216</v>
      </c>
      <c r="H328">
        <v>33.333289999999998</v>
      </c>
      <c r="I328">
        <v>0.49868810000000002</v>
      </c>
      <c r="J328">
        <v>49.868810000000003</v>
      </c>
      <c r="K328">
        <v>90.992859999999993</v>
      </c>
      <c r="L328">
        <v>52.764009999999999</v>
      </c>
      <c r="M328">
        <v>0.7665883</v>
      </c>
      <c r="N328">
        <v>42.315289999999997</v>
      </c>
      <c r="O328">
        <v>26.789739999999998</v>
      </c>
      <c r="P328">
        <v>0.31132779999999999</v>
      </c>
      <c r="Q328">
        <v>71.281440000000003</v>
      </c>
      <c r="R328">
        <v>30.257539999999999</v>
      </c>
      <c r="S328">
        <v>0.82263640000000005</v>
      </c>
    </row>
    <row r="329" spans="1:19" x14ac:dyDescent="0.2">
      <c r="A329" t="s">
        <v>155</v>
      </c>
      <c r="B329">
        <v>2009</v>
      </c>
      <c r="C329">
        <v>9676.0780479999994</v>
      </c>
      <c r="D329">
        <v>11254.71501</v>
      </c>
      <c r="E329">
        <v>13433.116770000001</v>
      </c>
      <c r="F329">
        <v>14501.42325</v>
      </c>
      <c r="G329">
        <v>15955.51216</v>
      </c>
      <c r="H329">
        <v>-39.999989999999997</v>
      </c>
      <c r="I329">
        <v>0.49868810000000002</v>
      </c>
      <c r="J329">
        <v>49.868810000000003</v>
      </c>
      <c r="K329">
        <v>90.992859999999993</v>
      </c>
      <c r="L329">
        <v>52.764009999999999</v>
      </c>
      <c r="M329">
        <v>0.7665883</v>
      </c>
      <c r="N329">
        <v>42.315289999999997</v>
      </c>
      <c r="O329">
        <v>26.789739999999998</v>
      </c>
      <c r="P329">
        <v>0.31132779999999999</v>
      </c>
      <c r="Q329">
        <v>71.281440000000003</v>
      </c>
      <c r="R329">
        <v>30.257539999999999</v>
      </c>
      <c r="S329">
        <v>0.82263640000000005</v>
      </c>
    </row>
    <row r="330" spans="1:19" x14ac:dyDescent="0.2">
      <c r="A330" t="s">
        <v>155</v>
      </c>
      <c r="B330">
        <v>2009</v>
      </c>
      <c r="C330">
        <v>9676.0780479999994</v>
      </c>
      <c r="D330">
        <v>11254.71501</v>
      </c>
      <c r="E330">
        <v>13433.116770000001</v>
      </c>
      <c r="F330">
        <v>14501.42325</v>
      </c>
      <c r="G330">
        <v>15955.51216</v>
      </c>
      <c r="H330">
        <v>23.077359999999999</v>
      </c>
      <c r="I330">
        <v>0.49868810000000002</v>
      </c>
      <c r="J330">
        <v>49.868810000000003</v>
      </c>
      <c r="K330">
        <v>90.992859999999993</v>
      </c>
      <c r="L330">
        <v>52.764009999999999</v>
      </c>
      <c r="M330">
        <v>0.7665883</v>
      </c>
      <c r="N330">
        <v>42.315289999999997</v>
      </c>
      <c r="O330">
        <v>26.789739999999998</v>
      </c>
      <c r="P330">
        <v>0.31132779999999999</v>
      </c>
      <c r="Q330">
        <v>71.281440000000003</v>
      </c>
      <c r="R330">
        <v>30.257539999999999</v>
      </c>
      <c r="S330">
        <v>0.82263640000000005</v>
      </c>
    </row>
    <row r="331" spans="1:19" x14ac:dyDescent="0.2">
      <c r="A331" t="s">
        <v>155</v>
      </c>
      <c r="B331">
        <v>2009</v>
      </c>
      <c r="C331">
        <v>9676.0780479999994</v>
      </c>
      <c r="D331">
        <v>11254.71501</v>
      </c>
      <c r="E331">
        <v>13433.116770000001</v>
      </c>
      <c r="F331">
        <v>14501.42325</v>
      </c>
      <c r="G331">
        <v>15955.51216</v>
      </c>
      <c r="H331">
        <v>1.9199999999999999E-5</v>
      </c>
      <c r="I331">
        <v>0.49868810000000002</v>
      </c>
      <c r="J331">
        <v>49.868810000000003</v>
      </c>
      <c r="K331">
        <v>90.992859999999993</v>
      </c>
      <c r="L331">
        <v>52.764009999999999</v>
      </c>
      <c r="M331">
        <v>0.7665883</v>
      </c>
      <c r="N331">
        <v>42.315289999999997</v>
      </c>
      <c r="O331">
        <v>26.789739999999998</v>
      </c>
      <c r="P331">
        <v>0.31132779999999999</v>
      </c>
      <c r="Q331">
        <v>71.281440000000003</v>
      </c>
      <c r="R331">
        <v>30.257539999999999</v>
      </c>
      <c r="S331">
        <v>0.82263640000000005</v>
      </c>
    </row>
    <row r="332" spans="1:19" x14ac:dyDescent="0.2">
      <c r="A332" t="s">
        <v>179</v>
      </c>
      <c r="B332">
        <v>2009</v>
      </c>
      <c r="C332">
        <v>206327.51620000001</v>
      </c>
      <c r="D332">
        <v>243997.89019999999</v>
      </c>
      <c r="E332">
        <v>274315.62339999998</v>
      </c>
      <c r="F332">
        <v>282353.57500000001</v>
      </c>
      <c r="G332">
        <v>298784.0662</v>
      </c>
      <c r="H332">
        <v>275.00029999999998</v>
      </c>
      <c r="I332">
        <v>0.36847269999999999</v>
      </c>
      <c r="J332">
        <v>36.847270000000002</v>
      </c>
      <c r="K332">
        <v>81.0107</v>
      </c>
      <c r="L332">
        <v>52.764009999999999</v>
      </c>
      <c r="M332">
        <v>0.7665883</v>
      </c>
      <c r="N332">
        <v>38.261319999999998</v>
      </c>
      <c r="O332">
        <v>26.789739999999998</v>
      </c>
      <c r="P332">
        <v>0.31132779999999999</v>
      </c>
      <c r="Q332">
        <v>60.569450000000003</v>
      </c>
      <c r="R332">
        <v>30.257539999999999</v>
      </c>
      <c r="S332">
        <v>0.82263640000000005</v>
      </c>
    </row>
    <row r="333" spans="1:19" x14ac:dyDescent="0.2">
      <c r="A333" t="s">
        <v>179</v>
      </c>
      <c r="B333">
        <v>2009</v>
      </c>
      <c r="C333">
        <v>206327.51620000001</v>
      </c>
      <c r="D333">
        <v>243997.89019999999</v>
      </c>
      <c r="E333">
        <v>274315.62339999998</v>
      </c>
      <c r="F333">
        <v>282353.57500000001</v>
      </c>
      <c r="G333">
        <v>298784.0662</v>
      </c>
      <c r="H333">
        <v>14.2858</v>
      </c>
      <c r="I333">
        <v>0.36847269999999999</v>
      </c>
      <c r="J333">
        <v>36.847270000000002</v>
      </c>
      <c r="K333">
        <v>81.0107</v>
      </c>
      <c r="L333">
        <v>52.764009999999999</v>
      </c>
      <c r="M333">
        <v>0.7665883</v>
      </c>
      <c r="N333">
        <v>38.261319999999998</v>
      </c>
      <c r="O333">
        <v>26.789739999999998</v>
      </c>
      <c r="P333">
        <v>0.31132779999999999</v>
      </c>
      <c r="Q333">
        <v>60.569450000000003</v>
      </c>
      <c r="R333">
        <v>30.257539999999999</v>
      </c>
      <c r="S333">
        <v>0.82263640000000005</v>
      </c>
    </row>
    <row r="334" spans="1:19" x14ac:dyDescent="0.2">
      <c r="A334" t="s">
        <v>179</v>
      </c>
      <c r="B334">
        <v>2009</v>
      </c>
      <c r="C334">
        <v>206327.51620000001</v>
      </c>
      <c r="D334">
        <v>243997.89019999999</v>
      </c>
      <c r="E334">
        <v>274315.62339999998</v>
      </c>
      <c r="F334">
        <v>282353.57500000001</v>
      </c>
      <c r="G334">
        <v>298784.0662</v>
      </c>
      <c r="H334">
        <v>12.500030000000001</v>
      </c>
      <c r="I334">
        <v>0.36847269999999999</v>
      </c>
      <c r="J334">
        <v>36.847270000000002</v>
      </c>
      <c r="K334">
        <v>81.0107</v>
      </c>
      <c r="L334">
        <v>52.764009999999999</v>
      </c>
      <c r="M334">
        <v>0.7665883</v>
      </c>
      <c r="N334">
        <v>38.261319999999998</v>
      </c>
      <c r="O334">
        <v>26.789739999999998</v>
      </c>
      <c r="P334">
        <v>0.31132779999999999</v>
      </c>
      <c r="Q334">
        <v>60.569450000000003</v>
      </c>
      <c r="R334">
        <v>30.257539999999999</v>
      </c>
      <c r="S334">
        <v>0.82263640000000005</v>
      </c>
    </row>
    <row r="335" spans="1:19" x14ac:dyDescent="0.2">
      <c r="A335" t="s">
        <v>179</v>
      </c>
      <c r="B335">
        <v>2009</v>
      </c>
      <c r="C335">
        <v>206327.51620000001</v>
      </c>
      <c r="D335">
        <v>243997.89019999999</v>
      </c>
      <c r="E335">
        <v>274315.62339999998</v>
      </c>
      <c r="F335">
        <v>282353.57500000001</v>
      </c>
      <c r="G335">
        <v>298784.0662</v>
      </c>
      <c r="H335">
        <v>149.9999</v>
      </c>
      <c r="I335">
        <v>0.36847269999999999</v>
      </c>
      <c r="J335">
        <v>36.847270000000002</v>
      </c>
      <c r="K335">
        <v>81.0107</v>
      </c>
      <c r="L335">
        <v>52.764009999999999</v>
      </c>
      <c r="M335">
        <v>0.7665883</v>
      </c>
      <c r="N335">
        <v>38.261319999999998</v>
      </c>
      <c r="O335">
        <v>26.789739999999998</v>
      </c>
      <c r="P335">
        <v>0.31132779999999999</v>
      </c>
      <c r="Q335">
        <v>60.569450000000003</v>
      </c>
      <c r="R335">
        <v>30.257539999999999</v>
      </c>
      <c r="S335">
        <v>0.82263640000000005</v>
      </c>
    </row>
    <row r="336" spans="1:19" x14ac:dyDescent="0.2">
      <c r="A336" t="s">
        <v>179</v>
      </c>
      <c r="B336">
        <v>2009</v>
      </c>
      <c r="C336">
        <v>206327.51620000001</v>
      </c>
      <c r="D336">
        <v>243997.89019999999</v>
      </c>
      <c r="E336">
        <v>274315.62339999998</v>
      </c>
      <c r="F336">
        <v>282353.57500000001</v>
      </c>
      <c r="G336">
        <v>298784.0662</v>
      </c>
      <c r="H336">
        <v>-49.999989999999997</v>
      </c>
      <c r="I336">
        <v>0.36847269999999999</v>
      </c>
      <c r="J336">
        <v>36.847270000000002</v>
      </c>
      <c r="K336">
        <v>81.0107</v>
      </c>
      <c r="L336">
        <v>52.764009999999999</v>
      </c>
      <c r="M336">
        <v>0.7665883</v>
      </c>
      <c r="N336">
        <v>38.261319999999998</v>
      </c>
      <c r="O336">
        <v>26.789739999999998</v>
      </c>
      <c r="P336">
        <v>0.31132779999999999</v>
      </c>
      <c r="Q336">
        <v>60.569450000000003</v>
      </c>
      <c r="R336">
        <v>30.257539999999999</v>
      </c>
      <c r="S336">
        <v>0.82263640000000005</v>
      </c>
    </row>
    <row r="337" spans="1:19" x14ac:dyDescent="0.2">
      <c r="A337" t="s">
        <v>179</v>
      </c>
      <c r="B337">
        <v>2009</v>
      </c>
      <c r="C337">
        <v>206327.51620000001</v>
      </c>
      <c r="D337">
        <v>243997.89019999999</v>
      </c>
      <c r="E337">
        <v>274315.62339999998</v>
      </c>
      <c r="F337">
        <v>282353.57500000001</v>
      </c>
      <c r="G337">
        <v>298784.0662</v>
      </c>
      <c r="H337">
        <v>149.9999</v>
      </c>
      <c r="I337">
        <v>0.36847269999999999</v>
      </c>
      <c r="J337">
        <v>36.847270000000002</v>
      </c>
      <c r="K337">
        <v>81.0107</v>
      </c>
      <c r="L337">
        <v>52.764009999999999</v>
      </c>
      <c r="M337">
        <v>0.7665883</v>
      </c>
      <c r="N337">
        <v>38.261319999999998</v>
      </c>
      <c r="O337">
        <v>26.789739999999998</v>
      </c>
      <c r="P337">
        <v>0.31132779999999999</v>
      </c>
      <c r="Q337">
        <v>60.569450000000003</v>
      </c>
      <c r="R337">
        <v>30.257539999999999</v>
      </c>
      <c r="S337">
        <v>0.82263640000000005</v>
      </c>
    </row>
    <row r="338" spans="1:19" x14ac:dyDescent="0.2">
      <c r="A338" t="s">
        <v>179</v>
      </c>
      <c r="B338">
        <v>2009</v>
      </c>
      <c r="C338">
        <v>206327.51620000001</v>
      </c>
      <c r="D338">
        <v>243997.89019999999</v>
      </c>
      <c r="E338">
        <v>274315.62339999998</v>
      </c>
      <c r="F338">
        <v>282353.57500000001</v>
      </c>
      <c r="G338">
        <v>298784.0662</v>
      </c>
      <c r="H338">
        <v>7.1899999999999999E-5</v>
      </c>
      <c r="I338">
        <v>0.36847269999999999</v>
      </c>
      <c r="J338">
        <v>36.847270000000002</v>
      </c>
      <c r="K338">
        <v>81.0107</v>
      </c>
      <c r="L338">
        <v>52.764009999999999</v>
      </c>
      <c r="M338">
        <v>0.7665883</v>
      </c>
      <c r="N338">
        <v>38.261319999999998</v>
      </c>
      <c r="O338">
        <v>26.789739999999998</v>
      </c>
      <c r="P338">
        <v>0.31132779999999999</v>
      </c>
      <c r="Q338">
        <v>60.569450000000003</v>
      </c>
      <c r="R338">
        <v>30.257539999999999</v>
      </c>
      <c r="S338">
        <v>0.82263640000000005</v>
      </c>
    </row>
    <row r="339" spans="1:19" x14ac:dyDescent="0.2">
      <c r="A339" t="s">
        <v>179</v>
      </c>
      <c r="B339">
        <v>2009</v>
      </c>
      <c r="C339">
        <v>206327.51620000001</v>
      </c>
      <c r="D339">
        <v>243997.89019999999</v>
      </c>
      <c r="E339">
        <v>274315.62339999998</v>
      </c>
      <c r="F339">
        <v>282353.57500000001</v>
      </c>
      <c r="G339">
        <v>298784.0662</v>
      </c>
      <c r="H339">
        <v>171.42850000000001</v>
      </c>
      <c r="I339">
        <v>0.36847269999999999</v>
      </c>
      <c r="J339">
        <v>36.847270000000002</v>
      </c>
      <c r="K339">
        <v>81.0107</v>
      </c>
      <c r="L339">
        <v>52.764009999999999</v>
      </c>
      <c r="M339">
        <v>0.7665883</v>
      </c>
      <c r="N339">
        <v>38.261319999999998</v>
      </c>
      <c r="O339">
        <v>26.789739999999998</v>
      </c>
      <c r="P339">
        <v>0.31132779999999999</v>
      </c>
      <c r="Q339">
        <v>60.569450000000003</v>
      </c>
      <c r="R339">
        <v>30.257539999999999</v>
      </c>
      <c r="S339">
        <v>0.82263640000000005</v>
      </c>
    </row>
    <row r="340" spans="1:19" x14ac:dyDescent="0.2">
      <c r="A340" t="s">
        <v>179</v>
      </c>
      <c r="B340">
        <v>2009</v>
      </c>
      <c r="C340">
        <v>206327.51620000001</v>
      </c>
      <c r="D340">
        <v>243997.89019999999</v>
      </c>
      <c r="E340">
        <v>274315.62339999998</v>
      </c>
      <c r="F340">
        <v>282353.57500000001</v>
      </c>
      <c r="G340">
        <v>298784.0662</v>
      </c>
      <c r="I340">
        <v>0.36847269999999999</v>
      </c>
      <c r="J340">
        <v>36.847270000000002</v>
      </c>
      <c r="L340">
        <v>52.764009999999999</v>
      </c>
      <c r="M340">
        <v>0.7665883</v>
      </c>
      <c r="N340">
        <v>38.261319999999998</v>
      </c>
      <c r="O340">
        <v>26.789739999999998</v>
      </c>
      <c r="P340">
        <v>0.31132779999999999</v>
      </c>
      <c r="R340">
        <v>30.257539999999999</v>
      </c>
      <c r="S340">
        <v>0.82263640000000005</v>
      </c>
    </row>
    <row r="341" spans="1:19" x14ac:dyDescent="0.2">
      <c r="A341" t="s">
        <v>179</v>
      </c>
      <c r="B341">
        <v>2009</v>
      </c>
      <c r="C341">
        <v>206327.51620000001</v>
      </c>
      <c r="D341">
        <v>243997.89019999999</v>
      </c>
      <c r="E341">
        <v>274315.62339999998</v>
      </c>
      <c r="F341">
        <v>282353.57500000001</v>
      </c>
      <c r="G341">
        <v>298784.0662</v>
      </c>
      <c r="I341">
        <v>0.36847269999999999</v>
      </c>
      <c r="J341">
        <v>36.847270000000002</v>
      </c>
      <c r="L341">
        <v>52.764009999999999</v>
      </c>
      <c r="M341">
        <v>0.7665883</v>
      </c>
      <c r="N341">
        <v>38.261319999999998</v>
      </c>
      <c r="O341">
        <v>26.789739999999998</v>
      </c>
      <c r="P341">
        <v>0.31132779999999999</v>
      </c>
      <c r="R341">
        <v>30.257539999999999</v>
      </c>
      <c r="S341">
        <v>0.82263640000000005</v>
      </c>
    </row>
    <row r="342" spans="1:19" x14ac:dyDescent="0.2">
      <c r="A342" t="s">
        <v>179</v>
      </c>
      <c r="B342">
        <v>2009</v>
      </c>
      <c r="C342">
        <v>206327.51620000001</v>
      </c>
      <c r="D342">
        <v>243997.89019999999</v>
      </c>
      <c r="E342">
        <v>274315.62339999998</v>
      </c>
      <c r="F342">
        <v>282353.57500000001</v>
      </c>
      <c r="G342">
        <v>298784.0662</v>
      </c>
      <c r="H342">
        <v>70.648510000000002</v>
      </c>
      <c r="I342">
        <v>0.36847269999999999</v>
      </c>
      <c r="J342">
        <v>36.847270000000002</v>
      </c>
      <c r="K342">
        <v>81.0107</v>
      </c>
      <c r="L342">
        <v>52.764009999999999</v>
      </c>
      <c r="M342">
        <v>0.7665883</v>
      </c>
      <c r="N342">
        <v>38.261319999999998</v>
      </c>
      <c r="O342">
        <v>26.789739999999998</v>
      </c>
      <c r="P342">
        <v>0.31132779999999999</v>
      </c>
      <c r="Q342">
        <v>60.569450000000003</v>
      </c>
      <c r="R342">
        <v>30.257539999999999</v>
      </c>
      <c r="S342">
        <v>0.82263640000000005</v>
      </c>
    </row>
    <row r="343" spans="1:19" x14ac:dyDescent="0.2">
      <c r="A343" t="s">
        <v>179</v>
      </c>
      <c r="B343">
        <v>2009</v>
      </c>
      <c r="C343">
        <v>206327.51620000001</v>
      </c>
      <c r="D343">
        <v>243997.89019999999</v>
      </c>
      <c r="E343">
        <v>274315.62339999998</v>
      </c>
      <c r="F343">
        <v>282353.57500000001</v>
      </c>
      <c r="G343">
        <v>298784.0662</v>
      </c>
      <c r="I343">
        <v>0.36847269999999999</v>
      </c>
      <c r="J343">
        <v>36.847270000000002</v>
      </c>
      <c r="L343">
        <v>52.764009999999999</v>
      </c>
      <c r="M343">
        <v>0.7665883</v>
      </c>
      <c r="O343">
        <v>26.789739999999998</v>
      </c>
      <c r="P343">
        <v>0.31132779999999999</v>
      </c>
      <c r="R343">
        <v>30.257539999999999</v>
      </c>
      <c r="S343">
        <v>0.82263640000000005</v>
      </c>
    </row>
    <row r="344" spans="1:19" x14ac:dyDescent="0.2">
      <c r="A344" t="s">
        <v>179</v>
      </c>
      <c r="B344">
        <v>2009</v>
      </c>
      <c r="C344">
        <v>206327.51620000001</v>
      </c>
      <c r="D344">
        <v>243997.89019999999</v>
      </c>
      <c r="E344">
        <v>274315.62339999998</v>
      </c>
      <c r="F344">
        <v>282353.57500000001</v>
      </c>
      <c r="G344">
        <v>298784.0662</v>
      </c>
      <c r="H344">
        <v>-19.479959999999998</v>
      </c>
      <c r="I344">
        <v>0.36847269999999999</v>
      </c>
      <c r="J344">
        <v>36.847270000000002</v>
      </c>
      <c r="K344">
        <v>81.0107</v>
      </c>
      <c r="L344">
        <v>52.764009999999999</v>
      </c>
      <c r="M344">
        <v>0.7665883</v>
      </c>
      <c r="N344">
        <v>38.261319999999998</v>
      </c>
      <c r="O344">
        <v>26.789739999999998</v>
      </c>
      <c r="P344">
        <v>0.31132779999999999</v>
      </c>
      <c r="Q344">
        <v>60.569450000000003</v>
      </c>
      <c r="R344">
        <v>30.257539999999999</v>
      </c>
      <c r="S344">
        <v>0.82263640000000005</v>
      </c>
    </row>
    <row r="345" spans="1:19" x14ac:dyDescent="0.2">
      <c r="A345" t="s">
        <v>179</v>
      </c>
      <c r="B345">
        <v>2009</v>
      </c>
      <c r="C345">
        <v>206327.51620000001</v>
      </c>
      <c r="D345">
        <v>243997.89019999999</v>
      </c>
      <c r="E345">
        <v>274315.62339999998</v>
      </c>
      <c r="F345">
        <v>282353.57500000001</v>
      </c>
      <c r="G345">
        <v>298784.0662</v>
      </c>
      <c r="H345">
        <v>952.6309</v>
      </c>
      <c r="I345">
        <v>0.36847269999999999</v>
      </c>
      <c r="J345">
        <v>36.847270000000002</v>
      </c>
      <c r="K345">
        <v>81.0107</v>
      </c>
      <c r="L345">
        <v>52.764009999999999</v>
      </c>
      <c r="M345">
        <v>0.7665883</v>
      </c>
      <c r="N345">
        <v>38.261319999999998</v>
      </c>
      <c r="O345">
        <v>26.789739999999998</v>
      </c>
      <c r="P345">
        <v>0.31132779999999999</v>
      </c>
      <c r="Q345">
        <v>60.569450000000003</v>
      </c>
      <c r="R345">
        <v>30.257539999999999</v>
      </c>
      <c r="S345">
        <v>0.82263640000000005</v>
      </c>
    </row>
    <row r="346" spans="1:19" x14ac:dyDescent="0.2">
      <c r="A346" t="s">
        <v>179</v>
      </c>
      <c r="B346">
        <v>2009</v>
      </c>
      <c r="C346">
        <v>206327.51620000001</v>
      </c>
      <c r="D346">
        <v>243997.89019999999</v>
      </c>
      <c r="E346">
        <v>274315.62339999998</v>
      </c>
      <c r="F346">
        <v>282353.57500000001</v>
      </c>
      <c r="G346">
        <v>298784.0662</v>
      </c>
      <c r="I346">
        <v>0.36847269999999999</v>
      </c>
      <c r="J346">
        <v>36.847270000000002</v>
      </c>
      <c r="L346">
        <v>52.764009999999999</v>
      </c>
      <c r="M346">
        <v>0.7665883</v>
      </c>
      <c r="N346">
        <v>38.261319999999998</v>
      </c>
      <c r="O346">
        <v>26.789739999999998</v>
      </c>
      <c r="P346">
        <v>0.31132779999999999</v>
      </c>
      <c r="R346">
        <v>30.257539999999999</v>
      </c>
      <c r="S346">
        <v>0.82263640000000005</v>
      </c>
    </row>
    <row r="347" spans="1:19" x14ac:dyDescent="0.2">
      <c r="A347" t="s">
        <v>179</v>
      </c>
      <c r="B347">
        <v>2009</v>
      </c>
      <c r="C347">
        <v>206327.51620000001</v>
      </c>
      <c r="D347">
        <v>243997.89019999999</v>
      </c>
      <c r="E347">
        <v>274315.62339999998</v>
      </c>
      <c r="F347">
        <v>282353.57500000001</v>
      </c>
      <c r="G347">
        <v>298784.0662</v>
      </c>
      <c r="H347">
        <v>38.888849999999998</v>
      </c>
      <c r="I347">
        <v>0.36847269999999999</v>
      </c>
      <c r="J347">
        <v>36.847270000000002</v>
      </c>
      <c r="K347">
        <v>81.0107</v>
      </c>
      <c r="L347">
        <v>52.764009999999999</v>
      </c>
      <c r="M347">
        <v>0.7665883</v>
      </c>
      <c r="N347">
        <v>38.261319999999998</v>
      </c>
      <c r="O347">
        <v>26.789739999999998</v>
      </c>
      <c r="P347">
        <v>0.31132779999999999</v>
      </c>
      <c r="Q347">
        <v>60.569450000000003</v>
      </c>
      <c r="R347">
        <v>30.257539999999999</v>
      </c>
      <c r="S347">
        <v>0.82263640000000005</v>
      </c>
    </row>
    <row r="348" spans="1:19" x14ac:dyDescent="0.2">
      <c r="A348" t="s">
        <v>179</v>
      </c>
      <c r="B348">
        <v>2009</v>
      </c>
      <c r="C348">
        <v>206327.51620000001</v>
      </c>
      <c r="D348">
        <v>243997.89019999999</v>
      </c>
      <c r="E348">
        <v>274315.62339999998</v>
      </c>
      <c r="F348">
        <v>282353.57500000001</v>
      </c>
      <c r="G348">
        <v>298784.0662</v>
      </c>
      <c r="I348">
        <v>0.36847269999999999</v>
      </c>
      <c r="J348">
        <v>36.847270000000002</v>
      </c>
      <c r="L348">
        <v>52.764009999999999</v>
      </c>
      <c r="M348">
        <v>0.7665883</v>
      </c>
      <c r="N348">
        <v>38.261319999999998</v>
      </c>
      <c r="O348">
        <v>26.789739999999998</v>
      </c>
      <c r="P348">
        <v>0.31132779999999999</v>
      </c>
      <c r="R348">
        <v>30.257539999999999</v>
      </c>
      <c r="S348">
        <v>0.82263640000000005</v>
      </c>
    </row>
    <row r="349" spans="1:19" x14ac:dyDescent="0.2">
      <c r="A349" t="s">
        <v>179</v>
      </c>
      <c r="B349">
        <v>2009</v>
      </c>
      <c r="C349">
        <v>206327.51620000001</v>
      </c>
      <c r="D349">
        <v>243997.89019999999</v>
      </c>
      <c r="E349">
        <v>274315.62339999998</v>
      </c>
      <c r="F349">
        <v>282353.57500000001</v>
      </c>
      <c r="G349">
        <v>298784.0662</v>
      </c>
      <c r="I349">
        <v>0.36847269999999999</v>
      </c>
      <c r="J349">
        <v>36.847270000000002</v>
      </c>
      <c r="L349">
        <v>52.764009999999999</v>
      </c>
      <c r="M349">
        <v>0.7665883</v>
      </c>
      <c r="N349">
        <v>38.261319999999998</v>
      </c>
      <c r="O349">
        <v>26.789739999999998</v>
      </c>
      <c r="P349">
        <v>0.31132779999999999</v>
      </c>
      <c r="R349">
        <v>30.257539999999999</v>
      </c>
      <c r="S349">
        <v>0.82263640000000005</v>
      </c>
    </row>
    <row r="350" spans="1:19" x14ac:dyDescent="0.2">
      <c r="A350" t="s">
        <v>179</v>
      </c>
      <c r="B350">
        <v>2009</v>
      </c>
      <c r="C350">
        <v>206327.51620000001</v>
      </c>
      <c r="D350">
        <v>243997.89019999999</v>
      </c>
      <c r="E350">
        <v>274315.62339999998</v>
      </c>
      <c r="F350">
        <v>282353.57500000001</v>
      </c>
      <c r="G350">
        <v>298784.0662</v>
      </c>
      <c r="H350">
        <v>149.9999</v>
      </c>
      <c r="I350">
        <v>0.36847269999999999</v>
      </c>
      <c r="J350">
        <v>36.847270000000002</v>
      </c>
      <c r="K350">
        <v>81.0107</v>
      </c>
      <c r="L350">
        <v>52.764009999999999</v>
      </c>
      <c r="M350">
        <v>0.7665883</v>
      </c>
      <c r="O350">
        <v>26.789739999999998</v>
      </c>
      <c r="P350">
        <v>0.31132779999999999</v>
      </c>
      <c r="R350">
        <v>30.257539999999999</v>
      </c>
      <c r="S350">
        <v>0.82263640000000005</v>
      </c>
    </row>
    <row r="351" spans="1:19" x14ac:dyDescent="0.2">
      <c r="A351" t="s">
        <v>179</v>
      </c>
      <c r="B351">
        <v>2009</v>
      </c>
      <c r="C351">
        <v>206327.51620000001</v>
      </c>
      <c r="D351">
        <v>243997.89019999999</v>
      </c>
      <c r="E351">
        <v>274315.62339999998</v>
      </c>
      <c r="F351">
        <v>282353.57500000001</v>
      </c>
      <c r="G351">
        <v>298784.0662</v>
      </c>
      <c r="I351">
        <v>0.36847269999999999</v>
      </c>
      <c r="J351">
        <v>36.847270000000002</v>
      </c>
      <c r="L351">
        <v>52.764009999999999</v>
      </c>
      <c r="M351">
        <v>0.7665883</v>
      </c>
      <c r="N351">
        <v>38.261319999999998</v>
      </c>
      <c r="O351">
        <v>26.789739999999998</v>
      </c>
      <c r="P351">
        <v>0.31132779999999999</v>
      </c>
      <c r="R351">
        <v>30.257539999999999</v>
      </c>
      <c r="S351">
        <v>0.82263640000000005</v>
      </c>
    </row>
    <row r="352" spans="1:19" x14ac:dyDescent="0.2">
      <c r="A352" t="s">
        <v>179</v>
      </c>
      <c r="B352">
        <v>2009</v>
      </c>
      <c r="C352">
        <v>206327.51620000001</v>
      </c>
      <c r="D352">
        <v>243997.89019999999</v>
      </c>
      <c r="E352">
        <v>274315.62339999998</v>
      </c>
      <c r="F352">
        <v>282353.57500000001</v>
      </c>
      <c r="G352">
        <v>298784.0662</v>
      </c>
      <c r="I352">
        <v>0.36847269999999999</v>
      </c>
      <c r="J352">
        <v>36.847270000000002</v>
      </c>
      <c r="L352">
        <v>52.764009999999999</v>
      </c>
      <c r="M352">
        <v>0.7665883</v>
      </c>
      <c r="N352">
        <v>38.261319999999998</v>
      </c>
      <c r="O352">
        <v>26.789739999999998</v>
      </c>
      <c r="P352">
        <v>0.31132779999999999</v>
      </c>
      <c r="R352">
        <v>30.257539999999999</v>
      </c>
      <c r="S352">
        <v>0.82263640000000005</v>
      </c>
    </row>
    <row r="353" spans="1:19" x14ac:dyDescent="0.2">
      <c r="A353" t="s">
        <v>179</v>
      </c>
      <c r="B353">
        <v>2009</v>
      </c>
      <c r="C353">
        <v>206327.51620000001</v>
      </c>
      <c r="D353">
        <v>243997.89019999999</v>
      </c>
      <c r="E353">
        <v>274315.62339999998</v>
      </c>
      <c r="F353">
        <v>282353.57500000001</v>
      </c>
      <c r="G353">
        <v>298784.0662</v>
      </c>
      <c r="H353">
        <v>257.1429</v>
      </c>
      <c r="I353">
        <v>0.36847269999999999</v>
      </c>
      <c r="J353">
        <v>36.847270000000002</v>
      </c>
      <c r="K353">
        <v>81.0107</v>
      </c>
      <c r="L353">
        <v>52.764009999999999</v>
      </c>
      <c r="M353">
        <v>0.7665883</v>
      </c>
      <c r="N353">
        <v>38.261319999999998</v>
      </c>
      <c r="O353">
        <v>26.789739999999998</v>
      </c>
      <c r="P353">
        <v>0.31132779999999999</v>
      </c>
      <c r="Q353">
        <v>60.569450000000003</v>
      </c>
      <c r="R353">
        <v>30.257539999999999</v>
      </c>
      <c r="S353">
        <v>0.82263640000000005</v>
      </c>
    </row>
    <row r="354" spans="1:19" x14ac:dyDescent="0.2">
      <c r="A354" t="s">
        <v>179</v>
      </c>
      <c r="B354">
        <v>2009</v>
      </c>
      <c r="C354">
        <v>206327.51620000001</v>
      </c>
      <c r="D354">
        <v>243997.89019999999</v>
      </c>
      <c r="E354">
        <v>274315.62339999998</v>
      </c>
      <c r="F354">
        <v>282353.57500000001</v>
      </c>
      <c r="G354">
        <v>298784.0662</v>
      </c>
      <c r="H354">
        <v>33.333350000000003</v>
      </c>
      <c r="I354">
        <v>0.36847269999999999</v>
      </c>
      <c r="J354">
        <v>36.847270000000002</v>
      </c>
      <c r="K354">
        <v>81.0107</v>
      </c>
      <c r="L354">
        <v>52.764009999999999</v>
      </c>
      <c r="M354">
        <v>0.7665883</v>
      </c>
      <c r="N354">
        <v>38.261319999999998</v>
      </c>
      <c r="O354">
        <v>26.789739999999998</v>
      </c>
      <c r="P354">
        <v>0.31132779999999999</v>
      </c>
      <c r="Q354">
        <v>60.569450000000003</v>
      </c>
      <c r="R354">
        <v>30.257539999999999</v>
      </c>
      <c r="S354">
        <v>0.82263640000000005</v>
      </c>
    </row>
    <row r="355" spans="1:19" x14ac:dyDescent="0.2">
      <c r="A355" t="s">
        <v>179</v>
      </c>
      <c r="B355">
        <v>2009</v>
      </c>
      <c r="C355">
        <v>206327.51620000001</v>
      </c>
      <c r="D355">
        <v>243997.89019999999</v>
      </c>
      <c r="E355">
        <v>274315.62339999998</v>
      </c>
      <c r="F355">
        <v>282353.57500000001</v>
      </c>
      <c r="G355">
        <v>298784.0662</v>
      </c>
      <c r="I355">
        <v>0.36847269999999999</v>
      </c>
      <c r="J355">
        <v>36.847270000000002</v>
      </c>
      <c r="L355">
        <v>52.764009999999999</v>
      </c>
      <c r="M355">
        <v>0.7665883</v>
      </c>
      <c r="O355">
        <v>26.789739999999998</v>
      </c>
      <c r="P355">
        <v>0.31132779999999999</v>
      </c>
      <c r="R355">
        <v>30.257539999999999</v>
      </c>
      <c r="S355">
        <v>0.82263640000000005</v>
      </c>
    </row>
    <row r="356" spans="1:19" x14ac:dyDescent="0.2">
      <c r="A356" t="s">
        <v>179</v>
      </c>
      <c r="B356">
        <v>2009</v>
      </c>
      <c r="C356">
        <v>206327.51620000001</v>
      </c>
      <c r="D356">
        <v>243997.89019999999</v>
      </c>
      <c r="E356">
        <v>274315.62339999998</v>
      </c>
      <c r="F356">
        <v>282353.57500000001</v>
      </c>
      <c r="G356">
        <v>298784.0662</v>
      </c>
      <c r="I356">
        <v>0.36847269999999999</v>
      </c>
      <c r="J356">
        <v>36.847270000000002</v>
      </c>
      <c r="L356">
        <v>52.764009999999999</v>
      </c>
      <c r="M356">
        <v>0.7665883</v>
      </c>
      <c r="O356">
        <v>26.789739999999998</v>
      </c>
      <c r="P356">
        <v>0.31132779999999999</v>
      </c>
      <c r="R356">
        <v>30.257539999999999</v>
      </c>
      <c r="S356">
        <v>0.82263640000000005</v>
      </c>
    </row>
    <row r="357" spans="1:19" x14ac:dyDescent="0.2">
      <c r="A357" t="s">
        <v>179</v>
      </c>
      <c r="B357">
        <v>2009</v>
      </c>
      <c r="C357">
        <v>206327.51620000001</v>
      </c>
      <c r="D357">
        <v>243997.89019999999</v>
      </c>
      <c r="E357">
        <v>274315.62339999998</v>
      </c>
      <c r="F357">
        <v>282353.57500000001</v>
      </c>
      <c r="G357">
        <v>298784.0662</v>
      </c>
      <c r="H357">
        <v>45.000010000000003</v>
      </c>
      <c r="I357">
        <v>0.36847269999999999</v>
      </c>
      <c r="J357">
        <v>36.847270000000002</v>
      </c>
      <c r="K357">
        <v>81.0107</v>
      </c>
      <c r="L357">
        <v>52.764009999999999</v>
      </c>
      <c r="M357">
        <v>0.7665883</v>
      </c>
      <c r="O357">
        <v>26.789739999999998</v>
      </c>
      <c r="P357">
        <v>0.31132779999999999</v>
      </c>
      <c r="R357">
        <v>30.257539999999999</v>
      </c>
      <c r="S357">
        <v>0.82263640000000005</v>
      </c>
    </row>
    <row r="358" spans="1:19" x14ac:dyDescent="0.2">
      <c r="A358" t="s">
        <v>179</v>
      </c>
      <c r="B358">
        <v>2009</v>
      </c>
      <c r="C358">
        <v>206327.51620000001</v>
      </c>
      <c r="D358">
        <v>243997.89019999999</v>
      </c>
      <c r="E358">
        <v>274315.62339999998</v>
      </c>
      <c r="F358">
        <v>282353.57500000001</v>
      </c>
      <c r="G358">
        <v>298784.0662</v>
      </c>
      <c r="H358">
        <v>33.333289999999998</v>
      </c>
      <c r="I358">
        <v>0.36847269999999999</v>
      </c>
      <c r="J358">
        <v>36.847270000000002</v>
      </c>
      <c r="K358">
        <v>81.0107</v>
      </c>
      <c r="L358">
        <v>52.764009999999999</v>
      </c>
      <c r="M358">
        <v>0.7665883</v>
      </c>
      <c r="N358">
        <v>38.261319999999998</v>
      </c>
      <c r="O358">
        <v>26.789739999999998</v>
      </c>
      <c r="P358">
        <v>0.31132779999999999</v>
      </c>
      <c r="Q358">
        <v>60.569450000000003</v>
      </c>
      <c r="R358">
        <v>30.257539999999999</v>
      </c>
      <c r="S358">
        <v>0.82263640000000005</v>
      </c>
    </row>
    <row r="359" spans="1:19" x14ac:dyDescent="0.2">
      <c r="A359" t="s">
        <v>179</v>
      </c>
      <c r="B359">
        <v>2009</v>
      </c>
      <c r="C359">
        <v>206327.51620000001</v>
      </c>
      <c r="D359">
        <v>243997.89019999999</v>
      </c>
      <c r="E359">
        <v>274315.62339999998</v>
      </c>
      <c r="F359">
        <v>282353.57500000001</v>
      </c>
      <c r="G359">
        <v>298784.0662</v>
      </c>
      <c r="H359">
        <v>37.500030000000002</v>
      </c>
      <c r="I359">
        <v>0.36847269999999999</v>
      </c>
      <c r="J359">
        <v>36.847270000000002</v>
      </c>
      <c r="K359">
        <v>81.0107</v>
      </c>
      <c r="L359">
        <v>52.764009999999999</v>
      </c>
      <c r="M359">
        <v>0.7665883</v>
      </c>
      <c r="N359">
        <v>38.261319999999998</v>
      </c>
      <c r="O359">
        <v>26.789739999999998</v>
      </c>
      <c r="P359">
        <v>0.31132779999999999</v>
      </c>
      <c r="Q359">
        <v>60.569450000000003</v>
      </c>
      <c r="R359">
        <v>30.257539999999999</v>
      </c>
      <c r="S359">
        <v>0.82263640000000005</v>
      </c>
    </row>
    <row r="360" spans="1:19" x14ac:dyDescent="0.2">
      <c r="A360" t="s">
        <v>179</v>
      </c>
      <c r="B360">
        <v>2009</v>
      </c>
      <c r="C360">
        <v>206327.51620000001</v>
      </c>
      <c r="D360">
        <v>243997.89019999999</v>
      </c>
      <c r="E360">
        <v>274315.62339999998</v>
      </c>
      <c r="F360">
        <v>282353.57500000001</v>
      </c>
      <c r="G360">
        <v>298784.0662</v>
      </c>
      <c r="I360">
        <v>0.36847269999999999</v>
      </c>
      <c r="J360">
        <v>36.847270000000002</v>
      </c>
      <c r="L360">
        <v>52.764009999999999</v>
      </c>
      <c r="M360">
        <v>0.7665883</v>
      </c>
      <c r="N360">
        <v>38.261319999999998</v>
      </c>
      <c r="O360">
        <v>26.789739999999998</v>
      </c>
      <c r="P360">
        <v>0.31132779999999999</v>
      </c>
      <c r="R360">
        <v>30.257539999999999</v>
      </c>
      <c r="S360">
        <v>0.82263640000000005</v>
      </c>
    </row>
    <row r="361" spans="1:19" x14ac:dyDescent="0.2">
      <c r="A361" t="s">
        <v>179</v>
      </c>
      <c r="B361">
        <v>2009</v>
      </c>
      <c r="C361">
        <v>206327.51620000001</v>
      </c>
      <c r="D361">
        <v>243997.89019999999</v>
      </c>
      <c r="E361">
        <v>274315.62339999998</v>
      </c>
      <c r="F361">
        <v>282353.57500000001</v>
      </c>
      <c r="G361">
        <v>298784.0662</v>
      </c>
      <c r="I361">
        <v>0.36847269999999999</v>
      </c>
      <c r="J361">
        <v>36.847270000000002</v>
      </c>
      <c r="L361">
        <v>52.764009999999999</v>
      </c>
      <c r="M361">
        <v>0.7665883</v>
      </c>
      <c r="N361">
        <v>38.261319999999998</v>
      </c>
      <c r="O361">
        <v>26.789739999999998</v>
      </c>
      <c r="P361">
        <v>0.31132779999999999</v>
      </c>
      <c r="R361">
        <v>30.257539999999999</v>
      </c>
      <c r="S361">
        <v>0.82263640000000005</v>
      </c>
    </row>
    <row r="362" spans="1:19" x14ac:dyDescent="0.2">
      <c r="A362" t="s">
        <v>179</v>
      </c>
      <c r="B362">
        <v>2009</v>
      </c>
      <c r="C362">
        <v>206327.51620000001</v>
      </c>
      <c r="D362">
        <v>243997.89019999999</v>
      </c>
      <c r="E362">
        <v>274315.62339999998</v>
      </c>
      <c r="F362">
        <v>282353.57500000001</v>
      </c>
      <c r="G362">
        <v>298784.0662</v>
      </c>
      <c r="I362">
        <v>0.36847269999999999</v>
      </c>
      <c r="J362">
        <v>36.847270000000002</v>
      </c>
      <c r="L362">
        <v>52.764009999999999</v>
      </c>
      <c r="M362">
        <v>0.7665883</v>
      </c>
      <c r="N362">
        <v>38.261319999999998</v>
      </c>
      <c r="O362">
        <v>26.789739999999998</v>
      </c>
      <c r="P362">
        <v>0.31132779999999999</v>
      </c>
      <c r="R362">
        <v>30.257539999999999</v>
      </c>
      <c r="S362">
        <v>0.82263640000000005</v>
      </c>
    </row>
    <row r="363" spans="1:19" x14ac:dyDescent="0.2">
      <c r="A363" t="s">
        <v>179</v>
      </c>
      <c r="B363">
        <v>2009</v>
      </c>
      <c r="C363">
        <v>206327.51620000001</v>
      </c>
      <c r="D363">
        <v>243997.89019999999</v>
      </c>
      <c r="E363">
        <v>274315.62339999998</v>
      </c>
      <c r="F363">
        <v>282353.57500000001</v>
      </c>
      <c r="G363">
        <v>298784.0662</v>
      </c>
      <c r="H363">
        <v>-2.5299999999999998E-5</v>
      </c>
      <c r="I363">
        <v>0.36847269999999999</v>
      </c>
      <c r="J363">
        <v>36.847270000000002</v>
      </c>
      <c r="K363">
        <v>81.0107</v>
      </c>
      <c r="L363">
        <v>52.764009999999999</v>
      </c>
      <c r="M363">
        <v>0.7665883</v>
      </c>
      <c r="N363">
        <v>38.261319999999998</v>
      </c>
      <c r="O363">
        <v>26.789739999999998</v>
      </c>
      <c r="P363">
        <v>0.31132779999999999</v>
      </c>
      <c r="Q363">
        <v>60.569450000000003</v>
      </c>
      <c r="R363">
        <v>30.257539999999999</v>
      </c>
      <c r="S363">
        <v>0.82263640000000005</v>
      </c>
    </row>
    <row r="364" spans="1:19" x14ac:dyDescent="0.2">
      <c r="A364" t="s">
        <v>179</v>
      </c>
      <c r="B364">
        <v>2009</v>
      </c>
      <c r="C364">
        <v>206327.51620000001</v>
      </c>
      <c r="D364">
        <v>243997.89019999999</v>
      </c>
      <c r="E364">
        <v>274315.62339999998</v>
      </c>
      <c r="F364">
        <v>282353.57500000001</v>
      </c>
      <c r="G364">
        <v>298784.0662</v>
      </c>
      <c r="H364">
        <v>33.333289999999998</v>
      </c>
      <c r="I364">
        <v>0.36847269999999999</v>
      </c>
      <c r="J364">
        <v>36.847270000000002</v>
      </c>
      <c r="K364">
        <v>81.0107</v>
      </c>
      <c r="L364">
        <v>52.764009999999999</v>
      </c>
      <c r="M364">
        <v>0.7665883</v>
      </c>
      <c r="N364">
        <v>38.261319999999998</v>
      </c>
      <c r="O364">
        <v>26.789739999999998</v>
      </c>
      <c r="P364">
        <v>0.31132779999999999</v>
      </c>
      <c r="Q364">
        <v>60.569450000000003</v>
      </c>
      <c r="R364">
        <v>30.257539999999999</v>
      </c>
      <c r="S364">
        <v>0.82263640000000005</v>
      </c>
    </row>
    <row r="365" spans="1:19" x14ac:dyDescent="0.2">
      <c r="A365" t="s">
        <v>179</v>
      </c>
      <c r="B365">
        <v>2009</v>
      </c>
      <c r="C365">
        <v>206327.51620000001</v>
      </c>
      <c r="D365">
        <v>243997.89019999999</v>
      </c>
      <c r="E365">
        <v>274315.62339999998</v>
      </c>
      <c r="F365">
        <v>282353.57500000001</v>
      </c>
      <c r="G365">
        <v>298784.0662</v>
      </c>
      <c r="H365">
        <v>120</v>
      </c>
      <c r="I365">
        <v>0.36847269999999999</v>
      </c>
      <c r="J365">
        <v>36.847270000000002</v>
      </c>
      <c r="K365">
        <v>81.0107</v>
      </c>
      <c r="L365">
        <v>52.764009999999999</v>
      </c>
      <c r="M365">
        <v>0.7665883</v>
      </c>
      <c r="O365">
        <v>26.789739999999998</v>
      </c>
      <c r="P365">
        <v>0.31132779999999999</v>
      </c>
      <c r="R365">
        <v>30.257539999999999</v>
      </c>
      <c r="S365">
        <v>0.82263640000000005</v>
      </c>
    </row>
    <row r="366" spans="1:19" x14ac:dyDescent="0.2">
      <c r="A366" t="s">
        <v>179</v>
      </c>
      <c r="B366">
        <v>2009</v>
      </c>
      <c r="C366">
        <v>206327.51620000001</v>
      </c>
      <c r="D366">
        <v>243997.89019999999</v>
      </c>
      <c r="E366">
        <v>274315.62339999998</v>
      </c>
      <c r="F366">
        <v>282353.57500000001</v>
      </c>
      <c r="G366">
        <v>298784.0662</v>
      </c>
      <c r="H366">
        <v>33.333289999999998</v>
      </c>
      <c r="I366">
        <v>0.36847269999999999</v>
      </c>
      <c r="J366">
        <v>36.847270000000002</v>
      </c>
      <c r="K366">
        <v>81.0107</v>
      </c>
      <c r="L366">
        <v>52.764009999999999</v>
      </c>
      <c r="M366">
        <v>0.7665883</v>
      </c>
      <c r="O366">
        <v>26.789739999999998</v>
      </c>
      <c r="P366">
        <v>0.31132779999999999</v>
      </c>
      <c r="R366">
        <v>30.257539999999999</v>
      </c>
      <c r="S366">
        <v>0.82263640000000005</v>
      </c>
    </row>
    <row r="367" spans="1:19" x14ac:dyDescent="0.2">
      <c r="A367" t="s">
        <v>179</v>
      </c>
      <c r="B367">
        <v>2009</v>
      </c>
      <c r="C367">
        <v>206327.51620000001</v>
      </c>
      <c r="D367">
        <v>243997.89019999999</v>
      </c>
      <c r="E367">
        <v>274315.62339999998</v>
      </c>
      <c r="F367">
        <v>282353.57500000001</v>
      </c>
      <c r="G367">
        <v>298784.0662</v>
      </c>
      <c r="H367">
        <v>328.5711</v>
      </c>
      <c r="I367">
        <v>0.36847269999999999</v>
      </c>
      <c r="J367">
        <v>36.847270000000002</v>
      </c>
      <c r="K367">
        <v>81.0107</v>
      </c>
      <c r="L367">
        <v>52.764009999999999</v>
      </c>
      <c r="M367">
        <v>0.7665883</v>
      </c>
      <c r="N367">
        <v>38.261319999999998</v>
      </c>
      <c r="O367">
        <v>26.789739999999998</v>
      </c>
      <c r="P367">
        <v>0.31132779999999999</v>
      </c>
      <c r="Q367">
        <v>60.569450000000003</v>
      </c>
      <c r="R367">
        <v>30.257539999999999</v>
      </c>
      <c r="S367">
        <v>0.82263640000000005</v>
      </c>
    </row>
    <row r="368" spans="1:19" x14ac:dyDescent="0.2">
      <c r="A368" t="s">
        <v>179</v>
      </c>
      <c r="B368">
        <v>2009</v>
      </c>
      <c r="C368">
        <v>206327.51620000001</v>
      </c>
      <c r="D368">
        <v>243997.89019999999</v>
      </c>
      <c r="E368">
        <v>274315.62339999998</v>
      </c>
      <c r="F368">
        <v>282353.57500000001</v>
      </c>
      <c r="G368">
        <v>298784.0662</v>
      </c>
      <c r="H368">
        <v>50.909230000000001</v>
      </c>
      <c r="I368">
        <v>0.36847269999999999</v>
      </c>
      <c r="J368">
        <v>36.847270000000002</v>
      </c>
      <c r="K368">
        <v>81.0107</v>
      </c>
      <c r="L368">
        <v>52.764009999999999</v>
      </c>
      <c r="M368">
        <v>0.7665883</v>
      </c>
      <c r="N368">
        <v>38.261319999999998</v>
      </c>
      <c r="O368">
        <v>26.789739999999998</v>
      </c>
      <c r="P368">
        <v>0.31132779999999999</v>
      </c>
      <c r="Q368">
        <v>60.569450000000003</v>
      </c>
      <c r="R368">
        <v>30.257539999999999</v>
      </c>
      <c r="S368">
        <v>0.82263640000000005</v>
      </c>
    </row>
    <row r="369" spans="1:19" x14ac:dyDescent="0.2">
      <c r="A369" t="s">
        <v>179</v>
      </c>
      <c r="B369">
        <v>2009</v>
      </c>
      <c r="C369">
        <v>206327.51620000001</v>
      </c>
      <c r="D369">
        <v>243997.89019999999</v>
      </c>
      <c r="E369">
        <v>274315.62339999998</v>
      </c>
      <c r="F369">
        <v>282353.57500000001</v>
      </c>
      <c r="G369">
        <v>298784.0662</v>
      </c>
      <c r="H369">
        <v>5.263185</v>
      </c>
      <c r="I369">
        <v>0.36847269999999999</v>
      </c>
      <c r="J369">
        <v>36.847270000000002</v>
      </c>
      <c r="K369">
        <v>81.0107</v>
      </c>
      <c r="L369">
        <v>52.764009999999999</v>
      </c>
      <c r="M369">
        <v>0.7665883</v>
      </c>
      <c r="N369">
        <v>38.261319999999998</v>
      </c>
      <c r="O369">
        <v>26.789739999999998</v>
      </c>
      <c r="P369">
        <v>0.31132779999999999</v>
      </c>
      <c r="Q369">
        <v>60.569450000000003</v>
      </c>
      <c r="R369">
        <v>30.257539999999999</v>
      </c>
      <c r="S369">
        <v>0.82263640000000005</v>
      </c>
    </row>
    <row r="370" spans="1:19" x14ac:dyDescent="0.2">
      <c r="A370" t="s">
        <v>179</v>
      </c>
      <c r="B370">
        <v>2009</v>
      </c>
      <c r="C370">
        <v>206327.51620000001</v>
      </c>
      <c r="D370">
        <v>243997.89019999999</v>
      </c>
      <c r="E370">
        <v>274315.62339999998</v>
      </c>
      <c r="F370">
        <v>282353.57500000001</v>
      </c>
      <c r="G370">
        <v>298784.0662</v>
      </c>
      <c r="H370">
        <v>100.0001</v>
      </c>
      <c r="I370">
        <v>0.36847269999999999</v>
      </c>
      <c r="J370">
        <v>36.847270000000002</v>
      </c>
      <c r="K370">
        <v>81.0107</v>
      </c>
      <c r="L370">
        <v>52.764009999999999</v>
      </c>
      <c r="M370">
        <v>0.7665883</v>
      </c>
      <c r="N370">
        <v>38.261319999999998</v>
      </c>
      <c r="O370">
        <v>26.789739999999998</v>
      </c>
      <c r="P370">
        <v>0.31132779999999999</v>
      </c>
      <c r="Q370">
        <v>60.569450000000003</v>
      </c>
      <c r="R370">
        <v>30.257539999999999</v>
      </c>
      <c r="S370">
        <v>0.82263640000000005</v>
      </c>
    </row>
    <row r="371" spans="1:19" x14ac:dyDescent="0.2">
      <c r="A371" t="s">
        <v>179</v>
      </c>
      <c r="B371">
        <v>2009</v>
      </c>
      <c r="C371">
        <v>206327.51620000001</v>
      </c>
      <c r="D371">
        <v>243997.89019999999</v>
      </c>
      <c r="E371">
        <v>274315.62339999998</v>
      </c>
      <c r="F371">
        <v>282353.57500000001</v>
      </c>
      <c r="G371">
        <v>298784.0662</v>
      </c>
      <c r="I371">
        <v>0.36847269999999999</v>
      </c>
      <c r="J371">
        <v>36.847270000000002</v>
      </c>
      <c r="L371">
        <v>52.764009999999999</v>
      </c>
      <c r="M371">
        <v>0.7665883</v>
      </c>
      <c r="N371">
        <v>38.261319999999998</v>
      </c>
      <c r="O371">
        <v>26.789739999999998</v>
      </c>
      <c r="P371">
        <v>0.31132779999999999</v>
      </c>
      <c r="R371">
        <v>30.257539999999999</v>
      </c>
      <c r="S371">
        <v>0.82263640000000005</v>
      </c>
    </row>
    <row r="372" spans="1:19" x14ac:dyDescent="0.2">
      <c r="A372" t="s">
        <v>179</v>
      </c>
      <c r="B372">
        <v>2009</v>
      </c>
      <c r="C372">
        <v>206327.51620000001</v>
      </c>
      <c r="D372">
        <v>243997.89019999999</v>
      </c>
      <c r="E372">
        <v>274315.62339999998</v>
      </c>
      <c r="F372">
        <v>282353.57500000001</v>
      </c>
      <c r="G372">
        <v>298784.0662</v>
      </c>
      <c r="H372">
        <v>16.81419</v>
      </c>
      <c r="I372">
        <v>0.36847269999999999</v>
      </c>
      <c r="J372">
        <v>36.847270000000002</v>
      </c>
      <c r="K372">
        <v>81.0107</v>
      </c>
      <c r="L372">
        <v>52.764009999999999</v>
      </c>
      <c r="M372">
        <v>0.7665883</v>
      </c>
      <c r="N372">
        <v>38.261319999999998</v>
      </c>
      <c r="O372">
        <v>26.789739999999998</v>
      </c>
      <c r="P372">
        <v>0.31132779999999999</v>
      </c>
      <c r="Q372">
        <v>60.569450000000003</v>
      </c>
      <c r="R372">
        <v>30.257539999999999</v>
      </c>
      <c r="S372">
        <v>0.82263640000000005</v>
      </c>
    </row>
    <row r="373" spans="1:19" x14ac:dyDescent="0.2">
      <c r="A373" t="s">
        <v>179</v>
      </c>
      <c r="B373">
        <v>2009</v>
      </c>
      <c r="C373">
        <v>206327.51620000001</v>
      </c>
      <c r="D373">
        <v>243997.89019999999</v>
      </c>
      <c r="E373">
        <v>274315.62339999998</v>
      </c>
      <c r="F373">
        <v>282353.57500000001</v>
      </c>
      <c r="G373">
        <v>298784.0662</v>
      </c>
      <c r="H373">
        <v>221.42859999999999</v>
      </c>
      <c r="I373">
        <v>0.36847269999999999</v>
      </c>
      <c r="J373">
        <v>36.847270000000002</v>
      </c>
      <c r="K373">
        <v>81.0107</v>
      </c>
      <c r="L373">
        <v>52.764009999999999</v>
      </c>
      <c r="M373">
        <v>0.7665883</v>
      </c>
      <c r="N373">
        <v>38.261319999999998</v>
      </c>
      <c r="O373">
        <v>26.789739999999998</v>
      </c>
      <c r="P373">
        <v>0.31132779999999999</v>
      </c>
      <c r="Q373">
        <v>60.569450000000003</v>
      </c>
      <c r="R373">
        <v>30.257539999999999</v>
      </c>
      <c r="S373">
        <v>0.82263640000000005</v>
      </c>
    </row>
    <row r="374" spans="1:19" x14ac:dyDescent="0.2">
      <c r="A374" t="s">
        <v>179</v>
      </c>
      <c r="B374">
        <v>2009</v>
      </c>
      <c r="C374">
        <v>206327.51620000001</v>
      </c>
      <c r="D374">
        <v>243997.89019999999</v>
      </c>
      <c r="E374">
        <v>274315.62339999998</v>
      </c>
      <c r="F374">
        <v>282353.57500000001</v>
      </c>
      <c r="G374">
        <v>298784.0662</v>
      </c>
      <c r="H374">
        <v>1299.999</v>
      </c>
      <c r="I374">
        <v>0.36847269999999999</v>
      </c>
      <c r="J374">
        <v>36.847270000000002</v>
      </c>
      <c r="L374">
        <v>52.764009999999999</v>
      </c>
      <c r="M374">
        <v>0.7665883</v>
      </c>
      <c r="N374">
        <v>38.261319999999998</v>
      </c>
      <c r="O374">
        <v>26.789739999999998</v>
      </c>
      <c r="P374">
        <v>0.31132779999999999</v>
      </c>
      <c r="Q374">
        <v>60.569450000000003</v>
      </c>
      <c r="R374">
        <v>30.257539999999999</v>
      </c>
      <c r="S374">
        <v>0.82263640000000005</v>
      </c>
    </row>
    <row r="375" spans="1:19" x14ac:dyDescent="0.2">
      <c r="A375" t="s">
        <v>179</v>
      </c>
      <c r="B375">
        <v>2009</v>
      </c>
      <c r="C375">
        <v>206327.51620000001</v>
      </c>
      <c r="D375">
        <v>243997.89019999999</v>
      </c>
      <c r="E375">
        <v>274315.62339999998</v>
      </c>
      <c r="F375">
        <v>282353.57500000001</v>
      </c>
      <c r="G375">
        <v>298784.0662</v>
      </c>
      <c r="H375">
        <v>-7.1000000000000005E-5</v>
      </c>
      <c r="I375">
        <v>0.36847269999999999</v>
      </c>
      <c r="J375">
        <v>36.847270000000002</v>
      </c>
      <c r="K375">
        <v>81.0107</v>
      </c>
      <c r="L375">
        <v>52.764009999999999</v>
      </c>
      <c r="M375">
        <v>0.7665883</v>
      </c>
      <c r="N375">
        <v>38.261319999999998</v>
      </c>
      <c r="O375">
        <v>26.789739999999998</v>
      </c>
      <c r="P375">
        <v>0.31132779999999999</v>
      </c>
      <c r="Q375">
        <v>60.569450000000003</v>
      </c>
      <c r="R375">
        <v>30.257539999999999</v>
      </c>
      <c r="S375">
        <v>0.82263640000000005</v>
      </c>
    </row>
    <row r="376" spans="1:19" x14ac:dyDescent="0.2">
      <c r="A376" t="s">
        <v>179</v>
      </c>
      <c r="B376">
        <v>2009</v>
      </c>
      <c r="C376">
        <v>206327.51620000001</v>
      </c>
      <c r="D376">
        <v>243997.89019999999</v>
      </c>
      <c r="E376">
        <v>274315.62339999998</v>
      </c>
      <c r="F376">
        <v>282353.57500000001</v>
      </c>
      <c r="G376">
        <v>298784.0662</v>
      </c>
      <c r="H376">
        <v>62.500129999999999</v>
      </c>
      <c r="I376">
        <v>0.36847269999999999</v>
      </c>
      <c r="J376">
        <v>36.847270000000002</v>
      </c>
      <c r="K376">
        <v>81.0107</v>
      </c>
      <c r="L376">
        <v>52.764009999999999</v>
      </c>
      <c r="M376">
        <v>0.7665883</v>
      </c>
      <c r="N376">
        <v>38.261319999999998</v>
      </c>
      <c r="O376">
        <v>26.789739999999998</v>
      </c>
      <c r="P376">
        <v>0.31132779999999999</v>
      </c>
      <c r="Q376">
        <v>60.569450000000003</v>
      </c>
      <c r="R376">
        <v>30.257539999999999</v>
      </c>
      <c r="S376">
        <v>0.82263640000000005</v>
      </c>
    </row>
    <row r="377" spans="1:19" x14ac:dyDescent="0.2">
      <c r="A377" t="s">
        <v>179</v>
      </c>
      <c r="B377">
        <v>2009</v>
      </c>
      <c r="C377">
        <v>206327.51620000001</v>
      </c>
      <c r="D377">
        <v>243997.89019999999</v>
      </c>
      <c r="E377">
        <v>274315.62339999998</v>
      </c>
      <c r="F377">
        <v>282353.57500000001</v>
      </c>
      <c r="G377">
        <v>298784.0662</v>
      </c>
      <c r="H377">
        <v>62.49991</v>
      </c>
      <c r="I377">
        <v>0.36847269999999999</v>
      </c>
      <c r="J377">
        <v>36.847270000000002</v>
      </c>
      <c r="K377">
        <v>81.0107</v>
      </c>
      <c r="L377">
        <v>52.764009999999999</v>
      </c>
      <c r="M377">
        <v>0.7665883</v>
      </c>
      <c r="N377">
        <v>38.261319999999998</v>
      </c>
      <c r="O377">
        <v>26.789739999999998</v>
      </c>
      <c r="P377">
        <v>0.31132779999999999</v>
      </c>
      <c r="Q377">
        <v>60.569450000000003</v>
      </c>
      <c r="R377">
        <v>30.257539999999999</v>
      </c>
      <c r="S377">
        <v>0.82263640000000005</v>
      </c>
    </row>
    <row r="378" spans="1:19" x14ac:dyDescent="0.2">
      <c r="A378" t="s">
        <v>179</v>
      </c>
      <c r="B378">
        <v>2009</v>
      </c>
      <c r="C378">
        <v>206327.51620000001</v>
      </c>
      <c r="D378">
        <v>243997.89019999999</v>
      </c>
      <c r="E378">
        <v>274315.62339999998</v>
      </c>
      <c r="F378">
        <v>282353.57500000001</v>
      </c>
      <c r="G378">
        <v>298784.0662</v>
      </c>
      <c r="I378">
        <v>0.36847269999999999</v>
      </c>
      <c r="J378">
        <v>36.847270000000002</v>
      </c>
      <c r="L378">
        <v>52.764009999999999</v>
      </c>
      <c r="M378">
        <v>0.7665883</v>
      </c>
      <c r="N378">
        <v>38.261319999999998</v>
      </c>
      <c r="O378">
        <v>26.789739999999998</v>
      </c>
      <c r="P378">
        <v>0.31132779999999999</v>
      </c>
      <c r="R378">
        <v>30.257539999999999</v>
      </c>
      <c r="S378">
        <v>0.82263640000000005</v>
      </c>
    </row>
    <row r="379" spans="1:19" x14ac:dyDescent="0.2">
      <c r="A379" t="s">
        <v>179</v>
      </c>
      <c r="B379">
        <v>2009</v>
      </c>
      <c r="C379">
        <v>206327.51620000001</v>
      </c>
      <c r="D379">
        <v>243997.89019999999</v>
      </c>
      <c r="E379">
        <v>274315.62339999998</v>
      </c>
      <c r="F379">
        <v>282353.57500000001</v>
      </c>
      <c r="G379">
        <v>298784.0662</v>
      </c>
      <c r="H379">
        <v>11.111140000000001</v>
      </c>
      <c r="I379">
        <v>0.36847269999999999</v>
      </c>
      <c r="J379">
        <v>36.847270000000002</v>
      </c>
      <c r="K379">
        <v>81.0107</v>
      </c>
      <c r="L379">
        <v>52.764009999999999</v>
      </c>
      <c r="M379">
        <v>0.7665883</v>
      </c>
      <c r="N379">
        <v>38.261319999999998</v>
      </c>
      <c r="O379">
        <v>26.789739999999998</v>
      </c>
      <c r="P379">
        <v>0.31132779999999999</v>
      </c>
      <c r="Q379">
        <v>60.569450000000003</v>
      </c>
      <c r="R379">
        <v>30.257539999999999</v>
      </c>
      <c r="S379">
        <v>0.82263640000000005</v>
      </c>
    </row>
    <row r="380" spans="1:19" x14ac:dyDescent="0.2">
      <c r="A380" t="s">
        <v>179</v>
      </c>
      <c r="B380">
        <v>2009</v>
      </c>
      <c r="C380">
        <v>206327.51620000001</v>
      </c>
      <c r="D380">
        <v>243997.89019999999</v>
      </c>
      <c r="E380">
        <v>274315.62339999998</v>
      </c>
      <c r="F380">
        <v>282353.57500000001</v>
      </c>
      <c r="G380">
        <v>298784.0662</v>
      </c>
      <c r="I380">
        <v>0.36847269999999999</v>
      </c>
      <c r="J380">
        <v>36.847270000000002</v>
      </c>
      <c r="L380">
        <v>52.764009999999999</v>
      </c>
      <c r="M380">
        <v>0.7665883</v>
      </c>
      <c r="N380">
        <v>38.261319999999998</v>
      </c>
      <c r="O380">
        <v>26.789739999999998</v>
      </c>
      <c r="P380">
        <v>0.31132779999999999</v>
      </c>
      <c r="R380">
        <v>30.257539999999999</v>
      </c>
      <c r="S380">
        <v>0.82263640000000005</v>
      </c>
    </row>
    <row r="381" spans="1:19" x14ac:dyDescent="0.2">
      <c r="A381" t="s">
        <v>179</v>
      </c>
      <c r="B381">
        <v>2009</v>
      </c>
      <c r="C381">
        <v>206327.51620000001</v>
      </c>
      <c r="D381">
        <v>243997.89019999999</v>
      </c>
      <c r="E381">
        <v>274315.62339999998</v>
      </c>
      <c r="F381">
        <v>282353.57500000001</v>
      </c>
      <c r="G381">
        <v>298784.0662</v>
      </c>
      <c r="I381">
        <v>0.36847269999999999</v>
      </c>
      <c r="J381">
        <v>36.847270000000002</v>
      </c>
      <c r="L381">
        <v>52.764009999999999</v>
      </c>
      <c r="M381">
        <v>0.7665883</v>
      </c>
      <c r="N381">
        <v>38.261319999999998</v>
      </c>
      <c r="O381">
        <v>26.789739999999998</v>
      </c>
      <c r="P381">
        <v>0.31132779999999999</v>
      </c>
      <c r="R381">
        <v>30.257539999999999</v>
      </c>
      <c r="S381">
        <v>0.82263640000000005</v>
      </c>
    </row>
    <row r="382" spans="1:19" x14ac:dyDescent="0.2">
      <c r="A382" t="s">
        <v>179</v>
      </c>
      <c r="B382">
        <v>2009</v>
      </c>
      <c r="C382">
        <v>206327.51620000001</v>
      </c>
      <c r="D382">
        <v>243997.89019999999</v>
      </c>
      <c r="E382">
        <v>274315.62339999998</v>
      </c>
      <c r="F382">
        <v>282353.57500000001</v>
      </c>
      <c r="G382">
        <v>298784.0662</v>
      </c>
      <c r="H382">
        <v>20.000029999999999</v>
      </c>
      <c r="I382">
        <v>0.36847269999999999</v>
      </c>
      <c r="J382">
        <v>36.847270000000002</v>
      </c>
      <c r="K382">
        <v>81.0107</v>
      </c>
      <c r="L382">
        <v>52.764009999999999</v>
      </c>
      <c r="M382">
        <v>0.7665883</v>
      </c>
      <c r="N382">
        <v>38.261319999999998</v>
      </c>
      <c r="O382">
        <v>26.789739999999998</v>
      </c>
      <c r="P382">
        <v>0.31132779999999999</v>
      </c>
      <c r="Q382">
        <v>60.569450000000003</v>
      </c>
      <c r="R382">
        <v>30.257539999999999</v>
      </c>
      <c r="S382">
        <v>0.82263640000000005</v>
      </c>
    </row>
    <row r="383" spans="1:19" x14ac:dyDescent="0.2">
      <c r="A383" t="s">
        <v>179</v>
      </c>
      <c r="B383">
        <v>2009</v>
      </c>
      <c r="C383">
        <v>206327.51620000001</v>
      </c>
      <c r="D383">
        <v>243997.89019999999</v>
      </c>
      <c r="E383">
        <v>274315.62339999998</v>
      </c>
      <c r="F383">
        <v>282353.57500000001</v>
      </c>
      <c r="G383">
        <v>298784.0662</v>
      </c>
      <c r="H383">
        <v>2199.9989999999998</v>
      </c>
      <c r="I383">
        <v>0.36847269999999999</v>
      </c>
      <c r="J383">
        <v>36.847270000000002</v>
      </c>
      <c r="L383">
        <v>52.764009999999999</v>
      </c>
      <c r="M383">
        <v>0.7665883</v>
      </c>
      <c r="N383">
        <v>38.261319999999998</v>
      </c>
      <c r="O383">
        <v>26.789739999999998</v>
      </c>
      <c r="P383">
        <v>0.31132779999999999</v>
      </c>
      <c r="R383">
        <v>30.257539999999999</v>
      </c>
      <c r="S383">
        <v>0.82263640000000005</v>
      </c>
    </row>
    <row r="384" spans="1:19" x14ac:dyDescent="0.2">
      <c r="A384" t="s">
        <v>179</v>
      </c>
      <c r="B384">
        <v>2009</v>
      </c>
      <c r="C384">
        <v>206327.51620000001</v>
      </c>
      <c r="D384">
        <v>243997.89019999999</v>
      </c>
      <c r="E384">
        <v>274315.62339999998</v>
      </c>
      <c r="F384">
        <v>282353.57500000001</v>
      </c>
      <c r="G384">
        <v>298784.0662</v>
      </c>
      <c r="H384">
        <v>11.81101</v>
      </c>
      <c r="I384">
        <v>0.36847269999999999</v>
      </c>
      <c r="J384">
        <v>36.847270000000002</v>
      </c>
      <c r="K384">
        <v>81.0107</v>
      </c>
      <c r="L384">
        <v>52.764009999999999</v>
      </c>
      <c r="M384">
        <v>0.7665883</v>
      </c>
      <c r="N384">
        <v>38.261319999999998</v>
      </c>
      <c r="O384">
        <v>26.789739999999998</v>
      </c>
      <c r="P384">
        <v>0.31132779999999999</v>
      </c>
      <c r="Q384">
        <v>60.569450000000003</v>
      </c>
      <c r="R384">
        <v>30.257539999999999</v>
      </c>
      <c r="S384">
        <v>0.82263640000000005</v>
      </c>
    </row>
    <row r="385" spans="1:19" x14ac:dyDescent="0.2">
      <c r="A385" t="s">
        <v>179</v>
      </c>
      <c r="B385">
        <v>2009</v>
      </c>
      <c r="C385">
        <v>206327.51620000001</v>
      </c>
      <c r="D385">
        <v>243997.89019999999</v>
      </c>
      <c r="E385">
        <v>274315.62339999998</v>
      </c>
      <c r="F385">
        <v>282353.57500000001</v>
      </c>
      <c r="G385">
        <v>298784.0662</v>
      </c>
      <c r="I385">
        <v>0.36847269999999999</v>
      </c>
      <c r="J385">
        <v>36.847270000000002</v>
      </c>
      <c r="L385">
        <v>52.764009999999999</v>
      </c>
      <c r="M385">
        <v>0.7665883</v>
      </c>
      <c r="N385">
        <v>38.261319999999998</v>
      </c>
      <c r="O385">
        <v>26.789739999999998</v>
      </c>
      <c r="P385">
        <v>0.31132779999999999</v>
      </c>
      <c r="R385">
        <v>30.257539999999999</v>
      </c>
      <c r="S385">
        <v>0.82263640000000005</v>
      </c>
    </row>
    <row r="386" spans="1:19" x14ac:dyDescent="0.2">
      <c r="A386" t="s">
        <v>179</v>
      </c>
      <c r="B386">
        <v>2009</v>
      </c>
      <c r="C386">
        <v>206327.51620000001</v>
      </c>
      <c r="D386">
        <v>243997.89019999999</v>
      </c>
      <c r="E386">
        <v>274315.62339999998</v>
      </c>
      <c r="F386">
        <v>282353.57500000001</v>
      </c>
      <c r="G386">
        <v>298784.0662</v>
      </c>
      <c r="H386">
        <v>-9.2269799999999993</v>
      </c>
      <c r="I386">
        <v>0.36847269999999999</v>
      </c>
      <c r="J386">
        <v>36.847270000000002</v>
      </c>
      <c r="K386">
        <v>81.0107</v>
      </c>
      <c r="L386">
        <v>52.764009999999999</v>
      </c>
      <c r="M386">
        <v>0.7665883</v>
      </c>
      <c r="N386">
        <v>38.261319999999998</v>
      </c>
      <c r="O386">
        <v>26.789739999999998</v>
      </c>
      <c r="P386">
        <v>0.31132779999999999</v>
      </c>
      <c r="Q386">
        <v>60.569450000000003</v>
      </c>
      <c r="R386">
        <v>30.257539999999999</v>
      </c>
      <c r="S386">
        <v>0.82263640000000005</v>
      </c>
    </row>
    <row r="387" spans="1:19" x14ac:dyDescent="0.2">
      <c r="A387" t="s">
        <v>179</v>
      </c>
      <c r="B387">
        <v>2009</v>
      </c>
      <c r="C387">
        <v>206327.51620000001</v>
      </c>
      <c r="D387">
        <v>243997.89019999999</v>
      </c>
      <c r="E387">
        <v>274315.62339999998</v>
      </c>
      <c r="F387">
        <v>282353.57500000001</v>
      </c>
      <c r="G387">
        <v>298784.0662</v>
      </c>
      <c r="H387">
        <v>33.333359999999999</v>
      </c>
      <c r="I387">
        <v>0.36847269999999999</v>
      </c>
      <c r="J387">
        <v>36.847270000000002</v>
      </c>
      <c r="K387">
        <v>81.0107</v>
      </c>
      <c r="L387">
        <v>52.764009999999999</v>
      </c>
      <c r="M387">
        <v>0.7665883</v>
      </c>
      <c r="N387">
        <v>38.261319999999998</v>
      </c>
      <c r="O387">
        <v>26.789739999999998</v>
      </c>
      <c r="P387">
        <v>0.31132779999999999</v>
      </c>
      <c r="Q387">
        <v>60.569450000000003</v>
      </c>
      <c r="R387">
        <v>30.257539999999999</v>
      </c>
      <c r="S387">
        <v>0.82263640000000005</v>
      </c>
    </row>
    <row r="388" spans="1:19" x14ac:dyDescent="0.2">
      <c r="A388" t="s">
        <v>179</v>
      </c>
      <c r="B388">
        <v>2009</v>
      </c>
      <c r="C388">
        <v>206327.51620000001</v>
      </c>
      <c r="D388">
        <v>243997.89019999999</v>
      </c>
      <c r="E388">
        <v>274315.62339999998</v>
      </c>
      <c r="F388">
        <v>282353.57500000001</v>
      </c>
      <c r="G388">
        <v>298784.0662</v>
      </c>
      <c r="H388">
        <v>1328.5719999999999</v>
      </c>
      <c r="I388">
        <v>0.36847269999999999</v>
      </c>
      <c r="J388">
        <v>36.847270000000002</v>
      </c>
      <c r="L388">
        <v>52.764009999999999</v>
      </c>
      <c r="M388">
        <v>0.7665883</v>
      </c>
      <c r="O388">
        <v>26.789739999999998</v>
      </c>
      <c r="P388">
        <v>0.31132779999999999</v>
      </c>
      <c r="Q388">
        <v>60.569450000000003</v>
      </c>
      <c r="R388">
        <v>30.257539999999999</v>
      </c>
      <c r="S388">
        <v>0.82263640000000005</v>
      </c>
    </row>
    <row r="389" spans="1:19" x14ac:dyDescent="0.2">
      <c r="A389" t="s">
        <v>179</v>
      </c>
      <c r="B389">
        <v>2009</v>
      </c>
      <c r="C389">
        <v>206327.51620000001</v>
      </c>
      <c r="D389">
        <v>243997.89019999999</v>
      </c>
      <c r="E389">
        <v>274315.62339999998</v>
      </c>
      <c r="F389">
        <v>282353.57500000001</v>
      </c>
      <c r="G389">
        <v>298784.0662</v>
      </c>
      <c r="H389">
        <v>133.33320000000001</v>
      </c>
      <c r="I389">
        <v>0.36847269999999999</v>
      </c>
      <c r="J389">
        <v>36.847270000000002</v>
      </c>
      <c r="K389">
        <v>81.0107</v>
      </c>
      <c r="L389">
        <v>52.764009999999999</v>
      </c>
      <c r="M389">
        <v>0.7665883</v>
      </c>
      <c r="N389">
        <v>38.261319999999998</v>
      </c>
      <c r="O389">
        <v>26.789739999999998</v>
      </c>
      <c r="P389">
        <v>0.31132779999999999</v>
      </c>
      <c r="Q389">
        <v>60.569450000000003</v>
      </c>
      <c r="R389">
        <v>30.257539999999999</v>
      </c>
      <c r="S389">
        <v>0.82263640000000005</v>
      </c>
    </row>
    <row r="390" spans="1:19" x14ac:dyDescent="0.2">
      <c r="A390" t="s">
        <v>179</v>
      </c>
      <c r="B390">
        <v>2009</v>
      </c>
      <c r="C390">
        <v>206327.51620000001</v>
      </c>
      <c r="D390">
        <v>243997.89019999999</v>
      </c>
      <c r="E390">
        <v>274315.62339999998</v>
      </c>
      <c r="F390">
        <v>282353.57500000001</v>
      </c>
      <c r="G390">
        <v>298784.0662</v>
      </c>
      <c r="H390">
        <v>50.000109999999999</v>
      </c>
      <c r="I390">
        <v>0.36847269999999999</v>
      </c>
      <c r="J390">
        <v>36.847270000000002</v>
      </c>
      <c r="K390">
        <v>81.0107</v>
      </c>
      <c r="L390">
        <v>52.764009999999999</v>
      </c>
      <c r="M390">
        <v>0.7665883</v>
      </c>
      <c r="N390">
        <v>38.261319999999998</v>
      </c>
      <c r="O390">
        <v>26.789739999999998</v>
      </c>
      <c r="P390">
        <v>0.31132779999999999</v>
      </c>
      <c r="Q390">
        <v>60.569450000000003</v>
      </c>
      <c r="R390">
        <v>30.257539999999999</v>
      </c>
      <c r="S390">
        <v>0.82263640000000005</v>
      </c>
    </row>
    <row r="391" spans="1:19" x14ac:dyDescent="0.2">
      <c r="A391" t="s">
        <v>179</v>
      </c>
      <c r="B391">
        <v>2009</v>
      </c>
      <c r="C391">
        <v>206327.51620000001</v>
      </c>
      <c r="D391">
        <v>243997.89019999999</v>
      </c>
      <c r="E391">
        <v>274315.62339999998</v>
      </c>
      <c r="F391">
        <v>282353.57500000001</v>
      </c>
      <c r="G391">
        <v>298784.0662</v>
      </c>
      <c r="H391">
        <v>1400</v>
      </c>
      <c r="I391">
        <v>0.36847269999999999</v>
      </c>
      <c r="J391">
        <v>36.847270000000002</v>
      </c>
      <c r="L391">
        <v>52.764009999999999</v>
      </c>
      <c r="M391">
        <v>0.7665883</v>
      </c>
      <c r="N391">
        <v>38.261319999999998</v>
      </c>
      <c r="O391">
        <v>26.789739999999998</v>
      </c>
      <c r="P391">
        <v>0.31132779999999999</v>
      </c>
      <c r="R391">
        <v>30.257539999999999</v>
      </c>
      <c r="S391">
        <v>0.82263640000000005</v>
      </c>
    </row>
    <row r="392" spans="1:19" x14ac:dyDescent="0.2">
      <c r="A392" t="s">
        <v>179</v>
      </c>
      <c r="B392">
        <v>2009</v>
      </c>
      <c r="C392">
        <v>206327.51620000001</v>
      </c>
      <c r="D392">
        <v>243997.89019999999</v>
      </c>
      <c r="E392">
        <v>274315.62339999998</v>
      </c>
      <c r="F392">
        <v>282353.57500000001</v>
      </c>
      <c r="G392">
        <v>298784.0662</v>
      </c>
      <c r="H392">
        <v>50.000109999999999</v>
      </c>
      <c r="I392">
        <v>0.36847269999999999</v>
      </c>
      <c r="J392">
        <v>36.847270000000002</v>
      </c>
      <c r="K392">
        <v>81.0107</v>
      </c>
      <c r="L392">
        <v>52.764009999999999</v>
      </c>
      <c r="M392">
        <v>0.7665883</v>
      </c>
      <c r="N392">
        <v>38.261319999999998</v>
      </c>
      <c r="O392">
        <v>26.789739999999998</v>
      </c>
      <c r="P392">
        <v>0.31132779999999999</v>
      </c>
      <c r="Q392">
        <v>60.569450000000003</v>
      </c>
      <c r="R392">
        <v>30.257539999999999</v>
      </c>
      <c r="S392">
        <v>0.82263640000000005</v>
      </c>
    </row>
    <row r="393" spans="1:19" x14ac:dyDescent="0.2">
      <c r="A393" t="s">
        <v>179</v>
      </c>
      <c r="B393">
        <v>2009</v>
      </c>
      <c r="C393">
        <v>206327.51620000001</v>
      </c>
      <c r="D393">
        <v>243997.89019999999</v>
      </c>
      <c r="E393">
        <v>274315.62339999998</v>
      </c>
      <c r="F393">
        <v>282353.57500000001</v>
      </c>
      <c r="G393">
        <v>298784.0662</v>
      </c>
      <c r="I393">
        <v>0.36847269999999999</v>
      </c>
      <c r="J393">
        <v>36.847270000000002</v>
      </c>
      <c r="L393">
        <v>52.764009999999999</v>
      </c>
      <c r="M393">
        <v>0.7665883</v>
      </c>
      <c r="N393">
        <v>38.261319999999998</v>
      </c>
      <c r="O393">
        <v>26.789739999999998</v>
      </c>
      <c r="P393">
        <v>0.31132779999999999</v>
      </c>
      <c r="R393">
        <v>30.257539999999999</v>
      </c>
      <c r="S393">
        <v>0.82263640000000005</v>
      </c>
    </row>
    <row r="394" spans="1:19" x14ac:dyDescent="0.2">
      <c r="A394" t="s">
        <v>179</v>
      </c>
      <c r="B394">
        <v>2009</v>
      </c>
      <c r="C394">
        <v>206327.51620000001</v>
      </c>
      <c r="D394">
        <v>243997.89019999999</v>
      </c>
      <c r="E394">
        <v>274315.62339999998</v>
      </c>
      <c r="F394">
        <v>282353.57500000001</v>
      </c>
      <c r="G394">
        <v>298784.0662</v>
      </c>
      <c r="H394">
        <v>-90</v>
      </c>
      <c r="I394">
        <v>0.36847269999999999</v>
      </c>
      <c r="J394">
        <v>36.847270000000002</v>
      </c>
      <c r="K394">
        <v>81.0107</v>
      </c>
      <c r="L394">
        <v>52.764009999999999</v>
      </c>
      <c r="M394">
        <v>0.7665883</v>
      </c>
      <c r="N394">
        <v>38.261319999999998</v>
      </c>
      <c r="O394">
        <v>26.789739999999998</v>
      </c>
      <c r="P394">
        <v>0.31132779999999999</v>
      </c>
      <c r="Q394">
        <v>60.569450000000003</v>
      </c>
      <c r="R394">
        <v>30.257539999999999</v>
      </c>
      <c r="S394">
        <v>0.82263640000000005</v>
      </c>
    </row>
    <row r="395" spans="1:19" x14ac:dyDescent="0.2">
      <c r="A395" t="s">
        <v>179</v>
      </c>
      <c r="B395">
        <v>2009</v>
      </c>
      <c r="C395">
        <v>206327.51620000001</v>
      </c>
      <c r="D395">
        <v>243997.89019999999</v>
      </c>
      <c r="E395">
        <v>274315.62339999998</v>
      </c>
      <c r="F395">
        <v>282353.57500000001</v>
      </c>
      <c r="G395">
        <v>298784.0662</v>
      </c>
      <c r="H395">
        <v>25.000029999999999</v>
      </c>
      <c r="I395">
        <v>0.36847269999999999</v>
      </c>
      <c r="J395">
        <v>36.847270000000002</v>
      </c>
      <c r="K395">
        <v>81.0107</v>
      </c>
      <c r="L395">
        <v>52.764009999999999</v>
      </c>
      <c r="M395">
        <v>0.7665883</v>
      </c>
      <c r="N395">
        <v>38.261319999999998</v>
      </c>
      <c r="O395">
        <v>26.789739999999998</v>
      </c>
      <c r="P395">
        <v>0.31132779999999999</v>
      </c>
      <c r="Q395">
        <v>60.569450000000003</v>
      </c>
      <c r="R395">
        <v>30.257539999999999</v>
      </c>
      <c r="S395">
        <v>0.82263640000000005</v>
      </c>
    </row>
    <row r="396" spans="1:19" x14ac:dyDescent="0.2">
      <c r="A396" t="s">
        <v>179</v>
      </c>
      <c r="B396">
        <v>2009</v>
      </c>
      <c r="C396">
        <v>206327.51620000001</v>
      </c>
      <c r="D396">
        <v>243997.89019999999</v>
      </c>
      <c r="E396">
        <v>274315.62339999998</v>
      </c>
      <c r="F396">
        <v>282353.57500000001</v>
      </c>
      <c r="G396">
        <v>298784.0662</v>
      </c>
      <c r="H396">
        <v>19.99991</v>
      </c>
      <c r="I396">
        <v>0.36847269999999999</v>
      </c>
      <c r="J396">
        <v>36.847270000000002</v>
      </c>
      <c r="K396">
        <v>81.0107</v>
      </c>
      <c r="L396">
        <v>52.764009999999999</v>
      </c>
      <c r="M396">
        <v>0.7665883</v>
      </c>
      <c r="N396">
        <v>38.261319999999998</v>
      </c>
      <c r="O396">
        <v>26.789739999999998</v>
      </c>
      <c r="P396">
        <v>0.31132779999999999</v>
      </c>
      <c r="Q396">
        <v>60.569450000000003</v>
      </c>
      <c r="R396">
        <v>30.257539999999999</v>
      </c>
      <c r="S396">
        <v>0.82263640000000005</v>
      </c>
    </row>
    <row r="397" spans="1:19" x14ac:dyDescent="0.2">
      <c r="A397" t="s">
        <v>179</v>
      </c>
      <c r="B397">
        <v>2009</v>
      </c>
      <c r="C397">
        <v>206327.51620000001</v>
      </c>
      <c r="D397">
        <v>243997.89019999999</v>
      </c>
      <c r="E397">
        <v>274315.62339999998</v>
      </c>
      <c r="F397">
        <v>282353.57500000001</v>
      </c>
      <c r="G397">
        <v>298784.0662</v>
      </c>
      <c r="H397">
        <v>-33.333320000000001</v>
      </c>
      <c r="I397">
        <v>0.36847269999999999</v>
      </c>
      <c r="J397">
        <v>36.847270000000002</v>
      </c>
      <c r="K397">
        <v>81.0107</v>
      </c>
      <c r="L397">
        <v>52.764009999999999</v>
      </c>
      <c r="M397">
        <v>0.7665883</v>
      </c>
      <c r="N397">
        <v>38.261319999999998</v>
      </c>
      <c r="O397">
        <v>26.789739999999998</v>
      </c>
      <c r="P397">
        <v>0.31132779999999999</v>
      </c>
      <c r="Q397">
        <v>60.569450000000003</v>
      </c>
      <c r="R397">
        <v>30.257539999999999</v>
      </c>
      <c r="S397">
        <v>0.82263640000000005</v>
      </c>
    </row>
    <row r="398" spans="1:19" x14ac:dyDescent="0.2">
      <c r="A398" t="s">
        <v>179</v>
      </c>
      <c r="B398">
        <v>2009</v>
      </c>
      <c r="C398">
        <v>206327.51620000001</v>
      </c>
      <c r="D398">
        <v>243997.89019999999</v>
      </c>
      <c r="E398">
        <v>274315.62339999998</v>
      </c>
      <c r="F398">
        <v>282353.57500000001</v>
      </c>
      <c r="G398">
        <v>298784.0662</v>
      </c>
      <c r="H398">
        <v>2.09E-5</v>
      </c>
      <c r="I398">
        <v>0.36847269999999999</v>
      </c>
      <c r="J398">
        <v>36.847270000000002</v>
      </c>
      <c r="K398">
        <v>81.0107</v>
      </c>
      <c r="L398">
        <v>52.764009999999999</v>
      </c>
      <c r="M398">
        <v>0.7665883</v>
      </c>
      <c r="N398">
        <v>38.261319999999998</v>
      </c>
      <c r="O398">
        <v>26.789739999999998</v>
      </c>
      <c r="P398">
        <v>0.31132779999999999</v>
      </c>
      <c r="Q398">
        <v>60.569450000000003</v>
      </c>
      <c r="R398">
        <v>30.257539999999999</v>
      </c>
      <c r="S398">
        <v>0.82263640000000005</v>
      </c>
    </row>
    <row r="399" spans="1:19" x14ac:dyDescent="0.2">
      <c r="A399" t="s">
        <v>179</v>
      </c>
      <c r="B399">
        <v>2009</v>
      </c>
      <c r="C399">
        <v>206327.51620000001</v>
      </c>
      <c r="D399">
        <v>243997.89019999999</v>
      </c>
      <c r="E399">
        <v>274315.62339999998</v>
      </c>
      <c r="F399">
        <v>282353.57500000001</v>
      </c>
      <c r="G399">
        <v>298784.0662</v>
      </c>
      <c r="H399">
        <v>7.6922139999999999</v>
      </c>
      <c r="I399">
        <v>0.36847269999999999</v>
      </c>
      <c r="J399">
        <v>36.847270000000002</v>
      </c>
      <c r="K399">
        <v>81.0107</v>
      </c>
      <c r="L399">
        <v>52.764009999999999</v>
      </c>
      <c r="M399">
        <v>0.7665883</v>
      </c>
      <c r="N399">
        <v>38.261319999999998</v>
      </c>
      <c r="O399">
        <v>26.789739999999998</v>
      </c>
      <c r="P399">
        <v>0.31132779999999999</v>
      </c>
      <c r="Q399">
        <v>60.569450000000003</v>
      </c>
      <c r="R399">
        <v>30.257539999999999</v>
      </c>
      <c r="S399">
        <v>0.82263640000000005</v>
      </c>
    </row>
    <row r="400" spans="1:19" x14ac:dyDescent="0.2">
      <c r="A400" t="s">
        <v>179</v>
      </c>
      <c r="B400">
        <v>2009</v>
      </c>
      <c r="C400">
        <v>206327.51620000001</v>
      </c>
      <c r="D400">
        <v>243997.89019999999</v>
      </c>
      <c r="E400">
        <v>274315.62339999998</v>
      </c>
      <c r="F400">
        <v>282353.57500000001</v>
      </c>
      <c r="G400">
        <v>298784.0662</v>
      </c>
      <c r="H400">
        <v>40.000070000000001</v>
      </c>
      <c r="I400">
        <v>0.36847269999999999</v>
      </c>
      <c r="J400">
        <v>36.847270000000002</v>
      </c>
      <c r="K400">
        <v>81.0107</v>
      </c>
      <c r="L400">
        <v>52.764009999999999</v>
      </c>
      <c r="M400">
        <v>0.7665883</v>
      </c>
      <c r="N400">
        <v>38.261319999999998</v>
      </c>
      <c r="O400">
        <v>26.789739999999998</v>
      </c>
      <c r="P400">
        <v>0.31132779999999999</v>
      </c>
      <c r="Q400">
        <v>60.569450000000003</v>
      </c>
      <c r="R400">
        <v>30.257539999999999</v>
      </c>
      <c r="S400">
        <v>0.82263640000000005</v>
      </c>
    </row>
    <row r="401" spans="1:19" x14ac:dyDescent="0.2">
      <c r="A401" t="s">
        <v>179</v>
      </c>
      <c r="B401">
        <v>2009</v>
      </c>
      <c r="C401">
        <v>206327.51620000001</v>
      </c>
      <c r="D401">
        <v>243997.89019999999</v>
      </c>
      <c r="E401">
        <v>274315.62339999998</v>
      </c>
      <c r="F401">
        <v>282353.57500000001</v>
      </c>
      <c r="G401">
        <v>298784.0662</v>
      </c>
      <c r="I401">
        <v>0.36847269999999999</v>
      </c>
      <c r="J401">
        <v>36.847270000000002</v>
      </c>
      <c r="L401">
        <v>52.764009999999999</v>
      </c>
      <c r="M401">
        <v>0.7665883</v>
      </c>
      <c r="N401">
        <v>38.261319999999998</v>
      </c>
      <c r="O401">
        <v>26.789739999999998</v>
      </c>
      <c r="P401">
        <v>0.31132779999999999</v>
      </c>
      <c r="R401">
        <v>30.257539999999999</v>
      </c>
      <c r="S401">
        <v>0.82263640000000005</v>
      </c>
    </row>
    <row r="402" spans="1:19" x14ac:dyDescent="0.2">
      <c r="A402" t="s">
        <v>179</v>
      </c>
      <c r="B402">
        <v>2009</v>
      </c>
      <c r="C402">
        <v>206327.51620000001</v>
      </c>
      <c r="D402">
        <v>243997.89019999999</v>
      </c>
      <c r="E402">
        <v>274315.62339999998</v>
      </c>
      <c r="F402">
        <v>282353.57500000001</v>
      </c>
      <c r="G402">
        <v>298784.0662</v>
      </c>
      <c r="I402">
        <v>0.36847269999999999</v>
      </c>
      <c r="J402">
        <v>36.847270000000002</v>
      </c>
      <c r="L402">
        <v>52.764009999999999</v>
      </c>
      <c r="M402">
        <v>0.7665883</v>
      </c>
      <c r="N402">
        <v>38.261319999999998</v>
      </c>
      <c r="O402">
        <v>26.789739999999998</v>
      </c>
      <c r="P402">
        <v>0.31132779999999999</v>
      </c>
      <c r="R402">
        <v>30.257539999999999</v>
      </c>
      <c r="S402">
        <v>0.82263640000000005</v>
      </c>
    </row>
    <row r="403" spans="1:19" x14ac:dyDescent="0.2">
      <c r="A403" t="s">
        <v>179</v>
      </c>
      <c r="B403">
        <v>2009</v>
      </c>
      <c r="C403">
        <v>206327.51620000001</v>
      </c>
      <c r="D403">
        <v>243997.89019999999</v>
      </c>
      <c r="E403">
        <v>274315.62339999998</v>
      </c>
      <c r="F403">
        <v>282353.57500000001</v>
      </c>
      <c r="G403">
        <v>298784.0662</v>
      </c>
      <c r="I403">
        <v>0.36847269999999999</v>
      </c>
      <c r="J403">
        <v>36.847270000000002</v>
      </c>
      <c r="L403">
        <v>52.764009999999999</v>
      </c>
      <c r="M403">
        <v>0.7665883</v>
      </c>
      <c r="O403">
        <v>26.789739999999998</v>
      </c>
      <c r="P403">
        <v>0.31132779999999999</v>
      </c>
      <c r="R403">
        <v>30.257539999999999</v>
      </c>
      <c r="S403">
        <v>0.82263640000000005</v>
      </c>
    </row>
    <row r="404" spans="1:19" x14ac:dyDescent="0.2">
      <c r="A404" t="s">
        <v>179</v>
      </c>
      <c r="B404">
        <v>2009</v>
      </c>
      <c r="C404">
        <v>206327.51620000001</v>
      </c>
      <c r="D404">
        <v>243997.89019999999</v>
      </c>
      <c r="E404">
        <v>274315.62339999998</v>
      </c>
      <c r="F404">
        <v>282353.57500000001</v>
      </c>
      <c r="G404">
        <v>298784.0662</v>
      </c>
      <c r="I404">
        <v>0.36847269999999999</v>
      </c>
      <c r="J404">
        <v>36.847270000000002</v>
      </c>
      <c r="L404">
        <v>52.764009999999999</v>
      </c>
      <c r="M404">
        <v>0.7665883</v>
      </c>
      <c r="N404">
        <v>38.261319999999998</v>
      </c>
      <c r="O404">
        <v>26.789739999999998</v>
      </c>
      <c r="P404">
        <v>0.31132779999999999</v>
      </c>
      <c r="R404">
        <v>30.257539999999999</v>
      </c>
      <c r="S404">
        <v>0.82263640000000005</v>
      </c>
    </row>
    <row r="405" spans="1:19" x14ac:dyDescent="0.2">
      <c r="A405" t="s">
        <v>179</v>
      </c>
      <c r="B405">
        <v>2009</v>
      </c>
      <c r="C405">
        <v>206327.51620000001</v>
      </c>
      <c r="D405">
        <v>243997.89019999999</v>
      </c>
      <c r="E405">
        <v>274315.62339999998</v>
      </c>
      <c r="F405">
        <v>282353.57500000001</v>
      </c>
      <c r="G405">
        <v>298784.0662</v>
      </c>
      <c r="H405">
        <v>19.999980000000001</v>
      </c>
      <c r="I405">
        <v>0.36847269999999999</v>
      </c>
      <c r="J405">
        <v>36.847270000000002</v>
      </c>
      <c r="K405">
        <v>81.0107</v>
      </c>
      <c r="L405">
        <v>52.764009999999999</v>
      </c>
      <c r="M405">
        <v>0.7665883</v>
      </c>
      <c r="N405">
        <v>38.261319999999998</v>
      </c>
      <c r="O405">
        <v>26.789739999999998</v>
      </c>
      <c r="P405">
        <v>0.31132779999999999</v>
      </c>
      <c r="Q405">
        <v>60.569450000000003</v>
      </c>
      <c r="R405">
        <v>30.257539999999999</v>
      </c>
      <c r="S405">
        <v>0.82263640000000005</v>
      </c>
    </row>
    <row r="406" spans="1:19" x14ac:dyDescent="0.2">
      <c r="A406" t="s">
        <v>179</v>
      </c>
      <c r="B406">
        <v>2009</v>
      </c>
      <c r="C406">
        <v>206327.51620000001</v>
      </c>
      <c r="D406">
        <v>243997.89019999999</v>
      </c>
      <c r="E406">
        <v>274315.62339999998</v>
      </c>
      <c r="F406">
        <v>282353.57500000001</v>
      </c>
      <c r="G406">
        <v>298784.0662</v>
      </c>
      <c r="H406">
        <v>333.33330000000001</v>
      </c>
      <c r="I406">
        <v>0.36847269999999999</v>
      </c>
      <c r="J406">
        <v>36.847270000000002</v>
      </c>
      <c r="K406">
        <v>81.0107</v>
      </c>
      <c r="L406">
        <v>52.764009999999999</v>
      </c>
      <c r="M406">
        <v>0.7665883</v>
      </c>
      <c r="N406">
        <v>38.261319999999998</v>
      </c>
      <c r="O406">
        <v>26.789739999999998</v>
      </c>
      <c r="P406">
        <v>0.31132779999999999</v>
      </c>
      <c r="Q406">
        <v>60.569450000000003</v>
      </c>
      <c r="R406">
        <v>30.257539999999999</v>
      </c>
      <c r="S406">
        <v>0.82263640000000005</v>
      </c>
    </row>
    <row r="407" spans="1:19" x14ac:dyDescent="0.2">
      <c r="A407" t="s">
        <v>179</v>
      </c>
      <c r="B407">
        <v>2009</v>
      </c>
      <c r="C407">
        <v>206327.51620000001</v>
      </c>
      <c r="D407">
        <v>243997.89019999999</v>
      </c>
      <c r="E407">
        <v>274315.62339999998</v>
      </c>
      <c r="F407">
        <v>282353.57500000001</v>
      </c>
      <c r="G407">
        <v>298784.0662</v>
      </c>
      <c r="H407">
        <v>149.9999</v>
      </c>
      <c r="I407">
        <v>0.36847269999999999</v>
      </c>
      <c r="J407">
        <v>36.847270000000002</v>
      </c>
      <c r="K407">
        <v>81.0107</v>
      </c>
      <c r="L407">
        <v>52.764009999999999</v>
      </c>
      <c r="M407">
        <v>0.7665883</v>
      </c>
      <c r="N407">
        <v>38.261319999999998</v>
      </c>
      <c r="O407">
        <v>26.789739999999998</v>
      </c>
      <c r="P407">
        <v>0.31132779999999999</v>
      </c>
      <c r="Q407">
        <v>60.569450000000003</v>
      </c>
      <c r="R407">
        <v>30.257539999999999</v>
      </c>
      <c r="S407">
        <v>0.82263640000000005</v>
      </c>
    </row>
    <row r="408" spans="1:19" x14ac:dyDescent="0.2">
      <c r="A408" t="s">
        <v>179</v>
      </c>
      <c r="B408">
        <v>2009</v>
      </c>
      <c r="C408">
        <v>206327.51620000001</v>
      </c>
      <c r="D408">
        <v>243997.89019999999</v>
      </c>
      <c r="E408">
        <v>274315.62339999998</v>
      </c>
      <c r="F408">
        <v>282353.57500000001</v>
      </c>
      <c r="G408">
        <v>298784.0662</v>
      </c>
      <c r="H408">
        <v>259.99979999999999</v>
      </c>
      <c r="I408">
        <v>0.36847269999999999</v>
      </c>
      <c r="J408">
        <v>36.847270000000002</v>
      </c>
      <c r="K408">
        <v>81.0107</v>
      </c>
      <c r="L408">
        <v>52.764009999999999</v>
      </c>
      <c r="M408">
        <v>0.7665883</v>
      </c>
      <c r="N408">
        <v>38.261319999999998</v>
      </c>
      <c r="O408">
        <v>26.789739999999998</v>
      </c>
      <c r="P408">
        <v>0.31132779999999999</v>
      </c>
      <c r="R408">
        <v>30.257539999999999</v>
      </c>
      <c r="S408">
        <v>0.82263640000000005</v>
      </c>
    </row>
    <row r="409" spans="1:19" x14ac:dyDescent="0.2">
      <c r="A409" t="s">
        <v>179</v>
      </c>
      <c r="B409">
        <v>2009</v>
      </c>
      <c r="C409">
        <v>206327.51620000001</v>
      </c>
      <c r="D409">
        <v>243997.89019999999</v>
      </c>
      <c r="E409">
        <v>274315.62339999998</v>
      </c>
      <c r="F409">
        <v>282353.57500000001</v>
      </c>
      <c r="G409">
        <v>298784.0662</v>
      </c>
      <c r="H409">
        <v>-3.3504399999999999</v>
      </c>
      <c r="I409">
        <v>0.36847269999999999</v>
      </c>
      <c r="J409">
        <v>36.847270000000002</v>
      </c>
      <c r="K409">
        <v>81.0107</v>
      </c>
      <c r="L409">
        <v>52.764009999999999</v>
      </c>
      <c r="M409">
        <v>0.7665883</v>
      </c>
      <c r="N409">
        <v>38.261319999999998</v>
      </c>
      <c r="O409">
        <v>26.789739999999998</v>
      </c>
      <c r="P409">
        <v>0.31132779999999999</v>
      </c>
      <c r="Q409">
        <v>60.569450000000003</v>
      </c>
      <c r="R409">
        <v>30.257539999999999</v>
      </c>
      <c r="S409">
        <v>0.82263640000000005</v>
      </c>
    </row>
    <row r="410" spans="1:19" x14ac:dyDescent="0.2">
      <c r="A410" t="s">
        <v>179</v>
      </c>
      <c r="B410">
        <v>2009</v>
      </c>
      <c r="C410">
        <v>206327.51620000001</v>
      </c>
      <c r="D410">
        <v>243997.89019999999</v>
      </c>
      <c r="E410">
        <v>274315.62339999998</v>
      </c>
      <c r="F410">
        <v>282353.57500000001</v>
      </c>
      <c r="G410">
        <v>298784.0662</v>
      </c>
      <c r="I410">
        <v>0.36847269999999999</v>
      </c>
      <c r="J410">
        <v>36.847270000000002</v>
      </c>
      <c r="L410">
        <v>52.764009999999999</v>
      </c>
      <c r="M410">
        <v>0.7665883</v>
      </c>
      <c r="N410">
        <v>38.261319999999998</v>
      </c>
      <c r="O410">
        <v>26.789739999999998</v>
      </c>
      <c r="P410">
        <v>0.31132779999999999</v>
      </c>
      <c r="R410">
        <v>30.257539999999999</v>
      </c>
      <c r="S410">
        <v>0.82263640000000005</v>
      </c>
    </row>
    <row r="411" spans="1:19" x14ac:dyDescent="0.2">
      <c r="A411" t="s">
        <v>179</v>
      </c>
      <c r="B411">
        <v>2009</v>
      </c>
      <c r="C411">
        <v>206327.51620000001</v>
      </c>
      <c r="D411">
        <v>243997.89019999999</v>
      </c>
      <c r="E411">
        <v>274315.62339999998</v>
      </c>
      <c r="F411">
        <v>282353.57500000001</v>
      </c>
      <c r="G411">
        <v>298784.0662</v>
      </c>
      <c r="I411">
        <v>0.36847269999999999</v>
      </c>
      <c r="J411">
        <v>36.847270000000002</v>
      </c>
      <c r="L411">
        <v>52.764009999999999</v>
      </c>
      <c r="M411">
        <v>0.7665883</v>
      </c>
      <c r="O411">
        <v>26.789739999999998</v>
      </c>
      <c r="P411">
        <v>0.31132779999999999</v>
      </c>
      <c r="R411">
        <v>30.257539999999999</v>
      </c>
      <c r="S411">
        <v>0.82263640000000005</v>
      </c>
    </row>
    <row r="412" spans="1:19" x14ac:dyDescent="0.2">
      <c r="A412" t="s">
        <v>179</v>
      </c>
      <c r="B412">
        <v>2009</v>
      </c>
      <c r="C412">
        <v>206327.51620000001</v>
      </c>
      <c r="D412">
        <v>243997.89019999999</v>
      </c>
      <c r="E412">
        <v>274315.62339999998</v>
      </c>
      <c r="F412">
        <v>282353.57500000001</v>
      </c>
      <c r="G412">
        <v>298784.0662</v>
      </c>
      <c r="H412">
        <v>214.28579999999999</v>
      </c>
      <c r="I412">
        <v>0.36847269999999999</v>
      </c>
      <c r="J412">
        <v>36.847270000000002</v>
      </c>
      <c r="K412">
        <v>81.0107</v>
      </c>
      <c r="L412">
        <v>52.764009999999999</v>
      </c>
      <c r="M412">
        <v>0.7665883</v>
      </c>
      <c r="O412">
        <v>26.789739999999998</v>
      </c>
      <c r="P412">
        <v>0.31132779999999999</v>
      </c>
      <c r="Q412">
        <v>60.569450000000003</v>
      </c>
      <c r="R412">
        <v>30.257539999999999</v>
      </c>
      <c r="S412">
        <v>0.82263640000000005</v>
      </c>
    </row>
    <row r="413" spans="1:19" x14ac:dyDescent="0.2">
      <c r="A413" t="s">
        <v>179</v>
      </c>
      <c r="B413">
        <v>2009</v>
      </c>
      <c r="C413">
        <v>206327.51620000001</v>
      </c>
      <c r="D413">
        <v>243997.89019999999</v>
      </c>
      <c r="E413">
        <v>274315.62339999998</v>
      </c>
      <c r="F413">
        <v>282353.57500000001</v>
      </c>
      <c r="G413">
        <v>298784.0662</v>
      </c>
      <c r="H413">
        <v>37.500109999999999</v>
      </c>
      <c r="I413">
        <v>0.36847269999999999</v>
      </c>
      <c r="J413">
        <v>36.847270000000002</v>
      </c>
      <c r="K413">
        <v>81.0107</v>
      </c>
      <c r="L413">
        <v>52.764009999999999</v>
      </c>
      <c r="M413">
        <v>0.7665883</v>
      </c>
      <c r="N413">
        <v>38.261319999999998</v>
      </c>
      <c r="O413">
        <v>26.789739999999998</v>
      </c>
      <c r="P413">
        <v>0.31132779999999999</v>
      </c>
      <c r="Q413">
        <v>60.569450000000003</v>
      </c>
      <c r="R413">
        <v>30.257539999999999</v>
      </c>
      <c r="S413">
        <v>0.82263640000000005</v>
      </c>
    </row>
    <row r="414" spans="1:19" x14ac:dyDescent="0.2">
      <c r="A414" t="s">
        <v>179</v>
      </c>
      <c r="B414">
        <v>2009</v>
      </c>
      <c r="C414">
        <v>206327.51620000001</v>
      </c>
      <c r="D414">
        <v>243997.89019999999</v>
      </c>
      <c r="E414">
        <v>274315.62339999998</v>
      </c>
      <c r="F414">
        <v>282353.57500000001</v>
      </c>
      <c r="G414">
        <v>298784.0662</v>
      </c>
      <c r="H414">
        <v>64.999889999999994</v>
      </c>
      <c r="I414">
        <v>0.36847269999999999</v>
      </c>
      <c r="J414">
        <v>36.847270000000002</v>
      </c>
      <c r="K414">
        <v>81.0107</v>
      </c>
      <c r="L414">
        <v>52.764009999999999</v>
      </c>
      <c r="M414">
        <v>0.7665883</v>
      </c>
      <c r="N414">
        <v>38.261319999999998</v>
      </c>
      <c r="O414">
        <v>26.789739999999998</v>
      </c>
      <c r="P414">
        <v>0.31132779999999999</v>
      </c>
      <c r="Q414">
        <v>60.569450000000003</v>
      </c>
      <c r="R414">
        <v>30.257539999999999</v>
      </c>
      <c r="S414">
        <v>0.82263640000000005</v>
      </c>
    </row>
    <row r="415" spans="1:19" x14ac:dyDescent="0.2">
      <c r="A415" t="s">
        <v>179</v>
      </c>
      <c r="B415">
        <v>2009</v>
      </c>
      <c r="C415">
        <v>206327.51620000001</v>
      </c>
      <c r="D415">
        <v>243997.89019999999</v>
      </c>
      <c r="E415">
        <v>274315.62339999998</v>
      </c>
      <c r="F415">
        <v>282353.57500000001</v>
      </c>
      <c r="G415">
        <v>298784.0662</v>
      </c>
      <c r="I415">
        <v>0.36847269999999999</v>
      </c>
      <c r="J415">
        <v>36.847270000000002</v>
      </c>
      <c r="L415">
        <v>52.764009999999999</v>
      </c>
      <c r="M415">
        <v>0.7665883</v>
      </c>
      <c r="O415">
        <v>26.789739999999998</v>
      </c>
      <c r="P415">
        <v>0.31132779999999999</v>
      </c>
      <c r="R415">
        <v>30.257539999999999</v>
      </c>
      <c r="S415">
        <v>0.82263640000000005</v>
      </c>
    </row>
    <row r="416" spans="1:19" x14ac:dyDescent="0.2">
      <c r="A416" t="s">
        <v>179</v>
      </c>
      <c r="B416">
        <v>2009</v>
      </c>
      <c r="C416">
        <v>206327.51620000001</v>
      </c>
      <c r="D416">
        <v>243997.89019999999</v>
      </c>
      <c r="E416">
        <v>274315.62339999998</v>
      </c>
      <c r="F416">
        <v>282353.57500000001</v>
      </c>
      <c r="G416">
        <v>298784.0662</v>
      </c>
      <c r="H416">
        <v>121.4286</v>
      </c>
      <c r="I416">
        <v>0.36847269999999999</v>
      </c>
      <c r="J416">
        <v>36.847270000000002</v>
      </c>
      <c r="K416">
        <v>81.0107</v>
      </c>
      <c r="L416">
        <v>52.764009999999999</v>
      </c>
      <c r="M416">
        <v>0.7665883</v>
      </c>
      <c r="O416">
        <v>26.789739999999998</v>
      </c>
      <c r="P416">
        <v>0.31132779999999999</v>
      </c>
      <c r="R416">
        <v>30.257539999999999</v>
      </c>
      <c r="S416">
        <v>0.82263640000000005</v>
      </c>
    </row>
    <row r="417" spans="1:19" x14ac:dyDescent="0.2">
      <c r="A417" t="s">
        <v>179</v>
      </c>
      <c r="B417">
        <v>2009</v>
      </c>
      <c r="C417">
        <v>206327.51620000001</v>
      </c>
      <c r="D417">
        <v>243997.89019999999</v>
      </c>
      <c r="E417">
        <v>274315.62339999998</v>
      </c>
      <c r="F417">
        <v>282353.57500000001</v>
      </c>
      <c r="G417">
        <v>298784.0662</v>
      </c>
      <c r="H417">
        <v>219.99979999999999</v>
      </c>
      <c r="I417">
        <v>0.36847269999999999</v>
      </c>
      <c r="J417">
        <v>36.847270000000002</v>
      </c>
      <c r="K417">
        <v>81.0107</v>
      </c>
      <c r="L417">
        <v>52.764009999999999</v>
      </c>
      <c r="M417">
        <v>0.7665883</v>
      </c>
      <c r="N417">
        <v>38.261319999999998</v>
      </c>
      <c r="O417">
        <v>26.789739999999998</v>
      </c>
      <c r="P417">
        <v>0.31132779999999999</v>
      </c>
      <c r="Q417">
        <v>60.569450000000003</v>
      </c>
      <c r="R417">
        <v>30.257539999999999</v>
      </c>
      <c r="S417">
        <v>0.82263640000000005</v>
      </c>
    </row>
    <row r="418" spans="1:19" x14ac:dyDescent="0.2">
      <c r="A418" t="s">
        <v>179</v>
      </c>
      <c r="B418">
        <v>2009</v>
      </c>
      <c r="C418">
        <v>206327.51620000001</v>
      </c>
      <c r="D418">
        <v>243997.89019999999</v>
      </c>
      <c r="E418">
        <v>274315.62339999998</v>
      </c>
      <c r="F418">
        <v>282353.57500000001</v>
      </c>
      <c r="G418">
        <v>298784.0662</v>
      </c>
      <c r="H418">
        <v>160.00020000000001</v>
      </c>
      <c r="I418">
        <v>0.36847269999999999</v>
      </c>
      <c r="J418">
        <v>36.847270000000002</v>
      </c>
      <c r="K418">
        <v>81.0107</v>
      </c>
      <c r="L418">
        <v>52.764009999999999</v>
      </c>
      <c r="M418">
        <v>0.7665883</v>
      </c>
      <c r="N418">
        <v>38.261319999999998</v>
      </c>
      <c r="O418">
        <v>26.789739999999998</v>
      </c>
      <c r="P418">
        <v>0.31132779999999999</v>
      </c>
      <c r="Q418">
        <v>60.569450000000003</v>
      </c>
      <c r="R418">
        <v>30.257539999999999</v>
      </c>
      <c r="S418">
        <v>0.82263640000000005</v>
      </c>
    </row>
    <row r="419" spans="1:19" x14ac:dyDescent="0.2">
      <c r="A419" t="s">
        <v>179</v>
      </c>
      <c r="B419">
        <v>2009</v>
      </c>
      <c r="C419">
        <v>206327.51620000001</v>
      </c>
      <c r="D419">
        <v>243997.89019999999</v>
      </c>
      <c r="E419">
        <v>274315.62339999998</v>
      </c>
      <c r="F419">
        <v>282353.57500000001</v>
      </c>
      <c r="G419">
        <v>298784.0662</v>
      </c>
      <c r="H419">
        <v>-16.666650000000001</v>
      </c>
      <c r="I419">
        <v>0.36847269999999999</v>
      </c>
      <c r="J419">
        <v>36.847270000000002</v>
      </c>
      <c r="K419">
        <v>81.0107</v>
      </c>
      <c r="L419">
        <v>52.764009999999999</v>
      </c>
      <c r="M419">
        <v>0.7665883</v>
      </c>
      <c r="N419">
        <v>38.261319999999998</v>
      </c>
      <c r="O419">
        <v>26.789739999999998</v>
      </c>
      <c r="P419">
        <v>0.31132779999999999</v>
      </c>
      <c r="Q419">
        <v>60.569450000000003</v>
      </c>
      <c r="R419">
        <v>30.257539999999999</v>
      </c>
      <c r="S419">
        <v>0.82263640000000005</v>
      </c>
    </row>
    <row r="420" spans="1:19" x14ac:dyDescent="0.2">
      <c r="A420" t="s">
        <v>179</v>
      </c>
      <c r="B420">
        <v>2009</v>
      </c>
      <c r="C420">
        <v>206327.51620000001</v>
      </c>
      <c r="D420">
        <v>243997.89019999999</v>
      </c>
      <c r="E420">
        <v>274315.62339999998</v>
      </c>
      <c r="F420">
        <v>282353.57500000001</v>
      </c>
      <c r="G420">
        <v>298784.0662</v>
      </c>
      <c r="H420">
        <v>3.8461270000000001</v>
      </c>
      <c r="I420">
        <v>0.36847269999999999</v>
      </c>
      <c r="J420">
        <v>36.847270000000002</v>
      </c>
      <c r="K420">
        <v>81.0107</v>
      </c>
      <c r="L420">
        <v>52.764009999999999</v>
      </c>
      <c r="M420">
        <v>0.7665883</v>
      </c>
      <c r="N420">
        <v>38.261319999999998</v>
      </c>
      <c r="O420">
        <v>26.789739999999998</v>
      </c>
      <c r="P420">
        <v>0.31132779999999999</v>
      </c>
      <c r="Q420">
        <v>60.569450000000003</v>
      </c>
      <c r="R420">
        <v>30.257539999999999</v>
      </c>
      <c r="S420">
        <v>0.82263640000000005</v>
      </c>
    </row>
    <row r="421" spans="1:19" x14ac:dyDescent="0.2">
      <c r="A421" t="s">
        <v>179</v>
      </c>
      <c r="B421">
        <v>2009</v>
      </c>
      <c r="C421">
        <v>206327.51620000001</v>
      </c>
      <c r="D421">
        <v>243997.89019999999</v>
      </c>
      <c r="E421">
        <v>274315.62339999998</v>
      </c>
      <c r="F421">
        <v>282353.57500000001</v>
      </c>
      <c r="G421">
        <v>298784.0662</v>
      </c>
      <c r="H421">
        <v>70.000039999999998</v>
      </c>
      <c r="I421">
        <v>0.36847269999999999</v>
      </c>
      <c r="J421">
        <v>36.847270000000002</v>
      </c>
      <c r="K421">
        <v>81.0107</v>
      </c>
      <c r="L421">
        <v>52.764009999999999</v>
      </c>
      <c r="M421">
        <v>0.7665883</v>
      </c>
      <c r="N421">
        <v>38.261319999999998</v>
      </c>
      <c r="O421">
        <v>26.789739999999998</v>
      </c>
      <c r="P421">
        <v>0.31132779999999999</v>
      </c>
      <c r="Q421">
        <v>60.569450000000003</v>
      </c>
      <c r="R421">
        <v>30.257539999999999</v>
      </c>
      <c r="S421">
        <v>0.82263640000000005</v>
      </c>
    </row>
    <row r="422" spans="1:19" x14ac:dyDescent="0.2">
      <c r="A422" t="s">
        <v>179</v>
      </c>
      <c r="B422">
        <v>2009</v>
      </c>
      <c r="C422">
        <v>206327.51620000001</v>
      </c>
      <c r="D422">
        <v>243997.89019999999</v>
      </c>
      <c r="E422">
        <v>274315.62339999998</v>
      </c>
      <c r="F422">
        <v>282353.57500000001</v>
      </c>
      <c r="G422">
        <v>298784.0662</v>
      </c>
      <c r="H422">
        <v>99.999960000000002</v>
      </c>
      <c r="I422">
        <v>0.36847269999999999</v>
      </c>
      <c r="J422">
        <v>36.847270000000002</v>
      </c>
      <c r="K422">
        <v>81.0107</v>
      </c>
      <c r="L422">
        <v>52.764009999999999</v>
      </c>
      <c r="M422">
        <v>0.7665883</v>
      </c>
      <c r="N422">
        <v>38.261319999999998</v>
      </c>
      <c r="O422">
        <v>26.789739999999998</v>
      </c>
      <c r="P422">
        <v>0.31132779999999999</v>
      </c>
      <c r="Q422">
        <v>60.569450000000003</v>
      </c>
      <c r="R422">
        <v>30.257539999999999</v>
      </c>
      <c r="S422">
        <v>0.82263640000000005</v>
      </c>
    </row>
    <row r="423" spans="1:19" x14ac:dyDescent="0.2">
      <c r="A423" t="s">
        <v>179</v>
      </c>
      <c r="B423">
        <v>2009</v>
      </c>
      <c r="C423">
        <v>206327.51620000001</v>
      </c>
      <c r="D423">
        <v>243997.89019999999</v>
      </c>
      <c r="E423">
        <v>274315.62339999998</v>
      </c>
      <c r="F423">
        <v>282353.57500000001</v>
      </c>
      <c r="G423">
        <v>298784.0662</v>
      </c>
      <c r="H423">
        <v>115.7499</v>
      </c>
      <c r="I423">
        <v>0.36847269999999999</v>
      </c>
      <c r="J423">
        <v>36.847270000000002</v>
      </c>
      <c r="K423">
        <v>81.0107</v>
      </c>
      <c r="L423">
        <v>52.764009999999999</v>
      </c>
      <c r="M423">
        <v>0.7665883</v>
      </c>
      <c r="O423">
        <v>26.789739999999998</v>
      </c>
      <c r="P423">
        <v>0.31132779999999999</v>
      </c>
      <c r="R423">
        <v>30.257539999999999</v>
      </c>
      <c r="S423">
        <v>0.82263640000000005</v>
      </c>
    </row>
    <row r="424" spans="1:19" x14ac:dyDescent="0.2">
      <c r="A424" t="s">
        <v>179</v>
      </c>
      <c r="B424">
        <v>2009</v>
      </c>
      <c r="C424">
        <v>206327.51620000001</v>
      </c>
      <c r="D424">
        <v>243997.89019999999</v>
      </c>
      <c r="E424">
        <v>274315.62339999998</v>
      </c>
      <c r="F424">
        <v>282353.57500000001</v>
      </c>
      <c r="G424">
        <v>298784.0662</v>
      </c>
      <c r="H424">
        <v>50.000030000000002</v>
      </c>
      <c r="I424">
        <v>0.36847269999999999</v>
      </c>
      <c r="J424">
        <v>36.847270000000002</v>
      </c>
      <c r="K424">
        <v>81.0107</v>
      </c>
      <c r="L424">
        <v>52.764009999999999</v>
      </c>
      <c r="M424">
        <v>0.7665883</v>
      </c>
      <c r="N424">
        <v>38.261319999999998</v>
      </c>
      <c r="O424">
        <v>26.789739999999998</v>
      </c>
      <c r="P424">
        <v>0.31132779999999999</v>
      </c>
      <c r="Q424">
        <v>60.569450000000003</v>
      </c>
      <c r="R424">
        <v>30.257539999999999</v>
      </c>
      <c r="S424">
        <v>0.82263640000000005</v>
      </c>
    </row>
    <row r="425" spans="1:19" x14ac:dyDescent="0.2">
      <c r="A425" t="s">
        <v>179</v>
      </c>
      <c r="B425">
        <v>2009</v>
      </c>
      <c r="C425">
        <v>206327.51620000001</v>
      </c>
      <c r="D425">
        <v>243997.89019999999</v>
      </c>
      <c r="E425">
        <v>274315.62339999998</v>
      </c>
      <c r="F425">
        <v>282353.57500000001</v>
      </c>
      <c r="G425">
        <v>298784.0662</v>
      </c>
      <c r="H425">
        <v>33.333300000000001</v>
      </c>
      <c r="I425">
        <v>0.36847269999999999</v>
      </c>
      <c r="J425">
        <v>36.847270000000002</v>
      </c>
      <c r="K425">
        <v>81.0107</v>
      </c>
      <c r="L425">
        <v>52.764009999999999</v>
      </c>
      <c r="M425">
        <v>0.7665883</v>
      </c>
      <c r="N425">
        <v>38.261319999999998</v>
      </c>
      <c r="O425">
        <v>26.789739999999998</v>
      </c>
      <c r="P425">
        <v>0.31132779999999999</v>
      </c>
      <c r="Q425">
        <v>60.569450000000003</v>
      </c>
      <c r="R425">
        <v>30.257539999999999</v>
      </c>
      <c r="S425">
        <v>0.82263640000000005</v>
      </c>
    </row>
    <row r="426" spans="1:19" x14ac:dyDescent="0.2">
      <c r="A426" t="s">
        <v>179</v>
      </c>
      <c r="B426">
        <v>2009</v>
      </c>
      <c r="C426">
        <v>206327.51620000001</v>
      </c>
      <c r="D426">
        <v>243997.89019999999</v>
      </c>
      <c r="E426">
        <v>274315.62339999998</v>
      </c>
      <c r="F426">
        <v>282353.57500000001</v>
      </c>
      <c r="G426">
        <v>298784.0662</v>
      </c>
      <c r="H426">
        <v>66.666619999999995</v>
      </c>
      <c r="I426">
        <v>0.36847269999999999</v>
      </c>
      <c r="J426">
        <v>36.847270000000002</v>
      </c>
      <c r="K426">
        <v>81.0107</v>
      </c>
      <c r="L426">
        <v>52.764009999999999</v>
      </c>
      <c r="M426">
        <v>0.7665883</v>
      </c>
      <c r="N426">
        <v>38.261319999999998</v>
      </c>
      <c r="O426">
        <v>26.789739999999998</v>
      </c>
      <c r="P426">
        <v>0.31132779999999999</v>
      </c>
      <c r="Q426">
        <v>60.569450000000003</v>
      </c>
      <c r="R426">
        <v>30.257539999999999</v>
      </c>
      <c r="S426">
        <v>0.82263640000000005</v>
      </c>
    </row>
    <row r="427" spans="1:19" x14ac:dyDescent="0.2">
      <c r="A427" t="s">
        <v>179</v>
      </c>
      <c r="B427">
        <v>2009</v>
      </c>
      <c r="C427">
        <v>206327.51620000001</v>
      </c>
      <c r="D427">
        <v>243997.89019999999</v>
      </c>
      <c r="E427">
        <v>274315.62339999998</v>
      </c>
      <c r="F427">
        <v>282353.57500000001</v>
      </c>
      <c r="G427">
        <v>298784.0662</v>
      </c>
      <c r="H427">
        <v>33.333359999999999</v>
      </c>
      <c r="I427">
        <v>0.36847269999999999</v>
      </c>
      <c r="J427">
        <v>36.847270000000002</v>
      </c>
      <c r="K427">
        <v>81.0107</v>
      </c>
      <c r="L427">
        <v>52.764009999999999</v>
      </c>
      <c r="M427">
        <v>0.7665883</v>
      </c>
      <c r="N427">
        <v>38.261319999999998</v>
      </c>
      <c r="O427">
        <v>26.789739999999998</v>
      </c>
      <c r="P427">
        <v>0.31132779999999999</v>
      </c>
      <c r="Q427">
        <v>60.569450000000003</v>
      </c>
      <c r="R427">
        <v>30.257539999999999</v>
      </c>
      <c r="S427">
        <v>0.82263640000000005</v>
      </c>
    </row>
    <row r="428" spans="1:19" x14ac:dyDescent="0.2">
      <c r="A428" t="s">
        <v>179</v>
      </c>
      <c r="B428">
        <v>2009</v>
      </c>
      <c r="C428">
        <v>206327.51620000001</v>
      </c>
      <c r="D428">
        <v>243997.89019999999</v>
      </c>
      <c r="E428">
        <v>274315.62339999998</v>
      </c>
      <c r="F428">
        <v>282353.57500000001</v>
      </c>
      <c r="G428">
        <v>298784.0662</v>
      </c>
      <c r="H428">
        <v>2.5700000000000001E-5</v>
      </c>
      <c r="I428">
        <v>0.36847269999999999</v>
      </c>
      <c r="J428">
        <v>36.847270000000002</v>
      </c>
      <c r="K428">
        <v>81.0107</v>
      </c>
      <c r="L428">
        <v>52.764009999999999</v>
      </c>
      <c r="M428">
        <v>0.7665883</v>
      </c>
      <c r="N428">
        <v>38.261319999999998</v>
      </c>
      <c r="O428">
        <v>26.789739999999998</v>
      </c>
      <c r="P428">
        <v>0.31132779999999999</v>
      </c>
      <c r="Q428">
        <v>60.569450000000003</v>
      </c>
      <c r="R428">
        <v>30.257539999999999</v>
      </c>
      <c r="S428">
        <v>0.82263640000000005</v>
      </c>
    </row>
    <row r="429" spans="1:19" x14ac:dyDescent="0.2">
      <c r="A429" t="s">
        <v>179</v>
      </c>
      <c r="B429">
        <v>2009</v>
      </c>
      <c r="C429">
        <v>206327.51620000001</v>
      </c>
      <c r="D429">
        <v>243997.89019999999</v>
      </c>
      <c r="E429">
        <v>274315.62339999998</v>
      </c>
      <c r="F429">
        <v>282353.57500000001</v>
      </c>
      <c r="G429">
        <v>298784.0662</v>
      </c>
      <c r="H429">
        <v>25.00009</v>
      </c>
      <c r="I429">
        <v>0.36847269999999999</v>
      </c>
      <c r="J429">
        <v>36.847270000000002</v>
      </c>
      <c r="K429">
        <v>81.0107</v>
      </c>
      <c r="L429">
        <v>52.764009999999999</v>
      </c>
      <c r="M429">
        <v>0.7665883</v>
      </c>
      <c r="N429">
        <v>38.261319999999998</v>
      </c>
      <c r="O429">
        <v>26.789739999999998</v>
      </c>
      <c r="P429">
        <v>0.31132779999999999</v>
      </c>
      <c r="Q429">
        <v>60.569450000000003</v>
      </c>
      <c r="R429">
        <v>30.257539999999999</v>
      </c>
      <c r="S429">
        <v>0.82263640000000005</v>
      </c>
    </row>
    <row r="430" spans="1:19" x14ac:dyDescent="0.2">
      <c r="A430" t="s">
        <v>179</v>
      </c>
      <c r="B430">
        <v>2009</v>
      </c>
      <c r="C430">
        <v>206327.51620000001</v>
      </c>
      <c r="D430">
        <v>243997.89019999999</v>
      </c>
      <c r="E430">
        <v>274315.62339999998</v>
      </c>
      <c r="F430">
        <v>282353.57500000001</v>
      </c>
      <c r="G430">
        <v>298784.0662</v>
      </c>
      <c r="I430">
        <v>0.36847269999999999</v>
      </c>
      <c r="J430">
        <v>36.847270000000002</v>
      </c>
      <c r="L430">
        <v>52.764009999999999</v>
      </c>
      <c r="M430">
        <v>0.7665883</v>
      </c>
      <c r="N430">
        <v>38.261319999999998</v>
      </c>
      <c r="O430">
        <v>26.789739999999998</v>
      </c>
      <c r="P430">
        <v>0.31132779999999999</v>
      </c>
      <c r="R430">
        <v>30.257539999999999</v>
      </c>
      <c r="S430">
        <v>0.82263640000000005</v>
      </c>
    </row>
    <row r="431" spans="1:19" x14ac:dyDescent="0.2">
      <c r="A431" t="s">
        <v>179</v>
      </c>
      <c r="B431">
        <v>2009</v>
      </c>
      <c r="C431">
        <v>206327.51620000001</v>
      </c>
      <c r="D431">
        <v>243997.89019999999</v>
      </c>
      <c r="E431">
        <v>274315.62339999998</v>
      </c>
      <c r="F431">
        <v>282353.57500000001</v>
      </c>
      <c r="G431">
        <v>298784.0662</v>
      </c>
      <c r="H431">
        <v>87.500140000000002</v>
      </c>
      <c r="I431">
        <v>0.36847269999999999</v>
      </c>
      <c r="J431">
        <v>36.847270000000002</v>
      </c>
      <c r="K431">
        <v>81.0107</v>
      </c>
      <c r="L431">
        <v>52.764009999999999</v>
      </c>
      <c r="M431">
        <v>0.7665883</v>
      </c>
      <c r="O431">
        <v>26.789739999999998</v>
      </c>
      <c r="P431">
        <v>0.31132779999999999</v>
      </c>
      <c r="R431">
        <v>30.257539999999999</v>
      </c>
      <c r="S431">
        <v>0.82263640000000005</v>
      </c>
    </row>
    <row r="432" spans="1:19" x14ac:dyDescent="0.2">
      <c r="A432" t="s">
        <v>179</v>
      </c>
      <c r="B432">
        <v>2009</v>
      </c>
      <c r="C432">
        <v>206327.51620000001</v>
      </c>
      <c r="D432">
        <v>243997.89019999999</v>
      </c>
      <c r="E432">
        <v>274315.62339999998</v>
      </c>
      <c r="F432">
        <v>282353.57500000001</v>
      </c>
      <c r="G432">
        <v>298784.0662</v>
      </c>
      <c r="H432">
        <v>150.0001</v>
      </c>
      <c r="I432">
        <v>0.36847269999999999</v>
      </c>
      <c r="J432">
        <v>36.847270000000002</v>
      </c>
      <c r="K432">
        <v>81.0107</v>
      </c>
      <c r="L432">
        <v>52.764009999999999</v>
      </c>
      <c r="M432">
        <v>0.7665883</v>
      </c>
      <c r="O432">
        <v>26.789739999999998</v>
      </c>
      <c r="P432">
        <v>0.31132779999999999</v>
      </c>
      <c r="Q432">
        <v>60.569450000000003</v>
      </c>
      <c r="R432">
        <v>30.257539999999999</v>
      </c>
      <c r="S432">
        <v>0.82263640000000005</v>
      </c>
    </row>
    <row r="433" spans="1:19" x14ac:dyDescent="0.2">
      <c r="A433" t="s">
        <v>179</v>
      </c>
      <c r="B433">
        <v>2009</v>
      </c>
      <c r="C433">
        <v>206327.51620000001</v>
      </c>
      <c r="D433">
        <v>243997.89019999999</v>
      </c>
      <c r="E433">
        <v>274315.62339999998</v>
      </c>
      <c r="F433">
        <v>282353.57500000001</v>
      </c>
      <c r="G433">
        <v>298784.0662</v>
      </c>
      <c r="H433">
        <v>-11.94032</v>
      </c>
      <c r="I433">
        <v>0.36847269999999999</v>
      </c>
      <c r="J433">
        <v>36.847270000000002</v>
      </c>
      <c r="K433">
        <v>81.0107</v>
      </c>
      <c r="L433">
        <v>52.764009999999999</v>
      </c>
      <c r="M433">
        <v>0.7665883</v>
      </c>
      <c r="N433">
        <v>38.261319999999998</v>
      </c>
      <c r="O433">
        <v>26.789739999999998</v>
      </c>
      <c r="P433">
        <v>0.31132779999999999</v>
      </c>
      <c r="Q433">
        <v>60.569450000000003</v>
      </c>
      <c r="R433">
        <v>30.257539999999999</v>
      </c>
      <c r="S433">
        <v>0.82263640000000005</v>
      </c>
    </row>
    <row r="434" spans="1:19" x14ac:dyDescent="0.2">
      <c r="A434" t="s">
        <v>179</v>
      </c>
      <c r="B434">
        <v>2009</v>
      </c>
      <c r="C434">
        <v>206327.51620000001</v>
      </c>
      <c r="D434">
        <v>243997.89019999999</v>
      </c>
      <c r="E434">
        <v>274315.62339999998</v>
      </c>
      <c r="F434">
        <v>282353.57500000001</v>
      </c>
      <c r="G434">
        <v>298784.0662</v>
      </c>
      <c r="H434">
        <v>149.9999</v>
      </c>
      <c r="I434">
        <v>0.36847269999999999</v>
      </c>
      <c r="J434">
        <v>36.847270000000002</v>
      </c>
      <c r="K434">
        <v>81.0107</v>
      </c>
      <c r="L434">
        <v>52.764009999999999</v>
      </c>
      <c r="M434">
        <v>0.7665883</v>
      </c>
      <c r="O434">
        <v>26.789739999999998</v>
      </c>
      <c r="P434">
        <v>0.31132779999999999</v>
      </c>
      <c r="R434">
        <v>30.257539999999999</v>
      </c>
      <c r="S434">
        <v>0.82263640000000005</v>
      </c>
    </row>
    <row r="435" spans="1:19" x14ac:dyDescent="0.2">
      <c r="A435" t="s">
        <v>179</v>
      </c>
      <c r="B435">
        <v>2009</v>
      </c>
      <c r="C435">
        <v>206327.51620000001</v>
      </c>
      <c r="D435">
        <v>243997.89019999999</v>
      </c>
      <c r="E435">
        <v>274315.62339999998</v>
      </c>
      <c r="F435">
        <v>282353.57500000001</v>
      </c>
      <c r="G435">
        <v>298784.0662</v>
      </c>
      <c r="H435">
        <v>19900.009999999998</v>
      </c>
      <c r="I435">
        <v>0.36847269999999999</v>
      </c>
      <c r="J435">
        <v>36.847270000000002</v>
      </c>
      <c r="L435">
        <v>52.764009999999999</v>
      </c>
      <c r="M435">
        <v>0.7665883</v>
      </c>
      <c r="N435">
        <v>38.261319999999998</v>
      </c>
      <c r="O435">
        <v>26.789739999999998</v>
      </c>
      <c r="P435">
        <v>0.31132779999999999</v>
      </c>
      <c r="R435">
        <v>30.257539999999999</v>
      </c>
      <c r="S435">
        <v>0.82263640000000005</v>
      </c>
    </row>
    <row r="436" spans="1:19" x14ac:dyDescent="0.2">
      <c r="A436" t="s">
        <v>179</v>
      </c>
      <c r="B436">
        <v>2009</v>
      </c>
      <c r="C436">
        <v>206327.51620000001</v>
      </c>
      <c r="D436">
        <v>243997.89019999999</v>
      </c>
      <c r="E436">
        <v>274315.62339999998</v>
      </c>
      <c r="F436">
        <v>282353.57500000001</v>
      </c>
      <c r="G436">
        <v>298784.0662</v>
      </c>
      <c r="H436">
        <v>123.8096</v>
      </c>
      <c r="I436">
        <v>0.36847269999999999</v>
      </c>
      <c r="J436">
        <v>36.847270000000002</v>
      </c>
      <c r="K436">
        <v>81.0107</v>
      </c>
      <c r="L436">
        <v>52.764009999999999</v>
      </c>
      <c r="M436">
        <v>0.7665883</v>
      </c>
      <c r="N436">
        <v>38.261319999999998</v>
      </c>
      <c r="O436">
        <v>26.789739999999998</v>
      </c>
      <c r="P436">
        <v>0.31132779999999999</v>
      </c>
      <c r="Q436">
        <v>60.569450000000003</v>
      </c>
      <c r="R436">
        <v>30.257539999999999</v>
      </c>
      <c r="S436">
        <v>0.82263640000000005</v>
      </c>
    </row>
    <row r="437" spans="1:19" x14ac:dyDescent="0.2">
      <c r="A437" t="s">
        <v>179</v>
      </c>
      <c r="B437">
        <v>2009</v>
      </c>
      <c r="C437">
        <v>206327.51620000001</v>
      </c>
      <c r="D437">
        <v>243997.89019999999</v>
      </c>
      <c r="E437">
        <v>274315.62339999998</v>
      </c>
      <c r="F437">
        <v>282353.57500000001</v>
      </c>
      <c r="G437">
        <v>298784.0662</v>
      </c>
      <c r="H437">
        <v>51.999949999999998</v>
      </c>
      <c r="I437">
        <v>0.36847269999999999</v>
      </c>
      <c r="J437">
        <v>36.847270000000002</v>
      </c>
      <c r="K437">
        <v>81.0107</v>
      </c>
      <c r="L437">
        <v>52.764009999999999</v>
      </c>
      <c r="M437">
        <v>0.7665883</v>
      </c>
      <c r="N437">
        <v>38.261319999999998</v>
      </c>
      <c r="O437">
        <v>26.789739999999998</v>
      </c>
      <c r="P437">
        <v>0.31132779999999999</v>
      </c>
      <c r="Q437">
        <v>60.569450000000003</v>
      </c>
      <c r="R437">
        <v>30.257539999999999</v>
      </c>
      <c r="S437">
        <v>0.82263640000000005</v>
      </c>
    </row>
    <row r="438" spans="1:19" x14ac:dyDescent="0.2">
      <c r="A438" t="s">
        <v>179</v>
      </c>
      <c r="B438">
        <v>2009</v>
      </c>
      <c r="C438">
        <v>206327.51620000001</v>
      </c>
      <c r="D438">
        <v>243997.89019999999</v>
      </c>
      <c r="E438">
        <v>274315.62339999998</v>
      </c>
      <c r="F438">
        <v>282353.57500000001</v>
      </c>
      <c r="G438">
        <v>298784.0662</v>
      </c>
      <c r="H438">
        <v>6.6666369999999997</v>
      </c>
      <c r="I438">
        <v>0.36847269999999999</v>
      </c>
      <c r="J438">
        <v>36.847270000000002</v>
      </c>
      <c r="K438">
        <v>81.0107</v>
      </c>
      <c r="L438">
        <v>52.764009999999999</v>
      </c>
      <c r="M438">
        <v>0.7665883</v>
      </c>
      <c r="N438">
        <v>38.261319999999998</v>
      </c>
      <c r="O438">
        <v>26.789739999999998</v>
      </c>
      <c r="P438">
        <v>0.31132779999999999</v>
      </c>
      <c r="Q438">
        <v>60.569450000000003</v>
      </c>
      <c r="R438">
        <v>30.257539999999999</v>
      </c>
      <c r="S438">
        <v>0.82263640000000005</v>
      </c>
    </row>
    <row r="439" spans="1:19" x14ac:dyDescent="0.2">
      <c r="A439" t="s">
        <v>179</v>
      </c>
      <c r="B439">
        <v>2009</v>
      </c>
      <c r="C439">
        <v>206327.51620000001</v>
      </c>
      <c r="D439">
        <v>243997.89019999999</v>
      </c>
      <c r="E439">
        <v>274315.62339999998</v>
      </c>
      <c r="F439">
        <v>282353.57500000001</v>
      </c>
      <c r="G439">
        <v>298784.0662</v>
      </c>
      <c r="I439">
        <v>0.36847269999999999</v>
      </c>
      <c r="J439">
        <v>36.847270000000002</v>
      </c>
      <c r="L439">
        <v>52.764009999999999</v>
      </c>
      <c r="M439">
        <v>0.7665883</v>
      </c>
      <c r="O439">
        <v>26.789739999999998</v>
      </c>
      <c r="P439">
        <v>0.31132779999999999</v>
      </c>
      <c r="R439">
        <v>30.257539999999999</v>
      </c>
      <c r="S439">
        <v>0.82263640000000005</v>
      </c>
    </row>
    <row r="440" spans="1:19" x14ac:dyDescent="0.2">
      <c r="A440" t="s">
        <v>179</v>
      </c>
      <c r="B440">
        <v>2009</v>
      </c>
      <c r="C440">
        <v>206327.51620000001</v>
      </c>
      <c r="D440">
        <v>243997.89019999999</v>
      </c>
      <c r="E440">
        <v>274315.62339999998</v>
      </c>
      <c r="F440">
        <v>282353.57500000001</v>
      </c>
      <c r="G440">
        <v>298784.0662</v>
      </c>
      <c r="H440">
        <v>68.749960000000002</v>
      </c>
      <c r="I440">
        <v>0.36847269999999999</v>
      </c>
      <c r="J440">
        <v>36.847270000000002</v>
      </c>
      <c r="K440">
        <v>81.0107</v>
      </c>
      <c r="L440">
        <v>52.764009999999999</v>
      </c>
      <c r="M440">
        <v>0.7665883</v>
      </c>
      <c r="N440">
        <v>38.261319999999998</v>
      </c>
      <c r="O440">
        <v>26.789739999999998</v>
      </c>
      <c r="P440">
        <v>0.31132779999999999</v>
      </c>
      <c r="Q440">
        <v>60.569450000000003</v>
      </c>
      <c r="R440">
        <v>30.257539999999999</v>
      </c>
      <c r="S440">
        <v>0.82263640000000005</v>
      </c>
    </row>
    <row r="441" spans="1:19" x14ac:dyDescent="0.2">
      <c r="A441" t="s">
        <v>179</v>
      </c>
      <c r="B441">
        <v>2009</v>
      </c>
      <c r="C441">
        <v>206327.51620000001</v>
      </c>
      <c r="D441">
        <v>243997.89019999999</v>
      </c>
      <c r="E441">
        <v>274315.62339999998</v>
      </c>
      <c r="F441">
        <v>282353.57500000001</v>
      </c>
      <c r="G441">
        <v>298784.0662</v>
      </c>
      <c r="H441">
        <v>120.0001</v>
      </c>
      <c r="I441">
        <v>0.36847269999999999</v>
      </c>
      <c r="J441">
        <v>36.847270000000002</v>
      </c>
      <c r="K441">
        <v>81.0107</v>
      </c>
      <c r="L441">
        <v>52.764009999999999</v>
      </c>
      <c r="M441">
        <v>0.7665883</v>
      </c>
      <c r="N441">
        <v>38.261319999999998</v>
      </c>
      <c r="O441">
        <v>26.789739999999998</v>
      </c>
      <c r="P441">
        <v>0.31132779999999999</v>
      </c>
      <c r="Q441">
        <v>60.569450000000003</v>
      </c>
      <c r="R441">
        <v>30.257539999999999</v>
      </c>
      <c r="S441">
        <v>0.82263640000000005</v>
      </c>
    </row>
    <row r="442" spans="1:19" x14ac:dyDescent="0.2">
      <c r="A442" t="s">
        <v>179</v>
      </c>
      <c r="B442">
        <v>2009</v>
      </c>
      <c r="C442">
        <v>206327.51620000001</v>
      </c>
      <c r="D442">
        <v>243997.89019999999</v>
      </c>
      <c r="E442">
        <v>274315.62339999998</v>
      </c>
      <c r="F442">
        <v>282353.57500000001</v>
      </c>
      <c r="G442">
        <v>298784.0662</v>
      </c>
      <c r="H442">
        <v>11.111079999999999</v>
      </c>
      <c r="I442">
        <v>0.36847269999999999</v>
      </c>
      <c r="J442">
        <v>36.847270000000002</v>
      </c>
      <c r="K442">
        <v>81.0107</v>
      </c>
      <c r="L442">
        <v>52.764009999999999</v>
      </c>
      <c r="M442">
        <v>0.7665883</v>
      </c>
      <c r="N442">
        <v>38.261319999999998</v>
      </c>
      <c r="O442">
        <v>26.789739999999998</v>
      </c>
      <c r="P442">
        <v>0.31132779999999999</v>
      </c>
      <c r="Q442">
        <v>60.569450000000003</v>
      </c>
      <c r="R442">
        <v>30.257539999999999</v>
      </c>
      <c r="S442">
        <v>0.82263640000000005</v>
      </c>
    </row>
    <row r="443" spans="1:19" x14ac:dyDescent="0.2">
      <c r="A443" t="s">
        <v>179</v>
      </c>
      <c r="B443">
        <v>2009</v>
      </c>
      <c r="C443">
        <v>206327.51620000001</v>
      </c>
      <c r="D443">
        <v>243997.89019999999</v>
      </c>
      <c r="E443">
        <v>274315.62339999998</v>
      </c>
      <c r="F443">
        <v>282353.57500000001</v>
      </c>
      <c r="G443">
        <v>298784.0662</v>
      </c>
      <c r="H443">
        <v>18.749960000000002</v>
      </c>
      <c r="I443">
        <v>0.36847269999999999</v>
      </c>
      <c r="J443">
        <v>36.847270000000002</v>
      </c>
      <c r="K443">
        <v>81.0107</v>
      </c>
      <c r="L443">
        <v>52.764009999999999</v>
      </c>
      <c r="M443">
        <v>0.7665883</v>
      </c>
      <c r="N443">
        <v>38.261319999999998</v>
      </c>
      <c r="O443">
        <v>26.789739999999998</v>
      </c>
      <c r="P443">
        <v>0.31132779999999999</v>
      </c>
      <c r="Q443">
        <v>60.569450000000003</v>
      </c>
      <c r="R443">
        <v>30.257539999999999</v>
      </c>
      <c r="S443">
        <v>0.82263640000000005</v>
      </c>
    </row>
    <row r="444" spans="1:19" x14ac:dyDescent="0.2">
      <c r="A444" t="s">
        <v>179</v>
      </c>
      <c r="B444">
        <v>2009</v>
      </c>
      <c r="C444">
        <v>206327.51620000001</v>
      </c>
      <c r="D444">
        <v>243997.89019999999</v>
      </c>
      <c r="E444">
        <v>274315.62339999998</v>
      </c>
      <c r="F444">
        <v>282353.57500000001</v>
      </c>
      <c r="G444">
        <v>298784.0662</v>
      </c>
      <c r="H444">
        <v>79.999949999999998</v>
      </c>
      <c r="I444">
        <v>0.36847269999999999</v>
      </c>
      <c r="J444">
        <v>36.847270000000002</v>
      </c>
      <c r="K444">
        <v>81.0107</v>
      </c>
      <c r="L444">
        <v>52.764009999999999</v>
      </c>
      <c r="M444">
        <v>0.7665883</v>
      </c>
      <c r="N444">
        <v>38.261319999999998</v>
      </c>
      <c r="O444">
        <v>26.789739999999998</v>
      </c>
      <c r="P444">
        <v>0.31132779999999999</v>
      </c>
      <c r="Q444">
        <v>60.569450000000003</v>
      </c>
      <c r="R444">
        <v>30.257539999999999</v>
      </c>
      <c r="S444">
        <v>0.82263640000000005</v>
      </c>
    </row>
    <row r="445" spans="1:19" x14ac:dyDescent="0.2">
      <c r="A445" t="s">
        <v>179</v>
      </c>
      <c r="B445">
        <v>2009</v>
      </c>
      <c r="C445">
        <v>206327.51620000001</v>
      </c>
      <c r="D445">
        <v>243997.89019999999</v>
      </c>
      <c r="E445">
        <v>274315.62339999998</v>
      </c>
      <c r="F445">
        <v>282353.57500000001</v>
      </c>
      <c r="G445">
        <v>298784.0662</v>
      </c>
      <c r="H445">
        <v>49.999890000000001</v>
      </c>
      <c r="I445">
        <v>0.36847269999999999</v>
      </c>
      <c r="J445">
        <v>36.847270000000002</v>
      </c>
      <c r="K445">
        <v>81.0107</v>
      </c>
      <c r="L445">
        <v>52.764009999999999</v>
      </c>
      <c r="M445">
        <v>0.7665883</v>
      </c>
      <c r="N445">
        <v>38.261319999999998</v>
      </c>
      <c r="O445">
        <v>26.789739999999998</v>
      </c>
      <c r="P445">
        <v>0.31132779999999999</v>
      </c>
      <c r="Q445">
        <v>60.569450000000003</v>
      </c>
      <c r="R445">
        <v>30.257539999999999</v>
      </c>
      <c r="S445">
        <v>0.82263640000000005</v>
      </c>
    </row>
    <row r="446" spans="1:19" x14ac:dyDescent="0.2">
      <c r="A446" t="s">
        <v>179</v>
      </c>
      <c r="B446">
        <v>2009</v>
      </c>
      <c r="C446">
        <v>206327.51620000001</v>
      </c>
      <c r="D446">
        <v>243997.89019999999</v>
      </c>
      <c r="E446">
        <v>274315.62339999998</v>
      </c>
      <c r="F446">
        <v>282353.57500000001</v>
      </c>
      <c r="G446">
        <v>298784.0662</v>
      </c>
      <c r="H446">
        <v>499.99979999999999</v>
      </c>
      <c r="I446">
        <v>0.36847269999999999</v>
      </c>
      <c r="J446">
        <v>36.847270000000002</v>
      </c>
      <c r="K446">
        <v>81.0107</v>
      </c>
      <c r="L446">
        <v>52.764009999999999</v>
      </c>
      <c r="M446">
        <v>0.7665883</v>
      </c>
      <c r="N446">
        <v>38.261319999999998</v>
      </c>
      <c r="O446">
        <v>26.789739999999998</v>
      </c>
      <c r="P446">
        <v>0.31132779999999999</v>
      </c>
      <c r="Q446">
        <v>60.569450000000003</v>
      </c>
      <c r="R446">
        <v>30.257539999999999</v>
      </c>
      <c r="S446">
        <v>0.82263640000000005</v>
      </c>
    </row>
    <row r="447" spans="1:19" x14ac:dyDescent="0.2">
      <c r="A447" t="s">
        <v>179</v>
      </c>
      <c r="B447">
        <v>2009</v>
      </c>
      <c r="C447">
        <v>206327.51620000001</v>
      </c>
      <c r="D447">
        <v>243997.89019999999</v>
      </c>
      <c r="E447">
        <v>274315.62339999998</v>
      </c>
      <c r="F447">
        <v>282353.57500000001</v>
      </c>
      <c r="G447">
        <v>298784.0662</v>
      </c>
      <c r="H447">
        <v>274.99990000000003</v>
      </c>
      <c r="I447">
        <v>0.36847269999999999</v>
      </c>
      <c r="J447">
        <v>36.847270000000002</v>
      </c>
      <c r="K447">
        <v>81.0107</v>
      </c>
      <c r="L447">
        <v>52.764009999999999</v>
      </c>
      <c r="M447">
        <v>0.7665883</v>
      </c>
      <c r="N447">
        <v>38.261319999999998</v>
      </c>
      <c r="O447">
        <v>26.789739999999998</v>
      </c>
      <c r="P447">
        <v>0.31132779999999999</v>
      </c>
      <c r="Q447">
        <v>60.569450000000003</v>
      </c>
      <c r="R447">
        <v>30.257539999999999</v>
      </c>
      <c r="S447">
        <v>0.82263640000000005</v>
      </c>
    </row>
    <row r="448" spans="1:19" x14ac:dyDescent="0.2">
      <c r="A448" t="s">
        <v>179</v>
      </c>
      <c r="B448">
        <v>2009</v>
      </c>
      <c r="C448">
        <v>206327.51620000001</v>
      </c>
      <c r="D448">
        <v>243997.89019999999</v>
      </c>
      <c r="E448">
        <v>274315.62339999998</v>
      </c>
      <c r="F448">
        <v>282353.57500000001</v>
      </c>
      <c r="G448">
        <v>298784.0662</v>
      </c>
      <c r="H448">
        <v>114.28579999999999</v>
      </c>
      <c r="I448">
        <v>0.36847269999999999</v>
      </c>
      <c r="J448">
        <v>36.847270000000002</v>
      </c>
      <c r="K448">
        <v>81.0107</v>
      </c>
      <c r="L448">
        <v>52.764009999999999</v>
      </c>
      <c r="M448">
        <v>0.7665883</v>
      </c>
      <c r="N448">
        <v>38.261319999999998</v>
      </c>
      <c r="O448">
        <v>26.789739999999998</v>
      </c>
      <c r="P448">
        <v>0.31132779999999999</v>
      </c>
      <c r="Q448">
        <v>60.569450000000003</v>
      </c>
      <c r="R448">
        <v>30.257539999999999</v>
      </c>
      <c r="S448">
        <v>0.82263640000000005</v>
      </c>
    </row>
    <row r="449" spans="1:19" x14ac:dyDescent="0.2">
      <c r="A449" t="s">
        <v>179</v>
      </c>
      <c r="B449">
        <v>2009</v>
      </c>
      <c r="C449">
        <v>206327.51620000001</v>
      </c>
      <c r="D449">
        <v>243997.89019999999</v>
      </c>
      <c r="E449">
        <v>274315.62339999998</v>
      </c>
      <c r="F449">
        <v>282353.57500000001</v>
      </c>
      <c r="G449">
        <v>298784.0662</v>
      </c>
      <c r="H449">
        <v>699.99940000000004</v>
      </c>
      <c r="I449">
        <v>0.36847269999999999</v>
      </c>
      <c r="J449">
        <v>36.847270000000002</v>
      </c>
      <c r="K449">
        <v>81.0107</v>
      </c>
      <c r="L449">
        <v>52.764009999999999</v>
      </c>
      <c r="M449">
        <v>0.7665883</v>
      </c>
      <c r="N449">
        <v>38.261319999999998</v>
      </c>
      <c r="O449">
        <v>26.789739999999998</v>
      </c>
      <c r="P449">
        <v>0.31132779999999999</v>
      </c>
      <c r="Q449">
        <v>60.569450000000003</v>
      </c>
      <c r="R449">
        <v>30.257539999999999</v>
      </c>
      <c r="S449">
        <v>0.82263640000000005</v>
      </c>
    </row>
    <row r="450" spans="1:19" x14ac:dyDescent="0.2">
      <c r="A450" t="s">
        <v>179</v>
      </c>
      <c r="B450">
        <v>2009</v>
      </c>
      <c r="C450">
        <v>206327.51620000001</v>
      </c>
      <c r="D450">
        <v>243997.89019999999</v>
      </c>
      <c r="E450">
        <v>274315.62339999998</v>
      </c>
      <c r="F450">
        <v>282353.57500000001</v>
      </c>
      <c r="G450">
        <v>298784.0662</v>
      </c>
      <c r="H450">
        <v>-90</v>
      </c>
      <c r="I450">
        <v>0.36847269999999999</v>
      </c>
      <c r="J450">
        <v>36.847270000000002</v>
      </c>
      <c r="K450">
        <v>81.0107</v>
      </c>
      <c r="L450">
        <v>52.764009999999999</v>
      </c>
      <c r="M450">
        <v>0.7665883</v>
      </c>
      <c r="N450">
        <v>38.261319999999998</v>
      </c>
      <c r="O450">
        <v>26.789739999999998</v>
      </c>
      <c r="P450">
        <v>0.31132779999999999</v>
      </c>
      <c r="Q450">
        <v>60.569450000000003</v>
      </c>
      <c r="R450">
        <v>30.257539999999999</v>
      </c>
      <c r="S450">
        <v>0.82263640000000005</v>
      </c>
    </row>
    <row r="451" spans="1:19" x14ac:dyDescent="0.2">
      <c r="A451" t="s">
        <v>179</v>
      </c>
      <c r="B451">
        <v>2009</v>
      </c>
      <c r="C451">
        <v>206327.51620000001</v>
      </c>
      <c r="D451">
        <v>243997.89019999999</v>
      </c>
      <c r="E451">
        <v>274315.62339999998</v>
      </c>
      <c r="F451">
        <v>282353.57500000001</v>
      </c>
      <c r="G451">
        <v>298784.0662</v>
      </c>
      <c r="I451">
        <v>0.36847269999999999</v>
      </c>
      <c r="J451">
        <v>36.847270000000002</v>
      </c>
      <c r="L451">
        <v>52.764009999999999</v>
      </c>
      <c r="M451">
        <v>0.7665883</v>
      </c>
      <c r="N451">
        <v>38.261319999999998</v>
      </c>
      <c r="O451">
        <v>26.789739999999998</v>
      </c>
      <c r="P451">
        <v>0.31132779999999999</v>
      </c>
      <c r="R451">
        <v>30.257539999999999</v>
      </c>
      <c r="S451">
        <v>0.82263640000000005</v>
      </c>
    </row>
    <row r="452" spans="1:19" x14ac:dyDescent="0.2">
      <c r="A452" t="s">
        <v>179</v>
      </c>
      <c r="B452">
        <v>2009</v>
      </c>
      <c r="C452">
        <v>206327.51620000001</v>
      </c>
      <c r="D452">
        <v>243997.89019999999</v>
      </c>
      <c r="E452">
        <v>274315.62339999998</v>
      </c>
      <c r="F452">
        <v>282353.57500000001</v>
      </c>
      <c r="G452">
        <v>298784.0662</v>
      </c>
      <c r="H452">
        <v>275.00009999999997</v>
      </c>
      <c r="I452">
        <v>0.36847269999999999</v>
      </c>
      <c r="J452">
        <v>36.847270000000002</v>
      </c>
      <c r="K452">
        <v>81.0107</v>
      </c>
      <c r="L452">
        <v>52.764009999999999</v>
      </c>
      <c r="M452">
        <v>0.7665883</v>
      </c>
      <c r="N452">
        <v>38.261319999999998</v>
      </c>
      <c r="O452">
        <v>26.789739999999998</v>
      </c>
      <c r="P452">
        <v>0.31132779999999999</v>
      </c>
      <c r="Q452">
        <v>60.569450000000003</v>
      </c>
      <c r="R452">
        <v>30.257539999999999</v>
      </c>
      <c r="S452">
        <v>0.82263640000000005</v>
      </c>
    </row>
    <row r="453" spans="1:19" x14ac:dyDescent="0.2">
      <c r="A453" t="s">
        <v>179</v>
      </c>
      <c r="B453">
        <v>2009</v>
      </c>
      <c r="C453">
        <v>206327.51620000001</v>
      </c>
      <c r="D453">
        <v>243997.89019999999</v>
      </c>
      <c r="E453">
        <v>274315.62339999998</v>
      </c>
      <c r="F453">
        <v>282353.57500000001</v>
      </c>
      <c r="G453">
        <v>298784.0662</v>
      </c>
      <c r="I453">
        <v>0.36847269999999999</v>
      </c>
      <c r="J453">
        <v>36.847270000000002</v>
      </c>
      <c r="L453">
        <v>52.764009999999999</v>
      </c>
      <c r="M453">
        <v>0.7665883</v>
      </c>
      <c r="O453">
        <v>26.789739999999998</v>
      </c>
      <c r="P453">
        <v>0.31132779999999999</v>
      </c>
      <c r="R453">
        <v>30.257539999999999</v>
      </c>
      <c r="S453">
        <v>0.82263640000000005</v>
      </c>
    </row>
    <row r="454" spans="1:19" x14ac:dyDescent="0.2">
      <c r="A454" t="s">
        <v>179</v>
      </c>
      <c r="B454">
        <v>2009</v>
      </c>
      <c r="C454">
        <v>206327.51620000001</v>
      </c>
      <c r="D454">
        <v>243997.89019999999</v>
      </c>
      <c r="E454">
        <v>274315.62339999998</v>
      </c>
      <c r="F454">
        <v>282353.57500000001</v>
      </c>
      <c r="G454">
        <v>298784.0662</v>
      </c>
      <c r="H454">
        <v>33.333350000000003</v>
      </c>
      <c r="I454">
        <v>0.36847269999999999</v>
      </c>
      <c r="J454">
        <v>36.847270000000002</v>
      </c>
      <c r="K454">
        <v>81.0107</v>
      </c>
      <c r="L454">
        <v>52.764009999999999</v>
      </c>
      <c r="M454">
        <v>0.7665883</v>
      </c>
      <c r="N454">
        <v>38.261319999999998</v>
      </c>
      <c r="O454">
        <v>26.789739999999998</v>
      </c>
      <c r="P454">
        <v>0.31132779999999999</v>
      </c>
      <c r="Q454">
        <v>60.569450000000003</v>
      </c>
      <c r="R454">
        <v>30.257539999999999</v>
      </c>
      <c r="S454">
        <v>0.82263640000000005</v>
      </c>
    </row>
    <row r="455" spans="1:19" x14ac:dyDescent="0.2">
      <c r="A455" t="s">
        <v>179</v>
      </c>
      <c r="B455">
        <v>2009</v>
      </c>
      <c r="C455">
        <v>206327.51620000001</v>
      </c>
      <c r="D455">
        <v>243997.89019999999</v>
      </c>
      <c r="E455">
        <v>274315.62339999998</v>
      </c>
      <c r="F455">
        <v>282353.57500000001</v>
      </c>
      <c r="G455">
        <v>298784.0662</v>
      </c>
      <c r="I455">
        <v>0.36847269999999999</v>
      </c>
      <c r="J455">
        <v>36.847270000000002</v>
      </c>
      <c r="L455">
        <v>52.764009999999999</v>
      </c>
      <c r="M455">
        <v>0.7665883</v>
      </c>
      <c r="O455">
        <v>26.789739999999998</v>
      </c>
      <c r="P455">
        <v>0.31132779999999999</v>
      </c>
      <c r="R455">
        <v>30.257539999999999</v>
      </c>
      <c r="S455">
        <v>0.82263640000000005</v>
      </c>
    </row>
    <row r="456" spans="1:19" x14ac:dyDescent="0.2">
      <c r="A456" t="s">
        <v>179</v>
      </c>
      <c r="B456">
        <v>2009</v>
      </c>
      <c r="C456">
        <v>206327.51620000001</v>
      </c>
      <c r="D456">
        <v>243997.89019999999</v>
      </c>
      <c r="E456">
        <v>274315.62339999998</v>
      </c>
      <c r="F456">
        <v>282353.57500000001</v>
      </c>
      <c r="G456">
        <v>298784.0662</v>
      </c>
      <c r="H456">
        <v>25.714200000000002</v>
      </c>
      <c r="I456">
        <v>0.36847269999999999</v>
      </c>
      <c r="J456">
        <v>36.847270000000002</v>
      </c>
      <c r="K456">
        <v>81.0107</v>
      </c>
      <c r="L456">
        <v>52.764009999999999</v>
      </c>
      <c r="M456">
        <v>0.7665883</v>
      </c>
      <c r="N456">
        <v>38.261319999999998</v>
      </c>
      <c r="O456">
        <v>26.789739999999998</v>
      </c>
      <c r="P456">
        <v>0.31132779999999999</v>
      </c>
      <c r="Q456">
        <v>60.569450000000003</v>
      </c>
      <c r="R456">
        <v>30.257539999999999</v>
      </c>
      <c r="S456">
        <v>0.82263640000000005</v>
      </c>
    </row>
    <row r="457" spans="1:19" x14ac:dyDescent="0.2">
      <c r="A457" t="s">
        <v>179</v>
      </c>
      <c r="B457">
        <v>2009</v>
      </c>
      <c r="C457">
        <v>206327.51620000001</v>
      </c>
      <c r="D457">
        <v>243997.89019999999</v>
      </c>
      <c r="E457">
        <v>274315.62339999998</v>
      </c>
      <c r="F457">
        <v>282353.57500000001</v>
      </c>
      <c r="G457">
        <v>298784.0662</v>
      </c>
      <c r="H457">
        <v>199.9999</v>
      </c>
      <c r="I457">
        <v>0.36847269999999999</v>
      </c>
      <c r="J457">
        <v>36.847270000000002</v>
      </c>
      <c r="K457">
        <v>81.0107</v>
      </c>
      <c r="L457">
        <v>52.764009999999999</v>
      </c>
      <c r="M457">
        <v>0.7665883</v>
      </c>
      <c r="N457">
        <v>38.261319999999998</v>
      </c>
      <c r="O457">
        <v>26.789739999999998</v>
      </c>
      <c r="P457">
        <v>0.31132779999999999</v>
      </c>
      <c r="Q457">
        <v>60.569450000000003</v>
      </c>
      <c r="R457">
        <v>30.257539999999999</v>
      </c>
      <c r="S457">
        <v>0.82263640000000005</v>
      </c>
    </row>
    <row r="458" spans="1:19" x14ac:dyDescent="0.2">
      <c r="A458" t="s">
        <v>179</v>
      </c>
      <c r="B458">
        <v>2009</v>
      </c>
      <c r="C458">
        <v>206327.51620000001</v>
      </c>
      <c r="D458">
        <v>243997.89019999999</v>
      </c>
      <c r="E458">
        <v>274315.62339999998</v>
      </c>
      <c r="F458">
        <v>282353.57500000001</v>
      </c>
      <c r="G458">
        <v>298784.0662</v>
      </c>
      <c r="H458">
        <v>88.888840000000002</v>
      </c>
      <c r="I458">
        <v>0.36847269999999999</v>
      </c>
      <c r="J458">
        <v>36.847270000000002</v>
      </c>
      <c r="K458">
        <v>81.0107</v>
      </c>
      <c r="L458">
        <v>52.764009999999999</v>
      </c>
      <c r="M458">
        <v>0.7665883</v>
      </c>
      <c r="N458">
        <v>38.261319999999998</v>
      </c>
      <c r="O458">
        <v>26.789739999999998</v>
      </c>
      <c r="P458">
        <v>0.31132779999999999</v>
      </c>
      <c r="Q458">
        <v>60.569450000000003</v>
      </c>
      <c r="R458">
        <v>30.257539999999999</v>
      </c>
      <c r="S458">
        <v>0.82263640000000005</v>
      </c>
    </row>
    <row r="459" spans="1:19" x14ac:dyDescent="0.2">
      <c r="A459" t="s">
        <v>179</v>
      </c>
      <c r="B459">
        <v>2009</v>
      </c>
      <c r="C459">
        <v>206327.51620000001</v>
      </c>
      <c r="D459">
        <v>243997.89019999999</v>
      </c>
      <c r="E459">
        <v>274315.62339999998</v>
      </c>
      <c r="F459">
        <v>282353.57500000001</v>
      </c>
      <c r="G459">
        <v>298784.0662</v>
      </c>
      <c r="H459">
        <v>11.111140000000001</v>
      </c>
      <c r="I459">
        <v>0.36847269999999999</v>
      </c>
      <c r="J459">
        <v>36.847270000000002</v>
      </c>
      <c r="K459">
        <v>81.0107</v>
      </c>
      <c r="L459">
        <v>52.764009999999999</v>
      </c>
      <c r="M459">
        <v>0.7665883</v>
      </c>
      <c r="N459">
        <v>38.261319999999998</v>
      </c>
      <c r="O459">
        <v>26.789739999999998</v>
      </c>
      <c r="P459">
        <v>0.31132779999999999</v>
      </c>
      <c r="Q459">
        <v>60.569450000000003</v>
      </c>
      <c r="R459">
        <v>30.257539999999999</v>
      </c>
      <c r="S459">
        <v>0.82263640000000005</v>
      </c>
    </row>
    <row r="460" spans="1:19" x14ac:dyDescent="0.2">
      <c r="A460" t="s">
        <v>179</v>
      </c>
      <c r="B460">
        <v>2009</v>
      </c>
      <c r="C460">
        <v>206327.51620000001</v>
      </c>
      <c r="D460">
        <v>243997.89019999999</v>
      </c>
      <c r="E460">
        <v>274315.62339999998</v>
      </c>
      <c r="F460">
        <v>282353.57500000001</v>
      </c>
      <c r="G460">
        <v>298784.0662</v>
      </c>
      <c r="H460">
        <v>11.111140000000001</v>
      </c>
      <c r="I460">
        <v>0.36847269999999999</v>
      </c>
      <c r="J460">
        <v>36.847270000000002</v>
      </c>
      <c r="K460">
        <v>81.0107</v>
      </c>
      <c r="L460">
        <v>52.764009999999999</v>
      </c>
      <c r="M460">
        <v>0.7665883</v>
      </c>
      <c r="N460">
        <v>38.261319999999998</v>
      </c>
      <c r="O460">
        <v>26.789739999999998</v>
      </c>
      <c r="P460">
        <v>0.31132779999999999</v>
      </c>
      <c r="Q460">
        <v>60.569450000000003</v>
      </c>
      <c r="R460">
        <v>30.257539999999999</v>
      </c>
      <c r="S460">
        <v>0.82263640000000005</v>
      </c>
    </row>
    <row r="461" spans="1:19" x14ac:dyDescent="0.2">
      <c r="A461" t="s">
        <v>179</v>
      </c>
      <c r="B461">
        <v>2009</v>
      </c>
      <c r="C461">
        <v>206327.51620000001</v>
      </c>
      <c r="D461">
        <v>243997.89019999999</v>
      </c>
      <c r="E461">
        <v>274315.62339999998</v>
      </c>
      <c r="F461">
        <v>282353.57500000001</v>
      </c>
      <c r="G461">
        <v>298784.0662</v>
      </c>
      <c r="H461">
        <v>48.979649999999999</v>
      </c>
      <c r="I461">
        <v>0.36847269999999999</v>
      </c>
      <c r="J461">
        <v>36.847270000000002</v>
      </c>
      <c r="K461">
        <v>81.0107</v>
      </c>
      <c r="L461">
        <v>52.764009999999999</v>
      </c>
      <c r="M461">
        <v>0.7665883</v>
      </c>
      <c r="N461">
        <v>38.261319999999998</v>
      </c>
      <c r="O461">
        <v>26.789739999999998</v>
      </c>
      <c r="P461">
        <v>0.31132779999999999</v>
      </c>
      <c r="Q461">
        <v>60.569450000000003</v>
      </c>
      <c r="R461">
        <v>30.257539999999999</v>
      </c>
      <c r="S461">
        <v>0.82263640000000005</v>
      </c>
    </row>
    <row r="462" spans="1:19" x14ac:dyDescent="0.2">
      <c r="A462" t="s">
        <v>179</v>
      </c>
      <c r="B462">
        <v>2009</v>
      </c>
      <c r="C462">
        <v>206327.51620000001</v>
      </c>
      <c r="D462">
        <v>243997.89019999999</v>
      </c>
      <c r="E462">
        <v>274315.62339999998</v>
      </c>
      <c r="F462">
        <v>282353.57500000001</v>
      </c>
      <c r="G462">
        <v>298784.0662</v>
      </c>
      <c r="H462">
        <v>58.490650000000002</v>
      </c>
      <c r="I462">
        <v>0.36847269999999999</v>
      </c>
      <c r="J462">
        <v>36.847270000000002</v>
      </c>
      <c r="K462">
        <v>81.0107</v>
      </c>
      <c r="L462">
        <v>52.764009999999999</v>
      </c>
      <c r="M462">
        <v>0.7665883</v>
      </c>
      <c r="N462">
        <v>38.261319999999998</v>
      </c>
      <c r="O462">
        <v>26.789739999999998</v>
      </c>
      <c r="P462">
        <v>0.31132779999999999</v>
      </c>
      <c r="Q462">
        <v>60.569450000000003</v>
      </c>
      <c r="R462">
        <v>30.257539999999999</v>
      </c>
      <c r="S462">
        <v>0.82263640000000005</v>
      </c>
    </row>
    <row r="463" spans="1:19" x14ac:dyDescent="0.2">
      <c r="A463" t="s">
        <v>179</v>
      </c>
      <c r="B463">
        <v>2009</v>
      </c>
      <c r="C463">
        <v>206327.51620000001</v>
      </c>
      <c r="D463">
        <v>243997.89019999999</v>
      </c>
      <c r="E463">
        <v>274315.62339999998</v>
      </c>
      <c r="F463">
        <v>282353.57500000001</v>
      </c>
      <c r="G463">
        <v>298784.0662</v>
      </c>
      <c r="H463">
        <v>41.666620000000002</v>
      </c>
      <c r="I463">
        <v>0.36847269999999999</v>
      </c>
      <c r="J463">
        <v>36.847270000000002</v>
      </c>
      <c r="K463">
        <v>81.0107</v>
      </c>
      <c r="L463">
        <v>52.764009999999999</v>
      </c>
      <c r="M463">
        <v>0.7665883</v>
      </c>
      <c r="N463">
        <v>38.261319999999998</v>
      </c>
      <c r="O463">
        <v>26.789739999999998</v>
      </c>
      <c r="P463">
        <v>0.31132779999999999</v>
      </c>
      <c r="Q463">
        <v>60.569450000000003</v>
      </c>
      <c r="R463">
        <v>30.257539999999999</v>
      </c>
      <c r="S463">
        <v>0.82263640000000005</v>
      </c>
    </row>
    <row r="464" spans="1:19" x14ac:dyDescent="0.2">
      <c r="A464" t="s">
        <v>179</v>
      </c>
      <c r="B464">
        <v>2009</v>
      </c>
      <c r="C464">
        <v>206327.51620000001</v>
      </c>
      <c r="D464">
        <v>243997.89019999999</v>
      </c>
      <c r="E464">
        <v>274315.62339999998</v>
      </c>
      <c r="F464">
        <v>282353.57500000001</v>
      </c>
      <c r="G464">
        <v>298784.0662</v>
      </c>
      <c r="H464">
        <v>-7.692291</v>
      </c>
      <c r="I464">
        <v>0.36847269999999999</v>
      </c>
      <c r="J464">
        <v>36.847270000000002</v>
      </c>
      <c r="K464">
        <v>81.0107</v>
      </c>
      <c r="L464">
        <v>52.764009999999999</v>
      </c>
      <c r="M464">
        <v>0.7665883</v>
      </c>
      <c r="N464">
        <v>38.261319999999998</v>
      </c>
      <c r="O464">
        <v>26.789739999999998</v>
      </c>
      <c r="P464">
        <v>0.31132779999999999</v>
      </c>
      <c r="Q464">
        <v>60.569450000000003</v>
      </c>
      <c r="R464">
        <v>30.257539999999999</v>
      </c>
      <c r="S464">
        <v>0.82263640000000005</v>
      </c>
    </row>
    <row r="465" spans="1:19" x14ac:dyDescent="0.2">
      <c r="A465" t="s">
        <v>179</v>
      </c>
      <c r="B465">
        <v>2009</v>
      </c>
      <c r="C465">
        <v>206327.51620000001</v>
      </c>
      <c r="D465">
        <v>243997.89019999999</v>
      </c>
      <c r="E465">
        <v>274315.62339999998</v>
      </c>
      <c r="F465">
        <v>282353.57500000001</v>
      </c>
      <c r="G465">
        <v>298784.0662</v>
      </c>
      <c r="H465">
        <v>60.000030000000002</v>
      </c>
      <c r="I465">
        <v>0.36847269999999999</v>
      </c>
      <c r="J465">
        <v>36.847270000000002</v>
      </c>
      <c r="K465">
        <v>81.0107</v>
      </c>
      <c r="L465">
        <v>52.764009999999999</v>
      </c>
      <c r="M465">
        <v>0.7665883</v>
      </c>
      <c r="N465">
        <v>38.261319999999998</v>
      </c>
      <c r="O465">
        <v>26.789739999999998</v>
      </c>
      <c r="P465">
        <v>0.31132779999999999</v>
      </c>
      <c r="Q465">
        <v>60.569450000000003</v>
      </c>
      <c r="R465">
        <v>30.257539999999999</v>
      </c>
      <c r="S465">
        <v>0.82263640000000005</v>
      </c>
    </row>
    <row r="466" spans="1:19" x14ac:dyDescent="0.2">
      <c r="A466" t="s">
        <v>179</v>
      </c>
      <c r="B466">
        <v>2009</v>
      </c>
      <c r="C466">
        <v>206327.51620000001</v>
      </c>
      <c r="D466">
        <v>243997.89019999999</v>
      </c>
      <c r="E466">
        <v>274315.62339999998</v>
      </c>
      <c r="F466">
        <v>282353.57500000001</v>
      </c>
      <c r="G466">
        <v>298784.0662</v>
      </c>
      <c r="H466">
        <v>99.999949999999998</v>
      </c>
      <c r="I466">
        <v>0.36847269999999999</v>
      </c>
      <c r="J466">
        <v>36.847270000000002</v>
      </c>
      <c r="K466">
        <v>81.0107</v>
      </c>
      <c r="L466">
        <v>52.764009999999999</v>
      </c>
      <c r="M466">
        <v>0.7665883</v>
      </c>
      <c r="N466">
        <v>38.261319999999998</v>
      </c>
      <c r="O466">
        <v>26.789739999999998</v>
      </c>
      <c r="P466">
        <v>0.31132779999999999</v>
      </c>
      <c r="Q466">
        <v>60.569450000000003</v>
      </c>
      <c r="R466">
        <v>30.257539999999999</v>
      </c>
      <c r="S466">
        <v>0.82263640000000005</v>
      </c>
    </row>
    <row r="467" spans="1:19" x14ac:dyDescent="0.2">
      <c r="A467" t="s">
        <v>179</v>
      </c>
      <c r="B467">
        <v>2009</v>
      </c>
      <c r="C467">
        <v>206327.51620000001</v>
      </c>
      <c r="D467">
        <v>243997.89019999999</v>
      </c>
      <c r="E467">
        <v>274315.62339999998</v>
      </c>
      <c r="F467">
        <v>282353.57500000001</v>
      </c>
      <c r="G467">
        <v>298784.0662</v>
      </c>
      <c r="H467">
        <v>123.5294</v>
      </c>
      <c r="I467">
        <v>0.36847269999999999</v>
      </c>
      <c r="J467">
        <v>36.847270000000002</v>
      </c>
      <c r="K467">
        <v>81.0107</v>
      </c>
      <c r="L467">
        <v>52.764009999999999</v>
      </c>
      <c r="M467">
        <v>0.7665883</v>
      </c>
      <c r="N467">
        <v>38.261319999999998</v>
      </c>
      <c r="O467">
        <v>26.789739999999998</v>
      </c>
      <c r="P467">
        <v>0.31132779999999999</v>
      </c>
      <c r="Q467">
        <v>60.569450000000003</v>
      </c>
      <c r="R467">
        <v>30.257539999999999</v>
      </c>
      <c r="S467">
        <v>0.82263640000000005</v>
      </c>
    </row>
    <row r="468" spans="1:19" x14ac:dyDescent="0.2">
      <c r="A468" t="s">
        <v>179</v>
      </c>
      <c r="B468">
        <v>2009</v>
      </c>
      <c r="C468">
        <v>206327.51620000001</v>
      </c>
      <c r="D468">
        <v>243997.89019999999</v>
      </c>
      <c r="E468">
        <v>274315.62339999998</v>
      </c>
      <c r="F468">
        <v>282353.57500000001</v>
      </c>
      <c r="G468">
        <v>298784.0662</v>
      </c>
      <c r="H468">
        <v>-2.83E-5</v>
      </c>
      <c r="I468">
        <v>0.36847269999999999</v>
      </c>
      <c r="J468">
        <v>36.847270000000002</v>
      </c>
      <c r="K468">
        <v>81.0107</v>
      </c>
      <c r="L468">
        <v>52.764009999999999</v>
      </c>
      <c r="M468">
        <v>0.7665883</v>
      </c>
      <c r="N468">
        <v>38.261319999999998</v>
      </c>
      <c r="O468">
        <v>26.789739999999998</v>
      </c>
      <c r="P468">
        <v>0.31132779999999999</v>
      </c>
      <c r="Q468">
        <v>60.569450000000003</v>
      </c>
      <c r="R468">
        <v>30.257539999999999</v>
      </c>
      <c r="S468">
        <v>0.82263640000000005</v>
      </c>
    </row>
    <row r="469" spans="1:19" x14ac:dyDescent="0.2">
      <c r="A469" t="s">
        <v>179</v>
      </c>
      <c r="B469">
        <v>2009</v>
      </c>
      <c r="C469">
        <v>206327.51620000001</v>
      </c>
      <c r="D469">
        <v>243997.89019999999</v>
      </c>
      <c r="E469">
        <v>274315.62339999998</v>
      </c>
      <c r="F469">
        <v>282353.57500000001</v>
      </c>
      <c r="G469">
        <v>298784.0662</v>
      </c>
      <c r="H469">
        <v>388.88869999999997</v>
      </c>
      <c r="I469">
        <v>0.36847269999999999</v>
      </c>
      <c r="J469">
        <v>36.847270000000002</v>
      </c>
      <c r="K469">
        <v>81.0107</v>
      </c>
      <c r="L469">
        <v>52.764009999999999</v>
      </c>
      <c r="M469">
        <v>0.7665883</v>
      </c>
      <c r="N469">
        <v>38.261319999999998</v>
      </c>
      <c r="O469">
        <v>26.789739999999998</v>
      </c>
      <c r="P469">
        <v>0.31132779999999999</v>
      </c>
      <c r="Q469">
        <v>60.569450000000003</v>
      </c>
      <c r="R469">
        <v>30.257539999999999</v>
      </c>
      <c r="S469">
        <v>0.82263640000000005</v>
      </c>
    </row>
    <row r="470" spans="1:19" x14ac:dyDescent="0.2">
      <c r="A470" t="s">
        <v>179</v>
      </c>
      <c r="B470">
        <v>2009</v>
      </c>
      <c r="C470">
        <v>206327.51620000001</v>
      </c>
      <c r="D470">
        <v>243997.89019999999</v>
      </c>
      <c r="E470">
        <v>274315.62339999998</v>
      </c>
      <c r="F470">
        <v>282353.57500000001</v>
      </c>
      <c r="G470">
        <v>298784.0662</v>
      </c>
      <c r="I470">
        <v>0.36847269999999999</v>
      </c>
      <c r="J470">
        <v>36.847270000000002</v>
      </c>
      <c r="L470">
        <v>52.764009999999999</v>
      </c>
      <c r="M470">
        <v>0.7665883</v>
      </c>
      <c r="N470">
        <v>38.261319999999998</v>
      </c>
      <c r="O470">
        <v>26.789739999999998</v>
      </c>
      <c r="P470">
        <v>0.31132779999999999</v>
      </c>
      <c r="R470">
        <v>30.257539999999999</v>
      </c>
      <c r="S470">
        <v>0.82263640000000005</v>
      </c>
    </row>
    <row r="471" spans="1:19" x14ac:dyDescent="0.2">
      <c r="A471" t="s">
        <v>179</v>
      </c>
      <c r="B471">
        <v>2009</v>
      </c>
      <c r="C471">
        <v>206327.51620000001</v>
      </c>
      <c r="D471">
        <v>243997.89019999999</v>
      </c>
      <c r="E471">
        <v>274315.62339999998</v>
      </c>
      <c r="F471">
        <v>282353.57500000001</v>
      </c>
      <c r="G471">
        <v>298784.0662</v>
      </c>
      <c r="H471">
        <v>71.428520000000006</v>
      </c>
      <c r="I471">
        <v>0.36847269999999999</v>
      </c>
      <c r="J471">
        <v>36.847270000000002</v>
      </c>
      <c r="K471">
        <v>81.0107</v>
      </c>
      <c r="L471">
        <v>52.764009999999999</v>
      </c>
      <c r="M471">
        <v>0.7665883</v>
      </c>
      <c r="N471">
        <v>38.261319999999998</v>
      </c>
      <c r="O471">
        <v>26.789739999999998</v>
      </c>
      <c r="P471">
        <v>0.31132779999999999</v>
      </c>
      <c r="Q471">
        <v>60.569450000000003</v>
      </c>
      <c r="R471">
        <v>30.257539999999999</v>
      </c>
      <c r="S471">
        <v>0.82263640000000005</v>
      </c>
    </row>
    <row r="472" spans="1:19" x14ac:dyDescent="0.2">
      <c r="A472" t="s">
        <v>179</v>
      </c>
      <c r="B472">
        <v>2009</v>
      </c>
      <c r="C472">
        <v>206327.51620000001</v>
      </c>
      <c r="D472">
        <v>243997.89019999999</v>
      </c>
      <c r="E472">
        <v>274315.62339999998</v>
      </c>
      <c r="F472">
        <v>282353.57500000001</v>
      </c>
      <c r="G472">
        <v>298784.0662</v>
      </c>
      <c r="H472">
        <v>66.666700000000006</v>
      </c>
      <c r="I472">
        <v>0.36847269999999999</v>
      </c>
      <c r="J472">
        <v>36.847270000000002</v>
      </c>
      <c r="K472">
        <v>81.0107</v>
      </c>
      <c r="L472">
        <v>52.764009999999999</v>
      </c>
      <c r="M472">
        <v>0.7665883</v>
      </c>
      <c r="N472">
        <v>38.261319999999998</v>
      </c>
      <c r="O472">
        <v>26.789739999999998</v>
      </c>
      <c r="P472">
        <v>0.31132779999999999</v>
      </c>
      <c r="Q472">
        <v>60.569450000000003</v>
      </c>
      <c r="R472">
        <v>30.257539999999999</v>
      </c>
      <c r="S472">
        <v>0.82263640000000005</v>
      </c>
    </row>
    <row r="473" spans="1:19" x14ac:dyDescent="0.2">
      <c r="A473" t="s">
        <v>179</v>
      </c>
      <c r="B473">
        <v>2009</v>
      </c>
      <c r="C473">
        <v>206327.51620000001</v>
      </c>
      <c r="D473">
        <v>243997.89019999999</v>
      </c>
      <c r="E473">
        <v>274315.62339999998</v>
      </c>
      <c r="F473">
        <v>282353.57500000001</v>
      </c>
      <c r="G473">
        <v>298784.0662</v>
      </c>
      <c r="H473">
        <v>499.99979999999999</v>
      </c>
      <c r="I473">
        <v>0.36847269999999999</v>
      </c>
      <c r="J473">
        <v>36.847270000000002</v>
      </c>
      <c r="K473">
        <v>81.0107</v>
      </c>
      <c r="L473">
        <v>52.764009999999999</v>
      </c>
      <c r="M473">
        <v>0.7665883</v>
      </c>
      <c r="O473">
        <v>26.789739999999998</v>
      </c>
      <c r="P473">
        <v>0.31132779999999999</v>
      </c>
      <c r="R473">
        <v>30.257539999999999</v>
      </c>
      <c r="S473">
        <v>0.82263640000000005</v>
      </c>
    </row>
    <row r="474" spans="1:19" x14ac:dyDescent="0.2">
      <c r="A474" t="s">
        <v>179</v>
      </c>
      <c r="B474">
        <v>2009</v>
      </c>
      <c r="C474">
        <v>206327.51620000001</v>
      </c>
      <c r="D474">
        <v>243997.89019999999</v>
      </c>
      <c r="E474">
        <v>274315.62339999998</v>
      </c>
      <c r="F474">
        <v>282353.57500000001</v>
      </c>
      <c r="G474">
        <v>298784.0662</v>
      </c>
      <c r="I474">
        <v>0.36847269999999999</v>
      </c>
      <c r="J474">
        <v>36.847270000000002</v>
      </c>
      <c r="L474">
        <v>52.764009999999999</v>
      </c>
      <c r="M474">
        <v>0.7665883</v>
      </c>
      <c r="N474">
        <v>38.261319999999998</v>
      </c>
      <c r="O474">
        <v>26.789739999999998</v>
      </c>
      <c r="P474">
        <v>0.31132779999999999</v>
      </c>
      <c r="R474">
        <v>30.257539999999999</v>
      </c>
      <c r="S474">
        <v>0.82263640000000005</v>
      </c>
    </row>
    <row r="475" spans="1:19" x14ac:dyDescent="0.2">
      <c r="A475" t="s">
        <v>179</v>
      </c>
      <c r="B475">
        <v>2009</v>
      </c>
      <c r="C475">
        <v>206327.51620000001</v>
      </c>
      <c r="D475">
        <v>243997.89019999999</v>
      </c>
      <c r="E475">
        <v>274315.62339999998</v>
      </c>
      <c r="F475">
        <v>282353.57500000001</v>
      </c>
      <c r="G475">
        <v>298784.0662</v>
      </c>
      <c r="I475">
        <v>0.36847269999999999</v>
      </c>
      <c r="J475">
        <v>36.847270000000002</v>
      </c>
      <c r="L475">
        <v>52.764009999999999</v>
      </c>
      <c r="M475">
        <v>0.7665883</v>
      </c>
      <c r="O475">
        <v>26.789739999999998</v>
      </c>
      <c r="P475">
        <v>0.31132779999999999</v>
      </c>
      <c r="R475">
        <v>30.257539999999999</v>
      </c>
      <c r="S475">
        <v>0.82263640000000005</v>
      </c>
    </row>
    <row r="476" spans="1:19" x14ac:dyDescent="0.2">
      <c r="A476" t="s">
        <v>179</v>
      </c>
      <c r="B476">
        <v>2009</v>
      </c>
      <c r="C476">
        <v>206327.51620000001</v>
      </c>
      <c r="D476">
        <v>243997.89019999999</v>
      </c>
      <c r="E476">
        <v>274315.62339999998</v>
      </c>
      <c r="F476">
        <v>282353.57500000001</v>
      </c>
      <c r="G476">
        <v>298784.0662</v>
      </c>
      <c r="H476">
        <v>316.66660000000002</v>
      </c>
      <c r="I476">
        <v>0.36847269999999999</v>
      </c>
      <c r="J476">
        <v>36.847270000000002</v>
      </c>
      <c r="K476">
        <v>81.0107</v>
      </c>
      <c r="L476">
        <v>52.764009999999999</v>
      </c>
      <c r="M476">
        <v>0.7665883</v>
      </c>
      <c r="N476">
        <v>38.261319999999998</v>
      </c>
      <c r="O476">
        <v>26.789739999999998</v>
      </c>
      <c r="P476">
        <v>0.31132779999999999</v>
      </c>
      <c r="Q476">
        <v>60.569450000000003</v>
      </c>
      <c r="R476">
        <v>30.257539999999999</v>
      </c>
      <c r="S476">
        <v>0.82263640000000005</v>
      </c>
    </row>
    <row r="477" spans="1:19" x14ac:dyDescent="0.2">
      <c r="A477" t="s">
        <v>179</v>
      </c>
      <c r="B477">
        <v>2009</v>
      </c>
      <c r="C477">
        <v>206327.51620000001</v>
      </c>
      <c r="D477">
        <v>243997.89019999999</v>
      </c>
      <c r="E477">
        <v>274315.62339999998</v>
      </c>
      <c r="F477">
        <v>282353.57500000001</v>
      </c>
      <c r="G477">
        <v>298784.0662</v>
      </c>
      <c r="H477">
        <v>-86.956530000000001</v>
      </c>
      <c r="I477">
        <v>0.36847269999999999</v>
      </c>
      <c r="J477">
        <v>36.847270000000002</v>
      </c>
      <c r="K477">
        <v>81.0107</v>
      </c>
      <c r="L477">
        <v>52.764009999999999</v>
      </c>
      <c r="M477">
        <v>0.7665883</v>
      </c>
      <c r="N477">
        <v>38.261319999999998</v>
      </c>
      <c r="O477">
        <v>26.789739999999998</v>
      </c>
      <c r="P477">
        <v>0.31132779999999999</v>
      </c>
      <c r="Q477">
        <v>60.569450000000003</v>
      </c>
      <c r="R477">
        <v>30.257539999999999</v>
      </c>
      <c r="S477">
        <v>0.82263640000000005</v>
      </c>
    </row>
    <row r="478" spans="1:19" x14ac:dyDescent="0.2">
      <c r="A478" t="s">
        <v>179</v>
      </c>
      <c r="B478">
        <v>2009</v>
      </c>
      <c r="C478">
        <v>206327.51620000001</v>
      </c>
      <c r="D478">
        <v>243997.89019999999</v>
      </c>
      <c r="E478">
        <v>274315.62339999998</v>
      </c>
      <c r="F478">
        <v>282353.57500000001</v>
      </c>
      <c r="G478">
        <v>298784.0662</v>
      </c>
      <c r="I478">
        <v>0.36847269999999999</v>
      </c>
      <c r="J478">
        <v>36.847270000000002</v>
      </c>
      <c r="L478">
        <v>52.764009999999999</v>
      </c>
      <c r="M478">
        <v>0.7665883</v>
      </c>
      <c r="N478">
        <v>38.261319999999998</v>
      </c>
      <c r="O478">
        <v>26.789739999999998</v>
      </c>
      <c r="P478">
        <v>0.31132779999999999</v>
      </c>
      <c r="R478">
        <v>30.257539999999999</v>
      </c>
      <c r="S478">
        <v>0.82263640000000005</v>
      </c>
    </row>
    <row r="479" spans="1:19" x14ac:dyDescent="0.2">
      <c r="A479" t="s">
        <v>179</v>
      </c>
      <c r="B479">
        <v>2009</v>
      </c>
      <c r="C479">
        <v>206327.51620000001</v>
      </c>
      <c r="D479">
        <v>243997.89019999999</v>
      </c>
      <c r="E479">
        <v>274315.62339999998</v>
      </c>
      <c r="F479">
        <v>282353.57500000001</v>
      </c>
      <c r="G479">
        <v>298784.0662</v>
      </c>
      <c r="I479">
        <v>0.36847269999999999</v>
      </c>
      <c r="J479">
        <v>36.847270000000002</v>
      </c>
      <c r="L479">
        <v>52.764009999999999</v>
      </c>
      <c r="M479">
        <v>0.7665883</v>
      </c>
      <c r="N479">
        <v>38.261319999999998</v>
      </c>
      <c r="O479">
        <v>26.789739999999998</v>
      </c>
      <c r="P479">
        <v>0.31132779999999999</v>
      </c>
      <c r="R479">
        <v>30.257539999999999</v>
      </c>
      <c r="S479">
        <v>0.82263640000000005</v>
      </c>
    </row>
    <row r="480" spans="1:19" x14ac:dyDescent="0.2">
      <c r="A480" t="s">
        <v>179</v>
      </c>
      <c r="B480">
        <v>2009</v>
      </c>
      <c r="C480">
        <v>206327.51620000001</v>
      </c>
      <c r="D480">
        <v>243997.89019999999</v>
      </c>
      <c r="E480">
        <v>274315.62339999998</v>
      </c>
      <c r="F480">
        <v>282353.57500000001</v>
      </c>
      <c r="G480">
        <v>298784.0662</v>
      </c>
      <c r="H480">
        <v>11.77515</v>
      </c>
      <c r="I480">
        <v>0.36847269999999999</v>
      </c>
      <c r="J480">
        <v>36.847270000000002</v>
      </c>
      <c r="K480">
        <v>81.0107</v>
      </c>
      <c r="L480">
        <v>52.764009999999999</v>
      </c>
      <c r="M480">
        <v>0.7665883</v>
      </c>
      <c r="N480">
        <v>38.261319999999998</v>
      </c>
      <c r="O480">
        <v>26.789739999999998</v>
      </c>
      <c r="P480">
        <v>0.31132779999999999</v>
      </c>
      <c r="Q480">
        <v>60.569450000000003</v>
      </c>
      <c r="R480">
        <v>30.257539999999999</v>
      </c>
      <c r="S480">
        <v>0.82263640000000005</v>
      </c>
    </row>
    <row r="481" spans="1:19" x14ac:dyDescent="0.2">
      <c r="A481" t="s">
        <v>179</v>
      </c>
      <c r="B481">
        <v>2009</v>
      </c>
      <c r="C481">
        <v>206327.51620000001</v>
      </c>
      <c r="D481">
        <v>243997.89019999999</v>
      </c>
      <c r="E481">
        <v>274315.62339999998</v>
      </c>
      <c r="F481">
        <v>282353.57500000001</v>
      </c>
      <c r="G481">
        <v>298784.0662</v>
      </c>
      <c r="H481">
        <v>99.999949999999998</v>
      </c>
      <c r="I481">
        <v>0.36847269999999999</v>
      </c>
      <c r="J481">
        <v>36.847270000000002</v>
      </c>
      <c r="K481">
        <v>81.0107</v>
      </c>
      <c r="L481">
        <v>52.764009999999999</v>
      </c>
      <c r="M481">
        <v>0.7665883</v>
      </c>
      <c r="N481">
        <v>38.261319999999998</v>
      </c>
      <c r="O481">
        <v>26.789739999999998</v>
      </c>
      <c r="P481">
        <v>0.31132779999999999</v>
      </c>
      <c r="Q481">
        <v>60.569450000000003</v>
      </c>
      <c r="R481">
        <v>30.257539999999999</v>
      </c>
      <c r="S481">
        <v>0.82263640000000005</v>
      </c>
    </row>
    <row r="482" spans="1:19" x14ac:dyDescent="0.2">
      <c r="A482" t="s">
        <v>179</v>
      </c>
      <c r="B482">
        <v>2009</v>
      </c>
      <c r="C482">
        <v>206327.51620000001</v>
      </c>
      <c r="D482">
        <v>243997.89019999999</v>
      </c>
      <c r="E482">
        <v>274315.62339999998</v>
      </c>
      <c r="F482">
        <v>282353.57500000001</v>
      </c>
      <c r="G482">
        <v>298784.0662</v>
      </c>
      <c r="I482">
        <v>0.36847269999999999</v>
      </c>
      <c r="J482">
        <v>36.847270000000002</v>
      </c>
      <c r="L482">
        <v>52.764009999999999</v>
      </c>
      <c r="M482">
        <v>0.7665883</v>
      </c>
      <c r="N482">
        <v>38.261319999999998</v>
      </c>
      <c r="O482">
        <v>26.789739999999998</v>
      </c>
      <c r="P482">
        <v>0.31132779999999999</v>
      </c>
      <c r="R482">
        <v>30.257539999999999</v>
      </c>
      <c r="S482">
        <v>0.82263640000000005</v>
      </c>
    </row>
    <row r="483" spans="1:19" x14ac:dyDescent="0.2">
      <c r="A483" t="s">
        <v>179</v>
      </c>
      <c r="B483">
        <v>2009</v>
      </c>
      <c r="C483">
        <v>206327.51620000001</v>
      </c>
      <c r="D483">
        <v>243997.89019999999</v>
      </c>
      <c r="E483">
        <v>274315.62339999998</v>
      </c>
      <c r="F483">
        <v>282353.57500000001</v>
      </c>
      <c r="G483">
        <v>298784.0662</v>
      </c>
      <c r="H483">
        <v>33.33323</v>
      </c>
      <c r="I483">
        <v>0.36847269999999999</v>
      </c>
      <c r="J483">
        <v>36.847270000000002</v>
      </c>
      <c r="K483">
        <v>81.0107</v>
      </c>
      <c r="L483">
        <v>52.764009999999999</v>
      </c>
      <c r="M483">
        <v>0.7665883</v>
      </c>
      <c r="N483">
        <v>38.261319999999998</v>
      </c>
      <c r="O483">
        <v>26.789739999999998</v>
      </c>
      <c r="P483">
        <v>0.31132779999999999</v>
      </c>
      <c r="Q483">
        <v>60.569450000000003</v>
      </c>
      <c r="R483">
        <v>30.257539999999999</v>
      </c>
      <c r="S483">
        <v>0.82263640000000005</v>
      </c>
    </row>
    <row r="484" spans="1:19" x14ac:dyDescent="0.2">
      <c r="A484" t="s">
        <v>179</v>
      </c>
      <c r="B484">
        <v>2009</v>
      </c>
      <c r="C484">
        <v>206327.51620000001</v>
      </c>
      <c r="D484">
        <v>243997.89019999999</v>
      </c>
      <c r="E484">
        <v>274315.62339999998</v>
      </c>
      <c r="F484">
        <v>282353.57500000001</v>
      </c>
      <c r="G484">
        <v>298784.0662</v>
      </c>
      <c r="I484">
        <v>0.36847269999999999</v>
      </c>
      <c r="J484">
        <v>36.847270000000002</v>
      </c>
      <c r="L484">
        <v>52.764009999999999</v>
      </c>
      <c r="M484">
        <v>0.7665883</v>
      </c>
      <c r="O484">
        <v>26.789739999999998</v>
      </c>
      <c r="P484">
        <v>0.31132779999999999</v>
      </c>
      <c r="R484">
        <v>30.257539999999999</v>
      </c>
      <c r="S484">
        <v>0.82263640000000005</v>
      </c>
    </row>
    <row r="485" spans="1:19" x14ac:dyDescent="0.2">
      <c r="A485" t="s">
        <v>179</v>
      </c>
      <c r="B485">
        <v>2009</v>
      </c>
      <c r="C485">
        <v>206327.51620000001</v>
      </c>
      <c r="D485">
        <v>243997.89019999999</v>
      </c>
      <c r="E485">
        <v>274315.62339999998</v>
      </c>
      <c r="F485">
        <v>282353.57500000001</v>
      </c>
      <c r="G485">
        <v>298784.0662</v>
      </c>
      <c r="H485">
        <v>149.99979999999999</v>
      </c>
      <c r="I485">
        <v>0.36847269999999999</v>
      </c>
      <c r="J485">
        <v>36.847270000000002</v>
      </c>
      <c r="K485">
        <v>81.0107</v>
      </c>
      <c r="L485">
        <v>52.764009999999999</v>
      </c>
      <c r="M485">
        <v>0.7665883</v>
      </c>
      <c r="N485">
        <v>38.261319999999998</v>
      </c>
      <c r="O485">
        <v>26.789739999999998</v>
      </c>
      <c r="P485">
        <v>0.31132779999999999</v>
      </c>
      <c r="Q485">
        <v>60.569450000000003</v>
      </c>
      <c r="R485">
        <v>30.257539999999999</v>
      </c>
      <c r="S485">
        <v>0.82263640000000005</v>
      </c>
    </row>
    <row r="486" spans="1:19" x14ac:dyDescent="0.2">
      <c r="A486" t="s">
        <v>179</v>
      </c>
      <c r="B486">
        <v>2009</v>
      </c>
      <c r="C486">
        <v>206327.51620000001</v>
      </c>
      <c r="D486">
        <v>243997.89019999999</v>
      </c>
      <c r="E486">
        <v>274315.62339999998</v>
      </c>
      <c r="F486">
        <v>282353.57500000001</v>
      </c>
      <c r="G486">
        <v>298784.0662</v>
      </c>
      <c r="H486">
        <v>-98.421049999999994</v>
      </c>
      <c r="I486">
        <v>0.36847269999999999</v>
      </c>
      <c r="J486">
        <v>36.847270000000002</v>
      </c>
      <c r="K486">
        <v>81.0107</v>
      </c>
      <c r="L486">
        <v>52.764009999999999</v>
      </c>
      <c r="M486">
        <v>0.7665883</v>
      </c>
      <c r="N486">
        <v>38.261319999999998</v>
      </c>
      <c r="O486">
        <v>26.789739999999998</v>
      </c>
      <c r="P486">
        <v>0.31132779999999999</v>
      </c>
      <c r="Q486">
        <v>60.569450000000003</v>
      </c>
      <c r="R486">
        <v>30.257539999999999</v>
      </c>
      <c r="S486">
        <v>0.82263640000000005</v>
      </c>
    </row>
    <row r="487" spans="1:19" x14ac:dyDescent="0.2">
      <c r="A487" t="s">
        <v>179</v>
      </c>
      <c r="B487">
        <v>2009</v>
      </c>
      <c r="C487">
        <v>206327.51620000001</v>
      </c>
      <c r="D487">
        <v>243997.89019999999</v>
      </c>
      <c r="E487">
        <v>274315.62339999998</v>
      </c>
      <c r="F487">
        <v>282353.57500000001</v>
      </c>
      <c r="G487">
        <v>298784.0662</v>
      </c>
      <c r="I487">
        <v>0.36847269999999999</v>
      </c>
      <c r="J487">
        <v>36.847270000000002</v>
      </c>
      <c r="L487">
        <v>52.764009999999999</v>
      </c>
      <c r="M487">
        <v>0.7665883</v>
      </c>
      <c r="N487">
        <v>38.261319999999998</v>
      </c>
      <c r="O487">
        <v>26.789739999999998</v>
      </c>
      <c r="P487">
        <v>0.31132779999999999</v>
      </c>
      <c r="R487">
        <v>30.257539999999999</v>
      </c>
      <c r="S487">
        <v>0.82263640000000005</v>
      </c>
    </row>
    <row r="488" spans="1:19" x14ac:dyDescent="0.2">
      <c r="A488" t="s">
        <v>179</v>
      </c>
      <c r="B488">
        <v>2009</v>
      </c>
      <c r="C488">
        <v>206327.51620000001</v>
      </c>
      <c r="D488">
        <v>243997.89019999999</v>
      </c>
      <c r="E488">
        <v>274315.62339999998</v>
      </c>
      <c r="F488">
        <v>282353.57500000001</v>
      </c>
      <c r="G488">
        <v>298784.0662</v>
      </c>
      <c r="H488">
        <v>27.272729999999999</v>
      </c>
      <c r="I488">
        <v>0.36847269999999999</v>
      </c>
      <c r="J488">
        <v>36.847270000000002</v>
      </c>
      <c r="K488">
        <v>81.0107</v>
      </c>
      <c r="L488">
        <v>52.764009999999999</v>
      </c>
      <c r="M488">
        <v>0.7665883</v>
      </c>
      <c r="N488">
        <v>38.261319999999998</v>
      </c>
      <c r="O488">
        <v>26.789739999999998</v>
      </c>
      <c r="P488">
        <v>0.31132779999999999</v>
      </c>
      <c r="Q488">
        <v>60.569450000000003</v>
      </c>
      <c r="R488">
        <v>30.257539999999999</v>
      </c>
      <c r="S488">
        <v>0.82263640000000005</v>
      </c>
    </row>
    <row r="489" spans="1:19" x14ac:dyDescent="0.2">
      <c r="A489" t="s">
        <v>179</v>
      </c>
      <c r="B489">
        <v>2009</v>
      </c>
      <c r="C489">
        <v>206327.51620000001</v>
      </c>
      <c r="D489">
        <v>243997.89019999999</v>
      </c>
      <c r="E489">
        <v>274315.62339999998</v>
      </c>
      <c r="F489">
        <v>282353.57500000001</v>
      </c>
      <c r="G489">
        <v>298784.0662</v>
      </c>
      <c r="H489">
        <v>11.111140000000001</v>
      </c>
      <c r="I489">
        <v>0.36847269999999999</v>
      </c>
      <c r="J489">
        <v>36.847270000000002</v>
      </c>
      <c r="K489">
        <v>81.0107</v>
      </c>
      <c r="L489">
        <v>52.764009999999999</v>
      </c>
      <c r="M489">
        <v>0.7665883</v>
      </c>
      <c r="O489">
        <v>26.789739999999998</v>
      </c>
      <c r="P489">
        <v>0.31132779999999999</v>
      </c>
      <c r="Q489">
        <v>60.569450000000003</v>
      </c>
      <c r="R489">
        <v>30.257539999999999</v>
      </c>
      <c r="S489">
        <v>0.82263640000000005</v>
      </c>
    </row>
    <row r="490" spans="1:19" x14ac:dyDescent="0.2">
      <c r="A490" t="s">
        <v>179</v>
      </c>
      <c r="B490">
        <v>2009</v>
      </c>
      <c r="C490">
        <v>206327.51620000001</v>
      </c>
      <c r="D490">
        <v>243997.89019999999</v>
      </c>
      <c r="E490">
        <v>274315.62339999998</v>
      </c>
      <c r="F490">
        <v>282353.57500000001</v>
      </c>
      <c r="G490">
        <v>298784.0662</v>
      </c>
      <c r="I490">
        <v>0.36847269999999999</v>
      </c>
      <c r="J490">
        <v>36.847270000000002</v>
      </c>
      <c r="L490">
        <v>52.764009999999999</v>
      </c>
      <c r="M490">
        <v>0.7665883</v>
      </c>
      <c r="N490">
        <v>38.261319999999998</v>
      </c>
      <c r="O490">
        <v>26.789739999999998</v>
      </c>
      <c r="P490">
        <v>0.31132779999999999</v>
      </c>
      <c r="R490">
        <v>30.257539999999999</v>
      </c>
      <c r="S490">
        <v>0.82263640000000005</v>
      </c>
    </row>
    <row r="491" spans="1:19" x14ac:dyDescent="0.2">
      <c r="A491" t="s">
        <v>179</v>
      </c>
      <c r="B491">
        <v>2009</v>
      </c>
      <c r="C491">
        <v>206327.51620000001</v>
      </c>
      <c r="D491">
        <v>243997.89019999999</v>
      </c>
      <c r="E491">
        <v>274315.62339999998</v>
      </c>
      <c r="F491">
        <v>282353.57500000001</v>
      </c>
      <c r="G491">
        <v>298784.0662</v>
      </c>
      <c r="H491">
        <v>3.4482020000000002</v>
      </c>
      <c r="I491">
        <v>0.36847269999999999</v>
      </c>
      <c r="J491">
        <v>36.847270000000002</v>
      </c>
      <c r="K491">
        <v>81.0107</v>
      </c>
      <c r="L491">
        <v>52.764009999999999</v>
      </c>
      <c r="M491">
        <v>0.7665883</v>
      </c>
      <c r="N491">
        <v>38.261319999999998</v>
      </c>
      <c r="O491">
        <v>26.789739999999998</v>
      </c>
      <c r="P491">
        <v>0.31132779999999999</v>
      </c>
      <c r="Q491">
        <v>60.569450000000003</v>
      </c>
      <c r="R491">
        <v>30.257539999999999</v>
      </c>
      <c r="S491">
        <v>0.82263640000000005</v>
      </c>
    </row>
    <row r="492" spans="1:19" x14ac:dyDescent="0.2">
      <c r="A492" t="s">
        <v>179</v>
      </c>
      <c r="B492">
        <v>2009</v>
      </c>
      <c r="C492">
        <v>206327.51620000001</v>
      </c>
      <c r="D492">
        <v>243997.89019999999</v>
      </c>
      <c r="E492">
        <v>274315.62339999998</v>
      </c>
      <c r="F492">
        <v>282353.57500000001</v>
      </c>
      <c r="G492">
        <v>298784.0662</v>
      </c>
      <c r="H492">
        <v>614.28560000000004</v>
      </c>
      <c r="I492">
        <v>0.36847269999999999</v>
      </c>
      <c r="J492">
        <v>36.847270000000002</v>
      </c>
      <c r="K492">
        <v>81.0107</v>
      </c>
      <c r="L492">
        <v>52.764009999999999</v>
      </c>
      <c r="M492">
        <v>0.7665883</v>
      </c>
      <c r="N492">
        <v>38.261319999999998</v>
      </c>
      <c r="O492">
        <v>26.789739999999998</v>
      </c>
      <c r="P492">
        <v>0.31132779999999999</v>
      </c>
      <c r="Q492">
        <v>60.569450000000003</v>
      </c>
      <c r="R492">
        <v>30.257539999999999</v>
      </c>
      <c r="S492">
        <v>0.82263640000000005</v>
      </c>
    </row>
    <row r="493" spans="1:19" x14ac:dyDescent="0.2">
      <c r="A493" t="s">
        <v>179</v>
      </c>
      <c r="B493">
        <v>2009</v>
      </c>
      <c r="C493">
        <v>206327.51620000001</v>
      </c>
      <c r="D493">
        <v>243997.89019999999</v>
      </c>
      <c r="E493">
        <v>274315.62339999998</v>
      </c>
      <c r="F493">
        <v>282353.57500000001</v>
      </c>
      <c r="G493">
        <v>298784.0662</v>
      </c>
      <c r="H493">
        <v>-2.6999999999999999E-5</v>
      </c>
      <c r="I493">
        <v>0.36847269999999999</v>
      </c>
      <c r="J493">
        <v>36.847270000000002</v>
      </c>
      <c r="K493">
        <v>81.0107</v>
      </c>
      <c r="L493">
        <v>52.764009999999999</v>
      </c>
      <c r="M493">
        <v>0.7665883</v>
      </c>
      <c r="N493">
        <v>38.261319999999998</v>
      </c>
      <c r="O493">
        <v>26.789739999999998</v>
      </c>
      <c r="P493">
        <v>0.31132779999999999</v>
      </c>
      <c r="Q493">
        <v>60.569450000000003</v>
      </c>
      <c r="R493">
        <v>30.257539999999999</v>
      </c>
      <c r="S493">
        <v>0.82263640000000005</v>
      </c>
    </row>
    <row r="494" spans="1:19" x14ac:dyDescent="0.2">
      <c r="A494" t="s">
        <v>179</v>
      </c>
      <c r="B494">
        <v>2009</v>
      </c>
      <c r="C494">
        <v>206327.51620000001</v>
      </c>
      <c r="D494">
        <v>243997.89019999999</v>
      </c>
      <c r="E494">
        <v>274315.62339999998</v>
      </c>
      <c r="F494">
        <v>282353.57500000001</v>
      </c>
      <c r="G494">
        <v>298784.0662</v>
      </c>
      <c r="H494">
        <v>95.714250000000007</v>
      </c>
      <c r="I494">
        <v>0.36847269999999999</v>
      </c>
      <c r="J494">
        <v>36.847270000000002</v>
      </c>
      <c r="K494">
        <v>81.0107</v>
      </c>
      <c r="L494">
        <v>52.764009999999999</v>
      </c>
      <c r="M494">
        <v>0.7665883</v>
      </c>
      <c r="N494">
        <v>38.261319999999998</v>
      </c>
      <c r="O494">
        <v>26.789739999999998</v>
      </c>
      <c r="P494">
        <v>0.31132779999999999</v>
      </c>
      <c r="Q494">
        <v>60.569450000000003</v>
      </c>
      <c r="R494">
        <v>30.257539999999999</v>
      </c>
      <c r="S494">
        <v>0.82263640000000005</v>
      </c>
    </row>
    <row r="495" spans="1:19" x14ac:dyDescent="0.2">
      <c r="A495" t="s">
        <v>179</v>
      </c>
      <c r="B495">
        <v>2009</v>
      </c>
      <c r="C495">
        <v>206327.51620000001</v>
      </c>
      <c r="D495">
        <v>243997.89019999999</v>
      </c>
      <c r="E495">
        <v>274315.62339999998</v>
      </c>
      <c r="F495">
        <v>282353.57500000001</v>
      </c>
      <c r="G495">
        <v>298784.0662</v>
      </c>
      <c r="H495">
        <v>46.666780000000003</v>
      </c>
      <c r="I495">
        <v>0.36847269999999999</v>
      </c>
      <c r="J495">
        <v>36.847270000000002</v>
      </c>
      <c r="K495">
        <v>81.0107</v>
      </c>
      <c r="L495">
        <v>52.764009999999999</v>
      </c>
      <c r="M495">
        <v>0.7665883</v>
      </c>
      <c r="N495">
        <v>38.261319999999998</v>
      </c>
      <c r="O495">
        <v>26.789739999999998</v>
      </c>
      <c r="P495">
        <v>0.31132779999999999</v>
      </c>
      <c r="Q495">
        <v>60.569450000000003</v>
      </c>
      <c r="R495">
        <v>30.257539999999999</v>
      </c>
      <c r="S495">
        <v>0.82263640000000005</v>
      </c>
    </row>
    <row r="496" spans="1:19" x14ac:dyDescent="0.2">
      <c r="A496" t="s">
        <v>179</v>
      </c>
      <c r="B496">
        <v>2009</v>
      </c>
      <c r="C496">
        <v>206327.51620000001</v>
      </c>
      <c r="D496">
        <v>243997.89019999999</v>
      </c>
      <c r="E496">
        <v>274315.62339999998</v>
      </c>
      <c r="F496">
        <v>282353.57500000001</v>
      </c>
      <c r="G496">
        <v>298784.0662</v>
      </c>
      <c r="H496">
        <v>-16.666599999999999</v>
      </c>
      <c r="I496">
        <v>0.36847269999999999</v>
      </c>
      <c r="J496">
        <v>36.847270000000002</v>
      </c>
      <c r="K496">
        <v>81.0107</v>
      </c>
      <c r="L496">
        <v>52.764009999999999</v>
      </c>
      <c r="M496">
        <v>0.7665883</v>
      </c>
      <c r="O496">
        <v>26.789739999999998</v>
      </c>
      <c r="P496">
        <v>0.31132779999999999</v>
      </c>
      <c r="R496">
        <v>30.257539999999999</v>
      </c>
      <c r="S496">
        <v>0.82263640000000005</v>
      </c>
    </row>
    <row r="497" spans="1:19" x14ac:dyDescent="0.2">
      <c r="A497" t="s">
        <v>179</v>
      </c>
      <c r="B497">
        <v>2009</v>
      </c>
      <c r="C497">
        <v>206327.51620000001</v>
      </c>
      <c r="D497">
        <v>243997.89019999999</v>
      </c>
      <c r="E497">
        <v>274315.62339999998</v>
      </c>
      <c r="F497">
        <v>282353.57500000001</v>
      </c>
      <c r="G497">
        <v>298784.0662</v>
      </c>
      <c r="H497">
        <v>19.999970000000001</v>
      </c>
      <c r="I497">
        <v>0.36847269999999999</v>
      </c>
      <c r="J497">
        <v>36.847270000000002</v>
      </c>
      <c r="K497">
        <v>81.0107</v>
      </c>
      <c r="L497">
        <v>52.764009999999999</v>
      </c>
      <c r="M497">
        <v>0.7665883</v>
      </c>
      <c r="N497">
        <v>38.261319999999998</v>
      </c>
      <c r="O497">
        <v>26.789739999999998</v>
      </c>
      <c r="P497">
        <v>0.31132779999999999</v>
      </c>
      <c r="Q497">
        <v>60.569450000000003</v>
      </c>
      <c r="R497">
        <v>30.257539999999999</v>
      </c>
      <c r="S497">
        <v>0.82263640000000005</v>
      </c>
    </row>
    <row r="498" spans="1:19" x14ac:dyDescent="0.2">
      <c r="A498" t="s">
        <v>179</v>
      </c>
      <c r="B498">
        <v>2009</v>
      </c>
      <c r="C498">
        <v>206327.51620000001</v>
      </c>
      <c r="D498">
        <v>243997.89019999999</v>
      </c>
      <c r="E498">
        <v>274315.62339999998</v>
      </c>
      <c r="F498">
        <v>282353.57500000001</v>
      </c>
      <c r="G498">
        <v>298784.0662</v>
      </c>
      <c r="H498">
        <v>5.2630850000000002</v>
      </c>
      <c r="I498">
        <v>0.36847269999999999</v>
      </c>
      <c r="J498">
        <v>36.847270000000002</v>
      </c>
      <c r="K498">
        <v>81.0107</v>
      </c>
      <c r="L498">
        <v>52.764009999999999</v>
      </c>
      <c r="M498">
        <v>0.7665883</v>
      </c>
      <c r="N498">
        <v>38.261319999999998</v>
      </c>
      <c r="O498">
        <v>26.789739999999998</v>
      </c>
      <c r="P498">
        <v>0.31132779999999999</v>
      </c>
      <c r="Q498">
        <v>60.569450000000003</v>
      </c>
      <c r="R498">
        <v>30.257539999999999</v>
      </c>
      <c r="S498">
        <v>0.82263640000000005</v>
      </c>
    </row>
    <row r="499" spans="1:19" x14ac:dyDescent="0.2">
      <c r="A499" t="s">
        <v>179</v>
      </c>
      <c r="B499">
        <v>2009</v>
      </c>
      <c r="C499">
        <v>206327.51620000001</v>
      </c>
      <c r="D499">
        <v>243997.89019999999</v>
      </c>
      <c r="E499">
        <v>274315.62339999998</v>
      </c>
      <c r="F499">
        <v>282353.57500000001</v>
      </c>
      <c r="G499">
        <v>298784.0662</v>
      </c>
      <c r="H499">
        <v>455.55540000000002</v>
      </c>
      <c r="I499">
        <v>0.36847269999999999</v>
      </c>
      <c r="J499">
        <v>36.847270000000002</v>
      </c>
      <c r="K499">
        <v>81.0107</v>
      </c>
      <c r="L499">
        <v>52.764009999999999</v>
      </c>
      <c r="M499">
        <v>0.7665883</v>
      </c>
      <c r="N499">
        <v>38.261319999999998</v>
      </c>
      <c r="O499">
        <v>26.789739999999998</v>
      </c>
      <c r="P499">
        <v>0.31132779999999999</v>
      </c>
      <c r="Q499">
        <v>60.569450000000003</v>
      </c>
      <c r="R499">
        <v>30.257539999999999</v>
      </c>
      <c r="S499">
        <v>0.82263640000000005</v>
      </c>
    </row>
    <row r="500" spans="1:19" x14ac:dyDescent="0.2">
      <c r="A500" t="s">
        <v>179</v>
      </c>
      <c r="B500">
        <v>2009</v>
      </c>
      <c r="C500">
        <v>206327.51620000001</v>
      </c>
      <c r="D500">
        <v>243997.89019999999</v>
      </c>
      <c r="E500">
        <v>274315.62339999998</v>
      </c>
      <c r="F500">
        <v>282353.57500000001</v>
      </c>
      <c r="G500">
        <v>298784.0662</v>
      </c>
      <c r="H500">
        <v>-8.0699999999999996E-5</v>
      </c>
      <c r="I500">
        <v>0.36847269999999999</v>
      </c>
      <c r="J500">
        <v>36.847270000000002</v>
      </c>
      <c r="K500">
        <v>81.0107</v>
      </c>
      <c r="L500">
        <v>52.764009999999999</v>
      </c>
      <c r="M500">
        <v>0.7665883</v>
      </c>
      <c r="N500">
        <v>38.261319999999998</v>
      </c>
      <c r="O500">
        <v>26.789739999999998</v>
      </c>
      <c r="P500">
        <v>0.31132779999999999</v>
      </c>
      <c r="Q500">
        <v>60.569450000000003</v>
      </c>
      <c r="R500">
        <v>30.257539999999999</v>
      </c>
      <c r="S500">
        <v>0.82263640000000005</v>
      </c>
    </row>
    <row r="501" spans="1:19" x14ac:dyDescent="0.2">
      <c r="A501" t="s">
        <v>179</v>
      </c>
      <c r="B501">
        <v>2009</v>
      </c>
      <c r="C501">
        <v>206327.51620000001</v>
      </c>
      <c r="D501">
        <v>243997.89019999999</v>
      </c>
      <c r="E501">
        <v>274315.62339999998</v>
      </c>
      <c r="F501">
        <v>282353.57500000001</v>
      </c>
      <c r="G501">
        <v>298784.0662</v>
      </c>
      <c r="H501">
        <v>-83.333340000000007</v>
      </c>
      <c r="I501">
        <v>0.36847269999999999</v>
      </c>
      <c r="J501">
        <v>36.847270000000002</v>
      </c>
      <c r="K501">
        <v>81.0107</v>
      </c>
      <c r="L501">
        <v>52.764009999999999</v>
      </c>
      <c r="M501">
        <v>0.7665883</v>
      </c>
      <c r="N501">
        <v>38.261319999999998</v>
      </c>
      <c r="O501">
        <v>26.789739999999998</v>
      </c>
      <c r="P501">
        <v>0.31132779999999999</v>
      </c>
      <c r="Q501">
        <v>60.569450000000003</v>
      </c>
      <c r="R501">
        <v>30.257539999999999</v>
      </c>
      <c r="S501">
        <v>0.82263640000000005</v>
      </c>
    </row>
    <row r="502" spans="1:19" x14ac:dyDescent="0.2">
      <c r="A502" t="s">
        <v>179</v>
      </c>
      <c r="B502">
        <v>2009</v>
      </c>
      <c r="C502">
        <v>206327.51620000001</v>
      </c>
      <c r="D502">
        <v>243997.89019999999</v>
      </c>
      <c r="E502">
        <v>274315.62339999998</v>
      </c>
      <c r="F502">
        <v>282353.57500000001</v>
      </c>
      <c r="G502">
        <v>298784.0662</v>
      </c>
      <c r="H502">
        <v>-20.000019999999999</v>
      </c>
      <c r="I502">
        <v>0.36847269999999999</v>
      </c>
      <c r="J502">
        <v>36.847270000000002</v>
      </c>
      <c r="K502">
        <v>81.0107</v>
      </c>
      <c r="L502">
        <v>52.764009999999999</v>
      </c>
      <c r="M502">
        <v>0.7665883</v>
      </c>
      <c r="N502">
        <v>38.261319999999998</v>
      </c>
      <c r="O502">
        <v>26.789739999999998</v>
      </c>
      <c r="P502">
        <v>0.31132779999999999</v>
      </c>
      <c r="Q502">
        <v>60.569450000000003</v>
      </c>
      <c r="R502">
        <v>30.257539999999999</v>
      </c>
      <c r="S502">
        <v>0.82263640000000005</v>
      </c>
    </row>
    <row r="503" spans="1:19" x14ac:dyDescent="0.2">
      <c r="A503" t="s">
        <v>179</v>
      </c>
      <c r="B503">
        <v>2009</v>
      </c>
      <c r="C503">
        <v>206327.51620000001</v>
      </c>
      <c r="D503">
        <v>243997.89019999999</v>
      </c>
      <c r="E503">
        <v>274315.62339999998</v>
      </c>
      <c r="F503">
        <v>282353.57500000001</v>
      </c>
      <c r="G503">
        <v>298784.0662</v>
      </c>
      <c r="I503">
        <v>0.36847269999999999</v>
      </c>
      <c r="J503">
        <v>36.847270000000002</v>
      </c>
      <c r="L503">
        <v>52.764009999999999</v>
      </c>
      <c r="M503">
        <v>0.7665883</v>
      </c>
      <c r="O503">
        <v>26.789739999999998</v>
      </c>
      <c r="P503">
        <v>0.31132779999999999</v>
      </c>
      <c r="R503">
        <v>30.257539999999999</v>
      </c>
      <c r="S503">
        <v>0.82263640000000005</v>
      </c>
    </row>
    <row r="504" spans="1:19" x14ac:dyDescent="0.2">
      <c r="A504" t="s">
        <v>179</v>
      </c>
      <c r="B504">
        <v>2009</v>
      </c>
      <c r="C504">
        <v>206327.51620000001</v>
      </c>
      <c r="D504">
        <v>243997.89019999999</v>
      </c>
      <c r="E504">
        <v>274315.62339999998</v>
      </c>
      <c r="F504">
        <v>282353.57500000001</v>
      </c>
      <c r="G504">
        <v>298784.0662</v>
      </c>
      <c r="I504">
        <v>0.36847269999999999</v>
      </c>
      <c r="J504">
        <v>36.847270000000002</v>
      </c>
      <c r="L504">
        <v>52.764009999999999</v>
      </c>
      <c r="M504">
        <v>0.7665883</v>
      </c>
      <c r="N504">
        <v>38.261319999999998</v>
      </c>
      <c r="O504">
        <v>26.789739999999998</v>
      </c>
      <c r="P504">
        <v>0.31132779999999999</v>
      </c>
      <c r="R504">
        <v>30.257539999999999</v>
      </c>
      <c r="S504">
        <v>0.82263640000000005</v>
      </c>
    </row>
    <row r="505" spans="1:19" x14ac:dyDescent="0.2">
      <c r="A505" t="s">
        <v>179</v>
      </c>
      <c r="B505">
        <v>2009</v>
      </c>
      <c r="C505">
        <v>206327.51620000001</v>
      </c>
      <c r="D505">
        <v>243997.89019999999</v>
      </c>
      <c r="E505">
        <v>274315.62339999998</v>
      </c>
      <c r="F505">
        <v>282353.57500000001</v>
      </c>
      <c r="G505">
        <v>298784.0662</v>
      </c>
      <c r="H505">
        <v>49.999960000000002</v>
      </c>
      <c r="I505">
        <v>0.36847269999999999</v>
      </c>
      <c r="J505">
        <v>36.847270000000002</v>
      </c>
      <c r="K505">
        <v>81.0107</v>
      </c>
      <c r="L505">
        <v>52.764009999999999</v>
      </c>
      <c r="M505">
        <v>0.7665883</v>
      </c>
      <c r="N505">
        <v>38.261319999999998</v>
      </c>
      <c r="O505">
        <v>26.789739999999998</v>
      </c>
      <c r="P505">
        <v>0.31132779999999999</v>
      </c>
      <c r="Q505">
        <v>60.569450000000003</v>
      </c>
      <c r="R505">
        <v>30.257539999999999</v>
      </c>
      <c r="S505">
        <v>0.82263640000000005</v>
      </c>
    </row>
    <row r="506" spans="1:19" x14ac:dyDescent="0.2">
      <c r="A506" t="s">
        <v>179</v>
      </c>
      <c r="B506">
        <v>2009</v>
      </c>
      <c r="C506">
        <v>206327.51620000001</v>
      </c>
      <c r="D506">
        <v>243997.89019999999</v>
      </c>
      <c r="E506">
        <v>274315.62339999998</v>
      </c>
      <c r="F506">
        <v>282353.57500000001</v>
      </c>
      <c r="G506">
        <v>298784.0662</v>
      </c>
      <c r="H506">
        <v>50.000030000000002</v>
      </c>
      <c r="I506">
        <v>0.36847269999999999</v>
      </c>
      <c r="J506">
        <v>36.847270000000002</v>
      </c>
      <c r="K506">
        <v>81.0107</v>
      </c>
      <c r="L506">
        <v>52.764009999999999</v>
      </c>
      <c r="M506">
        <v>0.7665883</v>
      </c>
      <c r="N506">
        <v>38.261319999999998</v>
      </c>
      <c r="O506">
        <v>26.789739999999998</v>
      </c>
      <c r="P506">
        <v>0.31132779999999999</v>
      </c>
      <c r="Q506">
        <v>60.569450000000003</v>
      </c>
      <c r="R506">
        <v>30.257539999999999</v>
      </c>
      <c r="S506">
        <v>0.82263640000000005</v>
      </c>
    </row>
    <row r="507" spans="1:19" x14ac:dyDescent="0.2">
      <c r="A507" t="s">
        <v>179</v>
      </c>
      <c r="B507">
        <v>2009</v>
      </c>
      <c r="C507">
        <v>206327.51620000001</v>
      </c>
      <c r="D507">
        <v>243997.89019999999</v>
      </c>
      <c r="E507">
        <v>274315.62339999998</v>
      </c>
      <c r="F507">
        <v>282353.57500000001</v>
      </c>
      <c r="G507">
        <v>298784.0662</v>
      </c>
      <c r="H507">
        <v>21.428540000000002</v>
      </c>
      <c r="I507">
        <v>0.36847269999999999</v>
      </c>
      <c r="J507">
        <v>36.847270000000002</v>
      </c>
      <c r="K507">
        <v>81.0107</v>
      </c>
      <c r="L507">
        <v>52.764009999999999</v>
      </c>
      <c r="M507">
        <v>0.7665883</v>
      </c>
      <c r="N507">
        <v>38.261319999999998</v>
      </c>
      <c r="O507">
        <v>26.789739999999998</v>
      </c>
      <c r="P507">
        <v>0.31132779999999999</v>
      </c>
      <c r="Q507">
        <v>60.569450000000003</v>
      </c>
      <c r="R507">
        <v>30.257539999999999</v>
      </c>
      <c r="S507">
        <v>0.82263640000000005</v>
      </c>
    </row>
    <row r="508" spans="1:19" x14ac:dyDescent="0.2">
      <c r="A508" t="s">
        <v>179</v>
      </c>
      <c r="B508">
        <v>2009</v>
      </c>
      <c r="C508">
        <v>206327.51620000001</v>
      </c>
      <c r="D508">
        <v>243997.89019999999</v>
      </c>
      <c r="E508">
        <v>274315.62339999998</v>
      </c>
      <c r="F508">
        <v>282353.57500000001</v>
      </c>
      <c r="G508">
        <v>298784.0662</v>
      </c>
      <c r="I508">
        <v>0.36847269999999999</v>
      </c>
      <c r="J508">
        <v>36.847270000000002</v>
      </c>
      <c r="L508">
        <v>52.764009999999999</v>
      </c>
      <c r="M508">
        <v>0.7665883</v>
      </c>
      <c r="N508">
        <v>38.261319999999998</v>
      </c>
      <c r="O508">
        <v>26.789739999999998</v>
      </c>
      <c r="P508">
        <v>0.31132779999999999</v>
      </c>
      <c r="R508">
        <v>30.257539999999999</v>
      </c>
      <c r="S508">
        <v>0.82263640000000005</v>
      </c>
    </row>
    <row r="509" spans="1:19" x14ac:dyDescent="0.2">
      <c r="A509" t="s">
        <v>179</v>
      </c>
      <c r="B509">
        <v>2009</v>
      </c>
      <c r="C509">
        <v>206327.51620000001</v>
      </c>
      <c r="D509">
        <v>243997.89019999999</v>
      </c>
      <c r="E509">
        <v>274315.62339999998</v>
      </c>
      <c r="F509">
        <v>282353.57500000001</v>
      </c>
      <c r="G509">
        <v>298784.0662</v>
      </c>
      <c r="H509">
        <v>1399900</v>
      </c>
      <c r="I509">
        <v>0.36847269999999999</v>
      </c>
      <c r="J509">
        <v>36.847270000000002</v>
      </c>
      <c r="L509">
        <v>52.764009999999999</v>
      </c>
      <c r="M509">
        <v>0.7665883</v>
      </c>
      <c r="N509">
        <v>38.261319999999998</v>
      </c>
      <c r="O509">
        <v>26.789739999999998</v>
      </c>
      <c r="P509">
        <v>0.31132779999999999</v>
      </c>
      <c r="R509">
        <v>30.257539999999999</v>
      </c>
      <c r="S509">
        <v>0.82263640000000005</v>
      </c>
    </row>
    <row r="510" spans="1:19" x14ac:dyDescent="0.2">
      <c r="A510" t="s">
        <v>179</v>
      </c>
      <c r="B510">
        <v>2009</v>
      </c>
      <c r="C510">
        <v>206327.51620000001</v>
      </c>
      <c r="D510">
        <v>243997.89019999999</v>
      </c>
      <c r="E510">
        <v>274315.62339999998</v>
      </c>
      <c r="F510">
        <v>282353.57500000001</v>
      </c>
      <c r="G510">
        <v>298784.0662</v>
      </c>
      <c r="H510">
        <v>7.1000000000000005E-5</v>
      </c>
      <c r="I510">
        <v>0.36847269999999999</v>
      </c>
      <c r="J510">
        <v>36.847270000000002</v>
      </c>
      <c r="K510">
        <v>81.0107</v>
      </c>
      <c r="L510">
        <v>52.764009999999999</v>
      </c>
      <c r="M510">
        <v>0.7665883</v>
      </c>
      <c r="O510">
        <v>26.789739999999998</v>
      </c>
      <c r="P510">
        <v>0.31132779999999999</v>
      </c>
      <c r="Q510">
        <v>60.569450000000003</v>
      </c>
      <c r="R510">
        <v>30.257539999999999</v>
      </c>
      <c r="S510">
        <v>0.82263640000000005</v>
      </c>
    </row>
    <row r="511" spans="1:19" x14ac:dyDescent="0.2">
      <c r="A511" t="s">
        <v>179</v>
      </c>
      <c r="B511">
        <v>2009</v>
      </c>
      <c r="C511">
        <v>206327.51620000001</v>
      </c>
      <c r="D511">
        <v>243997.89019999999</v>
      </c>
      <c r="E511">
        <v>274315.62339999998</v>
      </c>
      <c r="F511">
        <v>282353.57500000001</v>
      </c>
      <c r="G511">
        <v>298784.0662</v>
      </c>
      <c r="H511">
        <v>-20.000019999999999</v>
      </c>
      <c r="I511">
        <v>0.36847269999999999</v>
      </c>
      <c r="J511">
        <v>36.847270000000002</v>
      </c>
      <c r="K511">
        <v>81.0107</v>
      </c>
      <c r="L511">
        <v>52.764009999999999</v>
      </c>
      <c r="M511">
        <v>0.7665883</v>
      </c>
      <c r="N511">
        <v>38.261319999999998</v>
      </c>
      <c r="O511">
        <v>26.789739999999998</v>
      </c>
      <c r="P511">
        <v>0.31132779999999999</v>
      </c>
      <c r="Q511">
        <v>60.569450000000003</v>
      </c>
      <c r="R511">
        <v>30.257539999999999</v>
      </c>
      <c r="S511">
        <v>0.82263640000000005</v>
      </c>
    </row>
    <row r="512" spans="1:19" x14ac:dyDescent="0.2">
      <c r="A512" t="s">
        <v>179</v>
      </c>
      <c r="B512">
        <v>2009</v>
      </c>
      <c r="C512">
        <v>206327.51620000001</v>
      </c>
      <c r="D512">
        <v>243997.89019999999</v>
      </c>
      <c r="E512">
        <v>274315.62339999998</v>
      </c>
      <c r="F512">
        <v>282353.57500000001</v>
      </c>
      <c r="G512">
        <v>298784.0662</v>
      </c>
      <c r="H512">
        <v>59.999949999999998</v>
      </c>
      <c r="I512">
        <v>0.36847269999999999</v>
      </c>
      <c r="J512">
        <v>36.847270000000002</v>
      </c>
      <c r="K512">
        <v>81.0107</v>
      </c>
      <c r="L512">
        <v>52.764009999999999</v>
      </c>
      <c r="M512">
        <v>0.7665883</v>
      </c>
      <c r="N512">
        <v>38.261319999999998</v>
      </c>
      <c r="O512">
        <v>26.789739999999998</v>
      </c>
      <c r="P512">
        <v>0.31132779999999999</v>
      </c>
      <c r="Q512">
        <v>60.569450000000003</v>
      </c>
      <c r="R512">
        <v>30.257539999999999</v>
      </c>
      <c r="S512">
        <v>0.82263640000000005</v>
      </c>
    </row>
    <row r="513" spans="1:19" x14ac:dyDescent="0.2">
      <c r="A513" t="s">
        <v>179</v>
      </c>
      <c r="B513">
        <v>2009</v>
      </c>
      <c r="C513">
        <v>206327.51620000001</v>
      </c>
      <c r="D513">
        <v>243997.89019999999</v>
      </c>
      <c r="E513">
        <v>274315.62339999998</v>
      </c>
      <c r="F513">
        <v>282353.57500000001</v>
      </c>
      <c r="G513">
        <v>298784.0662</v>
      </c>
      <c r="H513">
        <v>33.333289999999998</v>
      </c>
      <c r="I513">
        <v>0.36847269999999999</v>
      </c>
      <c r="J513">
        <v>36.847270000000002</v>
      </c>
      <c r="K513">
        <v>81.0107</v>
      </c>
      <c r="L513">
        <v>52.764009999999999</v>
      </c>
      <c r="M513">
        <v>0.7665883</v>
      </c>
      <c r="N513">
        <v>38.261319999999998</v>
      </c>
      <c r="O513">
        <v>26.789739999999998</v>
      </c>
      <c r="P513">
        <v>0.31132779999999999</v>
      </c>
      <c r="Q513">
        <v>60.569450000000003</v>
      </c>
      <c r="R513">
        <v>30.257539999999999</v>
      </c>
      <c r="S513">
        <v>0.82263640000000005</v>
      </c>
    </row>
    <row r="514" spans="1:19" x14ac:dyDescent="0.2">
      <c r="A514" t="s">
        <v>179</v>
      </c>
      <c r="B514">
        <v>2009</v>
      </c>
      <c r="C514">
        <v>206327.51620000001</v>
      </c>
      <c r="D514">
        <v>243997.89019999999</v>
      </c>
      <c r="E514">
        <v>274315.62339999998</v>
      </c>
      <c r="F514">
        <v>282353.57500000001</v>
      </c>
      <c r="G514">
        <v>298784.0662</v>
      </c>
      <c r="H514">
        <v>49.999899999999997</v>
      </c>
      <c r="I514">
        <v>0.36847269999999999</v>
      </c>
      <c r="J514">
        <v>36.847270000000002</v>
      </c>
      <c r="K514">
        <v>81.0107</v>
      </c>
      <c r="L514">
        <v>52.764009999999999</v>
      </c>
      <c r="M514">
        <v>0.7665883</v>
      </c>
      <c r="N514">
        <v>38.261319999999998</v>
      </c>
      <c r="O514">
        <v>26.789739999999998</v>
      </c>
      <c r="P514">
        <v>0.31132779999999999</v>
      </c>
      <c r="Q514">
        <v>60.569450000000003</v>
      </c>
      <c r="R514">
        <v>30.257539999999999</v>
      </c>
      <c r="S514">
        <v>0.82263640000000005</v>
      </c>
    </row>
    <row r="515" spans="1:19" x14ac:dyDescent="0.2">
      <c r="A515" t="s">
        <v>179</v>
      </c>
      <c r="B515">
        <v>2009</v>
      </c>
      <c r="C515">
        <v>206327.51620000001</v>
      </c>
      <c r="D515">
        <v>243997.89019999999</v>
      </c>
      <c r="E515">
        <v>274315.62339999998</v>
      </c>
      <c r="F515">
        <v>282353.57500000001</v>
      </c>
      <c r="G515">
        <v>298784.0662</v>
      </c>
      <c r="H515">
        <v>200.0001</v>
      </c>
      <c r="I515">
        <v>0.36847269999999999</v>
      </c>
      <c r="J515">
        <v>36.847270000000002</v>
      </c>
      <c r="K515">
        <v>81.0107</v>
      </c>
      <c r="L515">
        <v>52.764009999999999</v>
      </c>
      <c r="M515">
        <v>0.7665883</v>
      </c>
      <c r="N515">
        <v>38.261319999999998</v>
      </c>
      <c r="O515">
        <v>26.789739999999998</v>
      </c>
      <c r="P515">
        <v>0.31132779999999999</v>
      </c>
      <c r="Q515">
        <v>60.569450000000003</v>
      </c>
      <c r="R515">
        <v>30.257539999999999</v>
      </c>
      <c r="S515">
        <v>0.82263640000000005</v>
      </c>
    </row>
    <row r="516" spans="1:19" x14ac:dyDescent="0.2">
      <c r="A516" t="s">
        <v>179</v>
      </c>
      <c r="B516">
        <v>2009</v>
      </c>
      <c r="C516">
        <v>206327.51620000001</v>
      </c>
      <c r="D516">
        <v>243997.89019999999</v>
      </c>
      <c r="E516">
        <v>274315.62339999998</v>
      </c>
      <c r="F516">
        <v>282353.57500000001</v>
      </c>
      <c r="G516">
        <v>298784.0662</v>
      </c>
      <c r="H516">
        <v>139.9999</v>
      </c>
      <c r="I516">
        <v>0.36847269999999999</v>
      </c>
      <c r="J516">
        <v>36.847270000000002</v>
      </c>
      <c r="K516">
        <v>81.0107</v>
      </c>
      <c r="L516">
        <v>52.764009999999999</v>
      </c>
      <c r="M516">
        <v>0.7665883</v>
      </c>
      <c r="N516">
        <v>38.261319999999998</v>
      </c>
      <c r="O516">
        <v>26.789739999999998</v>
      </c>
      <c r="P516">
        <v>0.31132779999999999</v>
      </c>
      <c r="Q516">
        <v>60.569450000000003</v>
      </c>
      <c r="R516">
        <v>30.257539999999999</v>
      </c>
      <c r="S516">
        <v>0.82263640000000005</v>
      </c>
    </row>
    <row r="517" spans="1:19" x14ac:dyDescent="0.2">
      <c r="A517" t="s">
        <v>179</v>
      </c>
      <c r="B517">
        <v>2009</v>
      </c>
      <c r="C517">
        <v>206327.51620000001</v>
      </c>
      <c r="D517">
        <v>243997.89019999999</v>
      </c>
      <c r="E517">
        <v>274315.62339999998</v>
      </c>
      <c r="F517">
        <v>282353.57500000001</v>
      </c>
      <c r="G517">
        <v>298784.0662</v>
      </c>
      <c r="H517">
        <v>121.66679999999999</v>
      </c>
      <c r="I517">
        <v>0.36847269999999999</v>
      </c>
      <c r="J517">
        <v>36.847270000000002</v>
      </c>
      <c r="K517">
        <v>81.0107</v>
      </c>
      <c r="L517">
        <v>52.764009999999999</v>
      </c>
      <c r="M517">
        <v>0.7665883</v>
      </c>
      <c r="N517">
        <v>38.261319999999998</v>
      </c>
      <c r="O517">
        <v>26.789739999999998</v>
      </c>
      <c r="P517">
        <v>0.31132779999999999</v>
      </c>
      <c r="Q517">
        <v>60.569450000000003</v>
      </c>
      <c r="R517">
        <v>30.257539999999999</v>
      </c>
      <c r="S517">
        <v>0.82263640000000005</v>
      </c>
    </row>
    <row r="518" spans="1:19" x14ac:dyDescent="0.2">
      <c r="A518" t="s">
        <v>179</v>
      </c>
      <c r="B518">
        <v>2009</v>
      </c>
      <c r="C518">
        <v>206327.51620000001</v>
      </c>
      <c r="D518">
        <v>243997.89019999999</v>
      </c>
      <c r="E518">
        <v>274315.62339999998</v>
      </c>
      <c r="F518">
        <v>282353.57500000001</v>
      </c>
      <c r="G518">
        <v>298784.0662</v>
      </c>
      <c r="H518">
        <v>1263.6369999999999</v>
      </c>
      <c r="I518">
        <v>0.36847269999999999</v>
      </c>
      <c r="J518">
        <v>36.847270000000002</v>
      </c>
      <c r="L518">
        <v>52.764009999999999</v>
      </c>
      <c r="M518">
        <v>0.7665883</v>
      </c>
      <c r="N518">
        <v>38.261319999999998</v>
      </c>
      <c r="O518">
        <v>26.789739999999998</v>
      </c>
      <c r="P518">
        <v>0.31132779999999999</v>
      </c>
      <c r="R518">
        <v>30.257539999999999</v>
      </c>
      <c r="S518">
        <v>0.82263640000000005</v>
      </c>
    </row>
    <row r="519" spans="1:19" x14ac:dyDescent="0.2">
      <c r="A519" t="s">
        <v>179</v>
      </c>
      <c r="B519">
        <v>2009</v>
      </c>
      <c r="C519">
        <v>206327.51620000001</v>
      </c>
      <c r="D519">
        <v>243997.89019999999</v>
      </c>
      <c r="E519">
        <v>274315.62339999998</v>
      </c>
      <c r="F519">
        <v>282353.57500000001</v>
      </c>
      <c r="G519">
        <v>298784.0662</v>
      </c>
      <c r="H519">
        <v>9.8484470000000002</v>
      </c>
      <c r="I519">
        <v>0.36847269999999999</v>
      </c>
      <c r="J519">
        <v>36.847270000000002</v>
      </c>
      <c r="K519">
        <v>81.0107</v>
      </c>
      <c r="L519">
        <v>52.764009999999999</v>
      </c>
      <c r="M519">
        <v>0.7665883</v>
      </c>
      <c r="N519">
        <v>38.261319999999998</v>
      </c>
      <c r="O519">
        <v>26.789739999999998</v>
      </c>
      <c r="P519">
        <v>0.31132779999999999</v>
      </c>
      <c r="Q519">
        <v>60.569450000000003</v>
      </c>
      <c r="R519">
        <v>30.257539999999999</v>
      </c>
      <c r="S519">
        <v>0.82263640000000005</v>
      </c>
    </row>
    <row r="520" spans="1:19" x14ac:dyDescent="0.2">
      <c r="A520" t="s">
        <v>179</v>
      </c>
      <c r="B520">
        <v>2009</v>
      </c>
      <c r="C520">
        <v>206327.51620000001</v>
      </c>
      <c r="D520">
        <v>243997.89019999999</v>
      </c>
      <c r="E520">
        <v>274315.62339999998</v>
      </c>
      <c r="F520">
        <v>282353.57500000001</v>
      </c>
      <c r="G520">
        <v>298784.0662</v>
      </c>
      <c r="H520">
        <v>275.00029999999998</v>
      </c>
      <c r="I520">
        <v>0.36847269999999999</v>
      </c>
      <c r="J520">
        <v>36.847270000000002</v>
      </c>
      <c r="K520">
        <v>81.0107</v>
      </c>
      <c r="L520">
        <v>52.764009999999999</v>
      </c>
      <c r="M520">
        <v>0.7665883</v>
      </c>
      <c r="O520">
        <v>26.789739999999998</v>
      </c>
      <c r="P520">
        <v>0.31132779999999999</v>
      </c>
      <c r="Q520">
        <v>60.569450000000003</v>
      </c>
      <c r="R520">
        <v>30.257539999999999</v>
      </c>
      <c r="S520">
        <v>0.82263640000000005</v>
      </c>
    </row>
    <row r="521" spans="1:19" x14ac:dyDescent="0.2">
      <c r="A521" t="s">
        <v>179</v>
      </c>
      <c r="B521">
        <v>2009</v>
      </c>
      <c r="C521">
        <v>206327.51620000001</v>
      </c>
      <c r="D521">
        <v>243997.89019999999</v>
      </c>
      <c r="E521">
        <v>274315.62339999998</v>
      </c>
      <c r="F521">
        <v>282353.57500000001</v>
      </c>
      <c r="G521">
        <v>298784.0662</v>
      </c>
      <c r="H521">
        <v>50.783059999999999</v>
      </c>
      <c r="I521">
        <v>0.36847269999999999</v>
      </c>
      <c r="J521">
        <v>36.847270000000002</v>
      </c>
      <c r="K521">
        <v>81.0107</v>
      </c>
      <c r="L521">
        <v>52.764009999999999</v>
      </c>
      <c r="M521">
        <v>0.7665883</v>
      </c>
      <c r="N521">
        <v>38.261319999999998</v>
      </c>
      <c r="O521">
        <v>26.789739999999998</v>
      </c>
      <c r="P521">
        <v>0.31132779999999999</v>
      </c>
      <c r="Q521">
        <v>60.569450000000003</v>
      </c>
      <c r="R521">
        <v>30.257539999999999</v>
      </c>
      <c r="S521">
        <v>0.82263640000000005</v>
      </c>
    </row>
    <row r="522" spans="1:19" x14ac:dyDescent="0.2">
      <c r="A522" t="s">
        <v>179</v>
      </c>
      <c r="B522">
        <v>2009</v>
      </c>
      <c r="C522">
        <v>206327.51620000001</v>
      </c>
      <c r="D522">
        <v>243997.89019999999</v>
      </c>
      <c r="E522">
        <v>274315.62339999998</v>
      </c>
      <c r="F522">
        <v>282353.57500000001</v>
      </c>
      <c r="G522">
        <v>298784.0662</v>
      </c>
      <c r="H522">
        <v>13.46801</v>
      </c>
      <c r="I522">
        <v>0.36847269999999999</v>
      </c>
      <c r="J522">
        <v>36.847270000000002</v>
      </c>
      <c r="K522">
        <v>81.0107</v>
      </c>
      <c r="L522">
        <v>52.764009999999999</v>
      </c>
      <c r="M522">
        <v>0.7665883</v>
      </c>
      <c r="N522">
        <v>38.261319999999998</v>
      </c>
      <c r="O522">
        <v>26.789739999999998</v>
      </c>
      <c r="P522">
        <v>0.31132779999999999</v>
      </c>
      <c r="Q522">
        <v>60.569450000000003</v>
      </c>
      <c r="R522">
        <v>30.257539999999999</v>
      </c>
      <c r="S522">
        <v>0.82263640000000005</v>
      </c>
    </row>
    <row r="523" spans="1:19" x14ac:dyDescent="0.2">
      <c r="A523" t="s">
        <v>179</v>
      </c>
      <c r="B523">
        <v>2009</v>
      </c>
      <c r="C523">
        <v>206327.51620000001</v>
      </c>
      <c r="D523">
        <v>243997.89019999999</v>
      </c>
      <c r="E523">
        <v>274315.62339999998</v>
      </c>
      <c r="F523">
        <v>282353.57500000001</v>
      </c>
      <c r="G523">
        <v>298784.0662</v>
      </c>
      <c r="H523">
        <v>150</v>
      </c>
      <c r="I523">
        <v>0.36847269999999999</v>
      </c>
      <c r="J523">
        <v>36.847270000000002</v>
      </c>
      <c r="K523">
        <v>81.0107</v>
      </c>
      <c r="L523">
        <v>52.764009999999999</v>
      </c>
      <c r="M523">
        <v>0.7665883</v>
      </c>
      <c r="N523">
        <v>38.261319999999998</v>
      </c>
      <c r="O523">
        <v>26.789739999999998</v>
      </c>
      <c r="P523">
        <v>0.31132779999999999</v>
      </c>
      <c r="Q523">
        <v>60.569450000000003</v>
      </c>
      <c r="R523">
        <v>30.257539999999999</v>
      </c>
      <c r="S523">
        <v>0.82263640000000005</v>
      </c>
    </row>
    <row r="524" spans="1:19" x14ac:dyDescent="0.2">
      <c r="A524" t="s">
        <v>179</v>
      </c>
      <c r="B524">
        <v>2009</v>
      </c>
      <c r="C524">
        <v>206327.51620000001</v>
      </c>
      <c r="D524">
        <v>243997.89019999999</v>
      </c>
      <c r="E524">
        <v>274315.62339999998</v>
      </c>
      <c r="F524">
        <v>282353.57500000001</v>
      </c>
      <c r="G524">
        <v>298784.0662</v>
      </c>
      <c r="H524">
        <v>100</v>
      </c>
      <c r="I524">
        <v>0.36847269999999999</v>
      </c>
      <c r="J524">
        <v>36.847270000000002</v>
      </c>
      <c r="K524">
        <v>81.0107</v>
      </c>
      <c r="L524">
        <v>52.764009999999999</v>
      </c>
      <c r="M524">
        <v>0.7665883</v>
      </c>
      <c r="O524">
        <v>26.789739999999998</v>
      </c>
      <c r="P524">
        <v>0.31132779999999999</v>
      </c>
      <c r="R524">
        <v>30.257539999999999</v>
      </c>
      <c r="S524">
        <v>0.82263640000000005</v>
      </c>
    </row>
    <row r="525" spans="1:19" x14ac:dyDescent="0.2">
      <c r="A525" t="s">
        <v>179</v>
      </c>
      <c r="B525">
        <v>2009</v>
      </c>
      <c r="C525">
        <v>206327.51620000001</v>
      </c>
      <c r="D525">
        <v>243997.89019999999</v>
      </c>
      <c r="E525">
        <v>274315.62339999998</v>
      </c>
      <c r="F525">
        <v>282353.57500000001</v>
      </c>
      <c r="G525">
        <v>298784.0662</v>
      </c>
      <c r="I525">
        <v>0.36847269999999999</v>
      </c>
      <c r="J525">
        <v>36.847270000000002</v>
      </c>
      <c r="L525">
        <v>52.764009999999999</v>
      </c>
      <c r="M525">
        <v>0.7665883</v>
      </c>
      <c r="O525">
        <v>26.789739999999998</v>
      </c>
      <c r="P525">
        <v>0.31132779999999999</v>
      </c>
      <c r="R525">
        <v>30.257539999999999</v>
      </c>
      <c r="S525">
        <v>0.82263640000000005</v>
      </c>
    </row>
    <row r="526" spans="1:19" x14ac:dyDescent="0.2">
      <c r="A526" t="s">
        <v>179</v>
      </c>
      <c r="B526">
        <v>2009</v>
      </c>
      <c r="C526">
        <v>206327.51620000001</v>
      </c>
      <c r="D526">
        <v>243997.89019999999</v>
      </c>
      <c r="E526">
        <v>274315.62339999998</v>
      </c>
      <c r="F526">
        <v>282353.57500000001</v>
      </c>
      <c r="G526">
        <v>298784.0662</v>
      </c>
      <c r="I526">
        <v>0.36847269999999999</v>
      </c>
      <c r="J526">
        <v>36.847270000000002</v>
      </c>
      <c r="L526">
        <v>52.764009999999999</v>
      </c>
      <c r="M526">
        <v>0.7665883</v>
      </c>
      <c r="O526">
        <v>26.789739999999998</v>
      </c>
      <c r="P526">
        <v>0.31132779999999999</v>
      </c>
      <c r="R526">
        <v>30.257539999999999</v>
      </c>
      <c r="S526">
        <v>0.82263640000000005</v>
      </c>
    </row>
    <row r="527" spans="1:19" x14ac:dyDescent="0.2">
      <c r="A527" t="s">
        <v>179</v>
      </c>
      <c r="B527">
        <v>2009</v>
      </c>
      <c r="C527">
        <v>206327.51620000001</v>
      </c>
      <c r="D527">
        <v>243997.89019999999</v>
      </c>
      <c r="E527">
        <v>274315.62339999998</v>
      </c>
      <c r="F527">
        <v>282353.57500000001</v>
      </c>
      <c r="G527">
        <v>298784.0662</v>
      </c>
      <c r="I527">
        <v>0.36847269999999999</v>
      </c>
      <c r="J527">
        <v>36.847270000000002</v>
      </c>
      <c r="L527">
        <v>52.764009999999999</v>
      </c>
      <c r="M527">
        <v>0.7665883</v>
      </c>
      <c r="O527">
        <v>26.789739999999998</v>
      </c>
      <c r="P527">
        <v>0.31132779999999999</v>
      </c>
      <c r="R527">
        <v>30.257539999999999</v>
      </c>
      <c r="S527">
        <v>0.82263640000000005</v>
      </c>
    </row>
    <row r="528" spans="1:19" x14ac:dyDescent="0.2">
      <c r="A528" t="s">
        <v>179</v>
      </c>
      <c r="B528">
        <v>2009</v>
      </c>
      <c r="C528">
        <v>206327.51620000001</v>
      </c>
      <c r="D528">
        <v>243997.89019999999</v>
      </c>
      <c r="E528">
        <v>274315.62339999998</v>
      </c>
      <c r="F528">
        <v>282353.57500000001</v>
      </c>
      <c r="G528">
        <v>298784.0662</v>
      </c>
      <c r="H528">
        <v>-83.333340000000007</v>
      </c>
      <c r="I528">
        <v>0.36847269999999999</v>
      </c>
      <c r="J528">
        <v>36.847270000000002</v>
      </c>
      <c r="K528">
        <v>81.0107</v>
      </c>
      <c r="L528">
        <v>52.764009999999999</v>
      </c>
      <c r="M528">
        <v>0.7665883</v>
      </c>
      <c r="O528">
        <v>26.789739999999998</v>
      </c>
      <c r="P528">
        <v>0.31132779999999999</v>
      </c>
      <c r="R528">
        <v>30.257539999999999</v>
      </c>
      <c r="S528">
        <v>0.82263640000000005</v>
      </c>
    </row>
    <row r="529" spans="1:19" x14ac:dyDescent="0.2">
      <c r="A529" t="s">
        <v>179</v>
      </c>
      <c r="B529">
        <v>2009</v>
      </c>
      <c r="C529">
        <v>206327.51620000001</v>
      </c>
      <c r="D529">
        <v>243997.89019999999</v>
      </c>
      <c r="E529">
        <v>274315.62339999998</v>
      </c>
      <c r="F529">
        <v>282353.57500000001</v>
      </c>
      <c r="G529">
        <v>298784.0662</v>
      </c>
      <c r="H529">
        <v>369.99970000000002</v>
      </c>
      <c r="I529">
        <v>0.36847269999999999</v>
      </c>
      <c r="J529">
        <v>36.847270000000002</v>
      </c>
      <c r="K529">
        <v>81.0107</v>
      </c>
      <c r="L529">
        <v>52.764009999999999</v>
      </c>
      <c r="M529">
        <v>0.7665883</v>
      </c>
      <c r="N529">
        <v>38.261319999999998</v>
      </c>
      <c r="O529">
        <v>26.789739999999998</v>
      </c>
      <c r="P529">
        <v>0.31132779999999999</v>
      </c>
      <c r="Q529">
        <v>60.569450000000003</v>
      </c>
      <c r="R529">
        <v>30.257539999999999</v>
      </c>
      <c r="S529">
        <v>0.82263640000000005</v>
      </c>
    </row>
    <row r="530" spans="1:19" x14ac:dyDescent="0.2">
      <c r="A530" t="s">
        <v>179</v>
      </c>
      <c r="B530">
        <v>2009</v>
      </c>
      <c r="C530">
        <v>206327.51620000001</v>
      </c>
      <c r="D530">
        <v>243997.89019999999</v>
      </c>
      <c r="E530">
        <v>274315.62339999998</v>
      </c>
      <c r="F530">
        <v>282353.57500000001</v>
      </c>
      <c r="G530">
        <v>298784.0662</v>
      </c>
      <c r="H530">
        <v>-84</v>
      </c>
      <c r="I530">
        <v>0.36847269999999999</v>
      </c>
      <c r="J530">
        <v>36.847270000000002</v>
      </c>
      <c r="K530">
        <v>81.0107</v>
      </c>
      <c r="L530">
        <v>52.764009999999999</v>
      </c>
      <c r="M530">
        <v>0.7665883</v>
      </c>
      <c r="N530">
        <v>38.261319999999998</v>
      </c>
      <c r="O530">
        <v>26.789739999999998</v>
      </c>
      <c r="P530">
        <v>0.31132779999999999</v>
      </c>
      <c r="Q530">
        <v>60.569450000000003</v>
      </c>
      <c r="R530">
        <v>30.257539999999999</v>
      </c>
      <c r="S530">
        <v>0.82263640000000005</v>
      </c>
    </row>
    <row r="531" spans="1:19" x14ac:dyDescent="0.2">
      <c r="A531" t="s">
        <v>179</v>
      </c>
      <c r="B531">
        <v>2009</v>
      </c>
      <c r="C531">
        <v>206327.51620000001</v>
      </c>
      <c r="D531">
        <v>243997.89019999999</v>
      </c>
      <c r="E531">
        <v>274315.62339999998</v>
      </c>
      <c r="F531">
        <v>282353.57500000001</v>
      </c>
      <c r="G531">
        <v>298784.0662</v>
      </c>
      <c r="I531">
        <v>0.36847269999999999</v>
      </c>
      <c r="J531">
        <v>36.847270000000002</v>
      </c>
      <c r="L531">
        <v>52.764009999999999</v>
      </c>
      <c r="M531">
        <v>0.7665883</v>
      </c>
      <c r="N531">
        <v>38.261319999999998</v>
      </c>
      <c r="O531">
        <v>26.789739999999998</v>
      </c>
      <c r="P531">
        <v>0.31132779999999999</v>
      </c>
      <c r="R531">
        <v>30.257539999999999</v>
      </c>
      <c r="S531">
        <v>0.82263640000000005</v>
      </c>
    </row>
    <row r="532" spans="1:19" x14ac:dyDescent="0.2">
      <c r="A532" t="s">
        <v>179</v>
      </c>
      <c r="B532">
        <v>2009</v>
      </c>
      <c r="C532">
        <v>206327.51620000001</v>
      </c>
      <c r="D532">
        <v>243997.89019999999</v>
      </c>
      <c r="E532">
        <v>274315.62339999998</v>
      </c>
      <c r="F532">
        <v>282353.57500000001</v>
      </c>
      <c r="G532">
        <v>298784.0662</v>
      </c>
      <c r="H532">
        <v>11.111140000000001</v>
      </c>
      <c r="I532">
        <v>0.36847269999999999</v>
      </c>
      <c r="J532">
        <v>36.847270000000002</v>
      </c>
      <c r="K532">
        <v>81.0107</v>
      </c>
      <c r="L532">
        <v>52.764009999999999</v>
      </c>
      <c r="M532">
        <v>0.7665883</v>
      </c>
      <c r="N532">
        <v>38.261319999999998</v>
      </c>
      <c r="O532">
        <v>26.789739999999998</v>
      </c>
      <c r="P532">
        <v>0.31132779999999999</v>
      </c>
      <c r="Q532">
        <v>60.569450000000003</v>
      </c>
      <c r="R532">
        <v>30.257539999999999</v>
      </c>
      <c r="S532">
        <v>0.82263640000000005</v>
      </c>
    </row>
    <row r="533" spans="1:19" x14ac:dyDescent="0.2">
      <c r="A533" t="s">
        <v>179</v>
      </c>
      <c r="B533">
        <v>2009</v>
      </c>
      <c r="C533">
        <v>206327.51620000001</v>
      </c>
      <c r="D533">
        <v>243997.89019999999</v>
      </c>
      <c r="E533">
        <v>274315.62339999998</v>
      </c>
      <c r="F533">
        <v>282353.57500000001</v>
      </c>
      <c r="G533">
        <v>298784.0662</v>
      </c>
      <c r="H533">
        <v>-41.666670000000003</v>
      </c>
      <c r="I533">
        <v>0.36847269999999999</v>
      </c>
      <c r="J533">
        <v>36.847270000000002</v>
      </c>
      <c r="K533">
        <v>81.0107</v>
      </c>
      <c r="L533">
        <v>52.764009999999999</v>
      </c>
      <c r="M533">
        <v>0.7665883</v>
      </c>
      <c r="N533">
        <v>38.261319999999998</v>
      </c>
      <c r="O533">
        <v>26.789739999999998</v>
      </c>
      <c r="P533">
        <v>0.31132779999999999</v>
      </c>
      <c r="Q533">
        <v>60.569450000000003</v>
      </c>
      <c r="R533">
        <v>30.257539999999999</v>
      </c>
      <c r="S533">
        <v>0.82263640000000005</v>
      </c>
    </row>
    <row r="534" spans="1:19" x14ac:dyDescent="0.2">
      <c r="A534" t="s">
        <v>179</v>
      </c>
      <c r="B534">
        <v>2009</v>
      </c>
      <c r="C534">
        <v>206327.51620000001</v>
      </c>
      <c r="D534">
        <v>243997.89019999999</v>
      </c>
      <c r="E534">
        <v>274315.62339999998</v>
      </c>
      <c r="F534">
        <v>282353.57500000001</v>
      </c>
      <c r="G534">
        <v>298784.0662</v>
      </c>
      <c r="H534">
        <v>-49.999989999999997</v>
      </c>
      <c r="I534">
        <v>0.36847269999999999</v>
      </c>
      <c r="J534">
        <v>36.847270000000002</v>
      </c>
      <c r="K534">
        <v>81.0107</v>
      </c>
      <c r="L534">
        <v>52.764009999999999</v>
      </c>
      <c r="M534">
        <v>0.7665883</v>
      </c>
      <c r="N534">
        <v>38.261319999999998</v>
      </c>
      <c r="O534">
        <v>26.789739999999998</v>
      </c>
      <c r="P534">
        <v>0.31132779999999999</v>
      </c>
      <c r="Q534">
        <v>60.569450000000003</v>
      </c>
      <c r="R534">
        <v>30.257539999999999</v>
      </c>
      <c r="S534">
        <v>0.82263640000000005</v>
      </c>
    </row>
    <row r="535" spans="1:19" x14ac:dyDescent="0.2">
      <c r="A535" t="s">
        <v>179</v>
      </c>
      <c r="B535">
        <v>2009</v>
      </c>
      <c r="C535">
        <v>206327.51620000001</v>
      </c>
      <c r="D535">
        <v>243997.89019999999</v>
      </c>
      <c r="E535">
        <v>274315.62339999998</v>
      </c>
      <c r="F535">
        <v>282353.57500000001</v>
      </c>
      <c r="G535">
        <v>298784.0662</v>
      </c>
      <c r="H535">
        <v>-49.999969999999998</v>
      </c>
      <c r="I535">
        <v>0.36847269999999999</v>
      </c>
      <c r="J535">
        <v>36.847270000000002</v>
      </c>
      <c r="K535">
        <v>81.0107</v>
      </c>
      <c r="L535">
        <v>52.764009999999999</v>
      </c>
      <c r="M535">
        <v>0.7665883</v>
      </c>
      <c r="N535">
        <v>38.261319999999998</v>
      </c>
      <c r="O535">
        <v>26.789739999999998</v>
      </c>
      <c r="P535">
        <v>0.31132779999999999</v>
      </c>
      <c r="Q535">
        <v>60.569450000000003</v>
      </c>
      <c r="R535">
        <v>30.257539999999999</v>
      </c>
      <c r="S535">
        <v>0.82263640000000005</v>
      </c>
    </row>
    <row r="536" spans="1:19" x14ac:dyDescent="0.2">
      <c r="A536" t="s">
        <v>179</v>
      </c>
      <c r="B536">
        <v>2009</v>
      </c>
      <c r="C536">
        <v>206327.51620000001</v>
      </c>
      <c r="D536">
        <v>243997.89019999999</v>
      </c>
      <c r="E536">
        <v>274315.62339999998</v>
      </c>
      <c r="F536">
        <v>282353.57500000001</v>
      </c>
      <c r="G536">
        <v>298784.0662</v>
      </c>
      <c r="H536">
        <v>66.666690000000003</v>
      </c>
      <c r="I536">
        <v>0.36847269999999999</v>
      </c>
      <c r="J536">
        <v>36.847270000000002</v>
      </c>
      <c r="K536">
        <v>81.0107</v>
      </c>
      <c r="L536">
        <v>52.764009999999999</v>
      </c>
      <c r="M536">
        <v>0.7665883</v>
      </c>
      <c r="O536">
        <v>26.789739999999998</v>
      </c>
      <c r="P536">
        <v>0.31132779999999999</v>
      </c>
      <c r="R536">
        <v>30.257539999999999</v>
      </c>
      <c r="S536">
        <v>0.82263640000000005</v>
      </c>
    </row>
    <row r="537" spans="1:19" x14ac:dyDescent="0.2">
      <c r="A537" t="s">
        <v>179</v>
      </c>
      <c r="B537">
        <v>2009</v>
      </c>
      <c r="C537">
        <v>206327.51620000001</v>
      </c>
      <c r="D537">
        <v>243997.89019999999</v>
      </c>
      <c r="E537">
        <v>274315.62339999998</v>
      </c>
      <c r="F537">
        <v>282353.57500000001</v>
      </c>
      <c r="G537">
        <v>298784.0662</v>
      </c>
      <c r="H537">
        <v>-7.692291</v>
      </c>
      <c r="I537">
        <v>0.36847269999999999</v>
      </c>
      <c r="J537">
        <v>36.847270000000002</v>
      </c>
      <c r="K537">
        <v>81.0107</v>
      </c>
      <c r="L537">
        <v>52.764009999999999</v>
      </c>
      <c r="M537">
        <v>0.7665883</v>
      </c>
      <c r="N537">
        <v>38.261319999999998</v>
      </c>
      <c r="O537">
        <v>26.789739999999998</v>
      </c>
      <c r="P537">
        <v>0.31132779999999999</v>
      </c>
      <c r="Q537">
        <v>60.569450000000003</v>
      </c>
      <c r="R537">
        <v>30.257539999999999</v>
      </c>
      <c r="S537">
        <v>0.82263640000000005</v>
      </c>
    </row>
    <row r="538" spans="1:19" x14ac:dyDescent="0.2">
      <c r="A538" t="s">
        <v>179</v>
      </c>
      <c r="B538">
        <v>2009</v>
      </c>
      <c r="C538">
        <v>206327.51620000001</v>
      </c>
      <c r="D538">
        <v>243997.89019999999</v>
      </c>
      <c r="E538">
        <v>274315.62339999998</v>
      </c>
      <c r="F538">
        <v>282353.57500000001</v>
      </c>
      <c r="G538">
        <v>298784.0662</v>
      </c>
      <c r="H538">
        <v>71.428690000000003</v>
      </c>
      <c r="I538">
        <v>0.36847269999999999</v>
      </c>
      <c r="J538">
        <v>36.847270000000002</v>
      </c>
      <c r="K538">
        <v>81.0107</v>
      </c>
      <c r="L538">
        <v>52.764009999999999</v>
      </c>
      <c r="M538">
        <v>0.7665883</v>
      </c>
      <c r="N538">
        <v>38.261319999999998</v>
      </c>
      <c r="O538">
        <v>26.789739999999998</v>
      </c>
      <c r="P538">
        <v>0.31132779999999999</v>
      </c>
      <c r="Q538">
        <v>60.569450000000003</v>
      </c>
      <c r="R538">
        <v>30.257539999999999</v>
      </c>
      <c r="S538">
        <v>0.82263640000000005</v>
      </c>
    </row>
    <row r="539" spans="1:19" x14ac:dyDescent="0.2">
      <c r="A539" t="s">
        <v>179</v>
      </c>
      <c r="B539">
        <v>2009</v>
      </c>
      <c r="C539">
        <v>206327.51620000001</v>
      </c>
      <c r="D539">
        <v>243997.89019999999</v>
      </c>
      <c r="E539">
        <v>274315.62339999998</v>
      </c>
      <c r="F539">
        <v>282353.57500000001</v>
      </c>
      <c r="G539">
        <v>298784.0662</v>
      </c>
      <c r="H539">
        <v>66.666700000000006</v>
      </c>
      <c r="I539">
        <v>0.36847269999999999</v>
      </c>
      <c r="J539">
        <v>36.847270000000002</v>
      </c>
      <c r="K539">
        <v>81.0107</v>
      </c>
      <c r="L539">
        <v>52.764009999999999</v>
      </c>
      <c r="M539">
        <v>0.7665883</v>
      </c>
      <c r="N539">
        <v>38.261319999999998</v>
      </c>
      <c r="O539">
        <v>26.789739999999998</v>
      </c>
      <c r="P539">
        <v>0.31132779999999999</v>
      </c>
      <c r="Q539">
        <v>60.569450000000003</v>
      </c>
      <c r="R539">
        <v>30.257539999999999</v>
      </c>
      <c r="S539">
        <v>0.82263640000000005</v>
      </c>
    </row>
    <row r="540" spans="1:19" x14ac:dyDescent="0.2">
      <c r="A540" t="s">
        <v>179</v>
      </c>
      <c r="B540">
        <v>2009</v>
      </c>
      <c r="C540">
        <v>206327.51620000001</v>
      </c>
      <c r="D540">
        <v>243997.89019999999</v>
      </c>
      <c r="E540">
        <v>274315.62339999998</v>
      </c>
      <c r="F540">
        <v>282353.57500000001</v>
      </c>
      <c r="G540">
        <v>298784.0662</v>
      </c>
      <c r="I540">
        <v>0.36847269999999999</v>
      </c>
      <c r="J540">
        <v>36.847270000000002</v>
      </c>
      <c r="L540">
        <v>52.764009999999999</v>
      </c>
      <c r="M540">
        <v>0.7665883</v>
      </c>
      <c r="O540">
        <v>26.789739999999998</v>
      </c>
      <c r="P540">
        <v>0.31132779999999999</v>
      </c>
      <c r="R540">
        <v>30.257539999999999</v>
      </c>
      <c r="S540">
        <v>0.82263640000000005</v>
      </c>
    </row>
    <row r="541" spans="1:19" x14ac:dyDescent="0.2">
      <c r="A541" t="s">
        <v>179</v>
      </c>
      <c r="B541">
        <v>2009</v>
      </c>
      <c r="C541">
        <v>206327.51620000001</v>
      </c>
      <c r="D541">
        <v>243997.89019999999</v>
      </c>
      <c r="E541">
        <v>274315.62339999998</v>
      </c>
      <c r="F541">
        <v>282353.57500000001</v>
      </c>
      <c r="G541">
        <v>298784.0662</v>
      </c>
      <c r="H541">
        <v>124900</v>
      </c>
      <c r="I541">
        <v>0.36847269999999999</v>
      </c>
      <c r="J541">
        <v>36.847270000000002</v>
      </c>
      <c r="L541">
        <v>52.764009999999999</v>
      </c>
      <c r="M541">
        <v>0.7665883</v>
      </c>
      <c r="N541">
        <v>38.261319999999998</v>
      </c>
      <c r="O541">
        <v>26.789739999999998</v>
      </c>
      <c r="P541">
        <v>0.31132779999999999</v>
      </c>
      <c r="R541">
        <v>30.257539999999999</v>
      </c>
      <c r="S541">
        <v>0.82263640000000005</v>
      </c>
    </row>
    <row r="542" spans="1:19" x14ac:dyDescent="0.2">
      <c r="A542" t="s">
        <v>179</v>
      </c>
      <c r="B542">
        <v>2009</v>
      </c>
      <c r="C542">
        <v>206327.51620000001</v>
      </c>
      <c r="D542">
        <v>243997.89019999999</v>
      </c>
      <c r="E542">
        <v>274315.62339999998</v>
      </c>
      <c r="F542">
        <v>282353.57500000001</v>
      </c>
      <c r="G542">
        <v>298784.0662</v>
      </c>
      <c r="I542">
        <v>0.36847269999999999</v>
      </c>
      <c r="J542">
        <v>36.847270000000002</v>
      </c>
      <c r="L542">
        <v>52.764009999999999</v>
      </c>
      <c r="M542">
        <v>0.7665883</v>
      </c>
      <c r="N542">
        <v>38.261319999999998</v>
      </c>
      <c r="O542">
        <v>26.789739999999998</v>
      </c>
      <c r="P542">
        <v>0.31132779999999999</v>
      </c>
      <c r="R542">
        <v>30.257539999999999</v>
      </c>
      <c r="S542">
        <v>0.82263640000000005</v>
      </c>
    </row>
    <row r="543" spans="1:19" x14ac:dyDescent="0.2">
      <c r="A543" t="s">
        <v>179</v>
      </c>
      <c r="B543">
        <v>2009</v>
      </c>
      <c r="C543">
        <v>206327.51620000001</v>
      </c>
      <c r="D543">
        <v>243997.89019999999</v>
      </c>
      <c r="E543">
        <v>274315.62339999998</v>
      </c>
      <c r="F543">
        <v>282353.57500000001</v>
      </c>
      <c r="G543">
        <v>298784.0662</v>
      </c>
      <c r="H543">
        <v>-24.999980000000001</v>
      </c>
      <c r="I543">
        <v>0.36847269999999999</v>
      </c>
      <c r="J543">
        <v>36.847270000000002</v>
      </c>
      <c r="K543">
        <v>81.0107</v>
      </c>
      <c r="L543">
        <v>52.764009999999999</v>
      </c>
      <c r="M543">
        <v>0.7665883</v>
      </c>
      <c r="N543">
        <v>38.261319999999998</v>
      </c>
      <c r="O543">
        <v>26.789739999999998</v>
      </c>
      <c r="P543">
        <v>0.31132779999999999</v>
      </c>
      <c r="Q543">
        <v>60.569450000000003</v>
      </c>
      <c r="R543">
        <v>30.257539999999999</v>
      </c>
      <c r="S543">
        <v>0.82263640000000005</v>
      </c>
    </row>
    <row r="544" spans="1:19" x14ac:dyDescent="0.2">
      <c r="A544" t="s">
        <v>179</v>
      </c>
      <c r="B544">
        <v>2009</v>
      </c>
      <c r="C544">
        <v>206327.51620000001</v>
      </c>
      <c r="D544">
        <v>243997.89019999999</v>
      </c>
      <c r="E544">
        <v>274315.62339999998</v>
      </c>
      <c r="F544">
        <v>282353.57500000001</v>
      </c>
      <c r="G544">
        <v>298784.0662</v>
      </c>
      <c r="I544">
        <v>0.36847269999999999</v>
      </c>
      <c r="J544">
        <v>36.847270000000002</v>
      </c>
      <c r="L544">
        <v>52.764009999999999</v>
      </c>
      <c r="M544">
        <v>0.7665883</v>
      </c>
      <c r="O544">
        <v>26.789739999999998</v>
      </c>
      <c r="P544">
        <v>0.31132779999999999</v>
      </c>
      <c r="R544">
        <v>30.257539999999999</v>
      </c>
      <c r="S544">
        <v>0.82263640000000005</v>
      </c>
    </row>
    <row r="545" spans="1:19" x14ac:dyDescent="0.2">
      <c r="A545" t="s">
        <v>179</v>
      </c>
      <c r="B545">
        <v>2009</v>
      </c>
      <c r="C545">
        <v>206327.51620000001</v>
      </c>
      <c r="D545">
        <v>243997.89019999999</v>
      </c>
      <c r="E545">
        <v>274315.62339999998</v>
      </c>
      <c r="F545">
        <v>282353.57500000001</v>
      </c>
      <c r="G545">
        <v>298784.0662</v>
      </c>
      <c r="H545">
        <v>66.666610000000006</v>
      </c>
      <c r="I545">
        <v>0.36847269999999999</v>
      </c>
      <c r="J545">
        <v>36.847270000000002</v>
      </c>
      <c r="K545">
        <v>81.0107</v>
      </c>
      <c r="L545">
        <v>52.764009999999999</v>
      </c>
      <c r="M545">
        <v>0.7665883</v>
      </c>
      <c r="O545">
        <v>26.789739999999998</v>
      </c>
      <c r="P545">
        <v>0.31132779999999999</v>
      </c>
      <c r="R545">
        <v>30.257539999999999</v>
      </c>
      <c r="S545">
        <v>0.82263640000000005</v>
      </c>
    </row>
    <row r="546" spans="1:19" x14ac:dyDescent="0.2">
      <c r="A546" t="s">
        <v>179</v>
      </c>
      <c r="B546">
        <v>2009</v>
      </c>
      <c r="C546">
        <v>206327.51620000001</v>
      </c>
      <c r="D546">
        <v>243997.89019999999</v>
      </c>
      <c r="E546">
        <v>274315.62339999998</v>
      </c>
      <c r="F546">
        <v>282353.57500000001</v>
      </c>
      <c r="G546">
        <v>298784.0662</v>
      </c>
      <c r="H546">
        <v>1775.001</v>
      </c>
      <c r="I546">
        <v>0.36847269999999999</v>
      </c>
      <c r="J546">
        <v>36.847270000000002</v>
      </c>
      <c r="L546">
        <v>52.764009999999999</v>
      </c>
      <c r="M546">
        <v>0.7665883</v>
      </c>
      <c r="N546">
        <v>38.261319999999998</v>
      </c>
      <c r="O546">
        <v>26.789739999999998</v>
      </c>
      <c r="P546">
        <v>0.31132779999999999</v>
      </c>
      <c r="R546">
        <v>30.257539999999999</v>
      </c>
      <c r="S546">
        <v>0.82263640000000005</v>
      </c>
    </row>
    <row r="547" spans="1:19" x14ac:dyDescent="0.2">
      <c r="A547" t="s">
        <v>179</v>
      </c>
      <c r="B547">
        <v>2009</v>
      </c>
      <c r="C547">
        <v>206327.51620000001</v>
      </c>
      <c r="D547">
        <v>243997.89019999999</v>
      </c>
      <c r="E547">
        <v>274315.62339999998</v>
      </c>
      <c r="F547">
        <v>282353.57500000001</v>
      </c>
      <c r="G547">
        <v>298784.0662</v>
      </c>
      <c r="H547">
        <v>4.16669</v>
      </c>
      <c r="I547">
        <v>0.36847269999999999</v>
      </c>
      <c r="J547">
        <v>36.847270000000002</v>
      </c>
      <c r="K547">
        <v>81.0107</v>
      </c>
      <c r="L547">
        <v>52.764009999999999</v>
      </c>
      <c r="M547">
        <v>0.7665883</v>
      </c>
      <c r="N547">
        <v>38.261319999999998</v>
      </c>
      <c r="O547">
        <v>26.789739999999998</v>
      </c>
      <c r="P547">
        <v>0.31132779999999999</v>
      </c>
      <c r="Q547">
        <v>60.569450000000003</v>
      </c>
      <c r="R547">
        <v>30.257539999999999</v>
      </c>
      <c r="S547">
        <v>0.82263640000000005</v>
      </c>
    </row>
    <row r="548" spans="1:19" x14ac:dyDescent="0.2">
      <c r="A548" t="s">
        <v>179</v>
      </c>
      <c r="B548">
        <v>2009</v>
      </c>
      <c r="C548">
        <v>206327.51620000001</v>
      </c>
      <c r="D548">
        <v>243997.89019999999</v>
      </c>
      <c r="E548">
        <v>274315.62339999998</v>
      </c>
      <c r="F548">
        <v>282353.57500000001</v>
      </c>
      <c r="G548">
        <v>298784.0662</v>
      </c>
      <c r="H548">
        <v>25.00009</v>
      </c>
      <c r="I548">
        <v>0.36847269999999999</v>
      </c>
      <c r="J548">
        <v>36.847270000000002</v>
      </c>
      <c r="K548">
        <v>81.0107</v>
      </c>
      <c r="L548">
        <v>52.764009999999999</v>
      </c>
      <c r="M548">
        <v>0.7665883</v>
      </c>
      <c r="N548">
        <v>38.261319999999998</v>
      </c>
      <c r="O548">
        <v>26.789739999999998</v>
      </c>
      <c r="P548">
        <v>0.31132779999999999</v>
      </c>
      <c r="Q548">
        <v>60.569450000000003</v>
      </c>
      <c r="R548">
        <v>30.257539999999999</v>
      </c>
      <c r="S548">
        <v>0.82263640000000005</v>
      </c>
    </row>
    <row r="549" spans="1:19" x14ac:dyDescent="0.2">
      <c r="A549" t="s">
        <v>179</v>
      </c>
      <c r="B549">
        <v>2009</v>
      </c>
      <c r="C549">
        <v>206327.51620000001</v>
      </c>
      <c r="D549">
        <v>243997.89019999999</v>
      </c>
      <c r="E549">
        <v>274315.62339999998</v>
      </c>
      <c r="F549">
        <v>282353.57500000001</v>
      </c>
      <c r="G549">
        <v>298784.0662</v>
      </c>
      <c r="H549">
        <v>185.71430000000001</v>
      </c>
      <c r="I549">
        <v>0.36847269999999999</v>
      </c>
      <c r="J549">
        <v>36.847270000000002</v>
      </c>
      <c r="K549">
        <v>81.0107</v>
      </c>
      <c r="L549">
        <v>52.764009999999999</v>
      </c>
      <c r="M549">
        <v>0.7665883</v>
      </c>
      <c r="N549">
        <v>38.261319999999998</v>
      </c>
      <c r="O549">
        <v>26.789739999999998</v>
      </c>
      <c r="P549">
        <v>0.31132779999999999</v>
      </c>
      <c r="Q549">
        <v>60.569450000000003</v>
      </c>
      <c r="R549">
        <v>30.257539999999999</v>
      </c>
      <c r="S549">
        <v>0.82263640000000005</v>
      </c>
    </row>
    <row r="550" spans="1:19" x14ac:dyDescent="0.2">
      <c r="A550" t="s">
        <v>179</v>
      </c>
      <c r="B550">
        <v>2009</v>
      </c>
      <c r="C550">
        <v>206327.51620000001</v>
      </c>
      <c r="D550">
        <v>243997.89019999999</v>
      </c>
      <c r="E550">
        <v>274315.62339999998</v>
      </c>
      <c r="F550">
        <v>282353.57500000001</v>
      </c>
      <c r="G550">
        <v>298784.0662</v>
      </c>
      <c r="I550">
        <v>0.36847269999999999</v>
      </c>
      <c r="J550">
        <v>36.847270000000002</v>
      </c>
      <c r="L550">
        <v>52.764009999999999</v>
      </c>
      <c r="M550">
        <v>0.7665883</v>
      </c>
      <c r="O550">
        <v>26.789739999999998</v>
      </c>
      <c r="P550">
        <v>0.31132779999999999</v>
      </c>
      <c r="R550">
        <v>30.257539999999999</v>
      </c>
      <c r="S550">
        <v>0.82263640000000005</v>
      </c>
    </row>
    <row r="551" spans="1:19" x14ac:dyDescent="0.2">
      <c r="A551" t="s">
        <v>179</v>
      </c>
      <c r="B551">
        <v>2009</v>
      </c>
      <c r="C551">
        <v>206327.51620000001</v>
      </c>
      <c r="D551">
        <v>243997.89019999999</v>
      </c>
      <c r="E551">
        <v>274315.62339999998</v>
      </c>
      <c r="F551">
        <v>282353.57500000001</v>
      </c>
      <c r="G551">
        <v>298784.0662</v>
      </c>
      <c r="I551">
        <v>0.36847269999999999</v>
      </c>
      <c r="J551">
        <v>36.847270000000002</v>
      </c>
      <c r="L551">
        <v>52.764009999999999</v>
      </c>
      <c r="M551">
        <v>0.7665883</v>
      </c>
      <c r="N551">
        <v>38.261319999999998</v>
      </c>
      <c r="O551">
        <v>26.789739999999998</v>
      </c>
      <c r="P551">
        <v>0.31132779999999999</v>
      </c>
      <c r="R551">
        <v>30.257539999999999</v>
      </c>
      <c r="S551">
        <v>0.82263640000000005</v>
      </c>
    </row>
    <row r="552" spans="1:19" x14ac:dyDescent="0.2">
      <c r="A552" t="s">
        <v>179</v>
      </c>
      <c r="B552">
        <v>2009</v>
      </c>
      <c r="C552">
        <v>206327.51620000001</v>
      </c>
      <c r="D552">
        <v>243997.89019999999</v>
      </c>
      <c r="E552">
        <v>274315.62339999998</v>
      </c>
      <c r="F552">
        <v>282353.57500000001</v>
      </c>
      <c r="G552">
        <v>298784.0662</v>
      </c>
      <c r="H552">
        <v>49.999949999999998</v>
      </c>
      <c r="I552">
        <v>0.36847269999999999</v>
      </c>
      <c r="J552">
        <v>36.847270000000002</v>
      </c>
      <c r="K552">
        <v>81.0107</v>
      </c>
      <c r="L552">
        <v>52.764009999999999</v>
      </c>
      <c r="M552">
        <v>0.7665883</v>
      </c>
      <c r="N552">
        <v>38.261319999999998</v>
      </c>
      <c r="O552">
        <v>26.789739999999998</v>
      </c>
      <c r="P552">
        <v>0.31132779999999999</v>
      </c>
      <c r="Q552">
        <v>60.569450000000003</v>
      </c>
      <c r="R552">
        <v>30.257539999999999</v>
      </c>
      <c r="S552">
        <v>0.82263640000000005</v>
      </c>
    </row>
    <row r="553" spans="1:19" x14ac:dyDescent="0.2">
      <c r="A553" t="s">
        <v>179</v>
      </c>
      <c r="B553">
        <v>2009</v>
      </c>
      <c r="C553">
        <v>206327.51620000001</v>
      </c>
      <c r="D553">
        <v>243997.89019999999</v>
      </c>
      <c r="E553">
        <v>274315.62339999998</v>
      </c>
      <c r="F553">
        <v>282353.57500000001</v>
      </c>
      <c r="G553">
        <v>298784.0662</v>
      </c>
      <c r="H553">
        <v>100</v>
      </c>
      <c r="I553">
        <v>0.36847269999999999</v>
      </c>
      <c r="J553">
        <v>36.847270000000002</v>
      </c>
      <c r="K553">
        <v>81.0107</v>
      </c>
      <c r="L553">
        <v>52.764009999999999</v>
      </c>
      <c r="M553">
        <v>0.7665883</v>
      </c>
      <c r="N553">
        <v>38.261319999999998</v>
      </c>
      <c r="O553">
        <v>26.789739999999998</v>
      </c>
      <c r="P553">
        <v>0.31132779999999999</v>
      </c>
      <c r="Q553">
        <v>60.569450000000003</v>
      </c>
      <c r="R553">
        <v>30.257539999999999</v>
      </c>
      <c r="S553">
        <v>0.82263640000000005</v>
      </c>
    </row>
    <row r="554" spans="1:19" x14ac:dyDescent="0.2">
      <c r="A554" t="s">
        <v>179</v>
      </c>
      <c r="B554">
        <v>2009</v>
      </c>
      <c r="C554">
        <v>206327.51620000001</v>
      </c>
      <c r="D554">
        <v>243997.89019999999</v>
      </c>
      <c r="E554">
        <v>274315.62339999998</v>
      </c>
      <c r="F554">
        <v>282353.57500000001</v>
      </c>
      <c r="G554">
        <v>298784.0662</v>
      </c>
      <c r="H554">
        <v>160</v>
      </c>
      <c r="I554">
        <v>0.36847269999999999</v>
      </c>
      <c r="J554">
        <v>36.847270000000002</v>
      </c>
      <c r="K554">
        <v>81.0107</v>
      </c>
      <c r="L554">
        <v>52.764009999999999</v>
      </c>
      <c r="M554">
        <v>0.7665883</v>
      </c>
      <c r="N554">
        <v>38.261319999999998</v>
      </c>
      <c r="O554">
        <v>26.789739999999998</v>
      </c>
      <c r="P554">
        <v>0.31132779999999999</v>
      </c>
      <c r="Q554">
        <v>60.569450000000003</v>
      </c>
      <c r="R554">
        <v>30.257539999999999</v>
      </c>
      <c r="S554">
        <v>0.82263640000000005</v>
      </c>
    </row>
    <row r="555" spans="1:19" x14ac:dyDescent="0.2">
      <c r="A555" t="s">
        <v>179</v>
      </c>
      <c r="B555">
        <v>2009</v>
      </c>
      <c r="C555">
        <v>206327.51620000001</v>
      </c>
      <c r="D555">
        <v>243997.89019999999</v>
      </c>
      <c r="E555">
        <v>274315.62339999998</v>
      </c>
      <c r="F555">
        <v>282353.57500000001</v>
      </c>
      <c r="G555">
        <v>298784.0662</v>
      </c>
      <c r="H555">
        <v>-26.98415</v>
      </c>
      <c r="I555">
        <v>0.36847269999999999</v>
      </c>
      <c r="J555">
        <v>36.847270000000002</v>
      </c>
      <c r="K555">
        <v>81.0107</v>
      </c>
      <c r="L555">
        <v>52.764009999999999</v>
      </c>
      <c r="M555">
        <v>0.7665883</v>
      </c>
      <c r="N555">
        <v>38.261319999999998</v>
      </c>
      <c r="O555">
        <v>26.789739999999998</v>
      </c>
      <c r="P555">
        <v>0.31132779999999999</v>
      </c>
      <c r="Q555">
        <v>60.569450000000003</v>
      </c>
      <c r="R555">
        <v>30.257539999999999</v>
      </c>
      <c r="S555">
        <v>0.82263640000000005</v>
      </c>
    </row>
    <row r="556" spans="1:19" x14ac:dyDescent="0.2">
      <c r="A556" t="s">
        <v>179</v>
      </c>
      <c r="B556">
        <v>2009</v>
      </c>
      <c r="C556">
        <v>206327.51620000001</v>
      </c>
      <c r="D556">
        <v>243997.89019999999</v>
      </c>
      <c r="E556">
        <v>274315.62339999998</v>
      </c>
      <c r="F556">
        <v>282353.57500000001</v>
      </c>
      <c r="G556">
        <v>298784.0662</v>
      </c>
      <c r="I556">
        <v>0.36847269999999999</v>
      </c>
      <c r="J556">
        <v>36.847270000000002</v>
      </c>
      <c r="L556">
        <v>52.764009999999999</v>
      </c>
      <c r="M556">
        <v>0.7665883</v>
      </c>
      <c r="N556">
        <v>38.261319999999998</v>
      </c>
      <c r="O556">
        <v>26.789739999999998</v>
      </c>
      <c r="P556">
        <v>0.31132779999999999</v>
      </c>
      <c r="R556">
        <v>30.257539999999999</v>
      </c>
      <c r="S556">
        <v>0.82263640000000005</v>
      </c>
    </row>
    <row r="557" spans="1:19" x14ac:dyDescent="0.2">
      <c r="A557" t="s">
        <v>179</v>
      </c>
      <c r="B557">
        <v>2009</v>
      </c>
      <c r="C557">
        <v>206327.51620000001</v>
      </c>
      <c r="D557">
        <v>243997.89019999999</v>
      </c>
      <c r="E557">
        <v>274315.62339999998</v>
      </c>
      <c r="F557">
        <v>282353.57500000001</v>
      </c>
      <c r="G557">
        <v>298784.0662</v>
      </c>
      <c r="H557">
        <v>42.372959999999999</v>
      </c>
      <c r="I557">
        <v>0.36847269999999999</v>
      </c>
      <c r="J557">
        <v>36.847270000000002</v>
      </c>
      <c r="K557">
        <v>81.0107</v>
      </c>
      <c r="L557">
        <v>52.764009999999999</v>
      </c>
      <c r="M557">
        <v>0.7665883</v>
      </c>
      <c r="N557">
        <v>38.261319999999998</v>
      </c>
      <c r="O557">
        <v>26.789739999999998</v>
      </c>
      <c r="P557">
        <v>0.31132779999999999</v>
      </c>
      <c r="Q557">
        <v>60.569450000000003</v>
      </c>
      <c r="R557">
        <v>30.257539999999999</v>
      </c>
      <c r="S557">
        <v>0.82263640000000005</v>
      </c>
    </row>
    <row r="558" spans="1:19" x14ac:dyDescent="0.2">
      <c r="A558" t="s">
        <v>179</v>
      </c>
      <c r="B558">
        <v>2009</v>
      </c>
      <c r="C558">
        <v>206327.51620000001</v>
      </c>
      <c r="D558">
        <v>243997.89019999999</v>
      </c>
      <c r="E558">
        <v>274315.62339999998</v>
      </c>
      <c r="F558">
        <v>282353.57500000001</v>
      </c>
      <c r="G558">
        <v>298784.0662</v>
      </c>
      <c r="H558">
        <v>87.500140000000002</v>
      </c>
      <c r="I558">
        <v>0.36847269999999999</v>
      </c>
      <c r="J558">
        <v>36.847270000000002</v>
      </c>
      <c r="K558">
        <v>81.0107</v>
      </c>
      <c r="L558">
        <v>52.764009999999999</v>
      </c>
      <c r="M558">
        <v>0.7665883</v>
      </c>
      <c r="N558">
        <v>38.261319999999998</v>
      </c>
      <c r="O558">
        <v>26.789739999999998</v>
      </c>
      <c r="P558">
        <v>0.31132779999999999</v>
      </c>
      <c r="Q558">
        <v>60.569450000000003</v>
      </c>
      <c r="R558">
        <v>30.257539999999999</v>
      </c>
      <c r="S558">
        <v>0.82263640000000005</v>
      </c>
    </row>
    <row r="559" spans="1:19" x14ac:dyDescent="0.2">
      <c r="A559" t="s">
        <v>179</v>
      </c>
      <c r="B559">
        <v>2009</v>
      </c>
      <c r="C559">
        <v>206327.51620000001</v>
      </c>
      <c r="D559">
        <v>243997.89019999999</v>
      </c>
      <c r="E559">
        <v>274315.62339999998</v>
      </c>
      <c r="F559">
        <v>282353.57500000001</v>
      </c>
      <c r="G559">
        <v>298784.0662</v>
      </c>
      <c r="H559">
        <v>150.0001</v>
      </c>
      <c r="I559">
        <v>0.36847269999999999</v>
      </c>
      <c r="J559">
        <v>36.847270000000002</v>
      </c>
      <c r="K559">
        <v>81.0107</v>
      </c>
      <c r="L559">
        <v>52.764009999999999</v>
      </c>
      <c r="M559">
        <v>0.7665883</v>
      </c>
      <c r="N559">
        <v>38.261319999999998</v>
      </c>
      <c r="O559">
        <v>26.789739999999998</v>
      </c>
      <c r="P559">
        <v>0.31132779999999999</v>
      </c>
      <c r="Q559">
        <v>60.569450000000003</v>
      </c>
      <c r="R559">
        <v>30.257539999999999</v>
      </c>
      <c r="S559">
        <v>0.82263640000000005</v>
      </c>
    </row>
    <row r="560" spans="1:19" x14ac:dyDescent="0.2">
      <c r="A560" t="s">
        <v>179</v>
      </c>
      <c r="B560">
        <v>2009</v>
      </c>
      <c r="C560">
        <v>206327.51620000001</v>
      </c>
      <c r="D560">
        <v>243997.89019999999</v>
      </c>
      <c r="E560">
        <v>274315.62339999998</v>
      </c>
      <c r="F560">
        <v>282353.57500000001</v>
      </c>
      <c r="G560">
        <v>298784.0662</v>
      </c>
      <c r="H560">
        <v>7.1427870000000002</v>
      </c>
      <c r="I560">
        <v>0.36847269999999999</v>
      </c>
      <c r="J560">
        <v>36.847270000000002</v>
      </c>
      <c r="K560">
        <v>81.0107</v>
      </c>
      <c r="L560">
        <v>52.764009999999999</v>
      </c>
      <c r="M560">
        <v>0.7665883</v>
      </c>
      <c r="N560">
        <v>38.261319999999998</v>
      </c>
      <c r="O560">
        <v>26.789739999999998</v>
      </c>
      <c r="P560">
        <v>0.31132779999999999</v>
      </c>
      <c r="Q560">
        <v>60.569450000000003</v>
      </c>
      <c r="R560">
        <v>30.257539999999999</v>
      </c>
      <c r="S560">
        <v>0.82263640000000005</v>
      </c>
    </row>
    <row r="561" spans="1:19" x14ac:dyDescent="0.2">
      <c r="A561" t="s">
        <v>179</v>
      </c>
      <c r="B561">
        <v>2009</v>
      </c>
      <c r="C561">
        <v>206327.51620000001</v>
      </c>
      <c r="D561">
        <v>243997.89019999999</v>
      </c>
      <c r="E561">
        <v>274315.62339999998</v>
      </c>
      <c r="F561">
        <v>282353.57500000001</v>
      </c>
      <c r="G561">
        <v>298784.0662</v>
      </c>
      <c r="H561">
        <v>59.999949999999998</v>
      </c>
      <c r="I561">
        <v>0.36847269999999999</v>
      </c>
      <c r="J561">
        <v>36.847270000000002</v>
      </c>
      <c r="K561">
        <v>81.0107</v>
      </c>
      <c r="L561">
        <v>52.764009999999999</v>
      </c>
      <c r="M561">
        <v>0.7665883</v>
      </c>
      <c r="N561">
        <v>38.261319999999998</v>
      </c>
      <c r="O561">
        <v>26.789739999999998</v>
      </c>
      <c r="P561">
        <v>0.31132779999999999</v>
      </c>
      <c r="Q561">
        <v>60.569450000000003</v>
      </c>
      <c r="R561">
        <v>30.257539999999999</v>
      </c>
      <c r="S561">
        <v>0.82263640000000005</v>
      </c>
    </row>
    <row r="562" spans="1:19" x14ac:dyDescent="0.2">
      <c r="A562" t="s">
        <v>179</v>
      </c>
      <c r="B562">
        <v>2009</v>
      </c>
      <c r="C562">
        <v>206327.51620000001</v>
      </c>
      <c r="D562">
        <v>243997.89019999999</v>
      </c>
      <c r="E562">
        <v>274315.62339999998</v>
      </c>
      <c r="F562">
        <v>282353.57500000001</v>
      </c>
      <c r="G562">
        <v>298784.0662</v>
      </c>
      <c r="H562">
        <v>285.71440000000001</v>
      </c>
      <c r="I562">
        <v>0.36847269999999999</v>
      </c>
      <c r="J562">
        <v>36.847270000000002</v>
      </c>
      <c r="K562">
        <v>81.0107</v>
      </c>
      <c r="L562">
        <v>52.764009999999999</v>
      </c>
      <c r="M562">
        <v>0.7665883</v>
      </c>
      <c r="N562">
        <v>38.261319999999998</v>
      </c>
      <c r="O562">
        <v>26.789739999999998</v>
      </c>
      <c r="P562">
        <v>0.31132779999999999</v>
      </c>
      <c r="Q562">
        <v>60.569450000000003</v>
      </c>
      <c r="R562">
        <v>30.257539999999999</v>
      </c>
      <c r="S562">
        <v>0.82263640000000005</v>
      </c>
    </row>
    <row r="563" spans="1:19" x14ac:dyDescent="0.2">
      <c r="A563" t="s">
        <v>179</v>
      </c>
      <c r="B563">
        <v>2009</v>
      </c>
      <c r="C563">
        <v>206327.51620000001</v>
      </c>
      <c r="D563">
        <v>243997.89019999999</v>
      </c>
      <c r="E563">
        <v>274315.62339999998</v>
      </c>
      <c r="F563">
        <v>282353.57500000001</v>
      </c>
      <c r="G563">
        <v>298784.0662</v>
      </c>
      <c r="H563">
        <v>979.99980000000005</v>
      </c>
      <c r="I563">
        <v>0.36847269999999999</v>
      </c>
      <c r="J563">
        <v>36.847270000000002</v>
      </c>
      <c r="K563">
        <v>81.0107</v>
      </c>
      <c r="L563">
        <v>52.764009999999999</v>
      </c>
      <c r="M563">
        <v>0.7665883</v>
      </c>
      <c r="N563">
        <v>38.261319999999998</v>
      </c>
      <c r="O563">
        <v>26.789739999999998</v>
      </c>
      <c r="P563">
        <v>0.31132779999999999</v>
      </c>
      <c r="Q563">
        <v>60.569450000000003</v>
      </c>
      <c r="R563">
        <v>30.257539999999999</v>
      </c>
      <c r="S563">
        <v>0.82263640000000005</v>
      </c>
    </row>
    <row r="564" spans="1:19" x14ac:dyDescent="0.2">
      <c r="A564" t="s">
        <v>179</v>
      </c>
      <c r="B564">
        <v>2009</v>
      </c>
      <c r="C564">
        <v>206327.51620000001</v>
      </c>
      <c r="D564">
        <v>243997.89019999999</v>
      </c>
      <c r="E564">
        <v>274315.62339999998</v>
      </c>
      <c r="F564">
        <v>282353.57500000001</v>
      </c>
      <c r="G564">
        <v>298784.0662</v>
      </c>
      <c r="H564">
        <v>80.000039999999998</v>
      </c>
      <c r="I564">
        <v>0.36847269999999999</v>
      </c>
      <c r="J564">
        <v>36.847270000000002</v>
      </c>
      <c r="K564">
        <v>81.0107</v>
      </c>
      <c r="L564">
        <v>52.764009999999999</v>
      </c>
      <c r="M564">
        <v>0.7665883</v>
      </c>
      <c r="N564">
        <v>38.261319999999998</v>
      </c>
      <c r="O564">
        <v>26.789739999999998</v>
      </c>
      <c r="P564">
        <v>0.31132779999999999</v>
      </c>
      <c r="Q564">
        <v>60.569450000000003</v>
      </c>
      <c r="R564">
        <v>30.257539999999999</v>
      </c>
      <c r="S564">
        <v>0.82263640000000005</v>
      </c>
    </row>
    <row r="565" spans="1:19" x14ac:dyDescent="0.2">
      <c r="A565" t="s">
        <v>179</v>
      </c>
      <c r="B565">
        <v>2009</v>
      </c>
      <c r="C565">
        <v>206327.51620000001</v>
      </c>
      <c r="D565">
        <v>243997.89019999999</v>
      </c>
      <c r="E565">
        <v>274315.62339999998</v>
      </c>
      <c r="F565">
        <v>282353.57500000001</v>
      </c>
      <c r="G565">
        <v>298784.0662</v>
      </c>
      <c r="I565">
        <v>0.36847269999999999</v>
      </c>
      <c r="J565">
        <v>36.847270000000002</v>
      </c>
      <c r="L565">
        <v>52.764009999999999</v>
      </c>
      <c r="M565">
        <v>0.7665883</v>
      </c>
      <c r="N565">
        <v>38.261319999999998</v>
      </c>
      <c r="O565">
        <v>26.789739999999998</v>
      </c>
      <c r="P565">
        <v>0.31132779999999999</v>
      </c>
      <c r="R565">
        <v>30.257539999999999</v>
      </c>
      <c r="S565">
        <v>0.82263640000000005</v>
      </c>
    </row>
    <row r="566" spans="1:19" x14ac:dyDescent="0.2">
      <c r="A566" t="s">
        <v>179</v>
      </c>
      <c r="B566">
        <v>2009</v>
      </c>
      <c r="C566">
        <v>206327.51620000001</v>
      </c>
      <c r="D566">
        <v>243997.89019999999</v>
      </c>
      <c r="E566">
        <v>274315.62339999998</v>
      </c>
      <c r="F566">
        <v>282353.57500000001</v>
      </c>
      <c r="G566">
        <v>298784.0662</v>
      </c>
      <c r="H566">
        <v>14.285679999999999</v>
      </c>
      <c r="I566">
        <v>0.36847269999999999</v>
      </c>
      <c r="J566">
        <v>36.847270000000002</v>
      </c>
      <c r="K566">
        <v>81.0107</v>
      </c>
      <c r="L566">
        <v>52.764009999999999</v>
      </c>
      <c r="M566">
        <v>0.7665883</v>
      </c>
      <c r="N566">
        <v>38.261319999999998</v>
      </c>
      <c r="O566">
        <v>26.789739999999998</v>
      </c>
      <c r="P566">
        <v>0.31132779999999999</v>
      </c>
      <c r="Q566">
        <v>60.569450000000003</v>
      </c>
      <c r="R566">
        <v>30.257539999999999</v>
      </c>
      <c r="S566">
        <v>0.82263640000000005</v>
      </c>
    </row>
    <row r="567" spans="1:19" x14ac:dyDescent="0.2">
      <c r="A567" t="s">
        <v>179</v>
      </c>
      <c r="B567">
        <v>2009</v>
      </c>
      <c r="C567">
        <v>206327.51620000001</v>
      </c>
      <c r="D567">
        <v>243997.89019999999</v>
      </c>
      <c r="E567">
        <v>274315.62339999998</v>
      </c>
      <c r="F567">
        <v>282353.57500000001</v>
      </c>
      <c r="G567">
        <v>298784.0662</v>
      </c>
      <c r="H567">
        <v>-8.0699999999999996E-5</v>
      </c>
      <c r="I567">
        <v>0.36847269999999999</v>
      </c>
      <c r="J567">
        <v>36.847270000000002</v>
      </c>
      <c r="K567">
        <v>81.0107</v>
      </c>
      <c r="L567">
        <v>52.764009999999999</v>
      </c>
      <c r="M567">
        <v>0.7665883</v>
      </c>
      <c r="N567">
        <v>38.261319999999998</v>
      </c>
      <c r="O567">
        <v>26.789739999999998</v>
      </c>
      <c r="P567">
        <v>0.31132779999999999</v>
      </c>
      <c r="Q567">
        <v>60.569450000000003</v>
      </c>
      <c r="R567">
        <v>30.257539999999999</v>
      </c>
      <c r="S567">
        <v>0.82263640000000005</v>
      </c>
    </row>
    <row r="568" spans="1:19" x14ac:dyDescent="0.2">
      <c r="A568" t="s">
        <v>179</v>
      </c>
      <c r="B568">
        <v>2009</v>
      </c>
      <c r="C568">
        <v>206327.51620000001</v>
      </c>
      <c r="D568">
        <v>243997.89019999999</v>
      </c>
      <c r="E568">
        <v>274315.62339999998</v>
      </c>
      <c r="F568">
        <v>282353.57500000001</v>
      </c>
      <c r="G568">
        <v>298784.0662</v>
      </c>
      <c r="H568">
        <v>33.333240000000004</v>
      </c>
      <c r="I568">
        <v>0.36847269999999999</v>
      </c>
      <c r="J568">
        <v>36.847270000000002</v>
      </c>
      <c r="K568">
        <v>81.0107</v>
      </c>
      <c r="L568">
        <v>52.764009999999999</v>
      </c>
      <c r="M568">
        <v>0.7665883</v>
      </c>
      <c r="N568">
        <v>38.261319999999998</v>
      </c>
      <c r="O568">
        <v>26.789739999999998</v>
      </c>
      <c r="P568">
        <v>0.31132779999999999</v>
      </c>
      <c r="Q568">
        <v>60.569450000000003</v>
      </c>
      <c r="R568">
        <v>30.257539999999999</v>
      </c>
      <c r="S568">
        <v>0.82263640000000005</v>
      </c>
    </row>
    <row r="569" spans="1:19" x14ac:dyDescent="0.2">
      <c r="A569" t="s">
        <v>179</v>
      </c>
      <c r="B569">
        <v>2009</v>
      </c>
      <c r="C569">
        <v>206327.51620000001</v>
      </c>
      <c r="D569">
        <v>243997.89019999999</v>
      </c>
      <c r="E569">
        <v>274315.62339999998</v>
      </c>
      <c r="F569">
        <v>282353.57500000001</v>
      </c>
      <c r="G569">
        <v>298784.0662</v>
      </c>
      <c r="H569">
        <v>-33.333350000000003</v>
      </c>
      <c r="I569">
        <v>0.36847269999999999</v>
      </c>
      <c r="J569">
        <v>36.847270000000002</v>
      </c>
      <c r="K569">
        <v>81.0107</v>
      </c>
      <c r="L569">
        <v>52.764009999999999</v>
      </c>
      <c r="M569">
        <v>0.7665883</v>
      </c>
      <c r="N569">
        <v>38.261319999999998</v>
      </c>
      <c r="O569">
        <v>26.789739999999998</v>
      </c>
      <c r="P569">
        <v>0.31132779999999999</v>
      </c>
      <c r="Q569">
        <v>60.569450000000003</v>
      </c>
      <c r="R569">
        <v>30.257539999999999</v>
      </c>
      <c r="S569">
        <v>0.82263640000000005</v>
      </c>
    </row>
    <row r="570" spans="1:19" x14ac:dyDescent="0.2">
      <c r="A570" t="s">
        <v>179</v>
      </c>
      <c r="B570">
        <v>2009</v>
      </c>
      <c r="C570">
        <v>206327.51620000001</v>
      </c>
      <c r="D570">
        <v>243997.89019999999</v>
      </c>
      <c r="E570">
        <v>274315.62339999998</v>
      </c>
      <c r="F570">
        <v>282353.57500000001</v>
      </c>
      <c r="G570">
        <v>298784.0662</v>
      </c>
      <c r="H570">
        <v>299.99990000000003</v>
      </c>
      <c r="I570">
        <v>0.36847269999999999</v>
      </c>
      <c r="J570">
        <v>36.847270000000002</v>
      </c>
      <c r="K570">
        <v>81.0107</v>
      </c>
      <c r="L570">
        <v>52.764009999999999</v>
      </c>
      <c r="M570">
        <v>0.7665883</v>
      </c>
      <c r="N570">
        <v>38.261319999999998</v>
      </c>
      <c r="O570">
        <v>26.789739999999998</v>
      </c>
      <c r="P570">
        <v>0.31132779999999999</v>
      </c>
      <c r="Q570">
        <v>60.569450000000003</v>
      </c>
      <c r="R570">
        <v>30.257539999999999</v>
      </c>
      <c r="S570">
        <v>0.82263640000000005</v>
      </c>
    </row>
    <row r="571" spans="1:19" x14ac:dyDescent="0.2">
      <c r="A571" t="s">
        <v>179</v>
      </c>
      <c r="B571">
        <v>2009</v>
      </c>
      <c r="C571">
        <v>206327.51620000001</v>
      </c>
      <c r="D571">
        <v>243997.89019999999</v>
      </c>
      <c r="E571">
        <v>274315.62339999998</v>
      </c>
      <c r="F571">
        <v>282353.57500000001</v>
      </c>
      <c r="G571">
        <v>298784.0662</v>
      </c>
      <c r="H571">
        <v>49.999969999999998</v>
      </c>
      <c r="I571">
        <v>0.36847269999999999</v>
      </c>
      <c r="J571">
        <v>36.847270000000002</v>
      </c>
      <c r="K571">
        <v>81.0107</v>
      </c>
      <c r="L571">
        <v>52.764009999999999</v>
      </c>
      <c r="M571">
        <v>0.7665883</v>
      </c>
      <c r="N571">
        <v>38.261319999999998</v>
      </c>
      <c r="O571">
        <v>26.789739999999998</v>
      </c>
      <c r="P571">
        <v>0.31132779999999999</v>
      </c>
      <c r="Q571">
        <v>60.569450000000003</v>
      </c>
      <c r="R571">
        <v>30.257539999999999</v>
      </c>
      <c r="S571">
        <v>0.82263640000000005</v>
      </c>
    </row>
    <row r="572" spans="1:19" x14ac:dyDescent="0.2">
      <c r="A572" t="s">
        <v>179</v>
      </c>
      <c r="B572">
        <v>2009</v>
      </c>
      <c r="C572">
        <v>206327.51620000001</v>
      </c>
      <c r="D572">
        <v>243997.89019999999</v>
      </c>
      <c r="E572">
        <v>274315.62339999998</v>
      </c>
      <c r="F572">
        <v>282353.57500000001</v>
      </c>
      <c r="G572">
        <v>298784.0662</v>
      </c>
      <c r="H572">
        <v>163.63630000000001</v>
      </c>
      <c r="I572">
        <v>0.36847269999999999</v>
      </c>
      <c r="J572">
        <v>36.847270000000002</v>
      </c>
      <c r="K572">
        <v>81.0107</v>
      </c>
      <c r="L572">
        <v>52.764009999999999</v>
      </c>
      <c r="M572">
        <v>0.7665883</v>
      </c>
      <c r="N572">
        <v>38.261319999999998</v>
      </c>
      <c r="O572">
        <v>26.789739999999998</v>
      </c>
      <c r="P572">
        <v>0.31132779999999999</v>
      </c>
      <c r="Q572">
        <v>60.569450000000003</v>
      </c>
      <c r="R572">
        <v>30.257539999999999</v>
      </c>
      <c r="S572">
        <v>0.82263640000000005</v>
      </c>
    </row>
    <row r="573" spans="1:19" x14ac:dyDescent="0.2">
      <c r="A573" t="s">
        <v>179</v>
      </c>
      <c r="B573">
        <v>2009</v>
      </c>
      <c r="C573">
        <v>206327.51620000001</v>
      </c>
      <c r="D573">
        <v>243997.89019999999</v>
      </c>
      <c r="E573">
        <v>274315.62339999998</v>
      </c>
      <c r="F573">
        <v>282353.57500000001</v>
      </c>
      <c r="G573">
        <v>298784.0662</v>
      </c>
      <c r="H573">
        <v>31.111090000000001</v>
      </c>
      <c r="I573">
        <v>0.36847269999999999</v>
      </c>
      <c r="J573">
        <v>36.847270000000002</v>
      </c>
      <c r="K573">
        <v>81.0107</v>
      </c>
      <c r="L573">
        <v>52.764009999999999</v>
      </c>
      <c r="M573">
        <v>0.7665883</v>
      </c>
      <c r="N573">
        <v>38.261319999999998</v>
      </c>
      <c r="O573">
        <v>26.789739999999998</v>
      </c>
      <c r="P573">
        <v>0.31132779999999999</v>
      </c>
      <c r="Q573">
        <v>60.569450000000003</v>
      </c>
      <c r="R573">
        <v>30.257539999999999</v>
      </c>
      <c r="S573">
        <v>0.82263640000000005</v>
      </c>
    </row>
    <row r="574" spans="1:19" x14ac:dyDescent="0.2">
      <c r="A574" t="s">
        <v>179</v>
      </c>
      <c r="B574">
        <v>2009</v>
      </c>
      <c r="C574">
        <v>206327.51620000001</v>
      </c>
      <c r="D574">
        <v>243997.89019999999</v>
      </c>
      <c r="E574">
        <v>274315.62339999998</v>
      </c>
      <c r="F574">
        <v>282353.57500000001</v>
      </c>
      <c r="G574">
        <v>298784.0662</v>
      </c>
      <c r="H574">
        <v>16.556270000000001</v>
      </c>
      <c r="I574">
        <v>0.36847269999999999</v>
      </c>
      <c r="J574">
        <v>36.847270000000002</v>
      </c>
      <c r="K574">
        <v>81.0107</v>
      </c>
      <c r="L574">
        <v>52.764009999999999</v>
      </c>
      <c r="M574">
        <v>0.7665883</v>
      </c>
      <c r="N574">
        <v>38.261319999999998</v>
      </c>
      <c r="O574">
        <v>26.789739999999998</v>
      </c>
      <c r="P574">
        <v>0.31132779999999999</v>
      </c>
      <c r="Q574">
        <v>60.569450000000003</v>
      </c>
      <c r="R574">
        <v>30.257539999999999</v>
      </c>
      <c r="S574">
        <v>0.82263640000000005</v>
      </c>
    </row>
    <row r="575" spans="1:19" x14ac:dyDescent="0.2">
      <c r="A575" t="s">
        <v>179</v>
      </c>
      <c r="B575">
        <v>2009</v>
      </c>
      <c r="C575">
        <v>206327.51620000001</v>
      </c>
      <c r="D575">
        <v>243997.89019999999</v>
      </c>
      <c r="E575">
        <v>274315.62339999998</v>
      </c>
      <c r="F575">
        <v>282353.57500000001</v>
      </c>
      <c r="G575">
        <v>298784.0662</v>
      </c>
      <c r="H575">
        <v>-1.06E-5</v>
      </c>
      <c r="I575">
        <v>0.36847269999999999</v>
      </c>
      <c r="J575">
        <v>36.847270000000002</v>
      </c>
      <c r="K575">
        <v>81.0107</v>
      </c>
      <c r="L575">
        <v>52.764009999999999</v>
      </c>
      <c r="M575">
        <v>0.7665883</v>
      </c>
      <c r="N575">
        <v>38.261319999999998</v>
      </c>
      <c r="O575">
        <v>26.789739999999998</v>
      </c>
      <c r="P575">
        <v>0.31132779999999999</v>
      </c>
      <c r="Q575">
        <v>60.569450000000003</v>
      </c>
      <c r="R575">
        <v>30.257539999999999</v>
      </c>
      <c r="S575">
        <v>0.82263640000000005</v>
      </c>
    </row>
    <row r="576" spans="1:19" x14ac:dyDescent="0.2">
      <c r="A576" t="s">
        <v>179</v>
      </c>
      <c r="B576">
        <v>2009</v>
      </c>
      <c r="C576">
        <v>206327.51620000001</v>
      </c>
      <c r="D576">
        <v>243997.89019999999</v>
      </c>
      <c r="E576">
        <v>274315.62339999998</v>
      </c>
      <c r="F576">
        <v>282353.57500000001</v>
      </c>
      <c r="G576">
        <v>298784.0662</v>
      </c>
      <c r="H576">
        <v>150.0001</v>
      </c>
      <c r="I576">
        <v>0.36847269999999999</v>
      </c>
      <c r="J576">
        <v>36.847270000000002</v>
      </c>
      <c r="K576">
        <v>81.0107</v>
      </c>
      <c r="L576">
        <v>52.764009999999999</v>
      </c>
      <c r="M576">
        <v>0.7665883</v>
      </c>
      <c r="N576">
        <v>38.261319999999998</v>
      </c>
      <c r="O576">
        <v>26.789739999999998</v>
      </c>
      <c r="P576">
        <v>0.31132779999999999</v>
      </c>
      <c r="Q576">
        <v>60.569450000000003</v>
      </c>
      <c r="R576">
        <v>30.257539999999999</v>
      </c>
      <c r="S576">
        <v>0.82263640000000005</v>
      </c>
    </row>
    <row r="577" spans="1:19" x14ac:dyDescent="0.2">
      <c r="A577" t="s">
        <v>179</v>
      </c>
      <c r="B577">
        <v>2009</v>
      </c>
      <c r="C577">
        <v>206327.51620000001</v>
      </c>
      <c r="D577">
        <v>243997.89019999999</v>
      </c>
      <c r="E577">
        <v>274315.62339999998</v>
      </c>
      <c r="F577">
        <v>282353.57500000001</v>
      </c>
      <c r="G577">
        <v>298784.0662</v>
      </c>
      <c r="H577">
        <v>19.047529999999998</v>
      </c>
      <c r="I577">
        <v>0.36847269999999999</v>
      </c>
      <c r="J577">
        <v>36.847270000000002</v>
      </c>
      <c r="K577">
        <v>81.0107</v>
      </c>
      <c r="L577">
        <v>52.764009999999999</v>
      </c>
      <c r="M577">
        <v>0.7665883</v>
      </c>
      <c r="N577">
        <v>38.261319999999998</v>
      </c>
      <c r="O577">
        <v>26.789739999999998</v>
      </c>
      <c r="P577">
        <v>0.31132779999999999</v>
      </c>
      <c r="Q577">
        <v>60.569450000000003</v>
      </c>
      <c r="R577">
        <v>30.257539999999999</v>
      </c>
      <c r="S577">
        <v>0.82263640000000005</v>
      </c>
    </row>
    <row r="578" spans="1:19" x14ac:dyDescent="0.2">
      <c r="A578" t="s">
        <v>179</v>
      </c>
      <c r="B578">
        <v>2009</v>
      </c>
      <c r="C578">
        <v>206327.51620000001</v>
      </c>
      <c r="D578">
        <v>243997.89019999999</v>
      </c>
      <c r="E578">
        <v>274315.62339999998</v>
      </c>
      <c r="F578">
        <v>282353.57500000001</v>
      </c>
      <c r="G578">
        <v>298784.0662</v>
      </c>
      <c r="H578">
        <v>25.000029999999999</v>
      </c>
      <c r="I578">
        <v>0.36847269999999999</v>
      </c>
      <c r="J578">
        <v>36.847270000000002</v>
      </c>
      <c r="K578">
        <v>81.0107</v>
      </c>
      <c r="L578">
        <v>52.764009999999999</v>
      </c>
      <c r="M578">
        <v>0.7665883</v>
      </c>
      <c r="N578">
        <v>38.261319999999998</v>
      </c>
      <c r="O578">
        <v>26.789739999999998</v>
      </c>
      <c r="P578">
        <v>0.31132779999999999</v>
      </c>
      <c r="Q578">
        <v>60.569450000000003</v>
      </c>
      <c r="R578">
        <v>30.257539999999999</v>
      </c>
      <c r="S578">
        <v>0.82263640000000005</v>
      </c>
    </row>
    <row r="579" spans="1:19" x14ac:dyDescent="0.2">
      <c r="A579" t="s">
        <v>179</v>
      </c>
      <c r="B579">
        <v>2009</v>
      </c>
      <c r="C579">
        <v>206327.51620000001</v>
      </c>
      <c r="D579">
        <v>243997.89019999999</v>
      </c>
      <c r="E579">
        <v>274315.62339999998</v>
      </c>
      <c r="F579">
        <v>282353.57500000001</v>
      </c>
      <c r="G579">
        <v>298784.0662</v>
      </c>
      <c r="H579">
        <v>-28.57141</v>
      </c>
      <c r="I579">
        <v>0.36847269999999999</v>
      </c>
      <c r="J579">
        <v>36.847270000000002</v>
      </c>
      <c r="K579">
        <v>81.0107</v>
      </c>
      <c r="L579">
        <v>52.764009999999999</v>
      </c>
      <c r="M579">
        <v>0.7665883</v>
      </c>
      <c r="N579">
        <v>38.261319999999998</v>
      </c>
      <c r="O579">
        <v>26.789739999999998</v>
      </c>
      <c r="P579">
        <v>0.31132779999999999</v>
      </c>
      <c r="Q579">
        <v>60.569450000000003</v>
      </c>
      <c r="R579">
        <v>30.257539999999999</v>
      </c>
      <c r="S579">
        <v>0.82263640000000005</v>
      </c>
    </row>
    <row r="580" spans="1:19" x14ac:dyDescent="0.2">
      <c r="A580" t="s">
        <v>179</v>
      </c>
      <c r="B580">
        <v>2009</v>
      </c>
      <c r="C580">
        <v>206327.51620000001</v>
      </c>
      <c r="D580">
        <v>243997.89019999999</v>
      </c>
      <c r="E580">
        <v>274315.62339999998</v>
      </c>
      <c r="F580">
        <v>282353.57500000001</v>
      </c>
      <c r="G580">
        <v>298784.0662</v>
      </c>
      <c r="H580">
        <v>73.46942</v>
      </c>
      <c r="I580">
        <v>0.36847269999999999</v>
      </c>
      <c r="J580">
        <v>36.847270000000002</v>
      </c>
      <c r="K580">
        <v>81.0107</v>
      </c>
      <c r="L580">
        <v>52.764009999999999</v>
      </c>
      <c r="M580">
        <v>0.7665883</v>
      </c>
      <c r="N580">
        <v>38.261319999999998</v>
      </c>
      <c r="O580">
        <v>26.789739999999998</v>
      </c>
      <c r="P580">
        <v>0.31132779999999999</v>
      </c>
      <c r="Q580">
        <v>60.569450000000003</v>
      </c>
      <c r="R580">
        <v>30.257539999999999</v>
      </c>
      <c r="S580">
        <v>0.82263640000000005</v>
      </c>
    </row>
    <row r="581" spans="1:19" x14ac:dyDescent="0.2">
      <c r="A581" t="s">
        <v>179</v>
      </c>
      <c r="B581">
        <v>2009</v>
      </c>
      <c r="C581">
        <v>206327.51620000001</v>
      </c>
      <c r="D581">
        <v>243997.89019999999</v>
      </c>
      <c r="E581">
        <v>274315.62339999998</v>
      </c>
      <c r="F581">
        <v>282353.57500000001</v>
      </c>
      <c r="G581">
        <v>298784.0662</v>
      </c>
      <c r="I581">
        <v>0.36847269999999999</v>
      </c>
      <c r="J581">
        <v>36.847270000000002</v>
      </c>
      <c r="L581">
        <v>52.764009999999999</v>
      </c>
      <c r="M581">
        <v>0.7665883</v>
      </c>
      <c r="O581">
        <v>26.789739999999998</v>
      </c>
      <c r="P581">
        <v>0.31132779999999999</v>
      </c>
      <c r="R581">
        <v>30.257539999999999</v>
      </c>
      <c r="S581">
        <v>0.82263640000000005</v>
      </c>
    </row>
    <row r="582" spans="1:19" x14ac:dyDescent="0.2">
      <c r="A582" t="s">
        <v>179</v>
      </c>
      <c r="B582">
        <v>2009</v>
      </c>
      <c r="C582">
        <v>206327.51620000001</v>
      </c>
      <c r="D582">
        <v>243997.89019999999</v>
      </c>
      <c r="E582">
        <v>274315.62339999998</v>
      </c>
      <c r="F582">
        <v>282353.57500000001</v>
      </c>
      <c r="G582">
        <v>298784.0662</v>
      </c>
      <c r="H582">
        <v>94.805070000000001</v>
      </c>
      <c r="I582">
        <v>0.36847269999999999</v>
      </c>
      <c r="J582">
        <v>36.847270000000002</v>
      </c>
      <c r="K582">
        <v>81.0107</v>
      </c>
      <c r="L582">
        <v>52.764009999999999</v>
      </c>
      <c r="M582">
        <v>0.7665883</v>
      </c>
      <c r="N582">
        <v>38.261319999999998</v>
      </c>
      <c r="O582">
        <v>26.789739999999998</v>
      </c>
      <c r="P582">
        <v>0.31132779999999999</v>
      </c>
      <c r="Q582">
        <v>60.569450000000003</v>
      </c>
      <c r="R582">
        <v>30.257539999999999</v>
      </c>
      <c r="S582">
        <v>0.82263640000000005</v>
      </c>
    </row>
    <row r="583" spans="1:19" x14ac:dyDescent="0.2">
      <c r="A583" t="s">
        <v>179</v>
      </c>
      <c r="B583">
        <v>2009</v>
      </c>
      <c r="C583">
        <v>206327.51620000001</v>
      </c>
      <c r="D583">
        <v>243997.89019999999</v>
      </c>
      <c r="E583">
        <v>274315.62339999998</v>
      </c>
      <c r="F583">
        <v>282353.57500000001</v>
      </c>
      <c r="G583">
        <v>298784.0662</v>
      </c>
      <c r="H583">
        <v>-25.000019999999999</v>
      </c>
      <c r="I583">
        <v>0.36847269999999999</v>
      </c>
      <c r="J583">
        <v>36.847270000000002</v>
      </c>
      <c r="K583">
        <v>81.0107</v>
      </c>
      <c r="L583">
        <v>52.764009999999999</v>
      </c>
      <c r="M583">
        <v>0.7665883</v>
      </c>
      <c r="N583">
        <v>38.261319999999998</v>
      </c>
      <c r="O583">
        <v>26.789739999999998</v>
      </c>
      <c r="P583">
        <v>0.31132779999999999</v>
      </c>
      <c r="Q583">
        <v>60.569450000000003</v>
      </c>
      <c r="R583">
        <v>30.257539999999999</v>
      </c>
      <c r="S583">
        <v>0.82263640000000005</v>
      </c>
    </row>
    <row r="584" spans="1:19" x14ac:dyDescent="0.2">
      <c r="A584" t="s">
        <v>179</v>
      </c>
      <c r="B584">
        <v>2009</v>
      </c>
      <c r="C584">
        <v>206327.51620000001</v>
      </c>
      <c r="D584">
        <v>243997.89019999999</v>
      </c>
      <c r="E584">
        <v>274315.62339999998</v>
      </c>
      <c r="F584">
        <v>282353.57500000001</v>
      </c>
      <c r="G584">
        <v>298784.0662</v>
      </c>
      <c r="H584">
        <v>33.333240000000004</v>
      </c>
      <c r="I584">
        <v>0.36847269999999999</v>
      </c>
      <c r="J584">
        <v>36.847270000000002</v>
      </c>
      <c r="K584">
        <v>81.0107</v>
      </c>
      <c r="L584">
        <v>52.764009999999999</v>
      </c>
      <c r="M584">
        <v>0.7665883</v>
      </c>
      <c r="N584">
        <v>38.261319999999998</v>
      </c>
      <c r="O584">
        <v>26.789739999999998</v>
      </c>
      <c r="P584">
        <v>0.31132779999999999</v>
      </c>
      <c r="Q584">
        <v>60.569450000000003</v>
      </c>
      <c r="R584">
        <v>30.257539999999999</v>
      </c>
      <c r="S584">
        <v>0.82263640000000005</v>
      </c>
    </row>
    <row r="585" spans="1:19" x14ac:dyDescent="0.2">
      <c r="A585" t="s">
        <v>179</v>
      </c>
      <c r="B585">
        <v>2009</v>
      </c>
      <c r="C585">
        <v>206327.51620000001</v>
      </c>
      <c r="D585">
        <v>243997.89019999999</v>
      </c>
      <c r="E585">
        <v>274315.62339999998</v>
      </c>
      <c r="F585">
        <v>282353.57500000001</v>
      </c>
      <c r="G585">
        <v>298784.0662</v>
      </c>
      <c r="H585">
        <v>-99.460859999999997</v>
      </c>
      <c r="I585">
        <v>0.36847269999999999</v>
      </c>
      <c r="J585">
        <v>36.847270000000002</v>
      </c>
      <c r="K585">
        <v>81.0107</v>
      </c>
      <c r="L585">
        <v>52.764009999999999</v>
      </c>
      <c r="M585">
        <v>0.7665883</v>
      </c>
      <c r="N585">
        <v>38.261319999999998</v>
      </c>
      <c r="O585">
        <v>26.789739999999998</v>
      </c>
      <c r="P585">
        <v>0.31132779999999999</v>
      </c>
      <c r="Q585">
        <v>60.569450000000003</v>
      </c>
      <c r="R585">
        <v>30.257539999999999</v>
      </c>
      <c r="S585">
        <v>0.82263640000000005</v>
      </c>
    </row>
    <row r="586" spans="1:19" x14ac:dyDescent="0.2">
      <c r="A586" t="s">
        <v>179</v>
      </c>
      <c r="B586">
        <v>2009</v>
      </c>
      <c r="C586">
        <v>206327.51620000001</v>
      </c>
      <c r="D586">
        <v>243997.89019999999</v>
      </c>
      <c r="E586">
        <v>274315.62339999998</v>
      </c>
      <c r="F586">
        <v>282353.57500000001</v>
      </c>
      <c r="G586">
        <v>298784.0662</v>
      </c>
      <c r="H586">
        <v>2116.2139999999999</v>
      </c>
      <c r="I586">
        <v>0.36847269999999999</v>
      </c>
      <c r="J586">
        <v>36.847270000000002</v>
      </c>
      <c r="L586">
        <v>52.764009999999999</v>
      </c>
      <c r="M586">
        <v>0.7665883</v>
      </c>
      <c r="N586">
        <v>38.261319999999998</v>
      </c>
      <c r="O586">
        <v>26.789739999999998</v>
      </c>
      <c r="P586">
        <v>0.31132779999999999</v>
      </c>
      <c r="R586">
        <v>30.257539999999999</v>
      </c>
      <c r="S586">
        <v>0.82263640000000005</v>
      </c>
    </row>
    <row r="587" spans="1:19" x14ac:dyDescent="0.2">
      <c r="A587" t="s">
        <v>179</v>
      </c>
      <c r="B587">
        <v>2009</v>
      </c>
      <c r="C587">
        <v>206327.51620000001</v>
      </c>
      <c r="D587">
        <v>243997.89019999999</v>
      </c>
      <c r="E587">
        <v>274315.62339999998</v>
      </c>
      <c r="F587">
        <v>282353.57500000001</v>
      </c>
      <c r="G587">
        <v>298784.0662</v>
      </c>
      <c r="H587">
        <v>122976.9</v>
      </c>
      <c r="I587">
        <v>0.36847269999999999</v>
      </c>
      <c r="J587">
        <v>36.847270000000002</v>
      </c>
      <c r="L587">
        <v>52.764009999999999</v>
      </c>
      <c r="M587">
        <v>0.7665883</v>
      </c>
      <c r="N587">
        <v>38.261319999999998</v>
      </c>
      <c r="O587">
        <v>26.789739999999998</v>
      </c>
      <c r="P587">
        <v>0.31132779999999999</v>
      </c>
      <c r="R587">
        <v>30.257539999999999</v>
      </c>
      <c r="S587">
        <v>0.82263640000000005</v>
      </c>
    </row>
    <row r="588" spans="1:19" x14ac:dyDescent="0.2">
      <c r="A588" t="s">
        <v>179</v>
      </c>
      <c r="B588">
        <v>2009</v>
      </c>
      <c r="C588">
        <v>206327.51620000001</v>
      </c>
      <c r="D588">
        <v>243997.89019999999</v>
      </c>
      <c r="E588">
        <v>274315.62339999998</v>
      </c>
      <c r="F588">
        <v>282353.57500000001</v>
      </c>
      <c r="G588">
        <v>298784.0662</v>
      </c>
      <c r="H588">
        <v>-16.666679999999999</v>
      </c>
      <c r="I588">
        <v>0.36847269999999999</v>
      </c>
      <c r="J588">
        <v>36.847270000000002</v>
      </c>
      <c r="K588">
        <v>81.0107</v>
      </c>
      <c r="L588">
        <v>52.764009999999999</v>
      </c>
      <c r="M588">
        <v>0.7665883</v>
      </c>
      <c r="N588">
        <v>38.261319999999998</v>
      </c>
      <c r="O588">
        <v>26.789739999999998</v>
      </c>
      <c r="P588">
        <v>0.31132779999999999</v>
      </c>
      <c r="Q588">
        <v>60.569450000000003</v>
      </c>
      <c r="R588">
        <v>30.257539999999999</v>
      </c>
      <c r="S588">
        <v>0.82263640000000005</v>
      </c>
    </row>
    <row r="589" spans="1:19" x14ac:dyDescent="0.2">
      <c r="A589" t="s">
        <v>179</v>
      </c>
      <c r="B589">
        <v>2009</v>
      </c>
      <c r="C589">
        <v>206327.51620000001</v>
      </c>
      <c r="D589">
        <v>243997.89019999999</v>
      </c>
      <c r="E589">
        <v>274315.62339999998</v>
      </c>
      <c r="F589">
        <v>282353.57500000001</v>
      </c>
      <c r="G589">
        <v>298784.0662</v>
      </c>
      <c r="H589">
        <v>99.999949999999998</v>
      </c>
      <c r="I589">
        <v>0.36847269999999999</v>
      </c>
      <c r="J589">
        <v>36.847270000000002</v>
      </c>
      <c r="K589">
        <v>81.0107</v>
      </c>
      <c r="L589">
        <v>52.764009999999999</v>
      </c>
      <c r="M589">
        <v>0.7665883</v>
      </c>
      <c r="N589">
        <v>38.261319999999998</v>
      </c>
      <c r="O589">
        <v>26.789739999999998</v>
      </c>
      <c r="P589">
        <v>0.31132779999999999</v>
      </c>
      <c r="Q589">
        <v>60.569450000000003</v>
      </c>
      <c r="R589">
        <v>30.257539999999999</v>
      </c>
      <c r="S589">
        <v>0.82263640000000005</v>
      </c>
    </row>
    <row r="590" spans="1:19" x14ac:dyDescent="0.2">
      <c r="A590" t="s">
        <v>179</v>
      </c>
      <c r="B590">
        <v>2009</v>
      </c>
      <c r="C590">
        <v>206327.51620000001</v>
      </c>
      <c r="D590">
        <v>243997.89019999999</v>
      </c>
      <c r="E590">
        <v>274315.62339999998</v>
      </c>
      <c r="F590">
        <v>282353.57500000001</v>
      </c>
      <c r="G590">
        <v>298784.0662</v>
      </c>
      <c r="H590">
        <v>33.33343</v>
      </c>
      <c r="I590">
        <v>0.36847269999999999</v>
      </c>
      <c r="J590">
        <v>36.847270000000002</v>
      </c>
      <c r="K590">
        <v>81.0107</v>
      </c>
      <c r="L590">
        <v>52.764009999999999</v>
      </c>
      <c r="M590">
        <v>0.7665883</v>
      </c>
      <c r="O590">
        <v>26.789739999999998</v>
      </c>
      <c r="P590">
        <v>0.31132779999999999</v>
      </c>
      <c r="R590">
        <v>30.257539999999999</v>
      </c>
      <c r="S590">
        <v>0.82263640000000005</v>
      </c>
    </row>
    <row r="591" spans="1:19" x14ac:dyDescent="0.2">
      <c r="A591" t="s">
        <v>179</v>
      </c>
      <c r="B591">
        <v>2009</v>
      </c>
      <c r="C591">
        <v>206327.51620000001</v>
      </c>
      <c r="D591">
        <v>243997.89019999999</v>
      </c>
      <c r="E591">
        <v>274315.62339999998</v>
      </c>
      <c r="F591">
        <v>282353.57500000001</v>
      </c>
      <c r="G591">
        <v>298784.0662</v>
      </c>
      <c r="H591">
        <v>129.99979999999999</v>
      </c>
      <c r="I591">
        <v>0.36847269999999999</v>
      </c>
      <c r="J591">
        <v>36.847270000000002</v>
      </c>
      <c r="K591">
        <v>81.0107</v>
      </c>
      <c r="L591">
        <v>52.764009999999999</v>
      </c>
      <c r="M591">
        <v>0.7665883</v>
      </c>
      <c r="N591">
        <v>38.261319999999998</v>
      </c>
      <c r="O591">
        <v>26.789739999999998</v>
      </c>
      <c r="P591">
        <v>0.31132779999999999</v>
      </c>
      <c r="Q591">
        <v>60.569450000000003</v>
      </c>
      <c r="R591">
        <v>30.257539999999999</v>
      </c>
      <c r="S591">
        <v>0.82263640000000005</v>
      </c>
    </row>
    <row r="592" spans="1:19" x14ac:dyDescent="0.2">
      <c r="A592" t="s">
        <v>179</v>
      </c>
      <c r="B592">
        <v>2009</v>
      </c>
      <c r="C592">
        <v>206327.51620000001</v>
      </c>
      <c r="D592">
        <v>243997.89019999999</v>
      </c>
      <c r="E592">
        <v>274315.62339999998</v>
      </c>
      <c r="F592">
        <v>282353.57500000001</v>
      </c>
      <c r="G592">
        <v>298784.0662</v>
      </c>
      <c r="H592">
        <v>59.999879999999997</v>
      </c>
      <c r="I592">
        <v>0.36847269999999999</v>
      </c>
      <c r="J592">
        <v>36.847270000000002</v>
      </c>
      <c r="K592">
        <v>81.0107</v>
      </c>
      <c r="L592">
        <v>52.764009999999999</v>
      </c>
      <c r="M592">
        <v>0.7665883</v>
      </c>
      <c r="N592">
        <v>38.261319999999998</v>
      </c>
      <c r="O592">
        <v>26.789739999999998</v>
      </c>
      <c r="P592">
        <v>0.31132779999999999</v>
      </c>
      <c r="Q592">
        <v>60.569450000000003</v>
      </c>
      <c r="R592">
        <v>30.257539999999999</v>
      </c>
      <c r="S592">
        <v>0.82263640000000005</v>
      </c>
    </row>
    <row r="593" spans="1:19" x14ac:dyDescent="0.2">
      <c r="A593" t="s">
        <v>179</v>
      </c>
      <c r="B593">
        <v>2009</v>
      </c>
      <c r="C593">
        <v>206327.51620000001</v>
      </c>
      <c r="D593">
        <v>243997.89019999999</v>
      </c>
      <c r="E593">
        <v>274315.62339999998</v>
      </c>
      <c r="F593">
        <v>282353.57500000001</v>
      </c>
      <c r="G593">
        <v>298784.0662</v>
      </c>
      <c r="H593">
        <v>283.33339999999998</v>
      </c>
      <c r="I593">
        <v>0.36847269999999999</v>
      </c>
      <c r="J593">
        <v>36.847270000000002</v>
      </c>
      <c r="K593">
        <v>81.0107</v>
      </c>
      <c r="L593">
        <v>52.764009999999999</v>
      </c>
      <c r="M593">
        <v>0.7665883</v>
      </c>
      <c r="N593">
        <v>38.261319999999998</v>
      </c>
      <c r="O593">
        <v>26.789739999999998</v>
      </c>
      <c r="P593">
        <v>0.31132779999999999</v>
      </c>
      <c r="Q593">
        <v>60.569450000000003</v>
      </c>
      <c r="R593">
        <v>30.257539999999999</v>
      </c>
      <c r="S593">
        <v>0.82263640000000005</v>
      </c>
    </row>
    <row r="594" spans="1:19" x14ac:dyDescent="0.2">
      <c r="A594" t="s">
        <v>179</v>
      </c>
      <c r="B594">
        <v>2009</v>
      </c>
      <c r="C594">
        <v>206327.51620000001</v>
      </c>
      <c r="D594">
        <v>243997.89019999999</v>
      </c>
      <c r="E594">
        <v>274315.62339999998</v>
      </c>
      <c r="F594">
        <v>282353.57500000001</v>
      </c>
      <c r="G594">
        <v>298784.0662</v>
      </c>
      <c r="H594">
        <v>11.111079999999999</v>
      </c>
      <c r="I594">
        <v>0.36847269999999999</v>
      </c>
      <c r="J594">
        <v>36.847270000000002</v>
      </c>
      <c r="K594">
        <v>81.0107</v>
      </c>
      <c r="L594">
        <v>52.764009999999999</v>
      </c>
      <c r="M594">
        <v>0.7665883</v>
      </c>
      <c r="N594">
        <v>38.261319999999998</v>
      </c>
      <c r="O594">
        <v>26.789739999999998</v>
      </c>
      <c r="P594">
        <v>0.31132779999999999</v>
      </c>
      <c r="Q594">
        <v>60.569450000000003</v>
      </c>
      <c r="R594">
        <v>30.257539999999999</v>
      </c>
      <c r="S594">
        <v>0.82263640000000005</v>
      </c>
    </row>
    <row r="595" spans="1:19" x14ac:dyDescent="0.2">
      <c r="A595" t="s">
        <v>179</v>
      </c>
      <c r="B595">
        <v>2009</v>
      </c>
      <c r="C595">
        <v>206327.51620000001</v>
      </c>
      <c r="D595">
        <v>243997.89019999999</v>
      </c>
      <c r="E595">
        <v>274315.62339999998</v>
      </c>
      <c r="F595">
        <v>282353.57500000001</v>
      </c>
      <c r="G595">
        <v>298784.0662</v>
      </c>
      <c r="H595">
        <v>-79.999989999999997</v>
      </c>
      <c r="I595">
        <v>0.36847269999999999</v>
      </c>
      <c r="J595">
        <v>36.847270000000002</v>
      </c>
      <c r="K595">
        <v>81.0107</v>
      </c>
      <c r="L595">
        <v>52.764009999999999</v>
      </c>
      <c r="M595">
        <v>0.7665883</v>
      </c>
      <c r="N595">
        <v>38.261319999999998</v>
      </c>
      <c r="O595">
        <v>26.789739999999998</v>
      </c>
      <c r="P595">
        <v>0.31132779999999999</v>
      </c>
      <c r="Q595">
        <v>60.569450000000003</v>
      </c>
      <c r="R595">
        <v>30.257539999999999</v>
      </c>
      <c r="S595">
        <v>0.82263640000000005</v>
      </c>
    </row>
    <row r="596" spans="1:19" x14ac:dyDescent="0.2">
      <c r="A596" t="s">
        <v>179</v>
      </c>
      <c r="B596">
        <v>2009</v>
      </c>
      <c r="C596">
        <v>206327.51620000001</v>
      </c>
      <c r="D596">
        <v>243997.89019999999</v>
      </c>
      <c r="E596">
        <v>274315.62339999998</v>
      </c>
      <c r="F596">
        <v>282353.57500000001</v>
      </c>
      <c r="G596">
        <v>298784.0662</v>
      </c>
      <c r="H596">
        <v>55.77899</v>
      </c>
      <c r="I596">
        <v>0.36847269999999999</v>
      </c>
      <c r="J596">
        <v>36.847270000000002</v>
      </c>
      <c r="K596">
        <v>81.0107</v>
      </c>
      <c r="L596">
        <v>52.764009999999999</v>
      </c>
      <c r="M596">
        <v>0.7665883</v>
      </c>
      <c r="N596">
        <v>38.261319999999998</v>
      </c>
      <c r="O596">
        <v>26.789739999999998</v>
      </c>
      <c r="P596">
        <v>0.31132779999999999</v>
      </c>
      <c r="Q596">
        <v>60.569450000000003</v>
      </c>
      <c r="R596">
        <v>30.257539999999999</v>
      </c>
      <c r="S596">
        <v>0.82263640000000005</v>
      </c>
    </row>
    <row r="597" spans="1:19" x14ac:dyDescent="0.2">
      <c r="A597" t="s">
        <v>179</v>
      </c>
      <c r="B597">
        <v>2009</v>
      </c>
      <c r="C597">
        <v>206327.51620000001</v>
      </c>
      <c r="D597">
        <v>243997.89019999999</v>
      </c>
      <c r="E597">
        <v>274315.62339999998</v>
      </c>
      <c r="F597">
        <v>282353.57500000001</v>
      </c>
      <c r="G597">
        <v>298784.0662</v>
      </c>
      <c r="H597">
        <v>15.56893</v>
      </c>
      <c r="I597">
        <v>0.36847269999999999</v>
      </c>
      <c r="J597">
        <v>36.847270000000002</v>
      </c>
      <c r="K597">
        <v>81.0107</v>
      </c>
      <c r="L597">
        <v>52.764009999999999</v>
      </c>
      <c r="M597">
        <v>0.7665883</v>
      </c>
      <c r="N597">
        <v>38.261319999999998</v>
      </c>
      <c r="O597">
        <v>26.789739999999998</v>
      </c>
      <c r="P597">
        <v>0.31132779999999999</v>
      </c>
      <c r="Q597">
        <v>60.569450000000003</v>
      </c>
      <c r="R597">
        <v>30.257539999999999</v>
      </c>
      <c r="S597">
        <v>0.82263640000000005</v>
      </c>
    </row>
    <row r="598" spans="1:19" x14ac:dyDescent="0.2">
      <c r="A598" t="s">
        <v>179</v>
      </c>
      <c r="B598">
        <v>2009</v>
      </c>
      <c r="C598">
        <v>206327.51620000001</v>
      </c>
      <c r="D598">
        <v>243997.89019999999</v>
      </c>
      <c r="E598">
        <v>274315.62339999998</v>
      </c>
      <c r="F598">
        <v>282353.57500000001</v>
      </c>
      <c r="G598">
        <v>298784.0662</v>
      </c>
      <c r="H598">
        <v>42.857109999999999</v>
      </c>
      <c r="I598">
        <v>0.36847269999999999</v>
      </c>
      <c r="J598">
        <v>36.847270000000002</v>
      </c>
      <c r="K598">
        <v>81.0107</v>
      </c>
      <c r="L598">
        <v>52.764009999999999</v>
      </c>
      <c r="M598">
        <v>0.7665883</v>
      </c>
      <c r="N598">
        <v>38.261319999999998</v>
      </c>
      <c r="O598">
        <v>26.789739999999998</v>
      </c>
      <c r="P598">
        <v>0.31132779999999999</v>
      </c>
      <c r="Q598">
        <v>60.569450000000003</v>
      </c>
      <c r="R598">
        <v>30.257539999999999</v>
      </c>
      <c r="S598">
        <v>0.82263640000000005</v>
      </c>
    </row>
    <row r="599" spans="1:19" x14ac:dyDescent="0.2">
      <c r="A599" t="s">
        <v>179</v>
      </c>
      <c r="B599">
        <v>2009</v>
      </c>
      <c r="C599">
        <v>206327.51620000001</v>
      </c>
      <c r="D599">
        <v>243997.89019999999</v>
      </c>
      <c r="E599">
        <v>274315.62339999998</v>
      </c>
      <c r="F599">
        <v>282353.57500000001</v>
      </c>
      <c r="G599">
        <v>298784.0662</v>
      </c>
      <c r="H599">
        <v>-82.857140000000001</v>
      </c>
      <c r="I599">
        <v>0.36847269999999999</v>
      </c>
      <c r="J599">
        <v>36.847270000000002</v>
      </c>
      <c r="K599">
        <v>81.0107</v>
      </c>
      <c r="L599">
        <v>52.764009999999999</v>
      </c>
      <c r="M599">
        <v>0.7665883</v>
      </c>
      <c r="O599">
        <v>26.789739999999998</v>
      </c>
      <c r="P599">
        <v>0.31132779999999999</v>
      </c>
      <c r="R599">
        <v>30.257539999999999</v>
      </c>
      <c r="S599">
        <v>0.82263640000000005</v>
      </c>
    </row>
    <row r="600" spans="1:19" x14ac:dyDescent="0.2">
      <c r="A600" t="s">
        <v>179</v>
      </c>
      <c r="B600">
        <v>2009</v>
      </c>
      <c r="C600">
        <v>206327.51620000001</v>
      </c>
      <c r="D600">
        <v>243997.89019999999</v>
      </c>
      <c r="E600">
        <v>274315.62339999998</v>
      </c>
      <c r="F600">
        <v>282353.57500000001</v>
      </c>
      <c r="G600">
        <v>298784.0662</v>
      </c>
      <c r="H600">
        <v>-92.5</v>
      </c>
      <c r="I600">
        <v>0.36847269999999999</v>
      </c>
      <c r="J600">
        <v>36.847270000000002</v>
      </c>
      <c r="K600">
        <v>81.0107</v>
      </c>
      <c r="L600">
        <v>52.764009999999999</v>
      </c>
      <c r="M600">
        <v>0.7665883</v>
      </c>
      <c r="N600">
        <v>38.261319999999998</v>
      </c>
      <c r="O600">
        <v>26.789739999999998</v>
      </c>
      <c r="P600">
        <v>0.31132779999999999</v>
      </c>
      <c r="Q600">
        <v>60.569450000000003</v>
      </c>
      <c r="R600">
        <v>30.257539999999999</v>
      </c>
      <c r="S600">
        <v>0.82263640000000005</v>
      </c>
    </row>
    <row r="601" spans="1:19" x14ac:dyDescent="0.2">
      <c r="A601" t="s">
        <v>179</v>
      </c>
      <c r="B601">
        <v>2009</v>
      </c>
      <c r="C601">
        <v>206327.51620000001</v>
      </c>
      <c r="D601">
        <v>243997.89019999999</v>
      </c>
      <c r="E601">
        <v>274315.62339999998</v>
      </c>
      <c r="F601">
        <v>282353.57500000001</v>
      </c>
      <c r="G601">
        <v>298784.0662</v>
      </c>
      <c r="H601">
        <v>-71.428579999999997</v>
      </c>
      <c r="I601">
        <v>0.36847269999999999</v>
      </c>
      <c r="J601">
        <v>36.847270000000002</v>
      </c>
      <c r="K601">
        <v>81.0107</v>
      </c>
      <c r="L601">
        <v>52.764009999999999</v>
      </c>
      <c r="M601">
        <v>0.7665883</v>
      </c>
      <c r="N601">
        <v>38.261319999999998</v>
      </c>
      <c r="O601">
        <v>26.789739999999998</v>
      </c>
      <c r="P601">
        <v>0.31132779999999999</v>
      </c>
      <c r="Q601">
        <v>60.569450000000003</v>
      </c>
      <c r="R601">
        <v>30.257539999999999</v>
      </c>
      <c r="S601">
        <v>0.82263640000000005</v>
      </c>
    </row>
    <row r="602" spans="1:19" x14ac:dyDescent="0.2">
      <c r="A602" t="s">
        <v>179</v>
      </c>
      <c r="B602">
        <v>2009</v>
      </c>
      <c r="C602">
        <v>206327.51620000001</v>
      </c>
      <c r="D602">
        <v>243997.89019999999</v>
      </c>
      <c r="E602">
        <v>274315.62339999998</v>
      </c>
      <c r="F602">
        <v>282353.57500000001</v>
      </c>
      <c r="G602">
        <v>298784.0662</v>
      </c>
      <c r="H602">
        <v>116.66679999999999</v>
      </c>
      <c r="I602">
        <v>0.36847269999999999</v>
      </c>
      <c r="J602">
        <v>36.847270000000002</v>
      </c>
      <c r="K602">
        <v>81.0107</v>
      </c>
      <c r="L602">
        <v>52.764009999999999</v>
      </c>
      <c r="M602">
        <v>0.7665883</v>
      </c>
      <c r="N602">
        <v>38.261319999999998</v>
      </c>
      <c r="O602">
        <v>26.789739999999998</v>
      </c>
      <c r="P602">
        <v>0.31132779999999999</v>
      </c>
      <c r="Q602">
        <v>60.569450000000003</v>
      </c>
      <c r="R602">
        <v>30.257539999999999</v>
      </c>
      <c r="S602">
        <v>0.82263640000000005</v>
      </c>
    </row>
    <row r="603" spans="1:19" x14ac:dyDescent="0.2">
      <c r="A603" t="s">
        <v>179</v>
      </c>
      <c r="B603">
        <v>2009</v>
      </c>
      <c r="C603">
        <v>206327.51620000001</v>
      </c>
      <c r="D603">
        <v>243997.89019999999</v>
      </c>
      <c r="E603">
        <v>274315.62339999998</v>
      </c>
      <c r="F603">
        <v>282353.57500000001</v>
      </c>
      <c r="G603">
        <v>298784.0662</v>
      </c>
      <c r="H603">
        <v>75.000020000000006</v>
      </c>
      <c r="I603">
        <v>0.36847269999999999</v>
      </c>
      <c r="J603">
        <v>36.847270000000002</v>
      </c>
      <c r="K603">
        <v>81.0107</v>
      </c>
      <c r="L603">
        <v>52.764009999999999</v>
      </c>
      <c r="M603">
        <v>0.7665883</v>
      </c>
      <c r="N603">
        <v>38.261319999999998</v>
      </c>
      <c r="O603">
        <v>26.789739999999998</v>
      </c>
      <c r="P603">
        <v>0.31132779999999999</v>
      </c>
      <c r="Q603">
        <v>60.569450000000003</v>
      </c>
      <c r="R603">
        <v>30.257539999999999</v>
      </c>
      <c r="S603">
        <v>0.82263640000000005</v>
      </c>
    </row>
    <row r="604" spans="1:19" x14ac:dyDescent="0.2">
      <c r="A604" t="s">
        <v>179</v>
      </c>
      <c r="B604">
        <v>2009</v>
      </c>
      <c r="C604">
        <v>206327.51620000001</v>
      </c>
      <c r="D604">
        <v>243997.89019999999</v>
      </c>
      <c r="E604">
        <v>274315.62339999998</v>
      </c>
      <c r="F604">
        <v>282353.57500000001</v>
      </c>
      <c r="G604">
        <v>298784.0662</v>
      </c>
      <c r="H604">
        <v>19.415980000000001</v>
      </c>
      <c r="I604">
        <v>0.36847269999999999</v>
      </c>
      <c r="J604">
        <v>36.847270000000002</v>
      </c>
      <c r="K604">
        <v>81.0107</v>
      </c>
      <c r="L604">
        <v>52.764009999999999</v>
      </c>
      <c r="M604">
        <v>0.7665883</v>
      </c>
      <c r="N604">
        <v>38.261319999999998</v>
      </c>
      <c r="O604">
        <v>26.789739999999998</v>
      </c>
      <c r="P604">
        <v>0.31132779999999999</v>
      </c>
      <c r="Q604">
        <v>60.569450000000003</v>
      </c>
      <c r="R604">
        <v>30.257539999999999</v>
      </c>
      <c r="S604">
        <v>0.82263640000000005</v>
      </c>
    </row>
    <row r="605" spans="1:19" x14ac:dyDescent="0.2">
      <c r="A605" t="s">
        <v>179</v>
      </c>
      <c r="B605">
        <v>2009</v>
      </c>
      <c r="C605">
        <v>206327.51620000001</v>
      </c>
      <c r="D605">
        <v>243997.89019999999</v>
      </c>
      <c r="E605">
        <v>274315.62339999998</v>
      </c>
      <c r="F605">
        <v>282353.57500000001</v>
      </c>
      <c r="G605">
        <v>298784.0662</v>
      </c>
      <c r="H605">
        <v>-32.638950000000001</v>
      </c>
      <c r="I605">
        <v>0.36847269999999999</v>
      </c>
      <c r="J605">
        <v>36.847270000000002</v>
      </c>
      <c r="K605">
        <v>81.0107</v>
      </c>
      <c r="L605">
        <v>52.764009999999999</v>
      </c>
      <c r="M605">
        <v>0.7665883</v>
      </c>
      <c r="N605">
        <v>38.261319999999998</v>
      </c>
      <c r="O605">
        <v>26.789739999999998</v>
      </c>
      <c r="P605">
        <v>0.31132779999999999</v>
      </c>
      <c r="Q605">
        <v>60.569450000000003</v>
      </c>
      <c r="R605">
        <v>30.257539999999999</v>
      </c>
      <c r="S605">
        <v>0.82263640000000005</v>
      </c>
    </row>
    <row r="606" spans="1:19" x14ac:dyDescent="0.2">
      <c r="A606" t="s">
        <v>179</v>
      </c>
      <c r="B606">
        <v>2009</v>
      </c>
      <c r="C606">
        <v>206327.51620000001</v>
      </c>
      <c r="D606">
        <v>243997.89019999999</v>
      </c>
      <c r="E606">
        <v>274315.62339999998</v>
      </c>
      <c r="F606">
        <v>282353.57500000001</v>
      </c>
      <c r="G606">
        <v>298784.0662</v>
      </c>
      <c r="I606">
        <v>0.36847269999999999</v>
      </c>
      <c r="J606">
        <v>36.847270000000002</v>
      </c>
      <c r="L606">
        <v>52.764009999999999</v>
      </c>
      <c r="M606">
        <v>0.7665883</v>
      </c>
      <c r="O606">
        <v>26.789739999999998</v>
      </c>
      <c r="P606">
        <v>0.31132779999999999</v>
      </c>
      <c r="R606">
        <v>30.257539999999999</v>
      </c>
      <c r="S606">
        <v>0.82263640000000005</v>
      </c>
    </row>
    <row r="607" spans="1:19" x14ac:dyDescent="0.2">
      <c r="A607" t="s">
        <v>179</v>
      </c>
      <c r="B607">
        <v>2009</v>
      </c>
      <c r="C607">
        <v>206327.51620000001</v>
      </c>
      <c r="D607">
        <v>243997.89019999999</v>
      </c>
      <c r="E607">
        <v>274315.62339999998</v>
      </c>
      <c r="F607">
        <v>282353.57500000001</v>
      </c>
      <c r="G607">
        <v>298784.0662</v>
      </c>
      <c r="H607">
        <v>29.428509999999999</v>
      </c>
      <c r="I607">
        <v>0.36847269999999999</v>
      </c>
      <c r="J607">
        <v>36.847270000000002</v>
      </c>
      <c r="K607">
        <v>81.0107</v>
      </c>
      <c r="L607">
        <v>52.764009999999999</v>
      </c>
      <c r="M607">
        <v>0.7665883</v>
      </c>
      <c r="N607">
        <v>38.261319999999998</v>
      </c>
      <c r="O607">
        <v>26.789739999999998</v>
      </c>
      <c r="P607">
        <v>0.31132779999999999</v>
      </c>
      <c r="Q607">
        <v>60.569450000000003</v>
      </c>
      <c r="R607">
        <v>30.257539999999999</v>
      </c>
      <c r="S607">
        <v>0.82263640000000005</v>
      </c>
    </row>
    <row r="608" spans="1:19" x14ac:dyDescent="0.2">
      <c r="A608" t="s">
        <v>179</v>
      </c>
      <c r="B608">
        <v>2009</v>
      </c>
      <c r="C608">
        <v>206327.51620000001</v>
      </c>
      <c r="D608">
        <v>243997.89019999999</v>
      </c>
      <c r="E608">
        <v>274315.62339999998</v>
      </c>
      <c r="F608">
        <v>282353.57500000001</v>
      </c>
      <c r="G608">
        <v>298784.0662</v>
      </c>
      <c r="I608">
        <v>0.36847269999999999</v>
      </c>
      <c r="J608">
        <v>36.847270000000002</v>
      </c>
      <c r="L608">
        <v>52.764009999999999</v>
      </c>
      <c r="M608">
        <v>0.7665883</v>
      </c>
      <c r="N608">
        <v>38.261319999999998</v>
      </c>
      <c r="O608">
        <v>26.789739999999998</v>
      </c>
      <c r="P608">
        <v>0.31132779999999999</v>
      </c>
      <c r="R608">
        <v>30.257539999999999</v>
      </c>
      <c r="S608">
        <v>0.82263640000000005</v>
      </c>
    </row>
    <row r="609" spans="1:19" x14ac:dyDescent="0.2">
      <c r="A609" t="s">
        <v>179</v>
      </c>
      <c r="B609">
        <v>2009</v>
      </c>
      <c r="C609">
        <v>206327.51620000001</v>
      </c>
      <c r="D609">
        <v>243997.89019999999</v>
      </c>
      <c r="E609">
        <v>274315.62339999998</v>
      </c>
      <c r="F609">
        <v>282353.57500000001</v>
      </c>
      <c r="G609">
        <v>298784.0662</v>
      </c>
      <c r="I609">
        <v>0.36847269999999999</v>
      </c>
      <c r="J609">
        <v>36.847270000000002</v>
      </c>
      <c r="L609">
        <v>52.764009999999999</v>
      </c>
      <c r="M609">
        <v>0.7665883</v>
      </c>
      <c r="N609">
        <v>38.261319999999998</v>
      </c>
      <c r="O609">
        <v>26.789739999999998</v>
      </c>
      <c r="P609">
        <v>0.31132779999999999</v>
      </c>
      <c r="R609">
        <v>30.257539999999999</v>
      </c>
      <c r="S609">
        <v>0.82263640000000005</v>
      </c>
    </row>
    <row r="610" spans="1:19" x14ac:dyDescent="0.2">
      <c r="A610" t="s">
        <v>179</v>
      </c>
      <c r="B610">
        <v>2009</v>
      </c>
      <c r="C610">
        <v>206327.51620000001</v>
      </c>
      <c r="D610">
        <v>243997.89019999999</v>
      </c>
      <c r="E610">
        <v>274315.62339999998</v>
      </c>
      <c r="F610">
        <v>282353.57500000001</v>
      </c>
      <c r="G610">
        <v>298784.0662</v>
      </c>
      <c r="H610">
        <v>-68.000020000000006</v>
      </c>
      <c r="I610">
        <v>0.36847269999999999</v>
      </c>
      <c r="J610">
        <v>36.847270000000002</v>
      </c>
      <c r="K610">
        <v>81.0107</v>
      </c>
      <c r="L610">
        <v>52.764009999999999</v>
      </c>
      <c r="M610">
        <v>0.7665883</v>
      </c>
      <c r="N610">
        <v>38.261319999999998</v>
      </c>
      <c r="O610">
        <v>26.789739999999998</v>
      </c>
      <c r="P610">
        <v>0.31132779999999999</v>
      </c>
      <c r="Q610">
        <v>60.569450000000003</v>
      </c>
      <c r="R610">
        <v>30.257539999999999</v>
      </c>
      <c r="S610">
        <v>0.82263640000000005</v>
      </c>
    </row>
    <row r="611" spans="1:19" x14ac:dyDescent="0.2">
      <c r="A611" t="s">
        <v>179</v>
      </c>
      <c r="B611">
        <v>2009</v>
      </c>
      <c r="C611">
        <v>206327.51620000001</v>
      </c>
      <c r="D611">
        <v>243997.89019999999</v>
      </c>
      <c r="E611">
        <v>274315.62339999998</v>
      </c>
      <c r="F611">
        <v>282353.57500000001</v>
      </c>
      <c r="G611">
        <v>298784.0662</v>
      </c>
      <c r="H611">
        <v>17.77788</v>
      </c>
      <c r="I611">
        <v>0.36847269999999999</v>
      </c>
      <c r="J611">
        <v>36.847270000000002</v>
      </c>
      <c r="K611">
        <v>81.0107</v>
      </c>
      <c r="L611">
        <v>52.764009999999999</v>
      </c>
      <c r="M611">
        <v>0.7665883</v>
      </c>
      <c r="N611">
        <v>38.261319999999998</v>
      </c>
      <c r="O611">
        <v>26.789739999999998</v>
      </c>
      <c r="P611">
        <v>0.31132779999999999</v>
      </c>
      <c r="Q611">
        <v>60.569450000000003</v>
      </c>
      <c r="R611">
        <v>30.257539999999999</v>
      </c>
      <c r="S611">
        <v>0.82263640000000005</v>
      </c>
    </row>
    <row r="612" spans="1:19" x14ac:dyDescent="0.2">
      <c r="A612" t="s">
        <v>179</v>
      </c>
      <c r="B612">
        <v>2009</v>
      </c>
      <c r="C612">
        <v>206327.51620000001</v>
      </c>
      <c r="D612">
        <v>243997.89019999999</v>
      </c>
      <c r="E612">
        <v>274315.62339999998</v>
      </c>
      <c r="F612">
        <v>282353.57500000001</v>
      </c>
      <c r="G612">
        <v>298784.0662</v>
      </c>
      <c r="H612">
        <v>16.66656</v>
      </c>
      <c r="I612">
        <v>0.36847269999999999</v>
      </c>
      <c r="J612">
        <v>36.847270000000002</v>
      </c>
      <c r="K612">
        <v>81.0107</v>
      </c>
      <c r="L612">
        <v>52.764009999999999</v>
      </c>
      <c r="M612">
        <v>0.7665883</v>
      </c>
      <c r="N612">
        <v>38.261319999999998</v>
      </c>
      <c r="O612">
        <v>26.789739999999998</v>
      </c>
      <c r="P612">
        <v>0.31132779999999999</v>
      </c>
      <c r="Q612">
        <v>60.569450000000003</v>
      </c>
      <c r="R612">
        <v>30.257539999999999</v>
      </c>
      <c r="S612">
        <v>0.82263640000000005</v>
      </c>
    </row>
    <row r="613" spans="1:19" x14ac:dyDescent="0.2">
      <c r="A613" t="s">
        <v>179</v>
      </c>
      <c r="B613">
        <v>2009</v>
      </c>
      <c r="C613">
        <v>206327.51620000001</v>
      </c>
      <c r="D613">
        <v>243997.89019999999</v>
      </c>
      <c r="E613">
        <v>274315.62339999998</v>
      </c>
      <c r="F613">
        <v>282353.57500000001</v>
      </c>
      <c r="G613">
        <v>298784.0662</v>
      </c>
      <c r="I613">
        <v>0.36847269999999999</v>
      </c>
      <c r="J613">
        <v>36.847270000000002</v>
      </c>
      <c r="L613">
        <v>52.764009999999999</v>
      </c>
      <c r="M613">
        <v>0.7665883</v>
      </c>
      <c r="O613">
        <v>26.789739999999998</v>
      </c>
      <c r="P613">
        <v>0.31132779999999999</v>
      </c>
      <c r="R613">
        <v>30.257539999999999</v>
      </c>
      <c r="S613">
        <v>0.82263640000000005</v>
      </c>
    </row>
    <row r="614" spans="1:19" x14ac:dyDescent="0.2">
      <c r="A614" t="s">
        <v>179</v>
      </c>
      <c r="B614">
        <v>2009</v>
      </c>
      <c r="C614">
        <v>206327.51620000001</v>
      </c>
      <c r="D614">
        <v>243997.89019999999</v>
      </c>
      <c r="E614">
        <v>274315.62339999998</v>
      </c>
      <c r="F614">
        <v>282353.57500000001</v>
      </c>
      <c r="G614">
        <v>298784.0662</v>
      </c>
      <c r="I614">
        <v>0.36847269999999999</v>
      </c>
      <c r="J614">
        <v>36.847270000000002</v>
      </c>
      <c r="L614">
        <v>52.764009999999999</v>
      </c>
      <c r="M614">
        <v>0.7665883</v>
      </c>
      <c r="O614">
        <v>26.789739999999998</v>
      </c>
      <c r="P614">
        <v>0.31132779999999999</v>
      </c>
      <c r="R614">
        <v>30.257539999999999</v>
      </c>
      <c r="S614">
        <v>0.82263640000000005</v>
      </c>
    </row>
    <row r="615" spans="1:19" x14ac:dyDescent="0.2">
      <c r="A615" t="s">
        <v>179</v>
      </c>
      <c r="B615">
        <v>2009</v>
      </c>
      <c r="C615">
        <v>206327.51620000001</v>
      </c>
      <c r="D615">
        <v>243997.89019999999</v>
      </c>
      <c r="E615">
        <v>274315.62339999998</v>
      </c>
      <c r="F615">
        <v>282353.57500000001</v>
      </c>
      <c r="G615">
        <v>298784.0662</v>
      </c>
      <c r="H615">
        <v>-6.490793</v>
      </c>
      <c r="I615">
        <v>0.36847269999999999</v>
      </c>
      <c r="J615">
        <v>36.847270000000002</v>
      </c>
      <c r="K615">
        <v>81.0107</v>
      </c>
      <c r="L615">
        <v>52.764009999999999</v>
      </c>
      <c r="M615">
        <v>0.7665883</v>
      </c>
      <c r="N615">
        <v>38.261319999999998</v>
      </c>
      <c r="O615">
        <v>26.789739999999998</v>
      </c>
      <c r="P615">
        <v>0.31132779999999999</v>
      </c>
      <c r="Q615">
        <v>60.569450000000003</v>
      </c>
      <c r="R615">
        <v>30.257539999999999</v>
      </c>
      <c r="S615">
        <v>0.82263640000000005</v>
      </c>
    </row>
    <row r="616" spans="1:19" x14ac:dyDescent="0.2">
      <c r="A616" t="s">
        <v>179</v>
      </c>
      <c r="B616">
        <v>2009</v>
      </c>
      <c r="C616">
        <v>206327.51620000001</v>
      </c>
      <c r="D616">
        <v>243997.89019999999</v>
      </c>
      <c r="E616">
        <v>274315.62339999998</v>
      </c>
      <c r="F616">
        <v>282353.57500000001</v>
      </c>
      <c r="G616">
        <v>298784.0662</v>
      </c>
      <c r="H616">
        <v>16.666730000000001</v>
      </c>
      <c r="I616">
        <v>0.36847269999999999</v>
      </c>
      <c r="J616">
        <v>36.847270000000002</v>
      </c>
      <c r="K616">
        <v>81.0107</v>
      </c>
      <c r="L616">
        <v>52.764009999999999</v>
      </c>
      <c r="M616">
        <v>0.7665883</v>
      </c>
      <c r="N616">
        <v>38.261319999999998</v>
      </c>
      <c r="O616">
        <v>26.789739999999998</v>
      </c>
      <c r="P616">
        <v>0.31132779999999999</v>
      </c>
      <c r="Q616">
        <v>60.569450000000003</v>
      </c>
      <c r="R616">
        <v>30.257539999999999</v>
      </c>
      <c r="S616">
        <v>0.82263640000000005</v>
      </c>
    </row>
    <row r="617" spans="1:19" x14ac:dyDescent="0.2">
      <c r="A617" t="s">
        <v>179</v>
      </c>
      <c r="B617">
        <v>2009</v>
      </c>
      <c r="C617">
        <v>206327.51620000001</v>
      </c>
      <c r="D617">
        <v>243997.89019999999</v>
      </c>
      <c r="E617">
        <v>274315.62339999998</v>
      </c>
      <c r="F617">
        <v>282353.57500000001</v>
      </c>
      <c r="G617">
        <v>298784.0662</v>
      </c>
      <c r="H617">
        <v>50.000100000000003</v>
      </c>
      <c r="I617">
        <v>0.36847269999999999</v>
      </c>
      <c r="J617">
        <v>36.847270000000002</v>
      </c>
      <c r="K617">
        <v>81.0107</v>
      </c>
      <c r="L617">
        <v>52.764009999999999</v>
      </c>
      <c r="M617">
        <v>0.7665883</v>
      </c>
      <c r="N617">
        <v>38.261319999999998</v>
      </c>
      <c r="O617">
        <v>26.789739999999998</v>
      </c>
      <c r="P617">
        <v>0.31132779999999999</v>
      </c>
      <c r="Q617">
        <v>60.569450000000003</v>
      </c>
      <c r="R617">
        <v>30.257539999999999</v>
      </c>
      <c r="S617">
        <v>0.82263640000000005</v>
      </c>
    </row>
    <row r="618" spans="1:19" x14ac:dyDescent="0.2">
      <c r="A618" t="s">
        <v>179</v>
      </c>
      <c r="B618">
        <v>2009</v>
      </c>
      <c r="C618">
        <v>206327.51620000001</v>
      </c>
      <c r="D618">
        <v>243997.89019999999</v>
      </c>
      <c r="E618">
        <v>274315.62339999998</v>
      </c>
      <c r="F618">
        <v>282353.57500000001</v>
      </c>
      <c r="G618">
        <v>298784.0662</v>
      </c>
      <c r="H618">
        <v>40</v>
      </c>
      <c r="I618">
        <v>0.36847269999999999</v>
      </c>
      <c r="J618">
        <v>36.847270000000002</v>
      </c>
      <c r="K618">
        <v>81.0107</v>
      </c>
      <c r="L618">
        <v>52.764009999999999</v>
      </c>
      <c r="M618">
        <v>0.7665883</v>
      </c>
      <c r="N618">
        <v>38.261319999999998</v>
      </c>
      <c r="O618">
        <v>26.789739999999998</v>
      </c>
      <c r="P618">
        <v>0.31132779999999999</v>
      </c>
      <c r="Q618">
        <v>60.569450000000003</v>
      </c>
      <c r="R618">
        <v>30.257539999999999</v>
      </c>
      <c r="S618">
        <v>0.82263640000000005</v>
      </c>
    </row>
    <row r="619" spans="1:19" x14ac:dyDescent="0.2">
      <c r="A619" t="s">
        <v>179</v>
      </c>
      <c r="B619">
        <v>2009</v>
      </c>
      <c r="C619">
        <v>206327.51620000001</v>
      </c>
      <c r="D619">
        <v>243997.89019999999</v>
      </c>
      <c r="E619">
        <v>274315.62339999998</v>
      </c>
      <c r="F619">
        <v>282353.57500000001</v>
      </c>
      <c r="G619">
        <v>298784.0662</v>
      </c>
      <c r="H619">
        <v>27.272729999999999</v>
      </c>
      <c r="I619">
        <v>0.36847269999999999</v>
      </c>
      <c r="J619">
        <v>36.847270000000002</v>
      </c>
      <c r="K619">
        <v>81.0107</v>
      </c>
      <c r="L619">
        <v>52.764009999999999</v>
      </c>
      <c r="M619">
        <v>0.7665883</v>
      </c>
      <c r="N619">
        <v>38.261319999999998</v>
      </c>
      <c r="O619">
        <v>26.789739999999998</v>
      </c>
      <c r="P619">
        <v>0.31132779999999999</v>
      </c>
      <c r="Q619">
        <v>60.569450000000003</v>
      </c>
      <c r="R619">
        <v>30.257539999999999</v>
      </c>
      <c r="S619">
        <v>0.82263640000000005</v>
      </c>
    </row>
    <row r="620" spans="1:19" x14ac:dyDescent="0.2">
      <c r="A620" t="s">
        <v>179</v>
      </c>
      <c r="B620">
        <v>2009</v>
      </c>
      <c r="C620">
        <v>206327.51620000001</v>
      </c>
      <c r="D620">
        <v>243997.89019999999</v>
      </c>
      <c r="E620">
        <v>274315.62339999998</v>
      </c>
      <c r="F620">
        <v>282353.57500000001</v>
      </c>
      <c r="G620">
        <v>298784.0662</v>
      </c>
      <c r="H620">
        <v>17.07319</v>
      </c>
      <c r="I620">
        <v>0.36847269999999999</v>
      </c>
      <c r="J620">
        <v>36.847270000000002</v>
      </c>
      <c r="K620">
        <v>81.0107</v>
      </c>
      <c r="L620">
        <v>52.764009999999999</v>
      </c>
      <c r="M620">
        <v>0.7665883</v>
      </c>
      <c r="N620">
        <v>38.261319999999998</v>
      </c>
      <c r="O620">
        <v>26.789739999999998</v>
      </c>
      <c r="P620">
        <v>0.31132779999999999</v>
      </c>
      <c r="Q620">
        <v>60.569450000000003</v>
      </c>
      <c r="R620">
        <v>30.257539999999999</v>
      </c>
      <c r="S620">
        <v>0.82263640000000005</v>
      </c>
    </row>
    <row r="621" spans="1:19" x14ac:dyDescent="0.2">
      <c r="A621" t="s">
        <v>179</v>
      </c>
      <c r="B621">
        <v>2009</v>
      </c>
      <c r="C621">
        <v>206327.51620000001</v>
      </c>
      <c r="D621">
        <v>243997.89019999999</v>
      </c>
      <c r="E621">
        <v>274315.62339999998</v>
      </c>
      <c r="F621">
        <v>282353.57500000001</v>
      </c>
      <c r="G621">
        <v>298784.0662</v>
      </c>
      <c r="H621">
        <v>-17.647099999999998</v>
      </c>
      <c r="I621">
        <v>0.36847269999999999</v>
      </c>
      <c r="J621">
        <v>36.847270000000002</v>
      </c>
      <c r="K621">
        <v>81.0107</v>
      </c>
      <c r="L621">
        <v>52.764009999999999</v>
      </c>
      <c r="M621">
        <v>0.7665883</v>
      </c>
      <c r="N621">
        <v>38.261319999999998</v>
      </c>
      <c r="O621">
        <v>26.789739999999998</v>
      </c>
      <c r="P621">
        <v>0.31132779999999999</v>
      </c>
      <c r="Q621">
        <v>60.569450000000003</v>
      </c>
      <c r="R621">
        <v>30.257539999999999</v>
      </c>
      <c r="S621">
        <v>0.82263640000000005</v>
      </c>
    </row>
    <row r="622" spans="1:19" x14ac:dyDescent="0.2">
      <c r="A622" t="s">
        <v>179</v>
      </c>
      <c r="B622">
        <v>2009</v>
      </c>
      <c r="C622">
        <v>206327.51620000001</v>
      </c>
      <c r="D622">
        <v>243997.89019999999</v>
      </c>
      <c r="E622">
        <v>274315.62339999998</v>
      </c>
      <c r="F622">
        <v>282353.57500000001</v>
      </c>
      <c r="G622">
        <v>298784.0662</v>
      </c>
      <c r="I622">
        <v>0.36847269999999999</v>
      </c>
      <c r="J622">
        <v>36.847270000000002</v>
      </c>
      <c r="L622">
        <v>52.764009999999999</v>
      </c>
      <c r="M622">
        <v>0.7665883</v>
      </c>
      <c r="N622">
        <v>38.261319999999998</v>
      </c>
      <c r="O622">
        <v>26.789739999999998</v>
      </c>
      <c r="P622">
        <v>0.31132779999999999</v>
      </c>
      <c r="R622">
        <v>30.257539999999999</v>
      </c>
      <c r="S622">
        <v>0.82263640000000005</v>
      </c>
    </row>
    <row r="623" spans="1:19" x14ac:dyDescent="0.2">
      <c r="A623" t="s">
        <v>179</v>
      </c>
      <c r="B623">
        <v>2009</v>
      </c>
      <c r="C623">
        <v>206327.51620000001</v>
      </c>
      <c r="D623">
        <v>243997.89019999999</v>
      </c>
      <c r="E623">
        <v>274315.62339999998</v>
      </c>
      <c r="F623">
        <v>282353.57500000001</v>
      </c>
      <c r="G623">
        <v>298784.0662</v>
      </c>
      <c r="I623">
        <v>0.36847269999999999</v>
      </c>
      <c r="J623">
        <v>36.847270000000002</v>
      </c>
      <c r="L623">
        <v>52.764009999999999</v>
      </c>
      <c r="M623">
        <v>0.7665883</v>
      </c>
      <c r="N623">
        <v>38.261319999999998</v>
      </c>
      <c r="O623">
        <v>26.789739999999998</v>
      </c>
      <c r="P623">
        <v>0.31132779999999999</v>
      </c>
      <c r="R623">
        <v>30.257539999999999</v>
      </c>
      <c r="S623">
        <v>0.82263640000000005</v>
      </c>
    </row>
    <row r="624" spans="1:19" x14ac:dyDescent="0.2">
      <c r="A624" t="s">
        <v>179</v>
      </c>
      <c r="B624">
        <v>2009</v>
      </c>
      <c r="C624">
        <v>206327.51620000001</v>
      </c>
      <c r="D624">
        <v>243997.89019999999</v>
      </c>
      <c r="E624">
        <v>274315.62339999998</v>
      </c>
      <c r="F624">
        <v>282353.57500000001</v>
      </c>
      <c r="G624">
        <v>298784.0662</v>
      </c>
      <c r="H624">
        <v>-44.444459999999999</v>
      </c>
      <c r="I624">
        <v>0.36847269999999999</v>
      </c>
      <c r="J624">
        <v>36.847270000000002</v>
      </c>
      <c r="K624">
        <v>81.0107</v>
      </c>
      <c r="L624">
        <v>52.764009999999999</v>
      </c>
      <c r="M624">
        <v>0.7665883</v>
      </c>
      <c r="O624">
        <v>26.789739999999998</v>
      </c>
      <c r="P624">
        <v>0.31132779999999999</v>
      </c>
      <c r="R624">
        <v>30.257539999999999</v>
      </c>
      <c r="S624">
        <v>0.82263640000000005</v>
      </c>
    </row>
    <row r="625" spans="1:19" x14ac:dyDescent="0.2">
      <c r="A625" t="s">
        <v>179</v>
      </c>
      <c r="B625">
        <v>2009</v>
      </c>
      <c r="C625">
        <v>206327.51620000001</v>
      </c>
      <c r="D625">
        <v>243997.89019999999</v>
      </c>
      <c r="E625">
        <v>274315.62339999998</v>
      </c>
      <c r="F625">
        <v>282353.57500000001</v>
      </c>
      <c r="G625">
        <v>298784.0662</v>
      </c>
      <c r="H625">
        <v>50.000109999999999</v>
      </c>
      <c r="I625">
        <v>0.36847269999999999</v>
      </c>
      <c r="J625">
        <v>36.847270000000002</v>
      </c>
      <c r="K625">
        <v>81.0107</v>
      </c>
      <c r="L625">
        <v>52.764009999999999</v>
      </c>
      <c r="M625">
        <v>0.7665883</v>
      </c>
      <c r="N625">
        <v>38.261319999999998</v>
      </c>
      <c r="O625">
        <v>26.789739999999998</v>
      </c>
      <c r="P625">
        <v>0.31132779999999999</v>
      </c>
      <c r="Q625">
        <v>60.569450000000003</v>
      </c>
      <c r="R625">
        <v>30.257539999999999</v>
      </c>
      <c r="S625">
        <v>0.82263640000000005</v>
      </c>
    </row>
    <row r="626" spans="1:19" x14ac:dyDescent="0.2">
      <c r="A626" t="s">
        <v>179</v>
      </c>
      <c r="B626">
        <v>2009</v>
      </c>
      <c r="C626">
        <v>206327.51620000001</v>
      </c>
      <c r="D626">
        <v>243997.89019999999</v>
      </c>
      <c r="E626">
        <v>274315.62339999998</v>
      </c>
      <c r="F626">
        <v>282353.57500000001</v>
      </c>
      <c r="G626">
        <v>298784.0662</v>
      </c>
      <c r="H626">
        <v>107042.8</v>
      </c>
      <c r="I626">
        <v>0.36847269999999999</v>
      </c>
      <c r="J626">
        <v>36.847270000000002</v>
      </c>
      <c r="L626">
        <v>52.764009999999999</v>
      </c>
      <c r="M626">
        <v>0.7665883</v>
      </c>
      <c r="N626">
        <v>38.261319999999998</v>
      </c>
      <c r="O626">
        <v>26.789739999999998</v>
      </c>
      <c r="P626">
        <v>0.31132779999999999</v>
      </c>
      <c r="R626">
        <v>30.257539999999999</v>
      </c>
      <c r="S626">
        <v>0.82263640000000005</v>
      </c>
    </row>
    <row r="627" spans="1:19" x14ac:dyDescent="0.2">
      <c r="A627" t="s">
        <v>179</v>
      </c>
      <c r="B627">
        <v>2009</v>
      </c>
      <c r="C627">
        <v>206327.51620000001</v>
      </c>
      <c r="D627">
        <v>243997.89019999999</v>
      </c>
      <c r="E627">
        <v>274315.62339999998</v>
      </c>
      <c r="F627">
        <v>282353.57500000001</v>
      </c>
      <c r="G627">
        <v>298784.0662</v>
      </c>
      <c r="H627">
        <v>45.454509999999999</v>
      </c>
      <c r="I627">
        <v>0.36847269999999999</v>
      </c>
      <c r="J627">
        <v>36.847270000000002</v>
      </c>
      <c r="K627">
        <v>81.0107</v>
      </c>
      <c r="L627">
        <v>52.764009999999999</v>
      </c>
      <c r="M627">
        <v>0.7665883</v>
      </c>
      <c r="N627">
        <v>38.261319999999998</v>
      </c>
      <c r="O627">
        <v>26.789739999999998</v>
      </c>
      <c r="P627">
        <v>0.31132779999999999</v>
      </c>
      <c r="Q627">
        <v>60.569450000000003</v>
      </c>
      <c r="R627">
        <v>30.257539999999999</v>
      </c>
      <c r="S627">
        <v>0.82263640000000005</v>
      </c>
    </row>
    <row r="628" spans="1:19" x14ac:dyDescent="0.2">
      <c r="A628" t="s">
        <v>179</v>
      </c>
      <c r="B628">
        <v>2009</v>
      </c>
      <c r="C628">
        <v>206327.51620000001</v>
      </c>
      <c r="D628">
        <v>243997.89019999999</v>
      </c>
      <c r="E628">
        <v>274315.62339999998</v>
      </c>
      <c r="F628">
        <v>282353.57500000001</v>
      </c>
      <c r="G628">
        <v>298784.0662</v>
      </c>
      <c r="H628">
        <v>-40.000019999999999</v>
      </c>
      <c r="I628">
        <v>0.36847269999999999</v>
      </c>
      <c r="J628">
        <v>36.847270000000002</v>
      </c>
      <c r="K628">
        <v>81.0107</v>
      </c>
      <c r="L628">
        <v>52.764009999999999</v>
      </c>
      <c r="M628">
        <v>0.7665883</v>
      </c>
      <c r="N628">
        <v>38.261319999999998</v>
      </c>
      <c r="O628">
        <v>26.789739999999998</v>
      </c>
      <c r="P628">
        <v>0.31132779999999999</v>
      </c>
      <c r="Q628">
        <v>60.569450000000003</v>
      </c>
      <c r="R628">
        <v>30.257539999999999</v>
      </c>
      <c r="S628">
        <v>0.82263640000000005</v>
      </c>
    </row>
    <row r="629" spans="1:19" x14ac:dyDescent="0.2">
      <c r="A629" t="s">
        <v>179</v>
      </c>
      <c r="B629">
        <v>2009</v>
      </c>
      <c r="C629">
        <v>206327.51620000001</v>
      </c>
      <c r="D629">
        <v>243997.89019999999</v>
      </c>
      <c r="E629">
        <v>274315.62339999998</v>
      </c>
      <c r="F629">
        <v>282353.57500000001</v>
      </c>
      <c r="G629">
        <v>298784.0662</v>
      </c>
      <c r="H629">
        <v>849.87059999999997</v>
      </c>
      <c r="I629">
        <v>0.36847269999999999</v>
      </c>
      <c r="J629">
        <v>36.847270000000002</v>
      </c>
      <c r="K629">
        <v>81.0107</v>
      </c>
      <c r="L629">
        <v>52.764009999999999</v>
      </c>
      <c r="M629">
        <v>0.7665883</v>
      </c>
      <c r="N629">
        <v>38.261319999999998</v>
      </c>
      <c r="O629">
        <v>26.789739999999998</v>
      </c>
      <c r="P629">
        <v>0.31132779999999999</v>
      </c>
      <c r="Q629">
        <v>60.569450000000003</v>
      </c>
      <c r="R629">
        <v>30.257539999999999</v>
      </c>
      <c r="S629">
        <v>0.82263640000000005</v>
      </c>
    </row>
    <row r="630" spans="1:19" x14ac:dyDescent="0.2">
      <c r="A630" t="s">
        <v>179</v>
      </c>
      <c r="B630">
        <v>2009</v>
      </c>
      <c r="C630">
        <v>206327.51620000001</v>
      </c>
      <c r="D630">
        <v>243997.89019999999</v>
      </c>
      <c r="E630">
        <v>274315.62339999998</v>
      </c>
      <c r="F630">
        <v>282353.57500000001</v>
      </c>
      <c r="G630">
        <v>298784.0662</v>
      </c>
      <c r="H630">
        <v>-96.551720000000003</v>
      </c>
      <c r="I630">
        <v>0.36847269999999999</v>
      </c>
      <c r="J630">
        <v>36.847270000000002</v>
      </c>
      <c r="K630">
        <v>81.0107</v>
      </c>
      <c r="L630">
        <v>52.764009999999999</v>
      </c>
      <c r="M630">
        <v>0.7665883</v>
      </c>
      <c r="N630">
        <v>38.261319999999998</v>
      </c>
      <c r="O630">
        <v>26.789739999999998</v>
      </c>
      <c r="P630">
        <v>0.31132779999999999</v>
      </c>
      <c r="Q630">
        <v>60.569450000000003</v>
      </c>
      <c r="R630">
        <v>30.257539999999999</v>
      </c>
      <c r="S630">
        <v>0.82263640000000005</v>
      </c>
    </row>
    <row r="631" spans="1:19" x14ac:dyDescent="0.2">
      <c r="A631" t="s">
        <v>179</v>
      </c>
      <c r="B631">
        <v>2009</v>
      </c>
      <c r="C631">
        <v>206327.51620000001</v>
      </c>
      <c r="D631">
        <v>243997.89019999999</v>
      </c>
      <c r="E631">
        <v>274315.62339999998</v>
      </c>
      <c r="F631">
        <v>282353.57500000001</v>
      </c>
      <c r="G631">
        <v>298784.0662</v>
      </c>
      <c r="H631">
        <v>25.00009</v>
      </c>
      <c r="I631">
        <v>0.36847269999999999</v>
      </c>
      <c r="J631">
        <v>36.847270000000002</v>
      </c>
      <c r="K631">
        <v>81.0107</v>
      </c>
      <c r="L631">
        <v>52.764009999999999</v>
      </c>
      <c r="M631">
        <v>0.7665883</v>
      </c>
      <c r="N631">
        <v>38.261319999999998</v>
      </c>
      <c r="O631">
        <v>26.789739999999998</v>
      </c>
      <c r="P631">
        <v>0.31132779999999999</v>
      </c>
      <c r="Q631">
        <v>60.569450000000003</v>
      </c>
      <c r="R631">
        <v>30.257539999999999</v>
      </c>
      <c r="S631">
        <v>0.82263640000000005</v>
      </c>
    </row>
    <row r="632" spans="1:19" x14ac:dyDescent="0.2">
      <c r="A632" t="s">
        <v>179</v>
      </c>
      <c r="B632">
        <v>2009</v>
      </c>
      <c r="C632">
        <v>206327.51620000001</v>
      </c>
      <c r="D632">
        <v>243997.89019999999</v>
      </c>
      <c r="E632">
        <v>274315.62339999998</v>
      </c>
      <c r="F632">
        <v>282353.57500000001</v>
      </c>
      <c r="G632">
        <v>298784.0662</v>
      </c>
      <c r="H632">
        <v>56.249960000000002</v>
      </c>
      <c r="I632">
        <v>0.36847269999999999</v>
      </c>
      <c r="J632">
        <v>36.847270000000002</v>
      </c>
      <c r="K632">
        <v>81.0107</v>
      </c>
      <c r="L632">
        <v>52.764009999999999</v>
      </c>
      <c r="M632">
        <v>0.7665883</v>
      </c>
      <c r="N632">
        <v>38.261319999999998</v>
      </c>
      <c r="O632">
        <v>26.789739999999998</v>
      </c>
      <c r="P632">
        <v>0.31132779999999999</v>
      </c>
      <c r="Q632">
        <v>60.569450000000003</v>
      </c>
      <c r="R632">
        <v>30.257539999999999</v>
      </c>
      <c r="S632">
        <v>0.82263640000000005</v>
      </c>
    </row>
    <row r="633" spans="1:19" x14ac:dyDescent="0.2">
      <c r="A633" t="s">
        <v>179</v>
      </c>
      <c r="B633">
        <v>2009</v>
      </c>
      <c r="C633">
        <v>206327.51620000001</v>
      </c>
      <c r="D633">
        <v>243997.89019999999</v>
      </c>
      <c r="E633">
        <v>274315.62339999998</v>
      </c>
      <c r="F633">
        <v>282353.57500000001</v>
      </c>
      <c r="G633">
        <v>298784.0662</v>
      </c>
      <c r="H633">
        <v>16.66667</v>
      </c>
      <c r="I633">
        <v>0.36847269999999999</v>
      </c>
      <c r="J633">
        <v>36.847270000000002</v>
      </c>
      <c r="K633">
        <v>81.0107</v>
      </c>
      <c r="L633">
        <v>52.764009999999999</v>
      </c>
      <c r="M633">
        <v>0.7665883</v>
      </c>
      <c r="O633">
        <v>26.789739999999998</v>
      </c>
      <c r="P633">
        <v>0.31132779999999999</v>
      </c>
      <c r="R633">
        <v>30.257539999999999</v>
      </c>
      <c r="S633">
        <v>0.82263640000000005</v>
      </c>
    </row>
    <row r="634" spans="1:19" x14ac:dyDescent="0.2">
      <c r="A634" t="s">
        <v>179</v>
      </c>
      <c r="B634">
        <v>2009</v>
      </c>
      <c r="C634">
        <v>206327.51620000001</v>
      </c>
      <c r="D634">
        <v>243997.89019999999</v>
      </c>
      <c r="E634">
        <v>274315.62339999998</v>
      </c>
      <c r="F634">
        <v>282353.57500000001</v>
      </c>
      <c r="G634">
        <v>298784.0662</v>
      </c>
      <c r="H634">
        <v>19.999970000000001</v>
      </c>
      <c r="I634">
        <v>0.36847269999999999</v>
      </c>
      <c r="J634">
        <v>36.847270000000002</v>
      </c>
      <c r="K634">
        <v>81.0107</v>
      </c>
      <c r="L634">
        <v>52.764009999999999</v>
      </c>
      <c r="M634">
        <v>0.7665883</v>
      </c>
      <c r="N634">
        <v>38.261319999999998</v>
      </c>
      <c r="O634">
        <v>26.789739999999998</v>
      </c>
      <c r="P634">
        <v>0.31132779999999999</v>
      </c>
      <c r="Q634">
        <v>60.569450000000003</v>
      </c>
      <c r="R634">
        <v>30.257539999999999</v>
      </c>
      <c r="S634">
        <v>0.82263640000000005</v>
      </c>
    </row>
    <row r="635" spans="1:19" x14ac:dyDescent="0.2">
      <c r="A635" t="s">
        <v>179</v>
      </c>
      <c r="B635">
        <v>2009</v>
      </c>
      <c r="C635">
        <v>206327.51620000001</v>
      </c>
      <c r="D635">
        <v>243997.89019999999</v>
      </c>
      <c r="E635">
        <v>274315.62339999998</v>
      </c>
      <c r="F635">
        <v>282353.57500000001</v>
      </c>
      <c r="G635">
        <v>298784.0662</v>
      </c>
      <c r="I635">
        <v>0.36847269999999999</v>
      </c>
      <c r="J635">
        <v>36.847270000000002</v>
      </c>
      <c r="L635">
        <v>52.764009999999999</v>
      </c>
      <c r="M635">
        <v>0.7665883</v>
      </c>
      <c r="N635">
        <v>38.261319999999998</v>
      </c>
      <c r="O635">
        <v>26.789739999999998</v>
      </c>
      <c r="P635">
        <v>0.31132779999999999</v>
      </c>
      <c r="R635">
        <v>30.257539999999999</v>
      </c>
      <c r="S635">
        <v>0.82263640000000005</v>
      </c>
    </row>
    <row r="636" spans="1:19" x14ac:dyDescent="0.2">
      <c r="A636" t="s">
        <v>179</v>
      </c>
      <c r="B636">
        <v>2009</v>
      </c>
      <c r="C636">
        <v>206327.51620000001</v>
      </c>
      <c r="D636">
        <v>243997.89019999999</v>
      </c>
      <c r="E636">
        <v>274315.62339999998</v>
      </c>
      <c r="F636">
        <v>282353.57500000001</v>
      </c>
      <c r="G636">
        <v>298784.0662</v>
      </c>
      <c r="I636">
        <v>0.36847269999999999</v>
      </c>
      <c r="J636">
        <v>36.847270000000002</v>
      </c>
      <c r="L636">
        <v>52.764009999999999</v>
      </c>
      <c r="M636">
        <v>0.7665883</v>
      </c>
      <c r="N636">
        <v>38.261319999999998</v>
      </c>
      <c r="O636">
        <v>26.789739999999998</v>
      </c>
      <c r="P636">
        <v>0.31132779999999999</v>
      </c>
      <c r="R636">
        <v>30.257539999999999</v>
      </c>
      <c r="S636">
        <v>0.82263640000000005</v>
      </c>
    </row>
    <row r="637" spans="1:19" x14ac:dyDescent="0.2">
      <c r="A637" t="s">
        <v>179</v>
      </c>
      <c r="B637">
        <v>2009</v>
      </c>
      <c r="C637">
        <v>206327.51620000001</v>
      </c>
      <c r="D637">
        <v>243997.89019999999</v>
      </c>
      <c r="E637">
        <v>274315.62339999998</v>
      </c>
      <c r="F637">
        <v>282353.57500000001</v>
      </c>
      <c r="G637">
        <v>298784.0662</v>
      </c>
      <c r="H637">
        <v>34.999960000000002</v>
      </c>
      <c r="I637">
        <v>0.36847269999999999</v>
      </c>
      <c r="J637">
        <v>36.847270000000002</v>
      </c>
      <c r="K637">
        <v>81.0107</v>
      </c>
      <c r="L637">
        <v>52.764009999999999</v>
      </c>
      <c r="M637">
        <v>0.7665883</v>
      </c>
      <c r="N637">
        <v>38.261319999999998</v>
      </c>
      <c r="O637">
        <v>26.789739999999998</v>
      </c>
      <c r="P637">
        <v>0.31132779999999999</v>
      </c>
      <c r="Q637">
        <v>60.569450000000003</v>
      </c>
      <c r="R637">
        <v>30.257539999999999</v>
      </c>
      <c r="S637">
        <v>0.82263640000000005</v>
      </c>
    </row>
    <row r="638" spans="1:19" x14ac:dyDescent="0.2">
      <c r="A638" t="s">
        <v>179</v>
      </c>
      <c r="B638">
        <v>2009</v>
      </c>
      <c r="C638">
        <v>206327.51620000001</v>
      </c>
      <c r="D638">
        <v>243997.89019999999</v>
      </c>
      <c r="E638">
        <v>274315.62339999998</v>
      </c>
      <c r="F638">
        <v>282353.57500000001</v>
      </c>
      <c r="G638">
        <v>298784.0662</v>
      </c>
      <c r="I638">
        <v>0.36847269999999999</v>
      </c>
      <c r="J638">
        <v>36.847270000000002</v>
      </c>
      <c r="L638">
        <v>52.764009999999999</v>
      </c>
      <c r="M638">
        <v>0.7665883</v>
      </c>
      <c r="N638">
        <v>38.261319999999998</v>
      </c>
      <c r="O638">
        <v>26.789739999999998</v>
      </c>
      <c r="P638">
        <v>0.31132779999999999</v>
      </c>
      <c r="R638">
        <v>30.257539999999999</v>
      </c>
      <c r="S638">
        <v>0.82263640000000005</v>
      </c>
    </row>
    <row r="639" spans="1:19" x14ac:dyDescent="0.2">
      <c r="A639" t="s">
        <v>179</v>
      </c>
      <c r="B639">
        <v>2009</v>
      </c>
      <c r="C639">
        <v>206327.51620000001</v>
      </c>
      <c r="D639">
        <v>243997.89019999999</v>
      </c>
      <c r="E639">
        <v>274315.62339999998</v>
      </c>
      <c r="F639">
        <v>282353.57500000001</v>
      </c>
      <c r="G639">
        <v>298784.0662</v>
      </c>
      <c r="H639">
        <v>322.22210000000001</v>
      </c>
      <c r="I639">
        <v>0.36847269999999999</v>
      </c>
      <c r="J639">
        <v>36.847270000000002</v>
      </c>
      <c r="K639">
        <v>81.0107</v>
      </c>
      <c r="L639">
        <v>52.764009999999999</v>
      </c>
      <c r="M639">
        <v>0.7665883</v>
      </c>
      <c r="N639">
        <v>38.261319999999998</v>
      </c>
      <c r="O639">
        <v>26.789739999999998</v>
      </c>
      <c r="P639">
        <v>0.31132779999999999</v>
      </c>
      <c r="Q639">
        <v>60.569450000000003</v>
      </c>
      <c r="R639">
        <v>30.257539999999999</v>
      </c>
      <c r="S639">
        <v>0.82263640000000005</v>
      </c>
    </row>
    <row r="640" spans="1:19" x14ac:dyDescent="0.2">
      <c r="A640" t="s">
        <v>179</v>
      </c>
      <c r="B640">
        <v>2009</v>
      </c>
      <c r="C640">
        <v>206327.51620000001</v>
      </c>
      <c r="D640">
        <v>243997.89019999999</v>
      </c>
      <c r="E640">
        <v>274315.62339999998</v>
      </c>
      <c r="F640">
        <v>282353.57500000001</v>
      </c>
      <c r="G640">
        <v>298784.0662</v>
      </c>
      <c r="H640">
        <v>71.428610000000006</v>
      </c>
      <c r="I640">
        <v>0.36847269999999999</v>
      </c>
      <c r="J640">
        <v>36.847270000000002</v>
      </c>
      <c r="K640">
        <v>81.0107</v>
      </c>
      <c r="L640">
        <v>52.764009999999999</v>
      </c>
      <c r="M640">
        <v>0.7665883</v>
      </c>
      <c r="N640">
        <v>38.261319999999998</v>
      </c>
      <c r="O640">
        <v>26.789739999999998</v>
      </c>
      <c r="P640">
        <v>0.31132779999999999</v>
      </c>
      <c r="Q640">
        <v>60.569450000000003</v>
      </c>
      <c r="R640">
        <v>30.257539999999999</v>
      </c>
      <c r="S640">
        <v>0.82263640000000005</v>
      </c>
    </row>
    <row r="641" spans="1:19" x14ac:dyDescent="0.2">
      <c r="A641" t="s">
        <v>179</v>
      </c>
      <c r="B641">
        <v>2009</v>
      </c>
      <c r="C641">
        <v>206327.51620000001</v>
      </c>
      <c r="D641">
        <v>243997.89019999999</v>
      </c>
      <c r="E641">
        <v>274315.62339999998</v>
      </c>
      <c r="F641">
        <v>282353.57500000001</v>
      </c>
      <c r="G641">
        <v>298784.0662</v>
      </c>
      <c r="I641">
        <v>0.36847269999999999</v>
      </c>
      <c r="J641">
        <v>36.847270000000002</v>
      </c>
      <c r="L641">
        <v>52.764009999999999</v>
      </c>
      <c r="M641">
        <v>0.7665883</v>
      </c>
      <c r="N641">
        <v>38.261319999999998</v>
      </c>
      <c r="O641">
        <v>26.789739999999998</v>
      </c>
      <c r="P641">
        <v>0.31132779999999999</v>
      </c>
      <c r="R641">
        <v>30.257539999999999</v>
      </c>
      <c r="S641">
        <v>0.82263640000000005</v>
      </c>
    </row>
    <row r="642" spans="1:19" x14ac:dyDescent="0.2">
      <c r="A642" t="s">
        <v>179</v>
      </c>
      <c r="B642">
        <v>2009</v>
      </c>
      <c r="C642">
        <v>206327.51620000001</v>
      </c>
      <c r="D642">
        <v>243997.89019999999</v>
      </c>
      <c r="E642">
        <v>274315.62339999998</v>
      </c>
      <c r="F642">
        <v>282353.57500000001</v>
      </c>
      <c r="G642">
        <v>298784.0662</v>
      </c>
      <c r="H642">
        <v>9.9999749999999992</v>
      </c>
      <c r="I642">
        <v>0.36847269999999999</v>
      </c>
      <c r="J642">
        <v>36.847270000000002</v>
      </c>
      <c r="K642">
        <v>81.0107</v>
      </c>
      <c r="L642">
        <v>52.764009999999999</v>
      </c>
      <c r="M642">
        <v>0.7665883</v>
      </c>
      <c r="N642">
        <v>38.261319999999998</v>
      </c>
      <c r="O642">
        <v>26.789739999999998</v>
      </c>
      <c r="P642">
        <v>0.31132779999999999</v>
      </c>
      <c r="Q642">
        <v>60.569450000000003</v>
      </c>
      <c r="R642">
        <v>30.257539999999999</v>
      </c>
      <c r="S642">
        <v>0.82263640000000005</v>
      </c>
    </row>
    <row r="643" spans="1:19" x14ac:dyDescent="0.2">
      <c r="A643" t="s">
        <v>179</v>
      </c>
      <c r="B643">
        <v>2009</v>
      </c>
      <c r="C643">
        <v>206327.51620000001</v>
      </c>
      <c r="D643">
        <v>243997.89019999999</v>
      </c>
      <c r="E643">
        <v>274315.62339999998</v>
      </c>
      <c r="F643">
        <v>282353.57500000001</v>
      </c>
      <c r="G643">
        <v>298784.0662</v>
      </c>
      <c r="H643">
        <v>1299.999</v>
      </c>
      <c r="I643">
        <v>0.36847269999999999</v>
      </c>
      <c r="J643">
        <v>36.847270000000002</v>
      </c>
      <c r="L643">
        <v>52.764009999999999</v>
      </c>
      <c r="M643">
        <v>0.7665883</v>
      </c>
      <c r="N643">
        <v>38.261319999999998</v>
      </c>
      <c r="O643">
        <v>26.789739999999998</v>
      </c>
      <c r="P643">
        <v>0.31132779999999999</v>
      </c>
      <c r="R643">
        <v>30.257539999999999</v>
      </c>
      <c r="S643">
        <v>0.82263640000000005</v>
      </c>
    </row>
    <row r="644" spans="1:19" x14ac:dyDescent="0.2">
      <c r="A644" t="s">
        <v>179</v>
      </c>
      <c r="B644">
        <v>2009</v>
      </c>
      <c r="C644">
        <v>206327.51620000001</v>
      </c>
      <c r="D644">
        <v>243997.89019999999</v>
      </c>
      <c r="E644">
        <v>274315.62339999998</v>
      </c>
      <c r="F644">
        <v>282353.57500000001</v>
      </c>
      <c r="G644">
        <v>298784.0662</v>
      </c>
      <c r="H644">
        <v>23.076889999999999</v>
      </c>
      <c r="I644">
        <v>0.36847269999999999</v>
      </c>
      <c r="J644">
        <v>36.847270000000002</v>
      </c>
      <c r="K644">
        <v>81.0107</v>
      </c>
      <c r="L644">
        <v>52.764009999999999</v>
      </c>
      <c r="M644">
        <v>0.7665883</v>
      </c>
      <c r="N644">
        <v>38.261319999999998</v>
      </c>
      <c r="O644">
        <v>26.789739999999998</v>
      </c>
      <c r="P644">
        <v>0.31132779999999999</v>
      </c>
      <c r="Q644">
        <v>60.569450000000003</v>
      </c>
      <c r="R644">
        <v>30.257539999999999</v>
      </c>
      <c r="S644">
        <v>0.82263640000000005</v>
      </c>
    </row>
    <row r="645" spans="1:19" x14ac:dyDescent="0.2">
      <c r="A645" t="s">
        <v>179</v>
      </c>
      <c r="B645">
        <v>2009</v>
      </c>
      <c r="C645">
        <v>206327.51620000001</v>
      </c>
      <c r="D645">
        <v>243997.89019999999</v>
      </c>
      <c r="E645">
        <v>274315.62339999998</v>
      </c>
      <c r="F645">
        <v>282353.57500000001</v>
      </c>
      <c r="G645">
        <v>298784.0662</v>
      </c>
      <c r="H645">
        <v>499.99979999999999</v>
      </c>
      <c r="I645">
        <v>0.36847269999999999</v>
      </c>
      <c r="J645">
        <v>36.847270000000002</v>
      </c>
      <c r="K645">
        <v>81.0107</v>
      </c>
      <c r="L645">
        <v>52.764009999999999</v>
      </c>
      <c r="M645">
        <v>0.7665883</v>
      </c>
      <c r="O645">
        <v>26.789739999999998</v>
      </c>
      <c r="P645">
        <v>0.31132779999999999</v>
      </c>
      <c r="R645">
        <v>30.257539999999999</v>
      </c>
      <c r="S645">
        <v>0.82263640000000005</v>
      </c>
    </row>
    <row r="646" spans="1:19" x14ac:dyDescent="0.2">
      <c r="A646" t="s">
        <v>179</v>
      </c>
      <c r="B646">
        <v>2009</v>
      </c>
      <c r="C646">
        <v>206327.51620000001</v>
      </c>
      <c r="D646">
        <v>243997.89019999999</v>
      </c>
      <c r="E646">
        <v>274315.62339999998</v>
      </c>
      <c r="F646">
        <v>282353.57500000001</v>
      </c>
      <c r="G646">
        <v>298784.0662</v>
      </c>
      <c r="H646">
        <v>1066.6659999999999</v>
      </c>
      <c r="I646">
        <v>0.36847269999999999</v>
      </c>
      <c r="J646">
        <v>36.847270000000002</v>
      </c>
      <c r="L646">
        <v>52.764009999999999</v>
      </c>
      <c r="M646">
        <v>0.7665883</v>
      </c>
      <c r="N646">
        <v>38.261319999999998</v>
      </c>
      <c r="O646">
        <v>26.789739999999998</v>
      </c>
      <c r="P646">
        <v>0.31132779999999999</v>
      </c>
      <c r="R646">
        <v>30.257539999999999</v>
      </c>
      <c r="S646">
        <v>0.82263640000000005</v>
      </c>
    </row>
    <row r="647" spans="1:19" x14ac:dyDescent="0.2">
      <c r="A647" t="s">
        <v>179</v>
      </c>
      <c r="B647">
        <v>2009</v>
      </c>
      <c r="C647">
        <v>206327.51620000001</v>
      </c>
      <c r="D647">
        <v>243997.89019999999</v>
      </c>
      <c r="E647">
        <v>274315.62339999998</v>
      </c>
      <c r="F647">
        <v>282353.57500000001</v>
      </c>
      <c r="G647">
        <v>298784.0662</v>
      </c>
      <c r="H647">
        <v>199.9999</v>
      </c>
      <c r="I647">
        <v>0.36847269999999999</v>
      </c>
      <c r="J647">
        <v>36.847270000000002</v>
      </c>
      <c r="K647">
        <v>81.0107</v>
      </c>
      <c r="L647">
        <v>52.764009999999999</v>
      </c>
      <c r="M647">
        <v>0.7665883</v>
      </c>
      <c r="O647">
        <v>26.789739999999998</v>
      </c>
      <c r="P647">
        <v>0.31132779999999999</v>
      </c>
      <c r="R647">
        <v>30.257539999999999</v>
      </c>
      <c r="S647">
        <v>0.82263640000000005</v>
      </c>
    </row>
    <row r="648" spans="1:19" x14ac:dyDescent="0.2">
      <c r="A648" t="s">
        <v>179</v>
      </c>
      <c r="B648">
        <v>2009</v>
      </c>
      <c r="C648">
        <v>206327.51620000001</v>
      </c>
      <c r="D648">
        <v>243997.89019999999</v>
      </c>
      <c r="E648">
        <v>274315.62339999998</v>
      </c>
      <c r="F648">
        <v>282353.57500000001</v>
      </c>
      <c r="G648">
        <v>298784.0662</v>
      </c>
      <c r="H648">
        <v>246.15379999999999</v>
      </c>
      <c r="I648">
        <v>0.36847269999999999</v>
      </c>
      <c r="J648">
        <v>36.847270000000002</v>
      </c>
      <c r="K648">
        <v>81.0107</v>
      </c>
      <c r="L648">
        <v>52.764009999999999</v>
      </c>
      <c r="M648">
        <v>0.7665883</v>
      </c>
      <c r="N648">
        <v>38.261319999999998</v>
      </c>
      <c r="O648">
        <v>26.789739999999998</v>
      </c>
      <c r="P648">
        <v>0.31132779999999999</v>
      </c>
      <c r="Q648">
        <v>60.569450000000003</v>
      </c>
      <c r="R648">
        <v>30.257539999999999</v>
      </c>
      <c r="S648">
        <v>0.82263640000000005</v>
      </c>
    </row>
    <row r="649" spans="1:19" x14ac:dyDescent="0.2">
      <c r="A649" t="s">
        <v>179</v>
      </c>
      <c r="B649">
        <v>2009</v>
      </c>
      <c r="C649">
        <v>206327.51620000001</v>
      </c>
      <c r="D649">
        <v>243997.89019999999</v>
      </c>
      <c r="E649">
        <v>274315.62339999998</v>
      </c>
      <c r="F649">
        <v>282353.57500000001</v>
      </c>
      <c r="G649">
        <v>298784.0662</v>
      </c>
      <c r="H649">
        <v>50.000030000000002</v>
      </c>
      <c r="I649">
        <v>0.36847269999999999</v>
      </c>
      <c r="J649">
        <v>36.847270000000002</v>
      </c>
      <c r="K649">
        <v>81.0107</v>
      </c>
      <c r="L649">
        <v>52.764009999999999</v>
      </c>
      <c r="M649">
        <v>0.7665883</v>
      </c>
      <c r="N649">
        <v>38.261319999999998</v>
      </c>
      <c r="O649">
        <v>26.789739999999998</v>
      </c>
      <c r="P649">
        <v>0.31132779999999999</v>
      </c>
      <c r="Q649">
        <v>60.569450000000003</v>
      </c>
      <c r="R649">
        <v>30.257539999999999</v>
      </c>
      <c r="S649">
        <v>0.82263640000000005</v>
      </c>
    </row>
    <row r="650" spans="1:19" x14ac:dyDescent="0.2">
      <c r="A650" t="s">
        <v>179</v>
      </c>
      <c r="B650">
        <v>2009</v>
      </c>
      <c r="C650">
        <v>206327.51620000001</v>
      </c>
      <c r="D650">
        <v>243997.89019999999</v>
      </c>
      <c r="E650">
        <v>274315.62339999998</v>
      </c>
      <c r="F650">
        <v>282353.57500000001</v>
      </c>
      <c r="G650">
        <v>298784.0662</v>
      </c>
      <c r="H650">
        <v>-88.571430000000007</v>
      </c>
      <c r="I650">
        <v>0.36847269999999999</v>
      </c>
      <c r="J650">
        <v>36.847270000000002</v>
      </c>
      <c r="K650">
        <v>81.0107</v>
      </c>
      <c r="L650">
        <v>52.764009999999999</v>
      </c>
      <c r="M650">
        <v>0.7665883</v>
      </c>
      <c r="N650">
        <v>38.261319999999998</v>
      </c>
      <c r="O650">
        <v>26.789739999999998</v>
      </c>
      <c r="P650">
        <v>0.31132779999999999</v>
      </c>
      <c r="Q650">
        <v>60.569450000000003</v>
      </c>
      <c r="R650">
        <v>30.257539999999999</v>
      </c>
      <c r="S650">
        <v>0.82263640000000005</v>
      </c>
    </row>
    <row r="651" spans="1:19" x14ac:dyDescent="0.2">
      <c r="A651" t="s">
        <v>179</v>
      </c>
      <c r="B651">
        <v>2009</v>
      </c>
      <c r="C651">
        <v>206327.51620000001</v>
      </c>
      <c r="D651">
        <v>243997.89019999999</v>
      </c>
      <c r="E651">
        <v>274315.62339999998</v>
      </c>
      <c r="F651">
        <v>282353.57500000001</v>
      </c>
      <c r="G651">
        <v>298784.0662</v>
      </c>
      <c r="H651">
        <v>122.2223</v>
      </c>
      <c r="I651">
        <v>0.36847269999999999</v>
      </c>
      <c r="J651">
        <v>36.847270000000002</v>
      </c>
      <c r="K651">
        <v>81.0107</v>
      </c>
      <c r="L651">
        <v>52.764009999999999</v>
      </c>
      <c r="M651">
        <v>0.7665883</v>
      </c>
      <c r="O651">
        <v>26.789739999999998</v>
      </c>
      <c r="P651">
        <v>0.31132779999999999</v>
      </c>
      <c r="R651">
        <v>30.257539999999999</v>
      </c>
      <c r="S651">
        <v>0.82263640000000005</v>
      </c>
    </row>
    <row r="652" spans="1:19" x14ac:dyDescent="0.2">
      <c r="A652" t="s">
        <v>179</v>
      </c>
      <c r="B652">
        <v>2009</v>
      </c>
      <c r="C652">
        <v>206327.51620000001</v>
      </c>
      <c r="D652">
        <v>243997.89019999999</v>
      </c>
      <c r="E652">
        <v>274315.62339999998</v>
      </c>
      <c r="F652">
        <v>282353.57500000001</v>
      </c>
      <c r="G652">
        <v>298784.0662</v>
      </c>
      <c r="H652">
        <v>87.500039999999998</v>
      </c>
      <c r="I652">
        <v>0.36847269999999999</v>
      </c>
      <c r="J652">
        <v>36.847270000000002</v>
      </c>
      <c r="K652">
        <v>81.0107</v>
      </c>
      <c r="L652">
        <v>52.764009999999999</v>
      </c>
      <c r="M652">
        <v>0.7665883</v>
      </c>
      <c r="N652">
        <v>38.261319999999998</v>
      </c>
      <c r="O652">
        <v>26.789739999999998</v>
      </c>
      <c r="P652">
        <v>0.31132779999999999</v>
      </c>
      <c r="Q652">
        <v>60.569450000000003</v>
      </c>
      <c r="R652">
        <v>30.257539999999999</v>
      </c>
      <c r="S652">
        <v>0.82263640000000005</v>
      </c>
    </row>
    <row r="653" spans="1:19" x14ac:dyDescent="0.2">
      <c r="A653" t="s">
        <v>179</v>
      </c>
      <c r="B653">
        <v>2009</v>
      </c>
      <c r="C653">
        <v>206327.51620000001</v>
      </c>
      <c r="D653">
        <v>243997.89019999999</v>
      </c>
      <c r="E653">
        <v>274315.62339999998</v>
      </c>
      <c r="F653">
        <v>282353.57500000001</v>
      </c>
      <c r="G653">
        <v>298784.0662</v>
      </c>
      <c r="I653">
        <v>0.36847269999999999</v>
      </c>
      <c r="J653">
        <v>36.847270000000002</v>
      </c>
      <c r="L653">
        <v>52.764009999999999</v>
      </c>
      <c r="M653">
        <v>0.7665883</v>
      </c>
      <c r="N653">
        <v>38.261319999999998</v>
      </c>
      <c r="O653">
        <v>26.789739999999998</v>
      </c>
      <c r="P653">
        <v>0.31132779999999999</v>
      </c>
      <c r="R653">
        <v>30.257539999999999</v>
      </c>
      <c r="S653">
        <v>0.82263640000000005</v>
      </c>
    </row>
    <row r="654" spans="1:19" x14ac:dyDescent="0.2">
      <c r="A654" t="s">
        <v>179</v>
      </c>
      <c r="B654">
        <v>2009</v>
      </c>
      <c r="C654">
        <v>206327.51620000001</v>
      </c>
      <c r="D654">
        <v>243997.89019999999</v>
      </c>
      <c r="E654">
        <v>274315.62339999998</v>
      </c>
      <c r="F654">
        <v>282353.57500000001</v>
      </c>
      <c r="G654">
        <v>298784.0662</v>
      </c>
      <c r="H654">
        <v>60.000120000000003</v>
      </c>
      <c r="I654">
        <v>0.36847269999999999</v>
      </c>
      <c r="J654">
        <v>36.847270000000002</v>
      </c>
      <c r="K654">
        <v>81.0107</v>
      </c>
      <c r="L654">
        <v>52.764009999999999</v>
      </c>
      <c r="M654">
        <v>0.7665883</v>
      </c>
      <c r="N654">
        <v>38.261319999999998</v>
      </c>
      <c r="O654">
        <v>26.789739999999998</v>
      </c>
      <c r="P654">
        <v>0.31132779999999999</v>
      </c>
      <c r="Q654">
        <v>60.569450000000003</v>
      </c>
      <c r="R654">
        <v>30.257539999999999</v>
      </c>
      <c r="S654">
        <v>0.82263640000000005</v>
      </c>
    </row>
    <row r="655" spans="1:19" x14ac:dyDescent="0.2">
      <c r="A655" t="s">
        <v>179</v>
      </c>
      <c r="B655">
        <v>2009</v>
      </c>
      <c r="C655">
        <v>206327.51620000001</v>
      </c>
      <c r="D655">
        <v>243997.89019999999</v>
      </c>
      <c r="E655">
        <v>274315.62339999998</v>
      </c>
      <c r="F655">
        <v>282353.57500000001</v>
      </c>
      <c r="G655">
        <v>298784.0662</v>
      </c>
      <c r="H655">
        <v>-44.444400000000002</v>
      </c>
      <c r="I655">
        <v>0.36847269999999999</v>
      </c>
      <c r="J655">
        <v>36.847270000000002</v>
      </c>
      <c r="K655">
        <v>81.0107</v>
      </c>
      <c r="L655">
        <v>52.764009999999999</v>
      </c>
      <c r="M655">
        <v>0.7665883</v>
      </c>
      <c r="N655">
        <v>38.261319999999998</v>
      </c>
      <c r="O655">
        <v>26.789739999999998</v>
      </c>
      <c r="P655">
        <v>0.31132779999999999</v>
      </c>
      <c r="Q655">
        <v>60.569450000000003</v>
      </c>
      <c r="R655">
        <v>30.257539999999999</v>
      </c>
      <c r="S655">
        <v>0.82263640000000005</v>
      </c>
    </row>
    <row r="656" spans="1:19" x14ac:dyDescent="0.2">
      <c r="A656" t="s">
        <v>179</v>
      </c>
      <c r="B656">
        <v>2009</v>
      </c>
      <c r="C656">
        <v>206327.51620000001</v>
      </c>
      <c r="D656">
        <v>243997.89019999999</v>
      </c>
      <c r="E656">
        <v>274315.62339999998</v>
      </c>
      <c r="F656">
        <v>282353.57500000001</v>
      </c>
      <c r="G656">
        <v>298784.0662</v>
      </c>
      <c r="I656">
        <v>0.36847269999999999</v>
      </c>
      <c r="J656">
        <v>36.847270000000002</v>
      </c>
      <c r="L656">
        <v>52.764009999999999</v>
      </c>
      <c r="M656">
        <v>0.7665883</v>
      </c>
      <c r="N656">
        <v>38.261319999999998</v>
      </c>
      <c r="O656">
        <v>26.789739999999998</v>
      </c>
      <c r="P656">
        <v>0.31132779999999999</v>
      </c>
      <c r="R656">
        <v>30.257539999999999</v>
      </c>
      <c r="S656">
        <v>0.82263640000000005</v>
      </c>
    </row>
    <row r="657" spans="1:19" x14ac:dyDescent="0.2">
      <c r="A657" t="s">
        <v>179</v>
      </c>
      <c r="B657">
        <v>2009</v>
      </c>
      <c r="C657">
        <v>206327.51620000001</v>
      </c>
      <c r="D657">
        <v>243997.89019999999</v>
      </c>
      <c r="E657">
        <v>274315.62339999998</v>
      </c>
      <c r="F657">
        <v>282353.57500000001</v>
      </c>
      <c r="G657">
        <v>298784.0662</v>
      </c>
      <c r="H657">
        <v>66.666790000000006</v>
      </c>
      <c r="I657">
        <v>0.36847269999999999</v>
      </c>
      <c r="J657">
        <v>36.847270000000002</v>
      </c>
      <c r="K657">
        <v>81.0107</v>
      </c>
      <c r="L657">
        <v>52.764009999999999</v>
      </c>
      <c r="M657">
        <v>0.7665883</v>
      </c>
      <c r="N657">
        <v>38.261319999999998</v>
      </c>
      <c r="O657">
        <v>26.789739999999998</v>
      </c>
      <c r="P657">
        <v>0.31132779999999999</v>
      </c>
      <c r="Q657">
        <v>60.569450000000003</v>
      </c>
      <c r="R657">
        <v>30.257539999999999</v>
      </c>
      <c r="S657">
        <v>0.82263640000000005</v>
      </c>
    </row>
    <row r="658" spans="1:19" x14ac:dyDescent="0.2">
      <c r="A658" t="s">
        <v>179</v>
      </c>
      <c r="B658">
        <v>2009</v>
      </c>
      <c r="C658">
        <v>206327.51620000001</v>
      </c>
      <c r="D658">
        <v>243997.89019999999</v>
      </c>
      <c r="E658">
        <v>274315.62339999998</v>
      </c>
      <c r="F658">
        <v>282353.57500000001</v>
      </c>
      <c r="G658">
        <v>298784.0662</v>
      </c>
      <c r="H658">
        <v>57.14282</v>
      </c>
      <c r="I658">
        <v>0.36847269999999999</v>
      </c>
      <c r="J658">
        <v>36.847270000000002</v>
      </c>
      <c r="K658">
        <v>81.0107</v>
      </c>
      <c r="L658">
        <v>52.764009999999999</v>
      </c>
      <c r="M658">
        <v>0.7665883</v>
      </c>
      <c r="N658">
        <v>38.261319999999998</v>
      </c>
      <c r="O658">
        <v>26.789739999999998</v>
      </c>
      <c r="P658">
        <v>0.31132779999999999</v>
      </c>
      <c r="Q658">
        <v>60.569450000000003</v>
      </c>
      <c r="R658">
        <v>30.257539999999999</v>
      </c>
      <c r="S658">
        <v>0.82263640000000005</v>
      </c>
    </row>
    <row r="659" spans="1:19" x14ac:dyDescent="0.2">
      <c r="A659" t="s">
        <v>179</v>
      </c>
      <c r="B659">
        <v>2009</v>
      </c>
      <c r="C659">
        <v>206327.51620000001</v>
      </c>
      <c r="D659">
        <v>243997.89019999999</v>
      </c>
      <c r="E659">
        <v>274315.62339999998</v>
      </c>
      <c r="F659">
        <v>282353.57500000001</v>
      </c>
      <c r="G659">
        <v>298784.0662</v>
      </c>
      <c r="I659">
        <v>0.36847269999999999</v>
      </c>
      <c r="J659">
        <v>36.847270000000002</v>
      </c>
      <c r="L659">
        <v>52.764009999999999</v>
      </c>
      <c r="M659">
        <v>0.7665883</v>
      </c>
      <c r="O659">
        <v>26.789739999999998</v>
      </c>
      <c r="P659">
        <v>0.31132779999999999</v>
      </c>
      <c r="R659">
        <v>30.257539999999999</v>
      </c>
      <c r="S659">
        <v>0.82263640000000005</v>
      </c>
    </row>
    <row r="660" spans="1:19" x14ac:dyDescent="0.2">
      <c r="A660" t="s">
        <v>179</v>
      </c>
      <c r="B660">
        <v>2009</v>
      </c>
      <c r="C660">
        <v>206327.51620000001</v>
      </c>
      <c r="D660">
        <v>243997.89019999999</v>
      </c>
      <c r="E660">
        <v>274315.62339999998</v>
      </c>
      <c r="F660">
        <v>282353.57500000001</v>
      </c>
      <c r="G660">
        <v>298784.0662</v>
      </c>
      <c r="I660">
        <v>0.36847269999999999</v>
      </c>
      <c r="J660">
        <v>36.847270000000002</v>
      </c>
      <c r="L660">
        <v>52.764009999999999</v>
      </c>
      <c r="M660">
        <v>0.7665883</v>
      </c>
      <c r="O660">
        <v>26.789739999999998</v>
      </c>
      <c r="P660">
        <v>0.31132779999999999</v>
      </c>
      <c r="R660">
        <v>30.257539999999999</v>
      </c>
      <c r="S660">
        <v>0.82263640000000005</v>
      </c>
    </row>
    <row r="661" spans="1:19" x14ac:dyDescent="0.2">
      <c r="A661" t="s">
        <v>179</v>
      </c>
      <c r="B661">
        <v>2009</v>
      </c>
      <c r="C661">
        <v>206327.51620000001</v>
      </c>
      <c r="D661">
        <v>243997.89019999999</v>
      </c>
      <c r="E661">
        <v>274315.62339999998</v>
      </c>
      <c r="F661">
        <v>282353.57500000001</v>
      </c>
      <c r="G661">
        <v>298784.0662</v>
      </c>
      <c r="H661">
        <v>42.857190000000003</v>
      </c>
      <c r="I661">
        <v>0.36847269999999999</v>
      </c>
      <c r="J661">
        <v>36.847270000000002</v>
      </c>
      <c r="K661">
        <v>81.0107</v>
      </c>
      <c r="L661">
        <v>52.764009999999999</v>
      </c>
      <c r="M661">
        <v>0.7665883</v>
      </c>
      <c r="O661">
        <v>26.789739999999998</v>
      </c>
      <c r="P661">
        <v>0.31132779999999999</v>
      </c>
      <c r="Q661">
        <v>60.569450000000003</v>
      </c>
      <c r="R661">
        <v>30.257539999999999</v>
      </c>
      <c r="S661">
        <v>0.82263640000000005</v>
      </c>
    </row>
    <row r="662" spans="1:19" x14ac:dyDescent="0.2">
      <c r="A662" t="s">
        <v>179</v>
      </c>
      <c r="B662">
        <v>2009</v>
      </c>
      <c r="C662">
        <v>206327.51620000001</v>
      </c>
      <c r="D662">
        <v>243997.89019999999</v>
      </c>
      <c r="E662">
        <v>274315.62339999998</v>
      </c>
      <c r="F662">
        <v>282353.57500000001</v>
      </c>
      <c r="G662">
        <v>298784.0662</v>
      </c>
      <c r="H662">
        <v>-2.23E-5</v>
      </c>
      <c r="I662">
        <v>0.36847269999999999</v>
      </c>
      <c r="J662">
        <v>36.847270000000002</v>
      </c>
      <c r="K662">
        <v>81.0107</v>
      </c>
      <c r="L662">
        <v>52.764009999999999</v>
      </c>
      <c r="M662">
        <v>0.7665883</v>
      </c>
      <c r="N662">
        <v>38.261319999999998</v>
      </c>
      <c r="O662">
        <v>26.789739999999998</v>
      </c>
      <c r="P662">
        <v>0.31132779999999999</v>
      </c>
      <c r="Q662">
        <v>60.569450000000003</v>
      </c>
      <c r="R662">
        <v>30.257539999999999</v>
      </c>
      <c r="S662">
        <v>0.82263640000000005</v>
      </c>
    </row>
    <row r="663" spans="1:19" x14ac:dyDescent="0.2">
      <c r="A663" t="s">
        <v>179</v>
      </c>
      <c r="B663">
        <v>2009</v>
      </c>
      <c r="C663">
        <v>206327.51620000001</v>
      </c>
      <c r="D663">
        <v>243997.89019999999</v>
      </c>
      <c r="E663">
        <v>274315.62339999998</v>
      </c>
      <c r="F663">
        <v>282353.57500000001</v>
      </c>
      <c r="G663">
        <v>298784.0662</v>
      </c>
      <c r="H663">
        <v>-93.269229999999993</v>
      </c>
      <c r="I663">
        <v>0.36847269999999999</v>
      </c>
      <c r="J663">
        <v>36.847270000000002</v>
      </c>
      <c r="K663">
        <v>81.0107</v>
      </c>
      <c r="L663">
        <v>52.764009999999999</v>
      </c>
      <c r="M663">
        <v>0.7665883</v>
      </c>
      <c r="N663">
        <v>38.261319999999998</v>
      </c>
      <c r="O663">
        <v>26.789739999999998</v>
      </c>
      <c r="P663">
        <v>0.31132779999999999</v>
      </c>
      <c r="Q663">
        <v>60.569450000000003</v>
      </c>
      <c r="R663">
        <v>30.257539999999999</v>
      </c>
      <c r="S663">
        <v>0.82263640000000005</v>
      </c>
    </row>
    <row r="664" spans="1:19" x14ac:dyDescent="0.2">
      <c r="A664" t="s">
        <v>179</v>
      </c>
      <c r="B664">
        <v>2009</v>
      </c>
      <c r="C664">
        <v>206327.51620000001</v>
      </c>
      <c r="D664">
        <v>243997.89019999999</v>
      </c>
      <c r="E664">
        <v>274315.62339999998</v>
      </c>
      <c r="F664">
        <v>282353.57500000001</v>
      </c>
      <c r="G664">
        <v>298784.0662</v>
      </c>
      <c r="I664">
        <v>0.36847269999999999</v>
      </c>
      <c r="J664">
        <v>36.847270000000002</v>
      </c>
      <c r="L664">
        <v>52.764009999999999</v>
      </c>
      <c r="M664">
        <v>0.7665883</v>
      </c>
      <c r="N664">
        <v>38.261319999999998</v>
      </c>
      <c r="O664">
        <v>26.789739999999998</v>
      </c>
      <c r="P664">
        <v>0.31132779999999999</v>
      </c>
      <c r="R664">
        <v>30.257539999999999</v>
      </c>
      <c r="S664">
        <v>0.82263640000000005</v>
      </c>
    </row>
    <row r="665" spans="1:19" x14ac:dyDescent="0.2">
      <c r="A665" t="s">
        <v>179</v>
      </c>
      <c r="B665">
        <v>2009</v>
      </c>
      <c r="C665">
        <v>206327.51620000001</v>
      </c>
      <c r="D665">
        <v>243997.89019999999</v>
      </c>
      <c r="E665">
        <v>274315.62339999998</v>
      </c>
      <c r="F665">
        <v>282353.57500000001</v>
      </c>
      <c r="G665">
        <v>298784.0662</v>
      </c>
      <c r="H665">
        <v>15.3847</v>
      </c>
      <c r="I665">
        <v>0.36847269999999999</v>
      </c>
      <c r="J665">
        <v>36.847270000000002</v>
      </c>
      <c r="K665">
        <v>81.0107</v>
      </c>
      <c r="L665">
        <v>52.764009999999999</v>
      </c>
      <c r="M665">
        <v>0.7665883</v>
      </c>
      <c r="O665">
        <v>26.789739999999998</v>
      </c>
      <c r="P665">
        <v>0.31132779999999999</v>
      </c>
      <c r="R665">
        <v>30.257539999999999</v>
      </c>
      <c r="S665">
        <v>0.82263640000000005</v>
      </c>
    </row>
    <row r="666" spans="1:19" x14ac:dyDescent="0.2">
      <c r="A666" t="s">
        <v>179</v>
      </c>
      <c r="B666">
        <v>2009</v>
      </c>
      <c r="C666">
        <v>206327.51620000001</v>
      </c>
      <c r="D666">
        <v>243997.89019999999</v>
      </c>
      <c r="E666">
        <v>274315.62339999998</v>
      </c>
      <c r="F666">
        <v>282353.57500000001</v>
      </c>
      <c r="G666">
        <v>298784.0662</v>
      </c>
      <c r="H666">
        <v>9900.0069999999996</v>
      </c>
      <c r="I666">
        <v>0.36847269999999999</v>
      </c>
      <c r="J666">
        <v>36.847270000000002</v>
      </c>
      <c r="L666">
        <v>52.764009999999999</v>
      </c>
      <c r="M666">
        <v>0.7665883</v>
      </c>
      <c r="N666">
        <v>38.261319999999998</v>
      </c>
      <c r="O666">
        <v>26.789739999999998</v>
      </c>
      <c r="P666">
        <v>0.31132779999999999</v>
      </c>
      <c r="R666">
        <v>30.257539999999999</v>
      </c>
      <c r="S666">
        <v>0.82263640000000005</v>
      </c>
    </row>
    <row r="667" spans="1:19" x14ac:dyDescent="0.2">
      <c r="A667" t="s">
        <v>179</v>
      </c>
      <c r="B667">
        <v>2009</v>
      </c>
      <c r="C667">
        <v>206327.51620000001</v>
      </c>
      <c r="D667">
        <v>243997.89019999999</v>
      </c>
      <c r="E667">
        <v>274315.62339999998</v>
      </c>
      <c r="F667">
        <v>282353.57500000001</v>
      </c>
      <c r="G667">
        <v>298784.0662</v>
      </c>
      <c r="H667">
        <v>-33.333350000000003</v>
      </c>
      <c r="I667">
        <v>0.36847269999999999</v>
      </c>
      <c r="J667">
        <v>36.847270000000002</v>
      </c>
      <c r="K667">
        <v>81.0107</v>
      </c>
      <c r="L667">
        <v>52.764009999999999</v>
      </c>
      <c r="M667">
        <v>0.7665883</v>
      </c>
      <c r="N667">
        <v>38.261319999999998</v>
      </c>
      <c r="O667">
        <v>26.789739999999998</v>
      </c>
      <c r="P667">
        <v>0.31132779999999999</v>
      </c>
      <c r="Q667">
        <v>60.569450000000003</v>
      </c>
      <c r="R667">
        <v>30.257539999999999</v>
      </c>
      <c r="S667">
        <v>0.82263640000000005</v>
      </c>
    </row>
    <row r="668" spans="1:19" x14ac:dyDescent="0.2">
      <c r="A668" t="s">
        <v>179</v>
      </c>
      <c r="B668">
        <v>2009</v>
      </c>
      <c r="C668">
        <v>206327.51620000001</v>
      </c>
      <c r="D668">
        <v>243997.89019999999</v>
      </c>
      <c r="E668">
        <v>274315.62339999998</v>
      </c>
      <c r="F668">
        <v>282353.57500000001</v>
      </c>
      <c r="G668">
        <v>298784.0662</v>
      </c>
      <c r="H668">
        <v>21.818169999999999</v>
      </c>
      <c r="I668">
        <v>0.36847269999999999</v>
      </c>
      <c r="J668">
        <v>36.847270000000002</v>
      </c>
      <c r="K668">
        <v>81.0107</v>
      </c>
      <c r="L668">
        <v>52.764009999999999</v>
      </c>
      <c r="M668">
        <v>0.7665883</v>
      </c>
      <c r="N668">
        <v>38.261319999999998</v>
      </c>
      <c r="O668">
        <v>26.789739999999998</v>
      </c>
      <c r="P668">
        <v>0.31132779999999999</v>
      </c>
      <c r="Q668">
        <v>60.569450000000003</v>
      </c>
      <c r="R668">
        <v>30.257539999999999</v>
      </c>
      <c r="S668">
        <v>0.82263640000000005</v>
      </c>
    </row>
    <row r="669" spans="1:19" x14ac:dyDescent="0.2">
      <c r="A669" t="s">
        <v>179</v>
      </c>
      <c r="B669">
        <v>2009</v>
      </c>
      <c r="C669">
        <v>206327.51620000001</v>
      </c>
      <c r="D669">
        <v>243997.89019999999</v>
      </c>
      <c r="E669">
        <v>274315.62339999998</v>
      </c>
      <c r="F669">
        <v>282353.57500000001</v>
      </c>
      <c r="G669">
        <v>298784.0662</v>
      </c>
      <c r="H669">
        <v>31.57892</v>
      </c>
      <c r="I669">
        <v>0.36847269999999999</v>
      </c>
      <c r="J669">
        <v>36.847270000000002</v>
      </c>
      <c r="K669">
        <v>81.0107</v>
      </c>
      <c r="L669">
        <v>52.764009999999999</v>
      </c>
      <c r="M669">
        <v>0.7665883</v>
      </c>
      <c r="N669">
        <v>38.261319999999998</v>
      </c>
      <c r="O669">
        <v>26.789739999999998</v>
      </c>
      <c r="P669">
        <v>0.31132779999999999</v>
      </c>
      <c r="Q669">
        <v>60.569450000000003</v>
      </c>
      <c r="R669">
        <v>30.257539999999999</v>
      </c>
      <c r="S669">
        <v>0.82263640000000005</v>
      </c>
    </row>
    <row r="670" spans="1:19" x14ac:dyDescent="0.2">
      <c r="A670" t="s">
        <v>179</v>
      </c>
      <c r="B670">
        <v>2009</v>
      </c>
      <c r="C670">
        <v>206327.51620000001</v>
      </c>
      <c r="D670">
        <v>243997.89019999999</v>
      </c>
      <c r="E670">
        <v>274315.62339999998</v>
      </c>
      <c r="F670">
        <v>282353.57500000001</v>
      </c>
      <c r="G670">
        <v>298784.0662</v>
      </c>
      <c r="H670">
        <v>71.428529999999995</v>
      </c>
      <c r="I670">
        <v>0.36847269999999999</v>
      </c>
      <c r="J670">
        <v>36.847270000000002</v>
      </c>
      <c r="K670">
        <v>81.0107</v>
      </c>
      <c r="L670">
        <v>52.764009999999999</v>
      </c>
      <c r="M670">
        <v>0.7665883</v>
      </c>
      <c r="N670">
        <v>38.261319999999998</v>
      </c>
      <c r="O670">
        <v>26.789739999999998</v>
      </c>
      <c r="P670">
        <v>0.31132779999999999</v>
      </c>
      <c r="Q670">
        <v>60.569450000000003</v>
      </c>
      <c r="R670">
        <v>30.257539999999999</v>
      </c>
      <c r="S670">
        <v>0.82263640000000005</v>
      </c>
    </row>
    <row r="671" spans="1:19" x14ac:dyDescent="0.2">
      <c r="A671" t="s">
        <v>179</v>
      </c>
      <c r="B671">
        <v>2009</v>
      </c>
      <c r="C671">
        <v>206327.51620000001</v>
      </c>
      <c r="D671">
        <v>243997.89019999999</v>
      </c>
      <c r="E671">
        <v>274315.62339999998</v>
      </c>
      <c r="F671">
        <v>282353.57500000001</v>
      </c>
      <c r="G671">
        <v>298784.0662</v>
      </c>
      <c r="H671">
        <v>114.2859</v>
      </c>
      <c r="I671">
        <v>0.36847269999999999</v>
      </c>
      <c r="J671">
        <v>36.847270000000002</v>
      </c>
      <c r="K671">
        <v>81.0107</v>
      </c>
      <c r="L671">
        <v>52.764009999999999</v>
      </c>
      <c r="M671">
        <v>0.7665883</v>
      </c>
      <c r="N671">
        <v>38.261319999999998</v>
      </c>
      <c r="O671">
        <v>26.789739999999998</v>
      </c>
      <c r="P671">
        <v>0.31132779999999999</v>
      </c>
      <c r="Q671">
        <v>60.569450000000003</v>
      </c>
      <c r="R671">
        <v>30.257539999999999</v>
      </c>
      <c r="S671">
        <v>0.82263640000000005</v>
      </c>
    </row>
    <row r="672" spans="1:19" x14ac:dyDescent="0.2">
      <c r="A672" t="s">
        <v>179</v>
      </c>
      <c r="B672">
        <v>2009</v>
      </c>
      <c r="C672">
        <v>206327.51620000001</v>
      </c>
      <c r="D672">
        <v>243997.89019999999</v>
      </c>
      <c r="E672">
        <v>274315.62339999998</v>
      </c>
      <c r="F672">
        <v>282353.57500000001</v>
      </c>
      <c r="G672">
        <v>298784.0662</v>
      </c>
      <c r="I672">
        <v>0.36847269999999999</v>
      </c>
      <c r="J672">
        <v>36.847270000000002</v>
      </c>
      <c r="L672">
        <v>52.764009999999999</v>
      </c>
      <c r="M672">
        <v>0.7665883</v>
      </c>
      <c r="O672">
        <v>26.789739999999998</v>
      </c>
      <c r="P672">
        <v>0.31132779999999999</v>
      </c>
      <c r="R672">
        <v>30.257539999999999</v>
      </c>
      <c r="S672">
        <v>0.82263640000000005</v>
      </c>
    </row>
    <row r="673" spans="1:19" x14ac:dyDescent="0.2">
      <c r="A673" t="s">
        <v>179</v>
      </c>
      <c r="B673">
        <v>2009</v>
      </c>
      <c r="C673">
        <v>206327.51620000001</v>
      </c>
      <c r="D673">
        <v>243997.89019999999</v>
      </c>
      <c r="E673">
        <v>274315.62339999998</v>
      </c>
      <c r="F673">
        <v>282353.57500000001</v>
      </c>
      <c r="G673">
        <v>298784.0662</v>
      </c>
      <c r="H673">
        <v>-2.87E-5</v>
      </c>
      <c r="I673">
        <v>0.36847269999999999</v>
      </c>
      <c r="J673">
        <v>36.847270000000002</v>
      </c>
      <c r="K673">
        <v>81.0107</v>
      </c>
      <c r="L673">
        <v>52.764009999999999</v>
      </c>
      <c r="M673">
        <v>0.7665883</v>
      </c>
      <c r="O673">
        <v>26.789739999999998</v>
      </c>
      <c r="P673">
        <v>0.31132779999999999</v>
      </c>
      <c r="R673">
        <v>30.257539999999999</v>
      </c>
      <c r="S673">
        <v>0.82263640000000005</v>
      </c>
    </row>
    <row r="674" spans="1:19" x14ac:dyDescent="0.2">
      <c r="A674" t="s">
        <v>179</v>
      </c>
      <c r="B674">
        <v>2009</v>
      </c>
      <c r="C674">
        <v>206327.51620000001</v>
      </c>
      <c r="D674">
        <v>243997.89019999999</v>
      </c>
      <c r="E674">
        <v>274315.62339999998</v>
      </c>
      <c r="F674">
        <v>282353.57500000001</v>
      </c>
      <c r="G674">
        <v>298784.0662</v>
      </c>
      <c r="H674">
        <v>15.333310000000001</v>
      </c>
      <c r="I674">
        <v>0.36847269999999999</v>
      </c>
      <c r="J674">
        <v>36.847270000000002</v>
      </c>
      <c r="K674">
        <v>81.0107</v>
      </c>
      <c r="L674">
        <v>52.764009999999999</v>
      </c>
      <c r="M674">
        <v>0.7665883</v>
      </c>
      <c r="N674">
        <v>38.261319999999998</v>
      </c>
      <c r="O674">
        <v>26.789739999999998</v>
      </c>
      <c r="P674">
        <v>0.31132779999999999</v>
      </c>
      <c r="Q674">
        <v>60.569450000000003</v>
      </c>
      <c r="R674">
        <v>30.257539999999999</v>
      </c>
      <c r="S674">
        <v>0.82263640000000005</v>
      </c>
    </row>
    <row r="675" spans="1:19" x14ac:dyDescent="0.2">
      <c r="A675" t="s">
        <v>179</v>
      </c>
      <c r="B675">
        <v>2009</v>
      </c>
      <c r="C675">
        <v>206327.51620000001</v>
      </c>
      <c r="D675">
        <v>243997.89019999999</v>
      </c>
      <c r="E675">
        <v>274315.62339999998</v>
      </c>
      <c r="F675">
        <v>282353.57500000001</v>
      </c>
      <c r="G675">
        <v>298784.0662</v>
      </c>
      <c r="H675">
        <v>1900</v>
      </c>
      <c r="I675">
        <v>0.36847269999999999</v>
      </c>
      <c r="J675">
        <v>36.847270000000002</v>
      </c>
      <c r="L675">
        <v>52.764009999999999</v>
      </c>
      <c r="M675">
        <v>0.7665883</v>
      </c>
      <c r="N675">
        <v>38.261319999999998</v>
      </c>
      <c r="O675">
        <v>26.789739999999998</v>
      </c>
      <c r="P675">
        <v>0.31132779999999999</v>
      </c>
      <c r="R675">
        <v>30.257539999999999</v>
      </c>
      <c r="S675">
        <v>0.82263640000000005</v>
      </c>
    </row>
    <row r="676" spans="1:19" x14ac:dyDescent="0.2">
      <c r="A676" t="s">
        <v>179</v>
      </c>
      <c r="B676">
        <v>2009</v>
      </c>
      <c r="C676">
        <v>206327.51620000001</v>
      </c>
      <c r="D676">
        <v>243997.89019999999</v>
      </c>
      <c r="E676">
        <v>274315.62339999998</v>
      </c>
      <c r="F676">
        <v>282353.57500000001</v>
      </c>
      <c r="G676">
        <v>298784.0662</v>
      </c>
      <c r="H676">
        <v>33.333289999999998</v>
      </c>
      <c r="I676">
        <v>0.36847269999999999</v>
      </c>
      <c r="J676">
        <v>36.847270000000002</v>
      </c>
      <c r="K676">
        <v>81.0107</v>
      </c>
      <c r="L676">
        <v>52.764009999999999</v>
      </c>
      <c r="M676">
        <v>0.7665883</v>
      </c>
      <c r="N676">
        <v>38.261319999999998</v>
      </c>
      <c r="O676">
        <v>26.789739999999998</v>
      </c>
      <c r="P676">
        <v>0.31132779999999999</v>
      </c>
      <c r="Q676">
        <v>60.569450000000003</v>
      </c>
      <c r="R676">
        <v>30.257539999999999</v>
      </c>
      <c r="S676">
        <v>0.82263640000000005</v>
      </c>
    </row>
    <row r="677" spans="1:19" x14ac:dyDescent="0.2">
      <c r="A677" t="s">
        <v>179</v>
      </c>
      <c r="B677">
        <v>2009</v>
      </c>
      <c r="C677">
        <v>206327.51620000001</v>
      </c>
      <c r="D677">
        <v>243997.89019999999</v>
      </c>
      <c r="E677">
        <v>274315.62339999998</v>
      </c>
      <c r="F677">
        <v>282353.57500000001</v>
      </c>
      <c r="G677">
        <v>298784.0662</v>
      </c>
      <c r="H677">
        <v>124.7192</v>
      </c>
      <c r="I677">
        <v>0.36847269999999999</v>
      </c>
      <c r="J677">
        <v>36.847270000000002</v>
      </c>
      <c r="K677">
        <v>81.0107</v>
      </c>
      <c r="L677">
        <v>52.764009999999999</v>
      </c>
      <c r="M677">
        <v>0.7665883</v>
      </c>
      <c r="N677">
        <v>38.261319999999998</v>
      </c>
      <c r="O677">
        <v>26.789739999999998</v>
      </c>
      <c r="P677">
        <v>0.31132779999999999</v>
      </c>
      <c r="Q677">
        <v>60.569450000000003</v>
      </c>
      <c r="R677">
        <v>30.257539999999999</v>
      </c>
      <c r="S677">
        <v>0.82263640000000005</v>
      </c>
    </row>
    <row r="678" spans="1:19" x14ac:dyDescent="0.2">
      <c r="A678" t="s">
        <v>179</v>
      </c>
      <c r="B678">
        <v>2009</v>
      </c>
      <c r="C678">
        <v>206327.51620000001</v>
      </c>
      <c r="D678">
        <v>243997.89019999999</v>
      </c>
      <c r="E678">
        <v>274315.62339999998</v>
      </c>
      <c r="F678">
        <v>282353.57500000001</v>
      </c>
      <c r="G678">
        <v>298784.0662</v>
      </c>
      <c r="H678">
        <v>80.000039999999998</v>
      </c>
      <c r="I678">
        <v>0.36847269999999999</v>
      </c>
      <c r="J678">
        <v>36.847270000000002</v>
      </c>
      <c r="K678">
        <v>81.0107</v>
      </c>
      <c r="L678">
        <v>52.764009999999999</v>
      </c>
      <c r="M678">
        <v>0.7665883</v>
      </c>
      <c r="N678">
        <v>38.261319999999998</v>
      </c>
      <c r="O678">
        <v>26.789739999999998</v>
      </c>
      <c r="P678">
        <v>0.31132779999999999</v>
      </c>
      <c r="Q678">
        <v>60.569450000000003</v>
      </c>
      <c r="R678">
        <v>30.257539999999999</v>
      </c>
      <c r="S678">
        <v>0.82263640000000005</v>
      </c>
    </row>
    <row r="679" spans="1:19" x14ac:dyDescent="0.2">
      <c r="A679" t="s">
        <v>179</v>
      </c>
      <c r="B679">
        <v>2009</v>
      </c>
      <c r="C679">
        <v>206327.51620000001</v>
      </c>
      <c r="D679">
        <v>243997.89019999999</v>
      </c>
      <c r="E679">
        <v>274315.62339999998</v>
      </c>
      <c r="F679">
        <v>282353.57500000001</v>
      </c>
      <c r="G679">
        <v>298784.0662</v>
      </c>
      <c r="H679">
        <v>-2.65E-5</v>
      </c>
      <c r="I679">
        <v>0.36847269999999999</v>
      </c>
      <c r="J679">
        <v>36.847270000000002</v>
      </c>
      <c r="K679">
        <v>81.0107</v>
      </c>
      <c r="L679">
        <v>52.764009999999999</v>
      </c>
      <c r="M679">
        <v>0.7665883</v>
      </c>
      <c r="O679">
        <v>26.789739999999998</v>
      </c>
      <c r="P679">
        <v>0.31132779999999999</v>
      </c>
      <c r="R679">
        <v>30.257539999999999</v>
      </c>
      <c r="S679">
        <v>0.82263640000000005</v>
      </c>
    </row>
    <row r="680" spans="1:19" x14ac:dyDescent="0.2">
      <c r="A680" t="s">
        <v>179</v>
      </c>
      <c r="B680">
        <v>2009</v>
      </c>
      <c r="C680">
        <v>206327.51620000001</v>
      </c>
      <c r="D680">
        <v>243997.89019999999</v>
      </c>
      <c r="E680">
        <v>274315.62339999998</v>
      </c>
      <c r="F680">
        <v>282353.57500000001</v>
      </c>
      <c r="G680">
        <v>298784.0662</v>
      </c>
      <c r="I680">
        <v>0.36847269999999999</v>
      </c>
      <c r="J680">
        <v>36.847270000000002</v>
      </c>
      <c r="L680">
        <v>52.764009999999999</v>
      </c>
      <c r="M680">
        <v>0.7665883</v>
      </c>
      <c r="N680">
        <v>38.261319999999998</v>
      </c>
      <c r="O680">
        <v>26.789739999999998</v>
      </c>
      <c r="P680">
        <v>0.31132779999999999</v>
      </c>
      <c r="R680">
        <v>30.257539999999999</v>
      </c>
      <c r="S680">
        <v>0.82263640000000005</v>
      </c>
    </row>
    <row r="681" spans="1:19" x14ac:dyDescent="0.2">
      <c r="A681" t="s">
        <v>179</v>
      </c>
      <c r="B681">
        <v>2009</v>
      </c>
      <c r="C681">
        <v>206327.51620000001</v>
      </c>
      <c r="D681">
        <v>243997.89019999999</v>
      </c>
      <c r="E681">
        <v>274315.62339999998</v>
      </c>
      <c r="F681">
        <v>282353.57500000001</v>
      </c>
      <c r="G681">
        <v>298784.0662</v>
      </c>
      <c r="H681">
        <v>1400.001</v>
      </c>
      <c r="I681">
        <v>0.36847269999999999</v>
      </c>
      <c r="J681">
        <v>36.847270000000002</v>
      </c>
      <c r="L681">
        <v>52.764009999999999</v>
      </c>
      <c r="M681">
        <v>0.7665883</v>
      </c>
      <c r="N681">
        <v>38.261319999999998</v>
      </c>
      <c r="O681">
        <v>26.789739999999998</v>
      </c>
      <c r="P681">
        <v>0.31132779999999999</v>
      </c>
      <c r="R681">
        <v>30.257539999999999</v>
      </c>
      <c r="S681">
        <v>0.82263640000000005</v>
      </c>
    </row>
    <row r="682" spans="1:19" x14ac:dyDescent="0.2">
      <c r="A682" t="s">
        <v>179</v>
      </c>
      <c r="B682">
        <v>2009</v>
      </c>
      <c r="C682">
        <v>206327.51620000001</v>
      </c>
      <c r="D682">
        <v>243997.89019999999</v>
      </c>
      <c r="E682">
        <v>274315.62339999998</v>
      </c>
      <c r="F682">
        <v>282353.57500000001</v>
      </c>
      <c r="G682">
        <v>298784.0662</v>
      </c>
      <c r="H682">
        <v>-86.8</v>
      </c>
      <c r="I682">
        <v>0.36847269999999999</v>
      </c>
      <c r="J682">
        <v>36.847270000000002</v>
      </c>
      <c r="K682">
        <v>81.0107</v>
      </c>
      <c r="L682">
        <v>52.764009999999999</v>
      </c>
      <c r="M682">
        <v>0.7665883</v>
      </c>
      <c r="N682">
        <v>38.261319999999998</v>
      </c>
      <c r="O682">
        <v>26.789739999999998</v>
      </c>
      <c r="P682">
        <v>0.31132779999999999</v>
      </c>
      <c r="Q682">
        <v>60.569450000000003</v>
      </c>
      <c r="R682">
        <v>30.257539999999999</v>
      </c>
      <c r="S682">
        <v>0.82263640000000005</v>
      </c>
    </row>
    <row r="683" spans="1:19" x14ac:dyDescent="0.2">
      <c r="A683" t="s">
        <v>179</v>
      </c>
      <c r="B683">
        <v>2009</v>
      </c>
      <c r="C683">
        <v>206327.51620000001</v>
      </c>
      <c r="D683">
        <v>243997.89019999999</v>
      </c>
      <c r="E683">
        <v>274315.62339999998</v>
      </c>
      <c r="F683">
        <v>282353.57500000001</v>
      </c>
      <c r="G683">
        <v>298784.0662</v>
      </c>
      <c r="H683">
        <v>100.0001</v>
      </c>
      <c r="I683">
        <v>0.36847269999999999</v>
      </c>
      <c r="J683">
        <v>36.847270000000002</v>
      </c>
      <c r="K683">
        <v>81.0107</v>
      </c>
      <c r="L683">
        <v>52.764009999999999</v>
      </c>
      <c r="M683">
        <v>0.7665883</v>
      </c>
      <c r="N683">
        <v>38.261319999999998</v>
      </c>
      <c r="O683">
        <v>26.789739999999998</v>
      </c>
      <c r="P683">
        <v>0.31132779999999999</v>
      </c>
      <c r="Q683">
        <v>60.569450000000003</v>
      </c>
      <c r="R683">
        <v>30.257539999999999</v>
      </c>
      <c r="S683">
        <v>0.82263640000000005</v>
      </c>
    </row>
    <row r="684" spans="1:19" x14ac:dyDescent="0.2">
      <c r="A684" t="s">
        <v>179</v>
      </c>
      <c r="B684">
        <v>2009</v>
      </c>
      <c r="C684">
        <v>206327.51620000001</v>
      </c>
      <c r="D684">
        <v>243997.89019999999</v>
      </c>
      <c r="E684">
        <v>274315.62339999998</v>
      </c>
      <c r="F684">
        <v>282353.57500000001</v>
      </c>
      <c r="G684">
        <v>298784.0662</v>
      </c>
      <c r="H684">
        <v>244.44470000000001</v>
      </c>
      <c r="I684">
        <v>0.36847269999999999</v>
      </c>
      <c r="J684">
        <v>36.847270000000002</v>
      </c>
      <c r="K684">
        <v>81.0107</v>
      </c>
      <c r="L684">
        <v>52.764009999999999</v>
      </c>
      <c r="M684">
        <v>0.7665883</v>
      </c>
      <c r="N684">
        <v>38.261319999999998</v>
      </c>
      <c r="O684">
        <v>26.789739999999998</v>
      </c>
      <c r="P684">
        <v>0.31132779999999999</v>
      </c>
      <c r="Q684">
        <v>60.569450000000003</v>
      </c>
      <c r="R684">
        <v>30.257539999999999</v>
      </c>
      <c r="S684">
        <v>0.82263640000000005</v>
      </c>
    </row>
    <row r="685" spans="1:19" x14ac:dyDescent="0.2">
      <c r="A685" t="s">
        <v>179</v>
      </c>
      <c r="B685">
        <v>2009</v>
      </c>
      <c r="C685">
        <v>206327.51620000001</v>
      </c>
      <c r="D685">
        <v>243997.89019999999</v>
      </c>
      <c r="E685">
        <v>274315.62339999998</v>
      </c>
      <c r="F685">
        <v>282353.57500000001</v>
      </c>
      <c r="G685">
        <v>298784.0662</v>
      </c>
      <c r="H685">
        <v>-25.000019999999999</v>
      </c>
      <c r="I685">
        <v>0.36847269999999999</v>
      </c>
      <c r="J685">
        <v>36.847270000000002</v>
      </c>
      <c r="K685">
        <v>81.0107</v>
      </c>
      <c r="L685">
        <v>52.764009999999999</v>
      </c>
      <c r="M685">
        <v>0.7665883</v>
      </c>
      <c r="N685">
        <v>38.261319999999998</v>
      </c>
      <c r="O685">
        <v>26.789739999999998</v>
      </c>
      <c r="P685">
        <v>0.31132779999999999</v>
      </c>
      <c r="Q685">
        <v>60.569450000000003</v>
      </c>
      <c r="R685">
        <v>30.257539999999999</v>
      </c>
      <c r="S685">
        <v>0.82263640000000005</v>
      </c>
    </row>
    <row r="686" spans="1:19" x14ac:dyDescent="0.2">
      <c r="A686" t="s">
        <v>179</v>
      </c>
      <c r="B686">
        <v>2009</v>
      </c>
      <c r="C686">
        <v>206327.51620000001</v>
      </c>
      <c r="D686">
        <v>243997.89019999999</v>
      </c>
      <c r="E686">
        <v>274315.62339999998</v>
      </c>
      <c r="F686">
        <v>282353.57500000001</v>
      </c>
      <c r="G686">
        <v>298784.0662</v>
      </c>
      <c r="I686">
        <v>0.36847269999999999</v>
      </c>
      <c r="J686">
        <v>36.847270000000002</v>
      </c>
      <c r="L686">
        <v>52.764009999999999</v>
      </c>
      <c r="M686">
        <v>0.7665883</v>
      </c>
      <c r="O686">
        <v>26.789739999999998</v>
      </c>
      <c r="P686">
        <v>0.31132779999999999</v>
      </c>
      <c r="R686">
        <v>30.257539999999999</v>
      </c>
      <c r="S686">
        <v>0.82263640000000005</v>
      </c>
    </row>
    <row r="687" spans="1:19" x14ac:dyDescent="0.2">
      <c r="A687" t="s">
        <v>179</v>
      </c>
      <c r="B687">
        <v>2009</v>
      </c>
      <c r="C687">
        <v>206327.51620000001</v>
      </c>
      <c r="D687">
        <v>243997.89019999999</v>
      </c>
      <c r="E687">
        <v>274315.62339999998</v>
      </c>
      <c r="F687">
        <v>282353.57500000001</v>
      </c>
      <c r="G687">
        <v>298784.0662</v>
      </c>
      <c r="I687">
        <v>0.36847269999999999</v>
      </c>
      <c r="J687">
        <v>36.847270000000002</v>
      </c>
      <c r="L687">
        <v>52.764009999999999</v>
      </c>
      <c r="M687">
        <v>0.7665883</v>
      </c>
      <c r="N687">
        <v>38.261319999999998</v>
      </c>
      <c r="O687">
        <v>26.789739999999998</v>
      </c>
      <c r="P687">
        <v>0.31132779999999999</v>
      </c>
      <c r="R687">
        <v>30.257539999999999</v>
      </c>
      <c r="S687">
        <v>0.82263640000000005</v>
      </c>
    </row>
    <row r="688" spans="1:19" x14ac:dyDescent="0.2">
      <c r="A688" t="s">
        <v>179</v>
      </c>
      <c r="B688">
        <v>2009</v>
      </c>
      <c r="C688">
        <v>206327.51620000001</v>
      </c>
      <c r="D688">
        <v>243997.89019999999</v>
      </c>
      <c r="E688">
        <v>274315.62339999998</v>
      </c>
      <c r="F688">
        <v>282353.57500000001</v>
      </c>
      <c r="G688">
        <v>298784.0662</v>
      </c>
      <c r="H688">
        <v>550.00049999999999</v>
      </c>
      <c r="I688">
        <v>0.36847269999999999</v>
      </c>
      <c r="J688">
        <v>36.847270000000002</v>
      </c>
      <c r="K688">
        <v>81.0107</v>
      </c>
      <c r="L688">
        <v>52.764009999999999</v>
      </c>
      <c r="M688">
        <v>0.7665883</v>
      </c>
      <c r="O688">
        <v>26.789739999999998</v>
      </c>
      <c r="P688">
        <v>0.31132779999999999</v>
      </c>
      <c r="R688">
        <v>30.257539999999999</v>
      </c>
      <c r="S688">
        <v>0.82263640000000005</v>
      </c>
    </row>
    <row r="689" spans="1:19" x14ac:dyDescent="0.2">
      <c r="A689" t="s">
        <v>179</v>
      </c>
      <c r="B689">
        <v>2009</v>
      </c>
      <c r="C689">
        <v>206327.51620000001</v>
      </c>
      <c r="D689">
        <v>243997.89019999999</v>
      </c>
      <c r="E689">
        <v>274315.62339999998</v>
      </c>
      <c r="F689">
        <v>282353.57500000001</v>
      </c>
      <c r="G689">
        <v>298784.0662</v>
      </c>
      <c r="I689">
        <v>0.36847269999999999</v>
      </c>
      <c r="J689">
        <v>36.847270000000002</v>
      </c>
      <c r="L689">
        <v>52.764009999999999</v>
      </c>
      <c r="M689">
        <v>0.7665883</v>
      </c>
      <c r="N689">
        <v>38.261319999999998</v>
      </c>
      <c r="O689">
        <v>26.789739999999998</v>
      </c>
      <c r="P689">
        <v>0.31132779999999999</v>
      </c>
      <c r="R689">
        <v>30.257539999999999</v>
      </c>
      <c r="S689">
        <v>0.82263640000000005</v>
      </c>
    </row>
    <row r="690" spans="1:19" x14ac:dyDescent="0.2">
      <c r="A690" t="s">
        <v>179</v>
      </c>
      <c r="B690">
        <v>2009</v>
      </c>
      <c r="C690">
        <v>206327.51620000001</v>
      </c>
      <c r="D690">
        <v>243997.89019999999</v>
      </c>
      <c r="E690">
        <v>274315.62339999998</v>
      </c>
      <c r="F690">
        <v>282353.57500000001</v>
      </c>
      <c r="G690">
        <v>298784.0662</v>
      </c>
      <c r="H690">
        <v>24.999970000000001</v>
      </c>
      <c r="I690">
        <v>0.36847269999999999</v>
      </c>
      <c r="J690">
        <v>36.847270000000002</v>
      </c>
      <c r="K690">
        <v>81.0107</v>
      </c>
      <c r="L690">
        <v>52.764009999999999</v>
      </c>
      <c r="M690">
        <v>0.7665883</v>
      </c>
      <c r="N690">
        <v>38.261319999999998</v>
      </c>
      <c r="O690">
        <v>26.789739999999998</v>
      </c>
      <c r="P690">
        <v>0.31132779999999999</v>
      </c>
      <c r="Q690">
        <v>60.569450000000003</v>
      </c>
      <c r="R690">
        <v>30.257539999999999</v>
      </c>
      <c r="S690">
        <v>0.82263640000000005</v>
      </c>
    </row>
    <row r="691" spans="1:19" x14ac:dyDescent="0.2">
      <c r="A691" t="s">
        <v>179</v>
      </c>
      <c r="B691">
        <v>2009</v>
      </c>
      <c r="C691">
        <v>206327.51620000001</v>
      </c>
      <c r="D691">
        <v>243997.89019999999</v>
      </c>
      <c r="E691">
        <v>274315.62339999998</v>
      </c>
      <c r="F691">
        <v>282353.57500000001</v>
      </c>
      <c r="G691">
        <v>298784.0662</v>
      </c>
      <c r="H691">
        <v>24.999970000000001</v>
      </c>
      <c r="I691">
        <v>0.36847269999999999</v>
      </c>
      <c r="J691">
        <v>36.847270000000002</v>
      </c>
      <c r="K691">
        <v>81.0107</v>
      </c>
      <c r="L691">
        <v>52.764009999999999</v>
      </c>
      <c r="M691">
        <v>0.7665883</v>
      </c>
      <c r="N691">
        <v>38.261319999999998</v>
      </c>
      <c r="O691">
        <v>26.789739999999998</v>
      </c>
      <c r="P691">
        <v>0.31132779999999999</v>
      </c>
      <c r="Q691">
        <v>60.569450000000003</v>
      </c>
      <c r="R691">
        <v>30.257539999999999</v>
      </c>
      <c r="S691">
        <v>0.82263640000000005</v>
      </c>
    </row>
    <row r="692" spans="1:19" x14ac:dyDescent="0.2">
      <c r="A692" t="s">
        <v>179</v>
      </c>
      <c r="B692">
        <v>2009</v>
      </c>
      <c r="C692">
        <v>206327.51620000001</v>
      </c>
      <c r="D692">
        <v>243997.89019999999</v>
      </c>
      <c r="E692">
        <v>274315.62339999998</v>
      </c>
      <c r="F692">
        <v>282353.57500000001</v>
      </c>
      <c r="G692">
        <v>298784.0662</v>
      </c>
      <c r="H692">
        <v>83.999939999999995</v>
      </c>
      <c r="I692">
        <v>0.36847269999999999</v>
      </c>
      <c r="J692">
        <v>36.847270000000002</v>
      </c>
      <c r="K692">
        <v>81.0107</v>
      </c>
      <c r="L692">
        <v>52.764009999999999</v>
      </c>
      <c r="M692">
        <v>0.7665883</v>
      </c>
      <c r="O692">
        <v>26.789739999999998</v>
      </c>
      <c r="P692">
        <v>0.31132779999999999</v>
      </c>
      <c r="R692">
        <v>30.257539999999999</v>
      </c>
      <c r="S692">
        <v>0.82263640000000005</v>
      </c>
    </row>
    <row r="693" spans="1:19" x14ac:dyDescent="0.2">
      <c r="A693" t="s">
        <v>179</v>
      </c>
      <c r="B693">
        <v>2009</v>
      </c>
      <c r="C693">
        <v>206327.51620000001</v>
      </c>
      <c r="D693">
        <v>243997.89019999999</v>
      </c>
      <c r="E693">
        <v>274315.62339999998</v>
      </c>
      <c r="F693">
        <v>282353.57500000001</v>
      </c>
      <c r="G693">
        <v>298784.0662</v>
      </c>
      <c r="H693">
        <v>38.888849999999998</v>
      </c>
      <c r="I693">
        <v>0.36847269999999999</v>
      </c>
      <c r="J693">
        <v>36.847270000000002</v>
      </c>
      <c r="K693">
        <v>81.0107</v>
      </c>
      <c r="L693">
        <v>52.764009999999999</v>
      </c>
      <c r="M693">
        <v>0.7665883</v>
      </c>
      <c r="N693">
        <v>38.261319999999998</v>
      </c>
      <c r="O693">
        <v>26.789739999999998</v>
      </c>
      <c r="P693">
        <v>0.31132779999999999</v>
      </c>
      <c r="Q693">
        <v>60.569450000000003</v>
      </c>
      <c r="R693">
        <v>30.257539999999999</v>
      </c>
      <c r="S693">
        <v>0.82263640000000005</v>
      </c>
    </row>
    <row r="694" spans="1:19" x14ac:dyDescent="0.2">
      <c r="A694" t="s">
        <v>179</v>
      </c>
      <c r="B694">
        <v>2009</v>
      </c>
      <c r="C694">
        <v>206327.51620000001</v>
      </c>
      <c r="D694">
        <v>243997.89019999999</v>
      </c>
      <c r="E694">
        <v>274315.62339999998</v>
      </c>
      <c r="F694">
        <v>282353.57500000001</v>
      </c>
      <c r="G694">
        <v>298784.0662</v>
      </c>
      <c r="H694">
        <v>19.999970000000001</v>
      </c>
      <c r="I694">
        <v>0.36847269999999999</v>
      </c>
      <c r="J694">
        <v>36.847270000000002</v>
      </c>
      <c r="K694">
        <v>81.0107</v>
      </c>
      <c r="L694">
        <v>52.764009999999999</v>
      </c>
      <c r="M694">
        <v>0.7665883</v>
      </c>
      <c r="N694">
        <v>38.261319999999998</v>
      </c>
      <c r="O694">
        <v>26.789739999999998</v>
      </c>
      <c r="P694">
        <v>0.31132779999999999</v>
      </c>
      <c r="Q694">
        <v>60.569450000000003</v>
      </c>
      <c r="R694">
        <v>30.257539999999999</v>
      </c>
      <c r="S694">
        <v>0.82263640000000005</v>
      </c>
    </row>
    <row r="695" spans="1:19" x14ac:dyDescent="0.2">
      <c r="A695" t="s">
        <v>179</v>
      </c>
      <c r="B695">
        <v>2009</v>
      </c>
      <c r="C695">
        <v>206327.51620000001</v>
      </c>
      <c r="D695">
        <v>243997.89019999999</v>
      </c>
      <c r="E695">
        <v>274315.62339999998</v>
      </c>
      <c r="F695">
        <v>282353.57500000001</v>
      </c>
      <c r="G695">
        <v>298784.0662</v>
      </c>
      <c r="H695">
        <v>100</v>
      </c>
      <c r="I695">
        <v>0.36847269999999999</v>
      </c>
      <c r="J695">
        <v>36.847270000000002</v>
      </c>
      <c r="K695">
        <v>81.0107</v>
      </c>
      <c r="L695">
        <v>52.764009999999999</v>
      </c>
      <c r="M695">
        <v>0.7665883</v>
      </c>
      <c r="N695">
        <v>38.261319999999998</v>
      </c>
      <c r="O695">
        <v>26.789739999999998</v>
      </c>
      <c r="P695">
        <v>0.31132779999999999</v>
      </c>
      <c r="Q695">
        <v>60.569450000000003</v>
      </c>
      <c r="R695">
        <v>30.257539999999999</v>
      </c>
      <c r="S695">
        <v>0.82263640000000005</v>
      </c>
    </row>
    <row r="696" spans="1:19" x14ac:dyDescent="0.2">
      <c r="A696" t="s">
        <v>179</v>
      </c>
      <c r="B696">
        <v>2009</v>
      </c>
      <c r="C696">
        <v>206327.51620000001</v>
      </c>
      <c r="D696">
        <v>243997.89019999999</v>
      </c>
      <c r="E696">
        <v>274315.62339999998</v>
      </c>
      <c r="F696">
        <v>282353.57500000001</v>
      </c>
      <c r="G696">
        <v>298784.0662</v>
      </c>
      <c r="H696">
        <v>42.857170000000004</v>
      </c>
      <c r="I696">
        <v>0.36847269999999999</v>
      </c>
      <c r="J696">
        <v>36.847270000000002</v>
      </c>
      <c r="K696">
        <v>81.0107</v>
      </c>
      <c r="L696">
        <v>52.764009999999999</v>
      </c>
      <c r="M696">
        <v>0.7665883</v>
      </c>
      <c r="N696">
        <v>38.261319999999998</v>
      </c>
      <c r="O696">
        <v>26.789739999999998</v>
      </c>
      <c r="P696">
        <v>0.31132779999999999</v>
      </c>
      <c r="Q696">
        <v>60.569450000000003</v>
      </c>
      <c r="R696">
        <v>30.257539999999999</v>
      </c>
      <c r="S696">
        <v>0.82263640000000005</v>
      </c>
    </row>
    <row r="697" spans="1:19" x14ac:dyDescent="0.2">
      <c r="A697" t="s">
        <v>179</v>
      </c>
      <c r="B697">
        <v>2009</v>
      </c>
      <c r="C697">
        <v>206327.51620000001</v>
      </c>
      <c r="D697">
        <v>243997.89019999999</v>
      </c>
      <c r="E697">
        <v>274315.62339999998</v>
      </c>
      <c r="F697">
        <v>282353.57500000001</v>
      </c>
      <c r="G697">
        <v>298784.0662</v>
      </c>
      <c r="I697">
        <v>0.36847269999999999</v>
      </c>
      <c r="J697">
        <v>36.847270000000002</v>
      </c>
      <c r="L697">
        <v>52.764009999999999</v>
      </c>
      <c r="M697">
        <v>0.7665883</v>
      </c>
      <c r="O697">
        <v>26.789739999999998</v>
      </c>
      <c r="P697">
        <v>0.31132779999999999</v>
      </c>
      <c r="R697">
        <v>30.257539999999999</v>
      </c>
      <c r="S697">
        <v>0.82263640000000005</v>
      </c>
    </row>
    <row r="698" spans="1:19" x14ac:dyDescent="0.2">
      <c r="A698" t="s">
        <v>179</v>
      </c>
      <c r="B698">
        <v>2009</v>
      </c>
      <c r="C698">
        <v>206327.51620000001</v>
      </c>
      <c r="D698">
        <v>243997.89019999999</v>
      </c>
      <c r="E698">
        <v>274315.62339999998</v>
      </c>
      <c r="F698">
        <v>282353.57500000001</v>
      </c>
      <c r="G698">
        <v>298784.0662</v>
      </c>
      <c r="I698">
        <v>0.36847269999999999</v>
      </c>
      <c r="J698">
        <v>36.847270000000002</v>
      </c>
      <c r="L698">
        <v>52.764009999999999</v>
      </c>
      <c r="M698">
        <v>0.7665883</v>
      </c>
      <c r="O698">
        <v>26.789739999999998</v>
      </c>
      <c r="P698">
        <v>0.31132779999999999</v>
      </c>
      <c r="R698">
        <v>30.257539999999999</v>
      </c>
      <c r="S698">
        <v>0.82263640000000005</v>
      </c>
    </row>
    <row r="699" spans="1:19" x14ac:dyDescent="0.2">
      <c r="A699" t="s">
        <v>179</v>
      </c>
      <c r="B699">
        <v>2009</v>
      </c>
      <c r="C699">
        <v>206327.51620000001</v>
      </c>
      <c r="D699">
        <v>243997.89019999999</v>
      </c>
      <c r="E699">
        <v>274315.62339999998</v>
      </c>
      <c r="F699">
        <v>282353.57500000001</v>
      </c>
      <c r="G699">
        <v>298784.0662</v>
      </c>
      <c r="H699">
        <v>39.999870000000001</v>
      </c>
      <c r="I699">
        <v>0.36847269999999999</v>
      </c>
      <c r="J699">
        <v>36.847270000000002</v>
      </c>
      <c r="K699">
        <v>81.0107</v>
      </c>
      <c r="L699">
        <v>52.764009999999999</v>
      </c>
      <c r="M699">
        <v>0.7665883</v>
      </c>
      <c r="N699">
        <v>38.261319999999998</v>
      </c>
      <c r="O699">
        <v>26.789739999999998</v>
      </c>
      <c r="P699">
        <v>0.31132779999999999</v>
      </c>
      <c r="Q699">
        <v>60.569450000000003</v>
      </c>
      <c r="R699">
        <v>30.257539999999999</v>
      </c>
      <c r="S699">
        <v>0.82263640000000005</v>
      </c>
    </row>
    <row r="700" spans="1:19" x14ac:dyDescent="0.2">
      <c r="A700" t="s">
        <v>179</v>
      </c>
      <c r="B700">
        <v>2009</v>
      </c>
      <c r="C700">
        <v>206327.51620000001</v>
      </c>
      <c r="D700">
        <v>243997.89019999999</v>
      </c>
      <c r="E700">
        <v>274315.62339999998</v>
      </c>
      <c r="F700">
        <v>282353.57500000001</v>
      </c>
      <c r="G700">
        <v>298784.0662</v>
      </c>
      <c r="I700">
        <v>0.36847269999999999</v>
      </c>
      <c r="J700">
        <v>36.847270000000002</v>
      </c>
      <c r="L700">
        <v>52.764009999999999</v>
      </c>
      <c r="M700">
        <v>0.7665883</v>
      </c>
      <c r="O700">
        <v>26.789739999999998</v>
      </c>
      <c r="P700">
        <v>0.31132779999999999</v>
      </c>
      <c r="R700">
        <v>30.257539999999999</v>
      </c>
      <c r="S700">
        <v>0.82263640000000005</v>
      </c>
    </row>
    <row r="701" spans="1:19" x14ac:dyDescent="0.2">
      <c r="A701" t="s">
        <v>179</v>
      </c>
      <c r="B701">
        <v>2009</v>
      </c>
      <c r="C701">
        <v>206327.51620000001</v>
      </c>
      <c r="D701">
        <v>243997.89019999999</v>
      </c>
      <c r="E701">
        <v>274315.62339999998</v>
      </c>
      <c r="F701">
        <v>282353.57500000001</v>
      </c>
      <c r="G701">
        <v>298784.0662</v>
      </c>
      <c r="H701">
        <v>50.000109999999999</v>
      </c>
      <c r="I701">
        <v>0.36847269999999999</v>
      </c>
      <c r="J701">
        <v>36.847270000000002</v>
      </c>
      <c r="K701">
        <v>81.0107</v>
      </c>
      <c r="L701">
        <v>52.764009999999999</v>
      </c>
      <c r="M701">
        <v>0.7665883</v>
      </c>
      <c r="N701">
        <v>38.261319999999998</v>
      </c>
      <c r="O701">
        <v>26.789739999999998</v>
      </c>
      <c r="P701">
        <v>0.31132779999999999</v>
      </c>
      <c r="Q701">
        <v>60.569450000000003</v>
      </c>
      <c r="R701">
        <v>30.257539999999999</v>
      </c>
      <c r="S701">
        <v>0.82263640000000005</v>
      </c>
    </row>
    <row r="702" spans="1:19" x14ac:dyDescent="0.2">
      <c r="A702" t="s">
        <v>179</v>
      </c>
      <c r="B702">
        <v>2009</v>
      </c>
      <c r="C702">
        <v>206327.51620000001</v>
      </c>
      <c r="D702">
        <v>243997.89019999999</v>
      </c>
      <c r="E702">
        <v>274315.62339999998</v>
      </c>
      <c r="F702">
        <v>282353.57500000001</v>
      </c>
      <c r="G702">
        <v>298784.0662</v>
      </c>
      <c r="I702">
        <v>0.36847269999999999</v>
      </c>
      <c r="J702">
        <v>36.847270000000002</v>
      </c>
      <c r="L702">
        <v>52.764009999999999</v>
      </c>
      <c r="M702">
        <v>0.7665883</v>
      </c>
      <c r="N702">
        <v>38.261319999999998</v>
      </c>
      <c r="O702">
        <v>26.789739999999998</v>
      </c>
      <c r="P702">
        <v>0.31132779999999999</v>
      </c>
      <c r="R702">
        <v>30.257539999999999</v>
      </c>
      <c r="S702">
        <v>0.82263640000000005</v>
      </c>
    </row>
    <row r="703" spans="1:19" x14ac:dyDescent="0.2">
      <c r="A703" t="s">
        <v>179</v>
      </c>
      <c r="B703">
        <v>2009</v>
      </c>
      <c r="C703">
        <v>206327.51620000001</v>
      </c>
      <c r="D703">
        <v>243997.89019999999</v>
      </c>
      <c r="E703">
        <v>274315.62339999998</v>
      </c>
      <c r="F703">
        <v>282353.57500000001</v>
      </c>
      <c r="G703">
        <v>298784.0662</v>
      </c>
      <c r="H703">
        <v>158.33340000000001</v>
      </c>
      <c r="I703">
        <v>0.36847269999999999</v>
      </c>
      <c r="J703">
        <v>36.847270000000002</v>
      </c>
      <c r="K703">
        <v>81.0107</v>
      </c>
      <c r="L703">
        <v>52.764009999999999</v>
      </c>
      <c r="M703">
        <v>0.7665883</v>
      </c>
      <c r="N703">
        <v>38.261319999999998</v>
      </c>
      <c r="O703">
        <v>26.789739999999998</v>
      </c>
      <c r="P703">
        <v>0.31132779999999999</v>
      </c>
      <c r="Q703">
        <v>60.569450000000003</v>
      </c>
      <c r="R703">
        <v>30.257539999999999</v>
      </c>
      <c r="S703">
        <v>0.82263640000000005</v>
      </c>
    </row>
    <row r="704" spans="1:19" x14ac:dyDescent="0.2">
      <c r="A704" t="s">
        <v>179</v>
      </c>
      <c r="B704">
        <v>2009</v>
      </c>
      <c r="C704">
        <v>206327.51620000001</v>
      </c>
      <c r="D704">
        <v>243997.89019999999</v>
      </c>
      <c r="E704">
        <v>274315.62339999998</v>
      </c>
      <c r="F704">
        <v>282353.57500000001</v>
      </c>
      <c r="G704">
        <v>298784.0662</v>
      </c>
      <c r="I704">
        <v>0.36847269999999999</v>
      </c>
      <c r="J704">
        <v>36.847270000000002</v>
      </c>
      <c r="L704">
        <v>52.764009999999999</v>
      </c>
      <c r="M704">
        <v>0.7665883</v>
      </c>
      <c r="N704">
        <v>38.261319999999998</v>
      </c>
      <c r="O704">
        <v>26.789739999999998</v>
      </c>
      <c r="P704">
        <v>0.31132779999999999</v>
      </c>
      <c r="R704">
        <v>30.257539999999999</v>
      </c>
      <c r="S704">
        <v>0.82263640000000005</v>
      </c>
    </row>
    <row r="705" spans="1:19" x14ac:dyDescent="0.2">
      <c r="A705" t="s">
        <v>179</v>
      </c>
      <c r="B705">
        <v>2009</v>
      </c>
      <c r="C705">
        <v>206327.51620000001</v>
      </c>
      <c r="D705">
        <v>243997.89019999999</v>
      </c>
      <c r="E705">
        <v>274315.62339999998</v>
      </c>
      <c r="F705">
        <v>282353.57500000001</v>
      </c>
      <c r="G705">
        <v>298784.0662</v>
      </c>
      <c r="H705">
        <v>-33.628340000000001</v>
      </c>
      <c r="I705">
        <v>0.36847269999999999</v>
      </c>
      <c r="J705">
        <v>36.847270000000002</v>
      </c>
      <c r="K705">
        <v>81.0107</v>
      </c>
      <c r="L705">
        <v>52.764009999999999</v>
      </c>
      <c r="M705">
        <v>0.7665883</v>
      </c>
      <c r="N705">
        <v>38.261319999999998</v>
      </c>
      <c r="O705">
        <v>26.789739999999998</v>
      </c>
      <c r="P705">
        <v>0.31132779999999999</v>
      </c>
      <c r="Q705">
        <v>60.569450000000003</v>
      </c>
      <c r="R705">
        <v>30.257539999999999</v>
      </c>
      <c r="S705">
        <v>0.82263640000000005</v>
      </c>
    </row>
    <row r="706" spans="1:19" x14ac:dyDescent="0.2">
      <c r="A706" t="s">
        <v>179</v>
      </c>
      <c r="B706">
        <v>2009</v>
      </c>
      <c r="C706">
        <v>206327.51620000001</v>
      </c>
      <c r="D706">
        <v>243997.89019999999</v>
      </c>
      <c r="E706">
        <v>274315.62339999998</v>
      </c>
      <c r="F706">
        <v>282353.57500000001</v>
      </c>
      <c r="G706">
        <v>298784.0662</v>
      </c>
      <c r="H706">
        <v>14.285679999999999</v>
      </c>
      <c r="I706">
        <v>0.36847269999999999</v>
      </c>
      <c r="J706">
        <v>36.847270000000002</v>
      </c>
      <c r="K706">
        <v>81.0107</v>
      </c>
      <c r="L706">
        <v>52.764009999999999</v>
      </c>
      <c r="M706">
        <v>0.7665883</v>
      </c>
      <c r="N706">
        <v>38.261319999999998</v>
      </c>
      <c r="O706">
        <v>26.789739999999998</v>
      </c>
      <c r="P706">
        <v>0.31132779999999999</v>
      </c>
      <c r="Q706">
        <v>60.569450000000003</v>
      </c>
      <c r="R706">
        <v>30.257539999999999</v>
      </c>
      <c r="S706">
        <v>0.82263640000000005</v>
      </c>
    </row>
    <row r="707" spans="1:19" x14ac:dyDescent="0.2">
      <c r="A707" t="s">
        <v>179</v>
      </c>
      <c r="B707">
        <v>2009</v>
      </c>
      <c r="C707">
        <v>206327.51620000001</v>
      </c>
      <c r="D707">
        <v>243997.89019999999</v>
      </c>
      <c r="E707">
        <v>274315.62339999998</v>
      </c>
      <c r="F707">
        <v>282353.57500000001</v>
      </c>
      <c r="G707">
        <v>298784.0662</v>
      </c>
      <c r="I707">
        <v>0.36847269999999999</v>
      </c>
      <c r="J707">
        <v>36.847270000000002</v>
      </c>
      <c r="L707">
        <v>52.764009999999999</v>
      </c>
      <c r="M707">
        <v>0.7665883</v>
      </c>
      <c r="N707">
        <v>38.261319999999998</v>
      </c>
      <c r="O707">
        <v>26.789739999999998</v>
      </c>
      <c r="P707">
        <v>0.31132779999999999</v>
      </c>
      <c r="R707">
        <v>30.257539999999999</v>
      </c>
      <c r="S707">
        <v>0.82263640000000005</v>
      </c>
    </row>
    <row r="708" spans="1:19" x14ac:dyDescent="0.2">
      <c r="A708" t="s">
        <v>179</v>
      </c>
      <c r="B708">
        <v>2009</v>
      </c>
      <c r="C708">
        <v>206327.51620000001</v>
      </c>
      <c r="D708">
        <v>243997.89019999999</v>
      </c>
      <c r="E708">
        <v>274315.62339999998</v>
      </c>
      <c r="F708">
        <v>282353.57500000001</v>
      </c>
      <c r="G708">
        <v>298784.0662</v>
      </c>
      <c r="H708">
        <v>19.402950000000001</v>
      </c>
      <c r="I708">
        <v>0.36847269999999999</v>
      </c>
      <c r="J708">
        <v>36.847270000000002</v>
      </c>
      <c r="K708">
        <v>81.0107</v>
      </c>
      <c r="L708">
        <v>52.764009999999999</v>
      </c>
      <c r="M708">
        <v>0.7665883</v>
      </c>
      <c r="N708">
        <v>38.261319999999998</v>
      </c>
      <c r="O708">
        <v>26.789739999999998</v>
      </c>
      <c r="P708">
        <v>0.31132779999999999</v>
      </c>
      <c r="Q708">
        <v>60.569450000000003</v>
      </c>
      <c r="R708">
        <v>30.257539999999999</v>
      </c>
      <c r="S708">
        <v>0.82263640000000005</v>
      </c>
    </row>
    <row r="709" spans="1:19" x14ac:dyDescent="0.2">
      <c r="A709" t="s">
        <v>179</v>
      </c>
      <c r="B709">
        <v>2009</v>
      </c>
      <c r="C709">
        <v>206327.51620000001</v>
      </c>
      <c r="D709">
        <v>243997.89019999999</v>
      </c>
      <c r="E709">
        <v>274315.62339999998</v>
      </c>
      <c r="F709">
        <v>282353.57500000001</v>
      </c>
      <c r="G709">
        <v>298784.0662</v>
      </c>
      <c r="H709">
        <v>950.00009999999997</v>
      </c>
      <c r="I709">
        <v>0.36847269999999999</v>
      </c>
      <c r="J709">
        <v>36.847270000000002</v>
      </c>
      <c r="K709">
        <v>81.0107</v>
      </c>
      <c r="L709">
        <v>52.764009999999999</v>
      </c>
      <c r="M709">
        <v>0.7665883</v>
      </c>
      <c r="N709">
        <v>38.261319999999998</v>
      </c>
      <c r="O709">
        <v>26.789739999999998</v>
      </c>
      <c r="P709">
        <v>0.31132779999999999</v>
      </c>
      <c r="Q709">
        <v>60.569450000000003</v>
      </c>
      <c r="R709">
        <v>30.257539999999999</v>
      </c>
      <c r="S709">
        <v>0.82263640000000005</v>
      </c>
    </row>
    <row r="710" spans="1:19" x14ac:dyDescent="0.2">
      <c r="A710" t="s">
        <v>179</v>
      </c>
      <c r="B710">
        <v>2009</v>
      </c>
      <c r="C710">
        <v>206327.51620000001</v>
      </c>
      <c r="D710">
        <v>243997.89019999999</v>
      </c>
      <c r="E710">
        <v>274315.62339999998</v>
      </c>
      <c r="F710">
        <v>282353.57500000001</v>
      </c>
      <c r="G710">
        <v>298784.0662</v>
      </c>
      <c r="H710">
        <v>-86.666669999999996</v>
      </c>
      <c r="I710">
        <v>0.36847269999999999</v>
      </c>
      <c r="J710">
        <v>36.847270000000002</v>
      </c>
      <c r="K710">
        <v>81.0107</v>
      </c>
      <c r="L710">
        <v>52.764009999999999</v>
      </c>
      <c r="M710">
        <v>0.7665883</v>
      </c>
      <c r="N710">
        <v>38.261319999999998</v>
      </c>
      <c r="O710">
        <v>26.789739999999998</v>
      </c>
      <c r="P710">
        <v>0.31132779999999999</v>
      </c>
      <c r="Q710">
        <v>60.569450000000003</v>
      </c>
      <c r="R710">
        <v>30.257539999999999</v>
      </c>
      <c r="S710">
        <v>0.82263640000000005</v>
      </c>
    </row>
    <row r="711" spans="1:19" x14ac:dyDescent="0.2">
      <c r="A711" t="s">
        <v>179</v>
      </c>
      <c r="B711">
        <v>2009</v>
      </c>
      <c r="C711">
        <v>206327.51620000001</v>
      </c>
      <c r="D711">
        <v>243997.89019999999</v>
      </c>
      <c r="E711">
        <v>274315.62339999998</v>
      </c>
      <c r="F711">
        <v>282353.57500000001</v>
      </c>
      <c r="G711">
        <v>298784.0662</v>
      </c>
      <c r="H711">
        <v>37.499969999999998</v>
      </c>
      <c r="I711">
        <v>0.36847269999999999</v>
      </c>
      <c r="J711">
        <v>36.847270000000002</v>
      </c>
      <c r="K711">
        <v>81.0107</v>
      </c>
      <c r="L711">
        <v>52.764009999999999</v>
      </c>
      <c r="M711">
        <v>0.7665883</v>
      </c>
      <c r="N711">
        <v>38.261319999999998</v>
      </c>
      <c r="O711">
        <v>26.789739999999998</v>
      </c>
      <c r="P711">
        <v>0.31132779999999999</v>
      </c>
      <c r="Q711">
        <v>60.569450000000003</v>
      </c>
      <c r="R711">
        <v>30.257539999999999</v>
      </c>
      <c r="S711">
        <v>0.82263640000000005</v>
      </c>
    </row>
    <row r="712" spans="1:19" x14ac:dyDescent="0.2">
      <c r="A712" t="s">
        <v>179</v>
      </c>
      <c r="B712">
        <v>2009</v>
      </c>
      <c r="C712">
        <v>206327.51620000001</v>
      </c>
      <c r="D712">
        <v>243997.89019999999</v>
      </c>
      <c r="E712">
        <v>274315.62339999998</v>
      </c>
      <c r="F712">
        <v>282353.57500000001</v>
      </c>
      <c r="G712">
        <v>298784.0662</v>
      </c>
      <c r="H712">
        <v>1.9599999999999999E-5</v>
      </c>
      <c r="I712">
        <v>0.36847269999999999</v>
      </c>
      <c r="J712">
        <v>36.847270000000002</v>
      </c>
      <c r="K712">
        <v>81.0107</v>
      </c>
      <c r="L712">
        <v>52.764009999999999</v>
      </c>
      <c r="M712">
        <v>0.7665883</v>
      </c>
      <c r="N712">
        <v>38.261319999999998</v>
      </c>
      <c r="O712">
        <v>26.789739999999998</v>
      </c>
      <c r="P712">
        <v>0.31132779999999999</v>
      </c>
      <c r="Q712">
        <v>60.569450000000003</v>
      </c>
      <c r="R712">
        <v>30.257539999999999</v>
      </c>
      <c r="S712">
        <v>0.82263640000000005</v>
      </c>
    </row>
    <row r="713" spans="1:19" x14ac:dyDescent="0.2">
      <c r="A713" t="s">
        <v>179</v>
      </c>
      <c r="B713">
        <v>2009</v>
      </c>
      <c r="C713">
        <v>206327.51620000001</v>
      </c>
      <c r="D713">
        <v>243997.89019999999</v>
      </c>
      <c r="E713">
        <v>274315.62339999998</v>
      </c>
      <c r="F713">
        <v>282353.57500000001</v>
      </c>
      <c r="G713">
        <v>298784.0662</v>
      </c>
      <c r="I713">
        <v>0.36847269999999999</v>
      </c>
      <c r="J713">
        <v>36.847270000000002</v>
      </c>
      <c r="L713">
        <v>52.764009999999999</v>
      </c>
      <c r="M713">
        <v>0.7665883</v>
      </c>
      <c r="O713">
        <v>26.789739999999998</v>
      </c>
      <c r="P713">
        <v>0.31132779999999999</v>
      </c>
      <c r="R713">
        <v>30.257539999999999</v>
      </c>
      <c r="S713">
        <v>0.82263640000000005</v>
      </c>
    </row>
    <row r="714" spans="1:19" x14ac:dyDescent="0.2">
      <c r="A714" t="s">
        <v>179</v>
      </c>
      <c r="B714">
        <v>2009</v>
      </c>
      <c r="C714">
        <v>206327.51620000001</v>
      </c>
      <c r="D714">
        <v>243997.89019999999</v>
      </c>
      <c r="E714">
        <v>274315.62339999998</v>
      </c>
      <c r="F714">
        <v>282353.57500000001</v>
      </c>
      <c r="G714">
        <v>298784.0662</v>
      </c>
      <c r="H714">
        <v>60.000030000000002</v>
      </c>
      <c r="I714">
        <v>0.36847269999999999</v>
      </c>
      <c r="J714">
        <v>36.847270000000002</v>
      </c>
      <c r="K714">
        <v>81.0107</v>
      </c>
      <c r="L714">
        <v>52.764009999999999</v>
      </c>
      <c r="M714">
        <v>0.7665883</v>
      </c>
      <c r="N714">
        <v>38.261319999999998</v>
      </c>
      <c r="O714">
        <v>26.789739999999998</v>
      </c>
      <c r="P714">
        <v>0.31132779999999999</v>
      </c>
      <c r="Q714">
        <v>60.569450000000003</v>
      </c>
      <c r="R714">
        <v>30.257539999999999</v>
      </c>
      <c r="S714">
        <v>0.82263640000000005</v>
      </c>
    </row>
    <row r="715" spans="1:19" x14ac:dyDescent="0.2">
      <c r="A715" t="s">
        <v>179</v>
      </c>
      <c r="B715">
        <v>2009</v>
      </c>
      <c r="C715">
        <v>206327.51620000001</v>
      </c>
      <c r="D715">
        <v>243997.89019999999</v>
      </c>
      <c r="E715">
        <v>274315.62339999998</v>
      </c>
      <c r="F715">
        <v>282353.57500000001</v>
      </c>
      <c r="G715">
        <v>298784.0662</v>
      </c>
      <c r="I715">
        <v>0.36847269999999999</v>
      </c>
      <c r="J715">
        <v>36.847270000000002</v>
      </c>
      <c r="L715">
        <v>52.764009999999999</v>
      </c>
      <c r="M715">
        <v>0.7665883</v>
      </c>
      <c r="O715">
        <v>26.789739999999998</v>
      </c>
      <c r="P715">
        <v>0.31132779999999999</v>
      </c>
      <c r="R715">
        <v>30.257539999999999</v>
      </c>
      <c r="S715">
        <v>0.82263640000000005</v>
      </c>
    </row>
    <row r="716" spans="1:19" x14ac:dyDescent="0.2">
      <c r="A716" t="s">
        <v>179</v>
      </c>
      <c r="B716">
        <v>2009</v>
      </c>
      <c r="C716">
        <v>206327.51620000001</v>
      </c>
      <c r="D716">
        <v>243997.89019999999</v>
      </c>
      <c r="E716">
        <v>274315.62339999998</v>
      </c>
      <c r="F716">
        <v>282353.57500000001</v>
      </c>
      <c r="G716">
        <v>298784.0662</v>
      </c>
      <c r="I716">
        <v>0.36847269999999999</v>
      </c>
      <c r="J716">
        <v>36.847270000000002</v>
      </c>
      <c r="L716">
        <v>52.764009999999999</v>
      </c>
      <c r="M716">
        <v>0.7665883</v>
      </c>
      <c r="O716">
        <v>26.789739999999998</v>
      </c>
      <c r="P716">
        <v>0.31132779999999999</v>
      </c>
      <c r="R716">
        <v>30.257539999999999</v>
      </c>
      <c r="S716">
        <v>0.82263640000000005</v>
      </c>
    </row>
    <row r="717" spans="1:19" x14ac:dyDescent="0.2">
      <c r="A717" t="s">
        <v>179</v>
      </c>
      <c r="B717">
        <v>2009</v>
      </c>
      <c r="C717">
        <v>206327.51620000001</v>
      </c>
      <c r="D717">
        <v>243997.89019999999</v>
      </c>
      <c r="E717">
        <v>274315.62339999998</v>
      </c>
      <c r="F717">
        <v>282353.57500000001</v>
      </c>
      <c r="G717">
        <v>298784.0662</v>
      </c>
      <c r="H717">
        <v>-92.857150000000004</v>
      </c>
      <c r="I717">
        <v>0.36847269999999999</v>
      </c>
      <c r="J717">
        <v>36.847270000000002</v>
      </c>
      <c r="K717">
        <v>81.0107</v>
      </c>
      <c r="L717">
        <v>52.764009999999999</v>
      </c>
      <c r="M717">
        <v>0.7665883</v>
      </c>
      <c r="N717">
        <v>38.261319999999998</v>
      </c>
      <c r="O717">
        <v>26.789739999999998</v>
      </c>
      <c r="P717">
        <v>0.31132779999999999</v>
      </c>
      <c r="Q717">
        <v>60.569450000000003</v>
      </c>
      <c r="R717">
        <v>30.257539999999999</v>
      </c>
      <c r="S717">
        <v>0.82263640000000005</v>
      </c>
    </row>
    <row r="718" spans="1:19" x14ac:dyDescent="0.2">
      <c r="A718" t="s">
        <v>179</v>
      </c>
      <c r="B718">
        <v>2009</v>
      </c>
      <c r="C718">
        <v>206327.51620000001</v>
      </c>
      <c r="D718">
        <v>243997.89019999999</v>
      </c>
      <c r="E718">
        <v>274315.62339999998</v>
      </c>
      <c r="F718">
        <v>282353.57500000001</v>
      </c>
      <c r="G718">
        <v>298784.0662</v>
      </c>
      <c r="H718">
        <v>66.666700000000006</v>
      </c>
      <c r="I718">
        <v>0.36847269999999999</v>
      </c>
      <c r="J718">
        <v>36.847270000000002</v>
      </c>
      <c r="K718">
        <v>81.0107</v>
      </c>
      <c r="L718">
        <v>52.764009999999999</v>
      </c>
      <c r="M718">
        <v>0.7665883</v>
      </c>
      <c r="N718">
        <v>38.261319999999998</v>
      </c>
      <c r="O718">
        <v>26.789739999999998</v>
      </c>
      <c r="P718">
        <v>0.31132779999999999</v>
      </c>
      <c r="Q718">
        <v>60.569450000000003</v>
      </c>
      <c r="R718">
        <v>30.257539999999999</v>
      </c>
      <c r="S718">
        <v>0.82263640000000005</v>
      </c>
    </row>
    <row r="719" spans="1:19" x14ac:dyDescent="0.2">
      <c r="A719" t="s">
        <v>179</v>
      </c>
      <c r="B719">
        <v>2009</v>
      </c>
      <c r="C719">
        <v>206327.51620000001</v>
      </c>
      <c r="D719">
        <v>243997.89019999999</v>
      </c>
      <c r="E719">
        <v>274315.62339999998</v>
      </c>
      <c r="F719">
        <v>282353.57500000001</v>
      </c>
      <c r="G719">
        <v>298784.0662</v>
      </c>
      <c r="H719">
        <v>6.6666340000000002</v>
      </c>
      <c r="I719">
        <v>0.36847269999999999</v>
      </c>
      <c r="J719">
        <v>36.847270000000002</v>
      </c>
      <c r="K719">
        <v>81.0107</v>
      </c>
      <c r="L719">
        <v>52.764009999999999</v>
      </c>
      <c r="M719">
        <v>0.7665883</v>
      </c>
      <c r="O719">
        <v>26.789739999999998</v>
      </c>
      <c r="P719">
        <v>0.31132779999999999</v>
      </c>
      <c r="R719">
        <v>30.257539999999999</v>
      </c>
      <c r="S719">
        <v>0.82263640000000005</v>
      </c>
    </row>
    <row r="720" spans="1:19" x14ac:dyDescent="0.2">
      <c r="A720" t="s">
        <v>179</v>
      </c>
      <c r="B720">
        <v>2009</v>
      </c>
      <c r="C720">
        <v>206327.51620000001</v>
      </c>
      <c r="D720">
        <v>243997.89019999999</v>
      </c>
      <c r="E720">
        <v>274315.62339999998</v>
      </c>
      <c r="F720">
        <v>282353.57500000001</v>
      </c>
      <c r="G720">
        <v>298784.0662</v>
      </c>
      <c r="H720">
        <v>199.9999</v>
      </c>
      <c r="I720">
        <v>0.36847269999999999</v>
      </c>
      <c r="J720">
        <v>36.847270000000002</v>
      </c>
      <c r="K720">
        <v>81.0107</v>
      </c>
      <c r="L720">
        <v>52.764009999999999</v>
      </c>
      <c r="M720">
        <v>0.7665883</v>
      </c>
      <c r="N720">
        <v>38.261319999999998</v>
      </c>
      <c r="O720">
        <v>26.789739999999998</v>
      </c>
      <c r="P720">
        <v>0.31132779999999999</v>
      </c>
      <c r="Q720">
        <v>60.569450000000003</v>
      </c>
      <c r="R720">
        <v>30.257539999999999</v>
      </c>
      <c r="S720">
        <v>0.82263640000000005</v>
      </c>
    </row>
    <row r="721" spans="1:19" x14ac:dyDescent="0.2">
      <c r="A721" t="s">
        <v>179</v>
      </c>
      <c r="B721">
        <v>2009</v>
      </c>
      <c r="C721">
        <v>206327.51620000001</v>
      </c>
      <c r="D721">
        <v>243997.89019999999</v>
      </c>
      <c r="E721">
        <v>274315.62339999998</v>
      </c>
      <c r="F721">
        <v>282353.57500000001</v>
      </c>
      <c r="G721">
        <v>298784.0662</v>
      </c>
      <c r="H721">
        <v>-11.111140000000001</v>
      </c>
      <c r="I721">
        <v>0.36847269999999999</v>
      </c>
      <c r="J721">
        <v>36.847270000000002</v>
      </c>
      <c r="K721">
        <v>81.0107</v>
      </c>
      <c r="L721">
        <v>52.764009999999999</v>
      </c>
      <c r="M721">
        <v>0.7665883</v>
      </c>
      <c r="N721">
        <v>38.261319999999998</v>
      </c>
      <c r="O721">
        <v>26.789739999999998</v>
      </c>
      <c r="P721">
        <v>0.31132779999999999</v>
      </c>
      <c r="Q721">
        <v>60.569450000000003</v>
      </c>
      <c r="R721">
        <v>30.257539999999999</v>
      </c>
      <c r="S721">
        <v>0.82263640000000005</v>
      </c>
    </row>
    <row r="722" spans="1:19" x14ac:dyDescent="0.2">
      <c r="A722" t="s">
        <v>179</v>
      </c>
      <c r="B722">
        <v>2009</v>
      </c>
      <c r="C722">
        <v>206327.51620000001</v>
      </c>
      <c r="D722">
        <v>243997.89019999999</v>
      </c>
      <c r="E722">
        <v>274315.62339999998</v>
      </c>
      <c r="F722">
        <v>282353.57500000001</v>
      </c>
      <c r="G722">
        <v>298784.0662</v>
      </c>
      <c r="H722">
        <v>142.8571</v>
      </c>
      <c r="I722">
        <v>0.36847269999999999</v>
      </c>
      <c r="J722">
        <v>36.847270000000002</v>
      </c>
      <c r="K722">
        <v>81.0107</v>
      </c>
      <c r="L722">
        <v>52.764009999999999</v>
      </c>
      <c r="M722">
        <v>0.7665883</v>
      </c>
      <c r="N722">
        <v>38.261319999999998</v>
      </c>
      <c r="O722">
        <v>26.789739999999998</v>
      </c>
      <c r="P722">
        <v>0.31132779999999999</v>
      </c>
      <c r="Q722">
        <v>60.569450000000003</v>
      </c>
      <c r="R722">
        <v>30.257539999999999</v>
      </c>
      <c r="S722">
        <v>0.82263640000000005</v>
      </c>
    </row>
    <row r="723" spans="1:19" x14ac:dyDescent="0.2">
      <c r="A723" t="s">
        <v>179</v>
      </c>
      <c r="B723">
        <v>2009</v>
      </c>
      <c r="C723">
        <v>206327.51620000001</v>
      </c>
      <c r="D723">
        <v>243997.89019999999</v>
      </c>
      <c r="E723">
        <v>274315.62339999998</v>
      </c>
      <c r="F723">
        <v>282353.57500000001</v>
      </c>
      <c r="G723">
        <v>298784.0662</v>
      </c>
      <c r="H723">
        <v>128.57140000000001</v>
      </c>
      <c r="I723">
        <v>0.36847269999999999</v>
      </c>
      <c r="J723">
        <v>36.847270000000002</v>
      </c>
      <c r="K723">
        <v>81.0107</v>
      </c>
      <c r="L723">
        <v>52.764009999999999</v>
      </c>
      <c r="M723">
        <v>0.7665883</v>
      </c>
      <c r="N723">
        <v>38.261319999999998</v>
      </c>
      <c r="O723">
        <v>26.789739999999998</v>
      </c>
      <c r="P723">
        <v>0.31132779999999999</v>
      </c>
      <c r="Q723">
        <v>60.569450000000003</v>
      </c>
      <c r="R723">
        <v>30.257539999999999</v>
      </c>
      <c r="S723">
        <v>0.82263640000000005</v>
      </c>
    </row>
    <row r="724" spans="1:19" x14ac:dyDescent="0.2">
      <c r="A724" t="s">
        <v>179</v>
      </c>
      <c r="B724">
        <v>2009</v>
      </c>
      <c r="C724">
        <v>206327.51620000001</v>
      </c>
      <c r="D724">
        <v>243997.89019999999</v>
      </c>
      <c r="E724">
        <v>274315.62339999998</v>
      </c>
      <c r="F724">
        <v>282353.57500000001</v>
      </c>
      <c r="G724">
        <v>298784.0662</v>
      </c>
      <c r="H724">
        <v>99.999949999999998</v>
      </c>
      <c r="I724">
        <v>0.36847269999999999</v>
      </c>
      <c r="J724">
        <v>36.847270000000002</v>
      </c>
      <c r="K724">
        <v>81.0107</v>
      </c>
      <c r="L724">
        <v>52.764009999999999</v>
      </c>
      <c r="M724">
        <v>0.7665883</v>
      </c>
      <c r="N724">
        <v>38.261319999999998</v>
      </c>
      <c r="O724">
        <v>26.789739999999998</v>
      </c>
      <c r="P724">
        <v>0.31132779999999999</v>
      </c>
      <c r="Q724">
        <v>60.569450000000003</v>
      </c>
      <c r="R724">
        <v>30.257539999999999</v>
      </c>
      <c r="S724">
        <v>0.82263640000000005</v>
      </c>
    </row>
    <row r="725" spans="1:19" x14ac:dyDescent="0.2">
      <c r="A725" t="s">
        <v>179</v>
      </c>
      <c r="B725">
        <v>2009</v>
      </c>
      <c r="C725">
        <v>206327.51620000001</v>
      </c>
      <c r="D725">
        <v>243997.89019999999</v>
      </c>
      <c r="E725">
        <v>274315.62339999998</v>
      </c>
      <c r="F725">
        <v>282353.57500000001</v>
      </c>
      <c r="G725">
        <v>298784.0662</v>
      </c>
      <c r="H725">
        <v>15.624930000000001</v>
      </c>
      <c r="I725">
        <v>0.36847269999999999</v>
      </c>
      <c r="J725">
        <v>36.847270000000002</v>
      </c>
      <c r="K725">
        <v>81.0107</v>
      </c>
      <c r="L725">
        <v>52.764009999999999</v>
      </c>
      <c r="M725">
        <v>0.7665883</v>
      </c>
      <c r="N725">
        <v>38.261319999999998</v>
      </c>
      <c r="O725">
        <v>26.789739999999998</v>
      </c>
      <c r="P725">
        <v>0.31132779999999999</v>
      </c>
      <c r="Q725">
        <v>60.569450000000003</v>
      </c>
      <c r="R725">
        <v>30.257539999999999</v>
      </c>
      <c r="S725">
        <v>0.82263640000000005</v>
      </c>
    </row>
    <row r="726" spans="1:19" x14ac:dyDescent="0.2">
      <c r="A726" t="s">
        <v>179</v>
      </c>
      <c r="B726">
        <v>2009</v>
      </c>
      <c r="C726">
        <v>206327.51620000001</v>
      </c>
      <c r="D726">
        <v>243997.89019999999</v>
      </c>
      <c r="E726">
        <v>274315.62339999998</v>
      </c>
      <c r="F726">
        <v>282353.57500000001</v>
      </c>
      <c r="G726">
        <v>298784.0662</v>
      </c>
      <c r="I726">
        <v>0.36847269999999999</v>
      </c>
      <c r="J726">
        <v>36.847270000000002</v>
      </c>
      <c r="L726">
        <v>52.764009999999999</v>
      </c>
      <c r="M726">
        <v>0.7665883</v>
      </c>
      <c r="N726">
        <v>38.261319999999998</v>
      </c>
      <c r="O726">
        <v>26.789739999999998</v>
      </c>
      <c r="P726">
        <v>0.31132779999999999</v>
      </c>
      <c r="R726">
        <v>30.257539999999999</v>
      </c>
      <c r="S726">
        <v>0.82263640000000005</v>
      </c>
    </row>
    <row r="727" spans="1:19" x14ac:dyDescent="0.2">
      <c r="A727" t="s">
        <v>179</v>
      </c>
      <c r="B727">
        <v>2009</v>
      </c>
      <c r="C727">
        <v>206327.51620000001</v>
      </c>
      <c r="D727">
        <v>243997.89019999999</v>
      </c>
      <c r="E727">
        <v>274315.62339999998</v>
      </c>
      <c r="F727">
        <v>282353.57500000001</v>
      </c>
      <c r="G727">
        <v>298784.0662</v>
      </c>
      <c r="H727">
        <v>19.999970000000001</v>
      </c>
      <c r="I727">
        <v>0.36847269999999999</v>
      </c>
      <c r="J727">
        <v>36.847270000000002</v>
      </c>
      <c r="K727">
        <v>81.0107</v>
      </c>
      <c r="L727">
        <v>52.764009999999999</v>
      </c>
      <c r="M727">
        <v>0.7665883</v>
      </c>
      <c r="N727">
        <v>38.261319999999998</v>
      </c>
      <c r="O727">
        <v>26.789739999999998</v>
      </c>
      <c r="P727">
        <v>0.31132779999999999</v>
      </c>
      <c r="Q727">
        <v>60.569450000000003</v>
      </c>
      <c r="R727">
        <v>30.257539999999999</v>
      </c>
      <c r="S727">
        <v>0.82263640000000005</v>
      </c>
    </row>
    <row r="728" spans="1:19" x14ac:dyDescent="0.2">
      <c r="A728" t="s">
        <v>179</v>
      </c>
      <c r="B728">
        <v>2009</v>
      </c>
      <c r="C728">
        <v>206327.51620000001</v>
      </c>
      <c r="D728">
        <v>243997.89019999999</v>
      </c>
      <c r="E728">
        <v>274315.62339999998</v>
      </c>
      <c r="F728">
        <v>282353.57500000001</v>
      </c>
      <c r="G728">
        <v>298784.0662</v>
      </c>
      <c r="I728">
        <v>0.36847269999999999</v>
      </c>
      <c r="J728">
        <v>36.847270000000002</v>
      </c>
      <c r="L728">
        <v>52.764009999999999</v>
      </c>
      <c r="M728">
        <v>0.7665883</v>
      </c>
      <c r="N728">
        <v>38.261319999999998</v>
      </c>
      <c r="O728">
        <v>26.789739999999998</v>
      </c>
      <c r="P728">
        <v>0.31132779999999999</v>
      </c>
      <c r="R728">
        <v>30.257539999999999</v>
      </c>
      <c r="S728">
        <v>0.82263640000000005</v>
      </c>
    </row>
    <row r="729" spans="1:19" x14ac:dyDescent="0.2">
      <c r="A729" t="s">
        <v>179</v>
      </c>
      <c r="B729">
        <v>2009</v>
      </c>
      <c r="C729">
        <v>206327.51620000001</v>
      </c>
      <c r="D729">
        <v>243997.89019999999</v>
      </c>
      <c r="E729">
        <v>274315.62339999998</v>
      </c>
      <c r="F729">
        <v>282353.57500000001</v>
      </c>
      <c r="G729">
        <v>298784.0662</v>
      </c>
      <c r="I729">
        <v>0.36847269999999999</v>
      </c>
      <c r="J729">
        <v>36.847270000000002</v>
      </c>
      <c r="L729">
        <v>52.764009999999999</v>
      </c>
      <c r="M729">
        <v>0.7665883</v>
      </c>
      <c r="N729">
        <v>38.261319999999998</v>
      </c>
      <c r="O729">
        <v>26.789739999999998</v>
      </c>
      <c r="P729">
        <v>0.31132779999999999</v>
      </c>
      <c r="R729">
        <v>30.257539999999999</v>
      </c>
      <c r="S729">
        <v>0.82263640000000005</v>
      </c>
    </row>
    <row r="730" spans="1:19" x14ac:dyDescent="0.2">
      <c r="A730" t="s">
        <v>85</v>
      </c>
      <c r="B730">
        <v>2009</v>
      </c>
      <c r="C730">
        <v>13390.8</v>
      </c>
      <c r="D730">
        <v>16069.4</v>
      </c>
      <c r="E730">
        <v>16235.1</v>
      </c>
      <c r="F730">
        <v>13761.7</v>
      </c>
      <c r="G730">
        <v>14322.7</v>
      </c>
      <c r="H730">
        <v>99.999949999999998</v>
      </c>
      <c r="I730">
        <v>2.76981E-2</v>
      </c>
      <c r="J730">
        <v>2.7698119999999999</v>
      </c>
      <c r="K730">
        <v>54.887309999999999</v>
      </c>
      <c r="L730">
        <v>52.764009999999999</v>
      </c>
      <c r="M730">
        <v>0.7665883</v>
      </c>
      <c r="N730">
        <v>27.652059999999999</v>
      </c>
      <c r="O730">
        <v>26.789739999999998</v>
      </c>
      <c r="P730">
        <v>0.31132779999999999</v>
      </c>
      <c r="Q730">
        <v>32.536090000000002</v>
      </c>
      <c r="R730">
        <v>30.257539999999999</v>
      </c>
      <c r="S730">
        <v>0.82263640000000005</v>
      </c>
    </row>
    <row r="731" spans="1:19" x14ac:dyDescent="0.2">
      <c r="A731" t="s">
        <v>85</v>
      </c>
      <c r="B731">
        <v>2009</v>
      </c>
      <c r="C731">
        <v>13390.8</v>
      </c>
      <c r="D731">
        <v>16069.4</v>
      </c>
      <c r="E731">
        <v>16235.1</v>
      </c>
      <c r="F731">
        <v>13761.7</v>
      </c>
      <c r="G731">
        <v>14322.7</v>
      </c>
      <c r="H731">
        <v>155.88220000000001</v>
      </c>
      <c r="I731">
        <v>2.76981E-2</v>
      </c>
      <c r="J731">
        <v>2.7698119999999999</v>
      </c>
      <c r="K731">
        <v>54.887309999999999</v>
      </c>
      <c r="L731">
        <v>52.764009999999999</v>
      </c>
      <c r="M731">
        <v>0.7665883</v>
      </c>
      <c r="N731">
        <v>27.652059999999999</v>
      </c>
      <c r="O731">
        <v>26.789739999999998</v>
      </c>
      <c r="P731">
        <v>0.31132779999999999</v>
      </c>
      <c r="Q731">
        <v>32.536090000000002</v>
      </c>
      <c r="R731">
        <v>30.257539999999999</v>
      </c>
      <c r="S731">
        <v>0.82263640000000005</v>
      </c>
    </row>
    <row r="732" spans="1:19" x14ac:dyDescent="0.2">
      <c r="A732" t="s">
        <v>85</v>
      </c>
      <c r="B732">
        <v>2009</v>
      </c>
      <c r="C732">
        <v>13390.8</v>
      </c>
      <c r="D732">
        <v>16069.4</v>
      </c>
      <c r="E732">
        <v>16235.1</v>
      </c>
      <c r="F732">
        <v>13761.7</v>
      </c>
      <c r="G732">
        <v>14322.7</v>
      </c>
      <c r="I732">
        <v>2.76981E-2</v>
      </c>
      <c r="J732">
        <v>2.7698119999999999</v>
      </c>
      <c r="L732">
        <v>52.764009999999999</v>
      </c>
      <c r="M732">
        <v>0.7665883</v>
      </c>
      <c r="O732">
        <v>26.789739999999998</v>
      </c>
      <c r="P732">
        <v>0.31132779999999999</v>
      </c>
      <c r="R732">
        <v>30.257539999999999</v>
      </c>
      <c r="S732">
        <v>0.82263640000000005</v>
      </c>
    </row>
    <row r="733" spans="1:19" x14ac:dyDescent="0.2">
      <c r="A733" t="s">
        <v>85</v>
      </c>
      <c r="B733">
        <v>2009</v>
      </c>
      <c r="C733">
        <v>13390.8</v>
      </c>
      <c r="D733">
        <v>16069.4</v>
      </c>
      <c r="E733">
        <v>16235.1</v>
      </c>
      <c r="F733">
        <v>13761.7</v>
      </c>
      <c r="G733">
        <v>14322.7</v>
      </c>
      <c r="H733">
        <v>1614.2850000000001</v>
      </c>
      <c r="I733">
        <v>2.76981E-2</v>
      </c>
      <c r="J733">
        <v>2.7698119999999999</v>
      </c>
      <c r="L733">
        <v>52.764009999999999</v>
      </c>
      <c r="M733">
        <v>0.7665883</v>
      </c>
      <c r="N733">
        <v>27.652059999999999</v>
      </c>
      <c r="O733">
        <v>26.789739999999998</v>
      </c>
      <c r="P733">
        <v>0.31132779999999999</v>
      </c>
      <c r="R733">
        <v>30.257539999999999</v>
      </c>
      <c r="S733">
        <v>0.82263640000000005</v>
      </c>
    </row>
    <row r="734" spans="1:19" x14ac:dyDescent="0.2">
      <c r="A734" t="s">
        <v>85</v>
      </c>
      <c r="B734">
        <v>2009</v>
      </c>
      <c r="C734">
        <v>13390.8</v>
      </c>
      <c r="D734">
        <v>16069.4</v>
      </c>
      <c r="E734">
        <v>16235.1</v>
      </c>
      <c r="F734">
        <v>13761.7</v>
      </c>
      <c r="G734">
        <v>14322.7</v>
      </c>
      <c r="H734">
        <v>283.33339999999998</v>
      </c>
      <c r="I734">
        <v>2.76981E-2</v>
      </c>
      <c r="J734">
        <v>2.7698119999999999</v>
      </c>
      <c r="K734">
        <v>54.887309999999999</v>
      </c>
      <c r="L734">
        <v>52.764009999999999</v>
      </c>
      <c r="M734">
        <v>0.7665883</v>
      </c>
      <c r="N734">
        <v>27.652059999999999</v>
      </c>
      <c r="O734">
        <v>26.789739999999998</v>
      </c>
      <c r="P734">
        <v>0.31132779999999999</v>
      </c>
      <c r="Q734">
        <v>32.536090000000002</v>
      </c>
      <c r="R734">
        <v>30.257539999999999</v>
      </c>
      <c r="S734">
        <v>0.82263640000000005</v>
      </c>
    </row>
    <row r="735" spans="1:19" x14ac:dyDescent="0.2">
      <c r="A735" t="s">
        <v>85</v>
      </c>
      <c r="B735">
        <v>2009</v>
      </c>
      <c r="C735">
        <v>13390.8</v>
      </c>
      <c r="D735">
        <v>16069.4</v>
      </c>
      <c r="E735">
        <v>16235.1</v>
      </c>
      <c r="F735">
        <v>13761.7</v>
      </c>
      <c r="G735">
        <v>14322.7</v>
      </c>
      <c r="H735">
        <v>1460.001</v>
      </c>
      <c r="I735">
        <v>2.76981E-2</v>
      </c>
      <c r="J735">
        <v>2.7698119999999999</v>
      </c>
      <c r="L735">
        <v>52.764009999999999</v>
      </c>
      <c r="M735">
        <v>0.7665883</v>
      </c>
      <c r="N735">
        <v>27.652059999999999</v>
      </c>
      <c r="O735">
        <v>26.789739999999998</v>
      </c>
      <c r="P735">
        <v>0.31132779999999999</v>
      </c>
      <c r="Q735">
        <v>32.536090000000002</v>
      </c>
      <c r="R735">
        <v>30.257539999999999</v>
      </c>
      <c r="S735">
        <v>0.82263640000000005</v>
      </c>
    </row>
    <row r="736" spans="1:19" x14ac:dyDescent="0.2">
      <c r="A736" t="s">
        <v>85</v>
      </c>
      <c r="B736">
        <v>2009</v>
      </c>
      <c r="C736">
        <v>13390.8</v>
      </c>
      <c r="D736">
        <v>16069.4</v>
      </c>
      <c r="E736">
        <v>16235.1</v>
      </c>
      <c r="F736">
        <v>13761.7</v>
      </c>
      <c r="G736">
        <v>14322.7</v>
      </c>
      <c r="H736">
        <v>74.999840000000006</v>
      </c>
      <c r="I736">
        <v>2.76981E-2</v>
      </c>
      <c r="J736">
        <v>2.7698119999999999</v>
      </c>
      <c r="K736">
        <v>54.887309999999999</v>
      </c>
      <c r="L736">
        <v>52.764009999999999</v>
      </c>
      <c r="M736">
        <v>0.7665883</v>
      </c>
      <c r="N736">
        <v>27.652059999999999</v>
      </c>
      <c r="O736">
        <v>26.789739999999998</v>
      </c>
      <c r="P736">
        <v>0.31132779999999999</v>
      </c>
      <c r="Q736">
        <v>32.536090000000002</v>
      </c>
      <c r="R736">
        <v>30.257539999999999</v>
      </c>
      <c r="S736">
        <v>0.82263640000000005</v>
      </c>
    </row>
    <row r="737" spans="1:19" x14ac:dyDescent="0.2">
      <c r="A737" t="s">
        <v>85</v>
      </c>
      <c r="B737">
        <v>2009</v>
      </c>
      <c r="C737">
        <v>13390.8</v>
      </c>
      <c r="D737">
        <v>16069.4</v>
      </c>
      <c r="E737">
        <v>16235.1</v>
      </c>
      <c r="F737">
        <v>13761.7</v>
      </c>
      <c r="G737">
        <v>14322.7</v>
      </c>
      <c r="H737">
        <v>899.99980000000005</v>
      </c>
      <c r="I737">
        <v>2.76981E-2</v>
      </c>
      <c r="J737">
        <v>2.7698119999999999</v>
      </c>
      <c r="K737">
        <v>54.887309999999999</v>
      </c>
      <c r="L737">
        <v>52.764009999999999</v>
      </c>
      <c r="M737">
        <v>0.7665883</v>
      </c>
      <c r="N737">
        <v>27.652059999999999</v>
      </c>
      <c r="O737">
        <v>26.789739999999998</v>
      </c>
      <c r="P737">
        <v>0.31132779999999999</v>
      </c>
      <c r="R737">
        <v>30.257539999999999</v>
      </c>
      <c r="S737">
        <v>0.82263640000000005</v>
      </c>
    </row>
    <row r="738" spans="1:19" x14ac:dyDescent="0.2">
      <c r="A738" t="s">
        <v>85</v>
      </c>
      <c r="B738">
        <v>2009</v>
      </c>
      <c r="C738">
        <v>13390.8</v>
      </c>
      <c r="D738">
        <v>16069.4</v>
      </c>
      <c r="E738">
        <v>16235.1</v>
      </c>
      <c r="F738">
        <v>13761.7</v>
      </c>
      <c r="G738">
        <v>14322.7</v>
      </c>
      <c r="H738">
        <v>233.33340000000001</v>
      </c>
      <c r="I738">
        <v>2.76981E-2</v>
      </c>
      <c r="J738">
        <v>2.7698119999999999</v>
      </c>
      <c r="K738">
        <v>54.887309999999999</v>
      </c>
      <c r="L738">
        <v>52.764009999999999</v>
      </c>
      <c r="M738">
        <v>0.7665883</v>
      </c>
      <c r="N738">
        <v>27.652059999999999</v>
      </c>
      <c r="O738">
        <v>26.789739999999998</v>
      </c>
      <c r="P738">
        <v>0.31132779999999999</v>
      </c>
      <c r="Q738">
        <v>32.536090000000002</v>
      </c>
      <c r="R738">
        <v>30.257539999999999</v>
      </c>
      <c r="S738">
        <v>0.82263640000000005</v>
      </c>
    </row>
    <row r="739" spans="1:19" x14ac:dyDescent="0.2">
      <c r="A739" t="s">
        <v>85</v>
      </c>
      <c r="B739">
        <v>2009</v>
      </c>
      <c r="C739">
        <v>13390.8</v>
      </c>
      <c r="D739">
        <v>16069.4</v>
      </c>
      <c r="E739">
        <v>16235.1</v>
      </c>
      <c r="F739">
        <v>13761.7</v>
      </c>
      <c r="G739">
        <v>14322.7</v>
      </c>
      <c r="H739">
        <v>77.483519999999999</v>
      </c>
      <c r="I739">
        <v>2.76981E-2</v>
      </c>
      <c r="J739">
        <v>2.7698119999999999</v>
      </c>
      <c r="K739">
        <v>54.887309999999999</v>
      </c>
      <c r="L739">
        <v>52.764009999999999</v>
      </c>
      <c r="M739">
        <v>0.7665883</v>
      </c>
      <c r="N739">
        <v>27.652059999999999</v>
      </c>
      <c r="O739">
        <v>26.789739999999998</v>
      </c>
      <c r="P739">
        <v>0.31132779999999999</v>
      </c>
      <c r="Q739">
        <v>32.536090000000002</v>
      </c>
      <c r="R739">
        <v>30.257539999999999</v>
      </c>
      <c r="S739">
        <v>0.82263640000000005</v>
      </c>
    </row>
    <row r="740" spans="1:19" x14ac:dyDescent="0.2">
      <c r="A740" t="s">
        <v>85</v>
      </c>
      <c r="B740">
        <v>2009</v>
      </c>
      <c r="C740">
        <v>13390.8</v>
      </c>
      <c r="D740">
        <v>16069.4</v>
      </c>
      <c r="E740">
        <v>16235.1</v>
      </c>
      <c r="F740">
        <v>13761.7</v>
      </c>
      <c r="G740">
        <v>14322.7</v>
      </c>
      <c r="H740">
        <v>-5.6603960000000004</v>
      </c>
      <c r="I740">
        <v>2.76981E-2</v>
      </c>
      <c r="J740">
        <v>2.7698119999999999</v>
      </c>
      <c r="K740">
        <v>54.887309999999999</v>
      </c>
      <c r="L740">
        <v>52.764009999999999</v>
      </c>
      <c r="M740">
        <v>0.7665883</v>
      </c>
      <c r="O740">
        <v>26.789739999999998</v>
      </c>
      <c r="P740">
        <v>0.31132779999999999</v>
      </c>
      <c r="R740">
        <v>30.257539999999999</v>
      </c>
      <c r="S740">
        <v>0.82263640000000005</v>
      </c>
    </row>
    <row r="741" spans="1:19" x14ac:dyDescent="0.2">
      <c r="A741" t="s">
        <v>85</v>
      </c>
      <c r="B741">
        <v>2009</v>
      </c>
      <c r="C741">
        <v>13390.8</v>
      </c>
      <c r="D741">
        <v>16069.4</v>
      </c>
      <c r="E741">
        <v>16235.1</v>
      </c>
      <c r="F741">
        <v>13761.7</v>
      </c>
      <c r="G741">
        <v>14322.7</v>
      </c>
      <c r="H741">
        <v>52.173990000000003</v>
      </c>
      <c r="I741">
        <v>2.76981E-2</v>
      </c>
      <c r="J741">
        <v>2.7698119999999999</v>
      </c>
      <c r="K741">
        <v>54.887309999999999</v>
      </c>
      <c r="L741">
        <v>52.764009999999999</v>
      </c>
      <c r="M741">
        <v>0.7665883</v>
      </c>
      <c r="N741">
        <v>27.652059999999999</v>
      </c>
      <c r="O741">
        <v>26.789739999999998</v>
      </c>
      <c r="P741">
        <v>0.31132779999999999</v>
      </c>
      <c r="Q741">
        <v>32.536090000000002</v>
      </c>
      <c r="R741">
        <v>30.257539999999999</v>
      </c>
      <c r="S741">
        <v>0.82263640000000005</v>
      </c>
    </row>
    <row r="742" spans="1:19" x14ac:dyDescent="0.2">
      <c r="A742" t="s">
        <v>85</v>
      </c>
      <c r="B742">
        <v>2009</v>
      </c>
      <c r="C742">
        <v>13390.8</v>
      </c>
      <c r="D742">
        <v>16069.4</v>
      </c>
      <c r="E742">
        <v>16235.1</v>
      </c>
      <c r="F742">
        <v>13761.7</v>
      </c>
      <c r="G742">
        <v>14322.7</v>
      </c>
      <c r="H742">
        <v>-99.334999999999994</v>
      </c>
      <c r="I742">
        <v>2.76981E-2</v>
      </c>
      <c r="J742">
        <v>2.7698119999999999</v>
      </c>
      <c r="K742">
        <v>54.887309999999999</v>
      </c>
      <c r="L742">
        <v>52.764009999999999</v>
      </c>
      <c r="M742">
        <v>0.7665883</v>
      </c>
      <c r="N742">
        <v>27.652059999999999</v>
      </c>
      <c r="O742">
        <v>26.789739999999998</v>
      </c>
      <c r="P742">
        <v>0.31132779999999999</v>
      </c>
      <c r="Q742">
        <v>32.536090000000002</v>
      </c>
      <c r="R742">
        <v>30.257539999999999</v>
      </c>
      <c r="S742">
        <v>0.82263640000000005</v>
      </c>
    </row>
    <row r="743" spans="1:19" x14ac:dyDescent="0.2">
      <c r="A743" t="s">
        <v>85</v>
      </c>
      <c r="B743">
        <v>2009</v>
      </c>
      <c r="C743">
        <v>13390.8</v>
      </c>
      <c r="D743">
        <v>16069.4</v>
      </c>
      <c r="E743">
        <v>16235.1</v>
      </c>
      <c r="F743">
        <v>13761.7</v>
      </c>
      <c r="G743">
        <v>14322.7</v>
      </c>
      <c r="H743">
        <v>13.15779</v>
      </c>
      <c r="I743">
        <v>2.76981E-2</v>
      </c>
      <c r="J743">
        <v>2.7698119999999999</v>
      </c>
      <c r="K743">
        <v>54.887309999999999</v>
      </c>
      <c r="L743">
        <v>52.764009999999999</v>
      </c>
      <c r="M743">
        <v>0.7665883</v>
      </c>
      <c r="N743">
        <v>27.652059999999999</v>
      </c>
      <c r="O743">
        <v>26.789739999999998</v>
      </c>
      <c r="P743">
        <v>0.31132779999999999</v>
      </c>
      <c r="Q743">
        <v>32.536090000000002</v>
      </c>
      <c r="R743">
        <v>30.257539999999999</v>
      </c>
      <c r="S743">
        <v>0.82263640000000005</v>
      </c>
    </row>
    <row r="744" spans="1:19" x14ac:dyDescent="0.2">
      <c r="A744" t="s">
        <v>85</v>
      </c>
      <c r="B744">
        <v>2009</v>
      </c>
      <c r="C744">
        <v>13390.8</v>
      </c>
      <c r="D744">
        <v>16069.4</v>
      </c>
      <c r="E744">
        <v>16235.1</v>
      </c>
      <c r="F744">
        <v>13761.7</v>
      </c>
      <c r="G744">
        <v>14322.7</v>
      </c>
      <c r="I744">
        <v>2.76981E-2</v>
      </c>
      <c r="J744">
        <v>2.7698119999999999</v>
      </c>
      <c r="L744">
        <v>52.764009999999999</v>
      </c>
      <c r="M744">
        <v>0.7665883</v>
      </c>
      <c r="N744">
        <v>27.652059999999999</v>
      </c>
      <c r="O744">
        <v>26.789739999999998</v>
      </c>
      <c r="P744">
        <v>0.31132779999999999</v>
      </c>
      <c r="R744">
        <v>30.257539999999999</v>
      </c>
      <c r="S744">
        <v>0.82263640000000005</v>
      </c>
    </row>
    <row r="745" spans="1:19" x14ac:dyDescent="0.2">
      <c r="A745" t="s">
        <v>85</v>
      </c>
      <c r="B745">
        <v>2009</v>
      </c>
      <c r="C745">
        <v>13390.8</v>
      </c>
      <c r="D745">
        <v>16069.4</v>
      </c>
      <c r="E745">
        <v>16235.1</v>
      </c>
      <c r="F745">
        <v>13761.7</v>
      </c>
      <c r="G745">
        <v>14322.7</v>
      </c>
      <c r="H745">
        <v>189407.3</v>
      </c>
      <c r="I745">
        <v>2.76981E-2</v>
      </c>
      <c r="J745">
        <v>2.7698119999999999</v>
      </c>
      <c r="L745">
        <v>52.764009999999999</v>
      </c>
      <c r="M745">
        <v>0.7665883</v>
      </c>
      <c r="N745">
        <v>27.652059999999999</v>
      </c>
      <c r="O745">
        <v>26.789739999999998</v>
      </c>
      <c r="P745">
        <v>0.31132779999999999</v>
      </c>
      <c r="R745">
        <v>30.257539999999999</v>
      </c>
      <c r="S745">
        <v>0.82263640000000005</v>
      </c>
    </row>
    <row r="746" spans="1:19" x14ac:dyDescent="0.2">
      <c r="A746" t="s">
        <v>85</v>
      </c>
      <c r="B746">
        <v>2009</v>
      </c>
      <c r="C746">
        <v>13390.8</v>
      </c>
      <c r="D746">
        <v>16069.4</v>
      </c>
      <c r="E746">
        <v>16235.1</v>
      </c>
      <c r="F746">
        <v>13761.7</v>
      </c>
      <c r="G746">
        <v>14322.7</v>
      </c>
      <c r="I746">
        <v>2.76981E-2</v>
      </c>
      <c r="J746">
        <v>2.7698119999999999</v>
      </c>
      <c r="L746">
        <v>52.764009999999999</v>
      </c>
      <c r="M746">
        <v>0.7665883</v>
      </c>
      <c r="O746">
        <v>26.789739999999998</v>
      </c>
      <c r="P746">
        <v>0.31132779999999999</v>
      </c>
      <c r="R746">
        <v>30.257539999999999</v>
      </c>
      <c r="S746">
        <v>0.82263640000000005</v>
      </c>
    </row>
    <row r="747" spans="1:19" x14ac:dyDescent="0.2">
      <c r="A747" t="s">
        <v>85</v>
      </c>
      <c r="B747">
        <v>2009</v>
      </c>
      <c r="C747">
        <v>13390.8</v>
      </c>
      <c r="D747">
        <v>16069.4</v>
      </c>
      <c r="E747">
        <v>16235.1</v>
      </c>
      <c r="F747">
        <v>13761.7</v>
      </c>
      <c r="G747">
        <v>14322.7</v>
      </c>
      <c r="I747">
        <v>2.76981E-2</v>
      </c>
      <c r="J747">
        <v>2.7698119999999999</v>
      </c>
      <c r="L747">
        <v>52.764009999999999</v>
      </c>
      <c r="M747">
        <v>0.7665883</v>
      </c>
      <c r="N747">
        <v>27.652059999999999</v>
      </c>
      <c r="O747">
        <v>26.789739999999998</v>
      </c>
      <c r="P747">
        <v>0.31132779999999999</v>
      </c>
      <c r="R747">
        <v>30.257539999999999</v>
      </c>
      <c r="S747">
        <v>0.82263640000000005</v>
      </c>
    </row>
    <row r="748" spans="1:19" x14ac:dyDescent="0.2">
      <c r="A748" t="s">
        <v>85</v>
      </c>
      <c r="B748">
        <v>2009</v>
      </c>
      <c r="C748">
        <v>13390.8</v>
      </c>
      <c r="D748">
        <v>16069.4</v>
      </c>
      <c r="E748">
        <v>16235.1</v>
      </c>
      <c r="F748">
        <v>13761.7</v>
      </c>
      <c r="G748">
        <v>14322.7</v>
      </c>
      <c r="H748">
        <v>23.06175</v>
      </c>
      <c r="I748">
        <v>2.76981E-2</v>
      </c>
      <c r="J748">
        <v>2.7698119999999999</v>
      </c>
      <c r="K748">
        <v>54.887309999999999</v>
      </c>
      <c r="L748">
        <v>52.764009999999999</v>
      </c>
      <c r="M748">
        <v>0.7665883</v>
      </c>
      <c r="N748">
        <v>27.652059999999999</v>
      </c>
      <c r="O748">
        <v>26.789739999999998</v>
      </c>
      <c r="P748">
        <v>0.31132779999999999</v>
      </c>
      <c r="Q748">
        <v>32.536090000000002</v>
      </c>
      <c r="R748">
        <v>30.257539999999999</v>
      </c>
      <c r="S748">
        <v>0.82263640000000005</v>
      </c>
    </row>
    <row r="749" spans="1:19" x14ac:dyDescent="0.2">
      <c r="A749" t="s">
        <v>85</v>
      </c>
      <c r="B749">
        <v>2009</v>
      </c>
      <c r="C749">
        <v>13390.8</v>
      </c>
      <c r="D749">
        <v>16069.4</v>
      </c>
      <c r="E749">
        <v>16235.1</v>
      </c>
      <c r="F749">
        <v>13761.7</v>
      </c>
      <c r="G749">
        <v>14322.7</v>
      </c>
      <c r="I749">
        <v>2.76981E-2</v>
      </c>
      <c r="J749">
        <v>2.7698119999999999</v>
      </c>
      <c r="L749">
        <v>52.764009999999999</v>
      </c>
      <c r="M749">
        <v>0.7665883</v>
      </c>
      <c r="O749">
        <v>26.789739999999998</v>
      </c>
      <c r="P749">
        <v>0.31132779999999999</v>
      </c>
      <c r="R749">
        <v>30.257539999999999</v>
      </c>
      <c r="S749">
        <v>0.82263640000000005</v>
      </c>
    </row>
    <row r="750" spans="1:19" x14ac:dyDescent="0.2">
      <c r="A750" t="s">
        <v>85</v>
      </c>
      <c r="B750">
        <v>2009</v>
      </c>
      <c r="C750">
        <v>13390.8</v>
      </c>
      <c r="D750">
        <v>16069.4</v>
      </c>
      <c r="E750">
        <v>16235.1</v>
      </c>
      <c r="F750">
        <v>13761.7</v>
      </c>
      <c r="G750">
        <v>14322.7</v>
      </c>
      <c r="I750">
        <v>2.76981E-2</v>
      </c>
      <c r="J750">
        <v>2.7698119999999999</v>
      </c>
      <c r="L750">
        <v>52.764009999999999</v>
      </c>
      <c r="M750">
        <v>0.7665883</v>
      </c>
      <c r="N750">
        <v>27.652059999999999</v>
      </c>
      <c r="O750">
        <v>26.789739999999998</v>
      </c>
      <c r="P750">
        <v>0.31132779999999999</v>
      </c>
      <c r="R750">
        <v>30.257539999999999</v>
      </c>
      <c r="S750">
        <v>0.82263640000000005</v>
      </c>
    </row>
    <row r="751" spans="1:19" x14ac:dyDescent="0.2">
      <c r="A751" t="s">
        <v>85</v>
      </c>
      <c r="B751">
        <v>2009</v>
      </c>
      <c r="C751">
        <v>13390.8</v>
      </c>
      <c r="D751">
        <v>16069.4</v>
      </c>
      <c r="E751">
        <v>16235.1</v>
      </c>
      <c r="F751">
        <v>13761.7</v>
      </c>
      <c r="G751">
        <v>14322.7</v>
      </c>
      <c r="I751">
        <v>2.76981E-2</v>
      </c>
      <c r="J751">
        <v>2.7698119999999999</v>
      </c>
      <c r="L751">
        <v>52.764009999999999</v>
      </c>
      <c r="M751">
        <v>0.7665883</v>
      </c>
      <c r="N751">
        <v>27.652059999999999</v>
      </c>
      <c r="O751">
        <v>26.789739999999998</v>
      </c>
      <c r="P751">
        <v>0.31132779999999999</v>
      </c>
      <c r="R751">
        <v>30.257539999999999</v>
      </c>
      <c r="S751">
        <v>0.82263640000000005</v>
      </c>
    </row>
    <row r="752" spans="1:19" x14ac:dyDescent="0.2">
      <c r="A752" t="s">
        <v>85</v>
      </c>
      <c r="B752">
        <v>2009</v>
      </c>
      <c r="C752">
        <v>13390.8</v>
      </c>
      <c r="D752">
        <v>16069.4</v>
      </c>
      <c r="E752">
        <v>16235.1</v>
      </c>
      <c r="F752">
        <v>13761.7</v>
      </c>
      <c r="G752">
        <v>14322.7</v>
      </c>
      <c r="H752">
        <v>26.363610000000001</v>
      </c>
      <c r="I752">
        <v>2.76981E-2</v>
      </c>
      <c r="J752">
        <v>2.7698119999999999</v>
      </c>
      <c r="K752">
        <v>54.887309999999999</v>
      </c>
      <c r="L752">
        <v>52.764009999999999</v>
      </c>
      <c r="M752">
        <v>0.7665883</v>
      </c>
      <c r="N752">
        <v>27.652059999999999</v>
      </c>
      <c r="O752">
        <v>26.789739999999998</v>
      </c>
      <c r="P752">
        <v>0.31132779999999999</v>
      </c>
      <c r="Q752">
        <v>32.536090000000002</v>
      </c>
      <c r="R752">
        <v>30.257539999999999</v>
      </c>
      <c r="S752">
        <v>0.82263640000000005</v>
      </c>
    </row>
    <row r="753" spans="1:19" x14ac:dyDescent="0.2">
      <c r="A753" t="s">
        <v>85</v>
      </c>
      <c r="B753">
        <v>2009</v>
      </c>
      <c r="C753">
        <v>13390.8</v>
      </c>
      <c r="D753">
        <v>16069.4</v>
      </c>
      <c r="E753">
        <v>16235.1</v>
      </c>
      <c r="F753">
        <v>13761.7</v>
      </c>
      <c r="G753">
        <v>14322.7</v>
      </c>
      <c r="I753">
        <v>2.76981E-2</v>
      </c>
      <c r="J753">
        <v>2.7698119999999999</v>
      </c>
      <c r="L753">
        <v>52.764009999999999</v>
      </c>
      <c r="M753">
        <v>0.7665883</v>
      </c>
      <c r="O753">
        <v>26.789739999999998</v>
      </c>
      <c r="P753">
        <v>0.31132779999999999</v>
      </c>
      <c r="R753">
        <v>30.257539999999999</v>
      </c>
      <c r="S753">
        <v>0.82263640000000005</v>
      </c>
    </row>
    <row r="754" spans="1:19" x14ac:dyDescent="0.2">
      <c r="A754" t="s">
        <v>85</v>
      </c>
      <c r="B754">
        <v>2009</v>
      </c>
      <c r="C754">
        <v>13390.8</v>
      </c>
      <c r="D754">
        <v>16069.4</v>
      </c>
      <c r="E754">
        <v>16235.1</v>
      </c>
      <c r="F754">
        <v>13761.7</v>
      </c>
      <c r="G754">
        <v>14322.7</v>
      </c>
      <c r="H754">
        <v>2.2200000000000001E-5</v>
      </c>
      <c r="I754">
        <v>2.76981E-2</v>
      </c>
      <c r="J754">
        <v>2.7698119999999999</v>
      </c>
      <c r="K754">
        <v>54.887309999999999</v>
      </c>
      <c r="L754">
        <v>52.764009999999999</v>
      </c>
      <c r="M754">
        <v>0.7665883</v>
      </c>
      <c r="N754">
        <v>27.652059999999999</v>
      </c>
      <c r="O754">
        <v>26.789739999999998</v>
      </c>
      <c r="P754">
        <v>0.31132779999999999</v>
      </c>
      <c r="Q754">
        <v>32.536090000000002</v>
      </c>
      <c r="R754">
        <v>30.257539999999999</v>
      </c>
      <c r="S754">
        <v>0.82263640000000005</v>
      </c>
    </row>
    <row r="755" spans="1:19" x14ac:dyDescent="0.2">
      <c r="A755" t="s">
        <v>85</v>
      </c>
      <c r="B755">
        <v>2009</v>
      </c>
      <c r="C755">
        <v>13390.8</v>
      </c>
      <c r="D755">
        <v>16069.4</v>
      </c>
      <c r="E755">
        <v>16235.1</v>
      </c>
      <c r="F755">
        <v>13761.7</v>
      </c>
      <c r="G755">
        <v>14322.7</v>
      </c>
      <c r="H755">
        <v>-81.896550000000005</v>
      </c>
      <c r="I755">
        <v>2.76981E-2</v>
      </c>
      <c r="J755">
        <v>2.7698119999999999</v>
      </c>
      <c r="K755">
        <v>54.887309999999999</v>
      </c>
      <c r="L755">
        <v>52.764009999999999</v>
      </c>
      <c r="M755">
        <v>0.7665883</v>
      </c>
      <c r="N755">
        <v>27.652059999999999</v>
      </c>
      <c r="O755">
        <v>26.789739999999998</v>
      </c>
      <c r="P755">
        <v>0.31132779999999999</v>
      </c>
      <c r="Q755">
        <v>32.536090000000002</v>
      </c>
      <c r="R755">
        <v>30.257539999999999</v>
      </c>
      <c r="S755">
        <v>0.82263640000000005</v>
      </c>
    </row>
    <row r="756" spans="1:19" x14ac:dyDescent="0.2">
      <c r="A756" t="s">
        <v>85</v>
      </c>
      <c r="B756">
        <v>2009</v>
      </c>
      <c r="C756">
        <v>13390.8</v>
      </c>
      <c r="D756">
        <v>16069.4</v>
      </c>
      <c r="E756">
        <v>16235.1</v>
      </c>
      <c r="F756">
        <v>13761.7</v>
      </c>
      <c r="G756">
        <v>14322.7</v>
      </c>
      <c r="H756">
        <v>-82.05</v>
      </c>
      <c r="I756">
        <v>2.76981E-2</v>
      </c>
      <c r="J756">
        <v>2.7698119999999999</v>
      </c>
      <c r="K756">
        <v>54.887309999999999</v>
      </c>
      <c r="L756">
        <v>52.764009999999999</v>
      </c>
      <c r="M756">
        <v>0.7665883</v>
      </c>
      <c r="N756">
        <v>27.652059999999999</v>
      </c>
      <c r="O756">
        <v>26.789739999999998</v>
      </c>
      <c r="P756">
        <v>0.31132779999999999</v>
      </c>
      <c r="Q756">
        <v>32.536090000000002</v>
      </c>
      <c r="R756">
        <v>30.257539999999999</v>
      </c>
      <c r="S756">
        <v>0.82263640000000005</v>
      </c>
    </row>
    <row r="757" spans="1:19" x14ac:dyDescent="0.2">
      <c r="A757" t="s">
        <v>85</v>
      </c>
      <c r="B757">
        <v>2009</v>
      </c>
      <c r="C757">
        <v>13390.8</v>
      </c>
      <c r="D757">
        <v>16069.4</v>
      </c>
      <c r="E757">
        <v>16235.1</v>
      </c>
      <c r="F757">
        <v>13761.7</v>
      </c>
      <c r="G757">
        <v>14322.7</v>
      </c>
      <c r="H757">
        <v>29.629629999999999</v>
      </c>
      <c r="I757">
        <v>2.76981E-2</v>
      </c>
      <c r="J757">
        <v>2.7698119999999999</v>
      </c>
      <c r="K757">
        <v>54.887309999999999</v>
      </c>
      <c r="L757">
        <v>52.764009999999999</v>
      </c>
      <c r="M757">
        <v>0.7665883</v>
      </c>
      <c r="N757">
        <v>27.652059999999999</v>
      </c>
      <c r="O757">
        <v>26.789739999999998</v>
      </c>
      <c r="P757">
        <v>0.31132779999999999</v>
      </c>
      <c r="Q757">
        <v>32.536090000000002</v>
      </c>
      <c r="R757">
        <v>30.257539999999999</v>
      </c>
      <c r="S757">
        <v>0.82263640000000005</v>
      </c>
    </row>
    <row r="758" spans="1:19" x14ac:dyDescent="0.2">
      <c r="A758" t="s">
        <v>85</v>
      </c>
      <c r="B758">
        <v>2009</v>
      </c>
      <c r="C758">
        <v>13390.8</v>
      </c>
      <c r="D758">
        <v>16069.4</v>
      </c>
      <c r="E758">
        <v>16235.1</v>
      </c>
      <c r="F758">
        <v>13761.7</v>
      </c>
      <c r="G758">
        <v>14322.7</v>
      </c>
      <c r="H758">
        <v>84.000129999999999</v>
      </c>
      <c r="I758">
        <v>2.76981E-2</v>
      </c>
      <c r="J758">
        <v>2.7698119999999999</v>
      </c>
      <c r="K758">
        <v>54.887309999999999</v>
      </c>
      <c r="L758">
        <v>52.764009999999999</v>
      </c>
      <c r="M758">
        <v>0.7665883</v>
      </c>
      <c r="N758">
        <v>27.652059999999999</v>
      </c>
      <c r="O758">
        <v>26.789739999999998</v>
      </c>
      <c r="P758">
        <v>0.31132779999999999</v>
      </c>
      <c r="Q758">
        <v>32.536090000000002</v>
      </c>
      <c r="R758">
        <v>30.257539999999999</v>
      </c>
      <c r="S758">
        <v>0.82263640000000005</v>
      </c>
    </row>
    <row r="759" spans="1:19" x14ac:dyDescent="0.2">
      <c r="A759" t="s">
        <v>85</v>
      </c>
      <c r="B759">
        <v>2009</v>
      </c>
      <c r="C759">
        <v>13390.8</v>
      </c>
      <c r="D759">
        <v>16069.4</v>
      </c>
      <c r="E759">
        <v>16235.1</v>
      </c>
      <c r="F759">
        <v>13761.7</v>
      </c>
      <c r="G759">
        <v>14322.7</v>
      </c>
      <c r="I759">
        <v>2.76981E-2</v>
      </c>
      <c r="J759">
        <v>2.7698119999999999</v>
      </c>
      <c r="L759">
        <v>52.764009999999999</v>
      </c>
      <c r="M759">
        <v>0.7665883</v>
      </c>
      <c r="N759">
        <v>27.652059999999999</v>
      </c>
      <c r="O759">
        <v>26.789739999999998</v>
      </c>
      <c r="P759">
        <v>0.31132779999999999</v>
      </c>
      <c r="R759">
        <v>30.257539999999999</v>
      </c>
      <c r="S759">
        <v>0.82263640000000005</v>
      </c>
    </row>
    <row r="760" spans="1:19" x14ac:dyDescent="0.2">
      <c r="A760" t="s">
        <v>85</v>
      </c>
      <c r="B760">
        <v>2009</v>
      </c>
      <c r="C760">
        <v>13390.8</v>
      </c>
      <c r="D760">
        <v>16069.4</v>
      </c>
      <c r="E760">
        <v>16235.1</v>
      </c>
      <c r="F760">
        <v>13761.7</v>
      </c>
      <c r="G760">
        <v>14322.7</v>
      </c>
      <c r="H760">
        <v>-19.047599999999999</v>
      </c>
      <c r="I760">
        <v>2.76981E-2</v>
      </c>
      <c r="J760">
        <v>2.7698119999999999</v>
      </c>
      <c r="K760">
        <v>54.887309999999999</v>
      </c>
      <c r="L760">
        <v>52.764009999999999</v>
      </c>
      <c r="M760">
        <v>0.7665883</v>
      </c>
      <c r="N760">
        <v>27.652059999999999</v>
      </c>
      <c r="O760">
        <v>26.789739999999998</v>
      </c>
      <c r="P760">
        <v>0.31132779999999999</v>
      </c>
      <c r="Q760">
        <v>32.536090000000002</v>
      </c>
      <c r="R760">
        <v>30.257539999999999</v>
      </c>
      <c r="S760">
        <v>0.82263640000000005</v>
      </c>
    </row>
    <row r="761" spans="1:19" x14ac:dyDescent="0.2">
      <c r="A761" t="s">
        <v>85</v>
      </c>
      <c r="B761">
        <v>2009</v>
      </c>
      <c r="C761">
        <v>13390.8</v>
      </c>
      <c r="D761">
        <v>16069.4</v>
      </c>
      <c r="E761">
        <v>16235.1</v>
      </c>
      <c r="F761">
        <v>13761.7</v>
      </c>
      <c r="G761">
        <v>14322.7</v>
      </c>
      <c r="H761">
        <v>-15.91525</v>
      </c>
      <c r="I761">
        <v>2.76981E-2</v>
      </c>
      <c r="J761">
        <v>2.7698119999999999</v>
      </c>
      <c r="K761">
        <v>54.887309999999999</v>
      </c>
      <c r="L761">
        <v>52.764009999999999</v>
      </c>
      <c r="M761">
        <v>0.7665883</v>
      </c>
      <c r="N761">
        <v>27.652059999999999</v>
      </c>
      <c r="O761">
        <v>26.789739999999998</v>
      </c>
      <c r="P761">
        <v>0.31132779999999999</v>
      </c>
      <c r="Q761">
        <v>32.536090000000002</v>
      </c>
      <c r="R761">
        <v>30.257539999999999</v>
      </c>
      <c r="S761">
        <v>0.82263640000000005</v>
      </c>
    </row>
    <row r="762" spans="1:19" x14ac:dyDescent="0.2">
      <c r="A762" t="s">
        <v>85</v>
      </c>
      <c r="B762">
        <v>2009</v>
      </c>
      <c r="C762">
        <v>13390.8</v>
      </c>
      <c r="D762">
        <v>16069.4</v>
      </c>
      <c r="E762">
        <v>16235.1</v>
      </c>
      <c r="F762">
        <v>13761.7</v>
      </c>
      <c r="G762">
        <v>14322.7</v>
      </c>
      <c r="H762">
        <v>3.9656090000000002</v>
      </c>
      <c r="I762">
        <v>2.76981E-2</v>
      </c>
      <c r="J762">
        <v>2.7698119999999999</v>
      </c>
      <c r="K762">
        <v>54.887309999999999</v>
      </c>
      <c r="L762">
        <v>52.764009999999999</v>
      </c>
      <c r="M762">
        <v>0.7665883</v>
      </c>
      <c r="N762">
        <v>27.652059999999999</v>
      </c>
      <c r="O762">
        <v>26.789739999999998</v>
      </c>
      <c r="P762">
        <v>0.31132779999999999</v>
      </c>
      <c r="Q762">
        <v>32.536090000000002</v>
      </c>
      <c r="R762">
        <v>30.257539999999999</v>
      </c>
      <c r="S762">
        <v>0.82263640000000005</v>
      </c>
    </row>
    <row r="763" spans="1:19" x14ac:dyDescent="0.2">
      <c r="A763" t="s">
        <v>85</v>
      </c>
      <c r="B763">
        <v>2009</v>
      </c>
      <c r="C763">
        <v>13390.8</v>
      </c>
      <c r="D763">
        <v>16069.4</v>
      </c>
      <c r="E763">
        <v>16235.1</v>
      </c>
      <c r="F763">
        <v>13761.7</v>
      </c>
      <c r="G763">
        <v>14322.7</v>
      </c>
      <c r="H763">
        <v>77.897900000000007</v>
      </c>
      <c r="I763">
        <v>2.76981E-2</v>
      </c>
      <c r="J763">
        <v>2.7698119999999999</v>
      </c>
      <c r="K763">
        <v>54.887309999999999</v>
      </c>
      <c r="L763">
        <v>52.764009999999999</v>
      </c>
      <c r="M763">
        <v>0.7665883</v>
      </c>
      <c r="N763">
        <v>27.652059999999999</v>
      </c>
      <c r="O763">
        <v>26.789739999999998</v>
      </c>
      <c r="P763">
        <v>0.31132779999999999</v>
      </c>
      <c r="Q763">
        <v>32.536090000000002</v>
      </c>
      <c r="R763">
        <v>30.257539999999999</v>
      </c>
      <c r="S763">
        <v>0.82263640000000005</v>
      </c>
    </row>
    <row r="764" spans="1:19" x14ac:dyDescent="0.2">
      <c r="A764" t="s">
        <v>85</v>
      </c>
      <c r="B764">
        <v>2009</v>
      </c>
      <c r="C764">
        <v>13390.8</v>
      </c>
      <c r="D764">
        <v>16069.4</v>
      </c>
      <c r="E764">
        <v>16235.1</v>
      </c>
      <c r="F764">
        <v>13761.7</v>
      </c>
      <c r="G764">
        <v>14322.7</v>
      </c>
      <c r="H764">
        <v>92.574759999999998</v>
      </c>
      <c r="I764">
        <v>2.76981E-2</v>
      </c>
      <c r="J764">
        <v>2.7698119999999999</v>
      </c>
      <c r="K764">
        <v>54.887309999999999</v>
      </c>
      <c r="L764">
        <v>52.764009999999999</v>
      </c>
      <c r="M764">
        <v>0.7665883</v>
      </c>
      <c r="N764">
        <v>27.652059999999999</v>
      </c>
      <c r="O764">
        <v>26.789739999999998</v>
      </c>
      <c r="P764">
        <v>0.31132779999999999</v>
      </c>
      <c r="Q764">
        <v>32.536090000000002</v>
      </c>
      <c r="R764">
        <v>30.257539999999999</v>
      </c>
      <c r="S764">
        <v>0.82263640000000005</v>
      </c>
    </row>
    <row r="765" spans="1:19" x14ac:dyDescent="0.2">
      <c r="A765" t="s">
        <v>85</v>
      </c>
      <c r="B765">
        <v>2009</v>
      </c>
      <c r="C765">
        <v>13390.8</v>
      </c>
      <c r="D765">
        <v>16069.4</v>
      </c>
      <c r="E765">
        <v>16235.1</v>
      </c>
      <c r="F765">
        <v>13761.7</v>
      </c>
      <c r="G765">
        <v>14322.7</v>
      </c>
      <c r="H765">
        <v>51.063740000000003</v>
      </c>
      <c r="I765">
        <v>2.76981E-2</v>
      </c>
      <c r="J765">
        <v>2.7698119999999999</v>
      </c>
      <c r="K765">
        <v>54.887309999999999</v>
      </c>
      <c r="L765">
        <v>52.764009999999999</v>
      </c>
      <c r="M765">
        <v>0.7665883</v>
      </c>
      <c r="N765">
        <v>27.652059999999999</v>
      </c>
      <c r="O765">
        <v>26.789739999999998</v>
      </c>
      <c r="P765">
        <v>0.31132779999999999</v>
      </c>
      <c r="Q765">
        <v>32.536090000000002</v>
      </c>
      <c r="R765">
        <v>30.257539999999999</v>
      </c>
      <c r="S765">
        <v>0.82263640000000005</v>
      </c>
    </row>
    <row r="766" spans="1:19" x14ac:dyDescent="0.2">
      <c r="A766" t="s">
        <v>85</v>
      </c>
      <c r="B766">
        <v>2009</v>
      </c>
      <c r="C766">
        <v>13390.8</v>
      </c>
      <c r="D766">
        <v>16069.4</v>
      </c>
      <c r="E766">
        <v>16235.1</v>
      </c>
      <c r="F766">
        <v>13761.7</v>
      </c>
      <c r="G766">
        <v>14322.7</v>
      </c>
      <c r="H766">
        <v>57.69218</v>
      </c>
      <c r="I766">
        <v>2.76981E-2</v>
      </c>
      <c r="J766">
        <v>2.7698119999999999</v>
      </c>
      <c r="K766">
        <v>54.887309999999999</v>
      </c>
      <c r="L766">
        <v>52.764009999999999</v>
      </c>
      <c r="M766">
        <v>0.7665883</v>
      </c>
      <c r="N766">
        <v>27.652059999999999</v>
      </c>
      <c r="O766">
        <v>26.789739999999998</v>
      </c>
      <c r="P766">
        <v>0.31132779999999999</v>
      </c>
      <c r="Q766">
        <v>32.536090000000002</v>
      </c>
      <c r="R766">
        <v>30.257539999999999</v>
      </c>
      <c r="S766">
        <v>0.82263640000000005</v>
      </c>
    </row>
    <row r="767" spans="1:19" x14ac:dyDescent="0.2">
      <c r="A767" t="s">
        <v>85</v>
      </c>
      <c r="B767">
        <v>2009</v>
      </c>
      <c r="C767">
        <v>13390.8</v>
      </c>
      <c r="D767">
        <v>16069.4</v>
      </c>
      <c r="E767">
        <v>16235.1</v>
      </c>
      <c r="F767">
        <v>13761.7</v>
      </c>
      <c r="G767">
        <v>14322.7</v>
      </c>
      <c r="H767">
        <v>16.66667</v>
      </c>
      <c r="I767">
        <v>2.76981E-2</v>
      </c>
      <c r="J767">
        <v>2.7698119999999999</v>
      </c>
      <c r="K767">
        <v>54.887309999999999</v>
      </c>
      <c r="L767">
        <v>52.764009999999999</v>
      </c>
      <c r="M767">
        <v>0.7665883</v>
      </c>
      <c r="N767">
        <v>27.652059999999999</v>
      </c>
      <c r="O767">
        <v>26.789739999999998</v>
      </c>
      <c r="P767">
        <v>0.31132779999999999</v>
      </c>
      <c r="Q767">
        <v>32.536090000000002</v>
      </c>
      <c r="R767">
        <v>30.257539999999999</v>
      </c>
      <c r="S767">
        <v>0.82263640000000005</v>
      </c>
    </row>
    <row r="768" spans="1:19" x14ac:dyDescent="0.2">
      <c r="A768" t="s">
        <v>85</v>
      </c>
      <c r="B768">
        <v>2009</v>
      </c>
      <c r="C768">
        <v>13390.8</v>
      </c>
      <c r="D768">
        <v>16069.4</v>
      </c>
      <c r="E768">
        <v>16235.1</v>
      </c>
      <c r="F768">
        <v>13761.7</v>
      </c>
      <c r="G768">
        <v>14322.7</v>
      </c>
      <c r="H768">
        <v>18.520330000000001</v>
      </c>
      <c r="I768">
        <v>2.76981E-2</v>
      </c>
      <c r="J768">
        <v>2.7698119999999999</v>
      </c>
      <c r="K768">
        <v>54.887309999999999</v>
      </c>
      <c r="L768">
        <v>52.764009999999999</v>
      </c>
      <c r="M768">
        <v>0.7665883</v>
      </c>
      <c r="N768">
        <v>27.652059999999999</v>
      </c>
      <c r="O768">
        <v>26.789739999999998</v>
      </c>
      <c r="P768">
        <v>0.31132779999999999</v>
      </c>
      <c r="Q768">
        <v>32.536090000000002</v>
      </c>
      <c r="R768">
        <v>30.257539999999999</v>
      </c>
      <c r="S768">
        <v>0.82263640000000005</v>
      </c>
    </row>
    <row r="769" spans="1:19" x14ac:dyDescent="0.2">
      <c r="A769" t="s">
        <v>85</v>
      </c>
      <c r="B769">
        <v>2009</v>
      </c>
      <c r="C769">
        <v>13390.8</v>
      </c>
      <c r="D769">
        <v>16069.4</v>
      </c>
      <c r="E769">
        <v>16235.1</v>
      </c>
      <c r="F769">
        <v>13761.7</v>
      </c>
      <c r="G769">
        <v>14322.7</v>
      </c>
      <c r="H769">
        <v>24.2941</v>
      </c>
      <c r="I769">
        <v>2.76981E-2</v>
      </c>
      <c r="J769">
        <v>2.7698119999999999</v>
      </c>
      <c r="K769">
        <v>54.887309999999999</v>
      </c>
      <c r="L769">
        <v>52.764009999999999</v>
      </c>
      <c r="M769">
        <v>0.7665883</v>
      </c>
      <c r="N769">
        <v>27.652059999999999</v>
      </c>
      <c r="O769">
        <v>26.789739999999998</v>
      </c>
      <c r="P769">
        <v>0.31132779999999999</v>
      </c>
      <c r="Q769">
        <v>32.536090000000002</v>
      </c>
      <c r="R769">
        <v>30.257539999999999</v>
      </c>
      <c r="S769">
        <v>0.82263640000000005</v>
      </c>
    </row>
    <row r="770" spans="1:19" x14ac:dyDescent="0.2">
      <c r="A770" t="s">
        <v>85</v>
      </c>
      <c r="B770">
        <v>2009</v>
      </c>
      <c r="C770">
        <v>13390.8</v>
      </c>
      <c r="D770">
        <v>16069.4</v>
      </c>
      <c r="E770">
        <v>16235.1</v>
      </c>
      <c r="F770">
        <v>13761.7</v>
      </c>
      <c r="G770">
        <v>14322.7</v>
      </c>
      <c r="I770">
        <v>2.76981E-2</v>
      </c>
      <c r="J770">
        <v>2.7698119999999999</v>
      </c>
      <c r="L770">
        <v>52.764009999999999</v>
      </c>
      <c r="M770">
        <v>0.7665883</v>
      </c>
      <c r="O770">
        <v>26.789739999999998</v>
      </c>
      <c r="P770">
        <v>0.31132779999999999</v>
      </c>
      <c r="R770">
        <v>30.257539999999999</v>
      </c>
      <c r="S770">
        <v>0.82263640000000005</v>
      </c>
    </row>
    <row r="771" spans="1:19" x14ac:dyDescent="0.2">
      <c r="A771" t="s">
        <v>85</v>
      </c>
      <c r="B771">
        <v>2009</v>
      </c>
      <c r="C771">
        <v>13390.8</v>
      </c>
      <c r="D771">
        <v>16069.4</v>
      </c>
      <c r="E771">
        <v>16235.1</v>
      </c>
      <c r="F771">
        <v>13761.7</v>
      </c>
      <c r="G771">
        <v>14322.7</v>
      </c>
      <c r="H771">
        <v>28.778220000000001</v>
      </c>
      <c r="I771">
        <v>2.76981E-2</v>
      </c>
      <c r="J771">
        <v>2.7698119999999999</v>
      </c>
      <c r="K771">
        <v>54.887309999999999</v>
      </c>
      <c r="L771">
        <v>52.764009999999999</v>
      </c>
      <c r="M771">
        <v>0.7665883</v>
      </c>
      <c r="N771">
        <v>27.652059999999999</v>
      </c>
      <c r="O771">
        <v>26.789739999999998</v>
      </c>
      <c r="P771">
        <v>0.31132779999999999</v>
      </c>
      <c r="Q771">
        <v>32.536090000000002</v>
      </c>
      <c r="R771">
        <v>30.257539999999999</v>
      </c>
      <c r="S771">
        <v>0.82263640000000005</v>
      </c>
    </row>
    <row r="772" spans="1:19" x14ac:dyDescent="0.2">
      <c r="A772" t="s">
        <v>85</v>
      </c>
      <c r="B772">
        <v>2009</v>
      </c>
      <c r="C772">
        <v>13390.8</v>
      </c>
      <c r="D772">
        <v>16069.4</v>
      </c>
      <c r="E772">
        <v>16235.1</v>
      </c>
      <c r="F772">
        <v>13761.7</v>
      </c>
      <c r="G772">
        <v>14322.7</v>
      </c>
      <c r="I772">
        <v>2.76981E-2</v>
      </c>
      <c r="J772">
        <v>2.7698119999999999</v>
      </c>
      <c r="L772">
        <v>52.764009999999999</v>
      </c>
      <c r="M772">
        <v>0.7665883</v>
      </c>
      <c r="N772">
        <v>27.652059999999999</v>
      </c>
      <c r="O772">
        <v>26.789739999999998</v>
      </c>
      <c r="P772">
        <v>0.31132779999999999</v>
      </c>
      <c r="R772">
        <v>30.257539999999999</v>
      </c>
      <c r="S772">
        <v>0.82263640000000005</v>
      </c>
    </row>
    <row r="773" spans="1:19" x14ac:dyDescent="0.2">
      <c r="A773" t="s">
        <v>85</v>
      </c>
      <c r="B773">
        <v>2009</v>
      </c>
      <c r="C773">
        <v>13390.8</v>
      </c>
      <c r="D773">
        <v>16069.4</v>
      </c>
      <c r="E773">
        <v>16235.1</v>
      </c>
      <c r="F773">
        <v>13761.7</v>
      </c>
      <c r="G773">
        <v>14322.7</v>
      </c>
      <c r="H773">
        <v>633.20190000000002</v>
      </c>
      <c r="I773">
        <v>2.76981E-2</v>
      </c>
      <c r="J773">
        <v>2.7698119999999999</v>
      </c>
      <c r="K773">
        <v>54.887309999999999</v>
      </c>
      <c r="L773">
        <v>52.764009999999999</v>
      </c>
      <c r="M773">
        <v>0.7665883</v>
      </c>
      <c r="N773">
        <v>27.652059999999999</v>
      </c>
      <c r="O773">
        <v>26.789739999999998</v>
      </c>
      <c r="P773">
        <v>0.31132779999999999</v>
      </c>
      <c r="Q773">
        <v>32.536090000000002</v>
      </c>
      <c r="R773">
        <v>30.257539999999999</v>
      </c>
      <c r="S773">
        <v>0.82263640000000005</v>
      </c>
    </row>
    <row r="774" spans="1:19" x14ac:dyDescent="0.2">
      <c r="A774" t="s">
        <v>85</v>
      </c>
      <c r="B774">
        <v>2009</v>
      </c>
      <c r="C774">
        <v>13390.8</v>
      </c>
      <c r="D774">
        <v>16069.4</v>
      </c>
      <c r="E774">
        <v>16235.1</v>
      </c>
      <c r="F774">
        <v>13761.7</v>
      </c>
      <c r="G774">
        <v>14322.7</v>
      </c>
      <c r="H774">
        <v>-11.111090000000001</v>
      </c>
      <c r="I774">
        <v>2.76981E-2</v>
      </c>
      <c r="J774">
        <v>2.7698119999999999</v>
      </c>
      <c r="K774">
        <v>54.887309999999999</v>
      </c>
      <c r="L774">
        <v>52.764009999999999</v>
      </c>
      <c r="M774">
        <v>0.7665883</v>
      </c>
      <c r="N774">
        <v>27.652059999999999</v>
      </c>
      <c r="O774">
        <v>26.789739999999998</v>
      </c>
      <c r="P774">
        <v>0.31132779999999999</v>
      </c>
      <c r="Q774">
        <v>32.536090000000002</v>
      </c>
      <c r="R774">
        <v>30.257539999999999</v>
      </c>
      <c r="S774">
        <v>0.82263640000000005</v>
      </c>
    </row>
    <row r="775" spans="1:19" x14ac:dyDescent="0.2">
      <c r="A775" t="s">
        <v>85</v>
      </c>
      <c r="B775">
        <v>2009</v>
      </c>
      <c r="C775">
        <v>13390.8</v>
      </c>
      <c r="D775">
        <v>16069.4</v>
      </c>
      <c r="E775">
        <v>16235.1</v>
      </c>
      <c r="F775">
        <v>13761.7</v>
      </c>
      <c r="G775">
        <v>14322.7</v>
      </c>
      <c r="H775">
        <v>14.99991</v>
      </c>
      <c r="I775">
        <v>2.76981E-2</v>
      </c>
      <c r="J775">
        <v>2.7698119999999999</v>
      </c>
      <c r="K775">
        <v>54.887309999999999</v>
      </c>
      <c r="L775">
        <v>52.764009999999999</v>
      </c>
      <c r="M775">
        <v>0.7665883</v>
      </c>
      <c r="N775">
        <v>27.652059999999999</v>
      </c>
      <c r="O775">
        <v>26.789739999999998</v>
      </c>
      <c r="P775">
        <v>0.31132779999999999</v>
      </c>
      <c r="Q775">
        <v>32.536090000000002</v>
      </c>
      <c r="R775">
        <v>30.257539999999999</v>
      </c>
      <c r="S775">
        <v>0.82263640000000005</v>
      </c>
    </row>
    <row r="776" spans="1:19" x14ac:dyDescent="0.2">
      <c r="A776" t="s">
        <v>85</v>
      </c>
      <c r="B776">
        <v>2009</v>
      </c>
      <c r="C776">
        <v>13390.8</v>
      </c>
      <c r="D776">
        <v>16069.4</v>
      </c>
      <c r="E776">
        <v>16235.1</v>
      </c>
      <c r="F776">
        <v>13761.7</v>
      </c>
      <c r="G776">
        <v>14322.7</v>
      </c>
      <c r="H776">
        <v>134.28559999999999</v>
      </c>
      <c r="I776">
        <v>2.76981E-2</v>
      </c>
      <c r="J776">
        <v>2.7698119999999999</v>
      </c>
      <c r="K776">
        <v>54.887309999999999</v>
      </c>
      <c r="L776">
        <v>52.764009999999999</v>
      </c>
      <c r="M776">
        <v>0.7665883</v>
      </c>
      <c r="N776">
        <v>27.652059999999999</v>
      </c>
      <c r="O776">
        <v>26.789739999999998</v>
      </c>
      <c r="P776">
        <v>0.31132779999999999</v>
      </c>
      <c r="Q776">
        <v>32.536090000000002</v>
      </c>
      <c r="R776">
        <v>30.257539999999999</v>
      </c>
      <c r="S776">
        <v>0.82263640000000005</v>
      </c>
    </row>
    <row r="777" spans="1:19" x14ac:dyDescent="0.2">
      <c r="A777" t="s">
        <v>85</v>
      </c>
      <c r="B777">
        <v>2009</v>
      </c>
      <c r="C777">
        <v>13390.8</v>
      </c>
      <c r="D777">
        <v>16069.4</v>
      </c>
      <c r="E777">
        <v>16235.1</v>
      </c>
      <c r="F777">
        <v>13761.7</v>
      </c>
      <c r="G777">
        <v>14322.7</v>
      </c>
      <c r="H777">
        <v>22.25714</v>
      </c>
      <c r="I777">
        <v>2.76981E-2</v>
      </c>
      <c r="J777">
        <v>2.7698119999999999</v>
      </c>
      <c r="K777">
        <v>54.887309999999999</v>
      </c>
      <c r="L777">
        <v>52.764009999999999</v>
      </c>
      <c r="M777">
        <v>0.7665883</v>
      </c>
      <c r="N777">
        <v>27.652059999999999</v>
      </c>
      <c r="O777">
        <v>26.789739999999998</v>
      </c>
      <c r="P777">
        <v>0.31132779999999999</v>
      </c>
      <c r="Q777">
        <v>32.536090000000002</v>
      </c>
      <c r="R777">
        <v>30.257539999999999</v>
      </c>
      <c r="S777">
        <v>0.82263640000000005</v>
      </c>
    </row>
    <row r="778" spans="1:19" x14ac:dyDescent="0.2">
      <c r="A778" t="s">
        <v>85</v>
      </c>
      <c r="B778">
        <v>2009</v>
      </c>
      <c r="C778">
        <v>13390.8</v>
      </c>
      <c r="D778">
        <v>16069.4</v>
      </c>
      <c r="E778">
        <v>16235.1</v>
      </c>
      <c r="F778">
        <v>13761.7</v>
      </c>
      <c r="G778">
        <v>14322.7</v>
      </c>
      <c r="H778">
        <v>-99.788730000000001</v>
      </c>
      <c r="I778">
        <v>2.76981E-2</v>
      </c>
      <c r="J778">
        <v>2.7698119999999999</v>
      </c>
      <c r="K778">
        <v>54.887309999999999</v>
      </c>
      <c r="L778">
        <v>52.764009999999999</v>
      </c>
      <c r="M778">
        <v>0.7665883</v>
      </c>
      <c r="N778">
        <v>27.652059999999999</v>
      </c>
      <c r="O778">
        <v>26.789739999999998</v>
      </c>
      <c r="P778">
        <v>0.31132779999999999</v>
      </c>
      <c r="Q778">
        <v>32.536090000000002</v>
      </c>
      <c r="R778">
        <v>30.257539999999999</v>
      </c>
      <c r="S778">
        <v>0.82263640000000005</v>
      </c>
    </row>
    <row r="779" spans="1:19" x14ac:dyDescent="0.2">
      <c r="A779" t="s">
        <v>85</v>
      </c>
      <c r="B779">
        <v>2009</v>
      </c>
      <c r="C779">
        <v>13390.8</v>
      </c>
      <c r="D779">
        <v>16069.4</v>
      </c>
      <c r="E779">
        <v>16235.1</v>
      </c>
      <c r="F779">
        <v>13761.7</v>
      </c>
      <c r="G779">
        <v>14322.7</v>
      </c>
      <c r="H779">
        <v>42.852249999999998</v>
      </c>
      <c r="I779">
        <v>2.76981E-2</v>
      </c>
      <c r="J779">
        <v>2.7698119999999999</v>
      </c>
      <c r="K779">
        <v>54.887309999999999</v>
      </c>
      <c r="L779">
        <v>52.764009999999999</v>
      </c>
      <c r="M779">
        <v>0.7665883</v>
      </c>
      <c r="N779">
        <v>27.652059999999999</v>
      </c>
      <c r="O779">
        <v>26.789739999999998</v>
      </c>
      <c r="P779">
        <v>0.31132779999999999</v>
      </c>
      <c r="Q779">
        <v>32.536090000000002</v>
      </c>
      <c r="R779">
        <v>30.257539999999999</v>
      </c>
      <c r="S779">
        <v>0.82263640000000005</v>
      </c>
    </row>
    <row r="780" spans="1:19" x14ac:dyDescent="0.2">
      <c r="A780" t="s">
        <v>85</v>
      </c>
      <c r="B780">
        <v>2009</v>
      </c>
      <c r="C780">
        <v>13390.8</v>
      </c>
      <c r="D780">
        <v>16069.4</v>
      </c>
      <c r="E780">
        <v>16235.1</v>
      </c>
      <c r="F780">
        <v>13761.7</v>
      </c>
      <c r="G780">
        <v>14322.7</v>
      </c>
      <c r="H780">
        <v>62.407879999999999</v>
      </c>
      <c r="I780">
        <v>2.76981E-2</v>
      </c>
      <c r="J780">
        <v>2.7698119999999999</v>
      </c>
      <c r="K780">
        <v>54.887309999999999</v>
      </c>
      <c r="L780">
        <v>52.764009999999999</v>
      </c>
      <c r="M780">
        <v>0.7665883</v>
      </c>
      <c r="N780">
        <v>27.652059999999999</v>
      </c>
      <c r="O780">
        <v>26.789739999999998</v>
      </c>
      <c r="P780">
        <v>0.31132779999999999</v>
      </c>
      <c r="Q780">
        <v>32.536090000000002</v>
      </c>
      <c r="R780">
        <v>30.257539999999999</v>
      </c>
      <c r="S780">
        <v>0.82263640000000005</v>
      </c>
    </row>
    <row r="781" spans="1:19" x14ac:dyDescent="0.2">
      <c r="A781" t="s">
        <v>85</v>
      </c>
      <c r="B781">
        <v>2009</v>
      </c>
      <c r="C781">
        <v>13390.8</v>
      </c>
      <c r="D781">
        <v>16069.4</v>
      </c>
      <c r="E781">
        <v>16235.1</v>
      </c>
      <c r="F781">
        <v>13761.7</v>
      </c>
      <c r="G781">
        <v>14322.7</v>
      </c>
      <c r="H781">
        <v>-24.078019999999999</v>
      </c>
      <c r="I781">
        <v>2.76981E-2</v>
      </c>
      <c r="J781">
        <v>2.7698119999999999</v>
      </c>
      <c r="K781">
        <v>54.887309999999999</v>
      </c>
      <c r="L781">
        <v>52.764009999999999</v>
      </c>
      <c r="M781">
        <v>0.7665883</v>
      </c>
      <c r="N781">
        <v>27.652059999999999</v>
      </c>
      <c r="O781">
        <v>26.789739999999998</v>
      </c>
      <c r="P781">
        <v>0.31132779999999999</v>
      </c>
      <c r="Q781">
        <v>32.536090000000002</v>
      </c>
      <c r="R781">
        <v>30.257539999999999</v>
      </c>
      <c r="S781">
        <v>0.82263640000000005</v>
      </c>
    </row>
    <row r="782" spans="1:19" x14ac:dyDescent="0.2">
      <c r="A782" t="s">
        <v>85</v>
      </c>
      <c r="B782">
        <v>2009</v>
      </c>
      <c r="C782">
        <v>13390.8</v>
      </c>
      <c r="D782">
        <v>16069.4</v>
      </c>
      <c r="E782">
        <v>16235.1</v>
      </c>
      <c r="F782">
        <v>13761.7</v>
      </c>
      <c r="G782">
        <v>14322.7</v>
      </c>
      <c r="H782">
        <v>1321.528</v>
      </c>
      <c r="I782">
        <v>2.76981E-2</v>
      </c>
      <c r="J782">
        <v>2.7698119999999999</v>
      </c>
      <c r="L782">
        <v>52.764009999999999</v>
      </c>
      <c r="M782">
        <v>0.7665883</v>
      </c>
      <c r="N782">
        <v>27.652059999999999</v>
      </c>
      <c r="O782">
        <v>26.789739999999998</v>
      </c>
      <c r="P782">
        <v>0.31132779999999999</v>
      </c>
      <c r="R782">
        <v>30.257539999999999</v>
      </c>
      <c r="S782">
        <v>0.82263640000000005</v>
      </c>
    </row>
    <row r="783" spans="1:19" x14ac:dyDescent="0.2">
      <c r="A783" t="s">
        <v>85</v>
      </c>
      <c r="B783">
        <v>2009</v>
      </c>
      <c r="C783">
        <v>13390.8</v>
      </c>
      <c r="D783">
        <v>16069.4</v>
      </c>
      <c r="E783">
        <v>16235.1</v>
      </c>
      <c r="F783">
        <v>13761.7</v>
      </c>
      <c r="G783">
        <v>14322.7</v>
      </c>
      <c r="H783">
        <v>38.251860000000001</v>
      </c>
      <c r="I783">
        <v>2.76981E-2</v>
      </c>
      <c r="J783">
        <v>2.7698119999999999</v>
      </c>
      <c r="K783">
        <v>54.887309999999999</v>
      </c>
      <c r="L783">
        <v>52.764009999999999</v>
      </c>
      <c r="M783">
        <v>0.7665883</v>
      </c>
      <c r="N783">
        <v>27.652059999999999</v>
      </c>
      <c r="O783">
        <v>26.789739999999998</v>
      </c>
      <c r="P783">
        <v>0.31132779999999999</v>
      </c>
      <c r="Q783">
        <v>32.536090000000002</v>
      </c>
      <c r="R783">
        <v>30.257539999999999</v>
      </c>
      <c r="S783">
        <v>0.82263640000000005</v>
      </c>
    </row>
    <row r="784" spans="1:19" x14ac:dyDescent="0.2">
      <c r="A784" t="s">
        <v>85</v>
      </c>
      <c r="B784">
        <v>2009</v>
      </c>
      <c r="C784">
        <v>13390.8</v>
      </c>
      <c r="D784">
        <v>16069.4</v>
      </c>
      <c r="E784">
        <v>16235.1</v>
      </c>
      <c r="F784">
        <v>13761.7</v>
      </c>
      <c r="G784">
        <v>14322.7</v>
      </c>
      <c r="H784">
        <v>26.415030000000002</v>
      </c>
      <c r="I784">
        <v>2.76981E-2</v>
      </c>
      <c r="J784">
        <v>2.7698119999999999</v>
      </c>
      <c r="K784">
        <v>54.887309999999999</v>
      </c>
      <c r="L784">
        <v>52.764009999999999</v>
      </c>
      <c r="M784">
        <v>0.7665883</v>
      </c>
      <c r="N784">
        <v>27.652059999999999</v>
      </c>
      <c r="O784">
        <v>26.789739999999998</v>
      </c>
      <c r="P784">
        <v>0.31132779999999999</v>
      </c>
      <c r="Q784">
        <v>32.536090000000002</v>
      </c>
      <c r="R784">
        <v>30.257539999999999</v>
      </c>
      <c r="S784">
        <v>0.82263640000000005</v>
      </c>
    </row>
    <row r="785" spans="1:19" x14ac:dyDescent="0.2">
      <c r="A785" t="s">
        <v>85</v>
      </c>
      <c r="B785">
        <v>2009</v>
      </c>
      <c r="C785">
        <v>13390.8</v>
      </c>
      <c r="D785">
        <v>16069.4</v>
      </c>
      <c r="E785">
        <v>16235.1</v>
      </c>
      <c r="F785">
        <v>13761.7</v>
      </c>
      <c r="G785">
        <v>14322.7</v>
      </c>
      <c r="H785">
        <v>2.83E-5</v>
      </c>
      <c r="I785">
        <v>2.76981E-2</v>
      </c>
      <c r="J785">
        <v>2.7698119999999999</v>
      </c>
      <c r="K785">
        <v>54.887309999999999</v>
      </c>
      <c r="L785">
        <v>52.764009999999999</v>
      </c>
      <c r="M785">
        <v>0.7665883</v>
      </c>
      <c r="N785">
        <v>27.652059999999999</v>
      </c>
      <c r="O785">
        <v>26.789739999999998</v>
      </c>
      <c r="P785">
        <v>0.31132779999999999</v>
      </c>
      <c r="Q785">
        <v>32.536090000000002</v>
      </c>
      <c r="R785">
        <v>30.257539999999999</v>
      </c>
      <c r="S785">
        <v>0.82263640000000005</v>
      </c>
    </row>
    <row r="786" spans="1:19" x14ac:dyDescent="0.2">
      <c r="A786" t="s">
        <v>85</v>
      </c>
      <c r="B786">
        <v>2009</v>
      </c>
      <c r="C786">
        <v>13390.8</v>
      </c>
      <c r="D786">
        <v>16069.4</v>
      </c>
      <c r="E786">
        <v>16235.1</v>
      </c>
      <c r="F786">
        <v>13761.7</v>
      </c>
      <c r="G786">
        <v>14322.7</v>
      </c>
      <c r="H786">
        <v>24.999970000000001</v>
      </c>
      <c r="I786">
        <v>2.76981E-2</v>
      </c>
      <c r="J786">
        <v>2.7698119999999999</v>
      </c>
      <c r="K786">
        <v>54.887309999999999</v>
      </c>
      <c r="L786">
        <v>52.764009999999999</v>
      </c>
      <c r="M786">
        <v>0.7665883</v>
      </c>
      <c r="N786">
        <v>27.652059999999999</v>
      </c>
      <c r="O786">
        <v>26.789739999999998</v>
      </c>
      <c r="P786">
        <v>0.31132779999999999</v>
      </c>
      <c r="Q786">
        <v>32.536090000000002</v>
      </c>
      <c r="R786">
        <v>30.257539999999999</v>
      </c>
      <c r="S786">
        <v>0.82263640000000005</v>
      </c>
    </row>
    <row r="787" spans="1:19" x14ac:dyDescent="0.2">
      <c r="A787" t="s">
        <v>85</v>
      </c>
      <c r="B787">
        <v>2009</v>
      </c>
      <c r="C787">
        <v>13390.8</v>
      </c>
      <c r="D787">
        <v>16069.4</v>
      </c>
      <c r="E787">
        <v>16235.1</v>
      </c>
      <c r="F787">
        <v>13761.7</v>
      </c>
      <c r="G787">
        <v>14322.7</v>
      </c>
      <c r="H787">
        <v>133.33320000000001</v>
      </c>
      <c r="I787">
        <v>2.76981E-2</v>
      </c>
      <c r="J787">
        <v>2.7698119999999999</v>
      </c>
      <c r="K787">
        <v>54.887309999999999</v>
      </c>
      <c r="L787">
        <v>52.764009999999999</v>
      </c>
      <c r="M787">
        <v>0.7665883</v>
      </c>
      <c r="N787">
        <v>27.652059999999999</v>
      </c>
      <c r="O787">
        <v>26.789739999999998</v>
      </c>
      <c r="P787">
        <v>0.31132779999999999</v>
      </c>
      <c r="Q787">
        <v>32.536090000000002</v>
      </c>
      <c r="R787">
        <v>30.257539999999999</v>
      </c>
      <c r="S787">
        <v>0.82263640000000005</v>
      </c>
    </row>
    <row r="788" spans="1:19" x14ac:dyDescent="0.2">
      <c r="A788" t="s">
        <v>85</v>
      </c>
      <c r="B788">
        <v>2009</v>
      </c>
      <c r="C788">
        <v>13390.8</v>
      </c>
      <c r="D788">
        <v>16069.4</v>
      </c>
      <c r="E788">
        <v>16235.1</v>
      </c>
      <c r="F788">
        <v>13761.7</v>
      </c>
      <c r="G788">
        <v>14322.7</v>
      </c>
      <c r="H788">
        <v>-10.000019999999999</v>
      </c>
      <c r="I788">
        <v>2.76981E-2</v>
      </c>
      <c r="J788">
        <v>2.7698119999999999</v>
      </c>
      <c r="K788">
        <v>54.887309999999999</v>
      </c>
      <c r="L788">
        <v>52.764009999999999</v>
      </c>
      <c r="M788">
        <v>0.7665883</v>
      </c>
      <c r="O788">
        <v>26.789739999999998</v>
      </c>
      <c r="P788">
        <v>0.31132779999999999</v>
      </c>
      <c r="R788">
        <v>30.257539999999999</v>
      </c>
      <c r="S788">
        <v>0.82263640000000005</v>
      </c>
    </row>
    <row r="789" spans="1:19" x14ac:dyDescent="0.2">
      <c r="A789" t="s">
        <v>85</v>
      </c>
      <c r="B789">
        <v>2009</v>
      </c>
      <c r="C789">
        <v>13390.8</v>
      </c>
      <c r="D789">
        <v>16069.4</v>
      </c>
      <c r="E789">
        <v>16235.1</v>
      </c>
      <c r="F789">
        <v>13761.7</v>
      </c>
      <c r="G789">
        <v>14322.7</v>
      </c>
      <c r="H789">
        <v>-29.999960000000002</v>
      </c>
      <c r="I789">
        <v>2.76981E-2</v>
      </c>
      <c r="J789">
        <v>2.7698119999999999</v>
      </c>
      <c r="K789">
        <v>54.887309999999999</v>
      </c>
      <c r="L789">
        <v>52.764009999999999</v>
      </c>
      <c r="M789">
        <v>0.7665883</v>
      </c>
      <c r="N789">
        <v>27.652059999999999</v>
      </c>
      <c r="O789">
        <v>26.789739999999998</v>
      </c>
      <c r="P789">
        <v>0.31132779999999999</v>
      </c>
      <c r="Q789">
        <v>32.536090000000002</v>
      </c>
      <c r="R789">
        <v>30.257539999999999</v>
      </c>
      <c r="S789">
        <v>0.82263640000000005</v>
      </c>
    </row>
    <row r="790" spans="1:19" x14ac:dyDescent="0.2">
      <c r="A790" t="s">
        <v>85</v>
      </c>
      <c r="B790">
        <v>2009</v>
      </c>
      <c r="C790">
        <v>13390.8</v>
      </c>
      <c r="D790">
        <v>16069.4</v>
      </c>
      <c r="E790">
        <v>16235.1</v>
      </c>
      <c r="F790">
        <v>13761.7</v>
      </c>
      <c r="G790">
        <v>14322.7</v>
      </c>
      <c r="H790">
        <v>110</v>
      </c>
      <c r="I790">
        <v>2.76981E-2</v>
      </c>
      <c r="J790">
        <v>2.7698119999999999</v>
      </c>
      <c r="K790">
        <v>54.887309999999999</v>
      </c>
      <c r="L790">
        <v>52.764009999999999</v>
      </c>
      <c r="M790">
        <v>0.7665883</v>
      </c>
      <c r="N790">
        <v>27.652059999999999</v>
      </c>
      <c r="O790">
        <v>26.789739999999998</v>
      </c>
      <c r="P790">
        <v>0.31132779999999999</v>
      </c>
      <c r="Q790">
        <v>32.536090000000002</v>
      </c>
      <c r="R790">
        <v>30.257539999999999</v>
      </c>
      <c r="S790">
        <v>0.82263640000000005</v>
      </c>
    </row>
    <row r="791" spans="1:19" x14ac:dyDescent="0.2">
      <c r="A791" t="s">
        <v>85</v>
      </c>
      <c r="B791">
        <v>2009</v>
      </c>
      <c r="C791">
        <v>13390.8</v>
      </c>
      <c r="D791">
        <v>16069.4</v>
      </c>
      <c r="E791">
        <v>16235.1</v>
      </c>
      <c r="F791">
        <v>13761.7</v>
      </c>
      <c r="G791">
        <v>14322.7</v>
      </c>
      <c r="H791">
        <v>123.9435</v>
      </c>
      <c r="I791">
        <v>2.76981E-2</v>
      </c>
      <c r="J791">
        <v>2.7698119999999999</v>
      </c>
      <c r="K791">
        <v>54.887309999999999</v>
      </c>
      <c r="L791">
        <v>52.764009999999999</v>
      </c>
      <c r="M791">
        <v>0.7665883</v>
      </c>
      <c r="N791">
        <v>27.652059999999999</v>
      </c>
      <c r="O791">
        <v>26.789739999999998</v>
      </c>
      <c r="P791">
        <v>0.31132779999999999</v>
      </c>
      <c r="Q791">
        <v>32.536090000000002</v>
      </c>
      <c r="R791">
        <v>30.257539999999999</v>
      </c>
      <c r="S791">
        <v>0.82263640000000005</v>
      </c>
    </row>
    <row r="792" spans="1:19" x14ac:dyDescent="0.2">
      <c r="A792" t="s">
        <v>85</v>
      </c>
      <c r="B792">
        <v>2009</v>
      </c>
      <c r="C792">
        <v>13390.8</v>
      </c>
      <c r="D792">
        <v>16069.4</v>
      </c>
      <c r="E792">
        <v>16235.1</v>
      </c>
      <c r="F792">
        <v>13761.7</v>
      </c>
      <c r="G792">
        <v>14322.7</v>
      </c>
      <c r="H792">
        <v>29.685410000000001</v>
      </c>
      <c r="I792">
        <v>2.76981E-2</v>
      </c>
      <c r="J792">
        <v>2.7698119999999999</v>
      </c>
      <c r="K792">
        <v>54.887309999999999</v>
      </c>
      <c r="L792">
        <v>52.764009999999999</v>
      </c>
      <c r="M792">
        <v>0.7665883</v>
      </c>
      <c r="N792">
        <v>27.652059999999999</v>
      </c>
      <c r="O792">
        <v>26.789739999999998</v>
      </c>
      <c r="P792">
        <v>0.31132779999999999</v>
      </c>
      <c r="Q792">
        <v>32.536090000000002</v>
      </c>
      <c r="R792">
        <v>30.257539999999999</v>
      </c>
      <c r="S792">
        <v>0.82263640000000005</v>
      </c>
    </row>
    <row r="793" spans="1:19" x14ac:dyDescent="0.2">
      <c r="A793" t="s">
        <v>85</v>
      </c>
      <c r="B793">
        <v>2009</v>
      </c>
      <c r="C793">
        <v>13390.8</v>
      </c>
      <c r="D793">
        <v>16069.4</v>
      </c>
      <c r="E793">
        <v>16235.1</v>
      </c>
      <c r="F793">
        <v>13761.7</v>
      </c>
      <c r="G793">
        <v>14322.7</v>
      </c>
      <c r="H793">
        <v>36.36354</v>
      </c>
      <c r="I793">
        <v>2.76981E-2</v>
      </c>
      <c r="J793">
        <v>2.7698119999999999</v>
      </c>
      <c r="K793">
        <v>54.887309999999999</v>
      </c>
      <c r="L793">
        <v>52.764009999999999</v>
      </c>
      <c r="M793">
        <v>0.7665883</v>
      </c>
      <c r="N793">
        <v>27.652059999999999</v>
      </c>
      <c r="O793">
        <v>26.789739999999998</v>
      </c>
      <c r="P793">
        <v>0.31132779999999999</v>
      </c>
      <c r="Q793">
        <v>32.536090000000002</v>
      </c>
      <c r="R793">
        <v>30.257539999999999</v>
      </c>
      <c r="S793">
        <v>0.82263640000000005</v>
      </c>
    </row>
    <row r="794" spans="1:19" x14ac:dyDescent="0.2">
      <c r="A794" t="s">
        <v>85</v>
      </c>
      <c r="B794">
        <v>2009</v>
      </c>
      <c r="C794">
        <v>13390.8</v>
      </c>
      <c r="D794">
        <v>16069.4</v>
      </c>
      <c r="E794">
        <v>16235.1</v>
      </c>
      <c r="F794">
        <v>13761.7</v>
      </c>
      <c r="G794">
        <v>14322.7</v>
      </c>
      <c r="H794">
        <v>20.3842</v>
      </c>
      <c r="I794">
        <v>2.76981E-2</v>
      </c>
      <c r="J794">
        <v>2.7698119999999999</v>
      </c>
      <c r="K794">
        <v>54.887309999999999</v>
      </c>
      <c r="L794">
        <v>52.764009999999999</v>
      </c>
      <c r="M794">
        <v>0.7665883</v>
      </c>
      <c r="N794">
        <v>27.652059999999999</v>
      </c>
      <c r="O794">
        <v>26.789739999999998</v>
      </c>
      <c r="P794">
        <v>0.31132779999999999</v>
      </c>
      <c r="Q794">
        <v>32.536090000000002</v>
      </c>
      <c r="R794">
        <v>30.257539999999999</v>
      </c>
      <c r="S794">
        <v>0.82263640000000005</v>
      </c>
    </row>
    <row r="795" spans="1:19" x14ac:dyDescent="0.2">
      <c r="A795" t="s">
        <v>85</v>
      </c>
      <c r="B795">
        <v>2009</v>
      </c>
      <c r="C795">
        <v>13390.8</v>
      </c>
      <c r="D795">
        <v>16069.4</v>
      </c>
      <c r="E795">
        <v>16235.1</v>
      </c>
      <c r="F795">
        <v>13761.7</v>
      </c>
      <c r="G795">
        <v>14322.7</v>
      </c>
      <c r="I795">
        <v>2.76981E-2</v>
      </c>
      <c r="J795">
        <v>2.7698119999999999</v>
      </c>
      <c r="L795">
        <v>52.764009999999999</v>
      </c>
      <c r="M795">
        <v>0.7665883</v>
      </c>
      <c r="N795">
        <v>27.652059999999999</v>
      </c>
      <c r="O795">
        <v>26.789739999999998</v>
      </c>
      <c r="P795">
        <v>0.31132779999999999</v>
      </c>
      <c r="R795">
        <v>30.257539999999999</v>
      </c>
      <c r="S795">
        <v>0.82263640000000005</v>
      </c>
    </row>
    <row r="796" spans="1:19" x14ac:dyDescent="0.2">
      <c r="A796" t="s">
        <v>85</v>
      </c>
      <c r="B796">
        <v>2009</v>
      </c>
      <c r="C796">
        <v>13390.8</v>
      </c>
      <c r="D796">
        <v>16069.4</v>
      </c>
      <c r="E796">
        <v>16235.1</v>
      </c>
      <c r="F796">
        <v>13761.7</v>
      </c>
      <c r="G796">
        <v>14322.7</v>
      </c>
      <c r="H796">
        <v>50.000030000000002</v>
      </c>
      <c r="I796">
        <v>2.76981E-2</v>
      </c>
      <c r="J796">
        <v>2.7698119999999999</v>
      </c>
      <c r="K796">
        <v>54.887309999999999</v>
      </c>
      <c r="L796">
        <v>52.764009999999999</v>
      </c>
      <c r="M796">
        <v>0.7665883</v>
      </c>
      <c r="N796">
        <v>27.652059999999999</v>
      </c>
      <c r="O796">
        <v>26.789739999999998</v>
      </c>
      <c r="P796">
        <v>0.31132779999999999</v>
      </c>
      <c r="Q796">
        <v>32.536090000000002</v>
      </c>
      <c r="R796">
        <v>30.257539999999999</v>
      </c>
      <c r="S796">
        <v>0.82263640000000005</v>
      </c>
    </row>
    <row r="797" spans="1:19" x14ac:dyDescent="0.2">
      <c r="A797" t="s">
        <v>85</v>
      </c>
      <c r="B797">
        <v>2009</v>
      </c>
      <c r="C797">
        <v>13390.8</v>
      </c>
      <c r="D797">
        <v>16069.4</v>
      </c>
      <c r="E797">
        <v>16235.1</v>
      </c>
      <c r="F797">
        <v>13761.7</v>
      </c>
      <c r="G797">
        <v>14322.7</v>
      </c>
      <c r="H797">
        <v>-9.3780199999999994</v>
      </c>
      <c r="I797">
        <v>2.76981E-2</v>
      </c>
      <c r="J797">
        <v>2.7698119999999999</v>
      </c>
      <c r="K797">
        <v>54.887309999999999</v>
      </c>
      <c r="L797">
        <v>52.764009999999999</v>
      </c>
      <c r="M797">
        <v>0.7665883</v>
      </c>
      <c r="N797">
        <v>27.652059999999999</v>
      </c>
      <c r="O797">
        <v>26.789739999999998</v>
      </c>
      <c r="P797">
        <v>0.31132779999999999</v>
      </c>
      <c r="Q797">
        <v>32.536090000000002</v>
      </c>
      <c r="R797">
        <v>30.257539999999999</v>
      </c>
      <c r="S797">
        <v>0.82263640000000005</v>
      </c>
    </row>
    <row r="798" spans="1:19" x14ac:dyDescent="0.2">
      <c r="A798" t="s">
        <v>85</v>
      </c>
      <c r="B798">
        <v>2009</v>
      </c>
      <c r="C798">
        <v>13390.8</v>
      </c>
      <c r="D798">
        <v>16069.4</v>
      </c>
      <c r="E798">
        <v>16235.1</v>
      </c>
      <c r="F798">
        <v>13761.7</v>
      </c>
      <c r="G798">
        <v>14322.7</v>
      </c>
      <c r="H798">
        <v>-49.999989999999997</v>
      </c>
      <c r="I798">
        <v>2.76981E-2</v>
      </c>
      <c r="J798">
        <v>2.7698119999999999</v>
      </c>
      <c r="K798">
        <v>54.887309999999999</v>
      </c>
      <c r="L798">
        <v>52.764009999999999</v>
      </c>
      <c r="M798">
        <v>0.7665883</v>
      </c>
      <c r="N798">
        <v>27.652059999999999</v>
      </c>
      <c r="O798">
        <v>26.789739999999998</v>
      </c>
      <c r="P798">
        <v>0.31132779999999999</v>
      </c>
      <c r="Q798">
        <v>32.536090000000002</v>
      </c>
      <c r="R798">
        <v>30.257539999999999</v>
      </c>
      <c r="S798">
        <v>0.82263640000000005</v>
      </c>
    </row>
    <row r="799" spans="1:19" x14ac:dyDescent="0.2">
      <c r="A799" t="s">
        <v>85</v>
      </c>
      <c r="B799">
        <v>2009</v>
      </c>
      <c r="C799">
        <v>13390.8</v>
      </c>
      <c r="D799">
        <v>16069.4</v>
      </c>
      <c r="E799">
        <v>16235.1</v>
      </c>
      <c r="F799">
        <v>13761.7</v>
      </c>
      <c r="G799">
        <v>14322.7</v>
      </c>
      <c r="H799">
        <v>125</v>
      </c>
      <c r="I799">
        <v>2.76981E-2</v>
      </c>
      <c r="J799">
        <v>2.7698119999999999</v>
      </c>
      <c r="K799">
        <v>54.887309999999999</v>
      </c>
      <c r="L799">
        <v>52.764009999999999</v>
      </c>
      <c r="M799">
        <v>0.7665883</v>
      </c>
      <c r="N799">
        <v>27.652059999999999</v>
      </c>
      <c r="O799">
        <v>26.789739999999998</v>
      </c>
      <c r="P799">
        <v>0.31132779999999999</v>
      </c>
      <c r="Q799">
        <v>32.536090000000002</v>
      </c>
      <c r="R799">
        <v>30.257539999999999</v>
      </c>
      <c r="S799">
        <v>0.82263640000000005</v>
      </c>
    </row>
    <row r="800" spans="1:19" x14ac:dyDescent="0.2">
      <c r="A800" t="s">
        <v>85</v>
      </c>
      <c r="B800">
        <v>2009</v>
      </c>
      <c r="C800">
        <v>13390.8</v>
      </c>
      <c r="D800">
        <v>16069.4</v>
      </c>
      <c r="E800">
        <v>16235.1</v>
      </c>
      <c r="F800">
        <v>13761.7</v>
      </c>
      <c r="G800">
        <v>14322.7</v>
      </c>
      <c r="H800">
        <v>145.76259999999999</v>
      </c>
      <c r="I800">
        <v>2.76981E-2</v>
      </c>
      <c r="J800">
        <v>2.7698119999999999</v>
      </c>
      <c r="K800">
        <v>54.887309999999999</v>
      </c>
      <c r="L800">
        <v>52.764009999999999</v>
      </c>
      <c r="M800">
        <v>0.7665883</v>
      </c>
      <c r="N800">
        <v>27.652059999999999</v>
      </c>
      <c r="O800">
        <v>26.789739999999998</v>
      </c>
      <c r="P800">
        <v>0.31132779999999999</v>
      </c>
      <c r="Q800">
        <v>32.536090000000002</v>
      </c>
      <c r="R800">
        <v>30.257539999999999</v>
      </c>
      <c r="S800">
        <v>0.82263640000000005</v>
      </c>
    </row>
    <row r="801" spans="1:19" x14ac:dyDescent="0.2">
      <c r="A801" t="s">
        <v>85</v>
      </c>
      <c r="B801">
        <v>2009</v>
      </c>
      <c r="C801">
        <v>13390.8</v>
      </c>
      <c r="D801">
        <v>16069.4</v>
      </c>
      <c r="E801">
        <v>16235.1</v>
      </c>
      <c r="F801">
        <v>13761.7</v>
      </c>
      <c r="G801">
        <v>14322.7</v>
      </c>
      <c r="I801">
        <v>2.76981E-2</v>
      </c>
      <c r="J801">
        <v>2.7698119999999999</v>
      </c>
      <c r="L801">
        <v>52.764009999999999</v>
      </c>
      <c r="M801">
        <v>0.7665883</v>
      </c>
      <c r="N801">
        <v>27.652059999999999</v>
      </c>
      <c r="O801">
        <v>26.789739999999998</v>
      </c>
      <c r="P801">
        <v>0.31132779999999999</v>
      </c>
      <c r="R801">
        <v>30.257539999999999</v>
      </c>
      <c r="S801">
        <v>0.82263640000000005</v>
      </c>
    </row>
    <row r="802" spans="1:19" x14ac:dyDescent="0.2">
      <c r="A802" t="s">
        <v>85</v>
      </c>
      <c r="B802">
        <v>2009</v>
      </c>
      <c r="C802">
        <v>13390.8</v>
      </c>
      <c r="D802">
        <v>16069.4</v>
      </c>
      <c r="E802">
        <v>16235.1</v>
      </c>
      <c r="F802">
        <v>13761.7</v>
      </c>
      <c r="G802">
        <v>14322.7</v>
      </c>
      <c r="H802">
        <v>-33.333350000000003</v>
      </c>
      <c r="I802">
        <v>2.76981E-2</v>
      </c>
      <c r="J802">
        <v>2.7698119999999999</v>
      </c>
      <c r="K802">
        <v>54.887309999999999</v>
      </c>
      <c r="L802">
        <v>52.764009999999999</v>
      </c>
      <c r="M802">
        <v>0.7665883</v>
      </c>
      <c r="N802">
        <v>27.652059999999999</v>
      </c>
      <c r="O802">
        <v>26.789739999999998</v>
      </c>
      <c r="P802">
        <v>0.31132779999999999</v>
      </c>
      <c r="Q802">
        <v>32.536090000000002</v>
      </c>
      <c r="R802">
        <v>30.257539999999999</v>
      </c>
      <c r="S802">
        <v>0.82263640000000005</v>
      </c>
    </row>
    <row r="803" spans="1:19" x14ac:dyDescent="0.2">
      <c r="A803" t="s">
        <v>85</v>
      </c>
      <c r="B803">
        <v>2009</v>
      </c>
      <c r="C803">
        <v>13390.8</v>
      </c>
      <c r="D803">
        <v>16069.4</v>
      </c>
      <c r="E803">
        <v>16235.1</v>
      </c>
      <c r="F803">
        <v>13761.7</v>
      </c>
      <c r="G803">
        <v>14322.7</v>
      </c>
      <c r="H803">
        <v>78.571380000000005</v>
      </c>
      <c r="I803">
        <v>2.76981E-2</v>
      </c>
      <c r="J803">
        <v>2.7698119999999999</v>
      </c>
      <c r="K803">
        <v>54.887309999999999</v>
      </c>
      <c r="L803">
        <v>52.764009999999999</v>
      </c>
      <c r="M803">
        <v>0.7665883</v>
      </c>
      <c r="N803">
        <v>27.652059999999999</v>
      </c>
      <c r="O803">
        <v>26.789739999999998</v>
      </c>
      <c r="P803">
        <v>0.31132779999999999</v>
      </c>
      <c r="Q803">
        <v>32.536090000000002</v>
      </c>
      <c r="R803">
        <v>30.257539999999999</v>
      </c>
      <c r="S803">
        <v>0.82263640000000005</v>
      </c>
    </row>
    <row r="804" spans="1:19" x14ac:dyDescent="0.2">
      <c r="A804" t="s">
        <v>85</v>
      </c>
      <c r="B804">
        <v>2009</v>
      </c>
      <c r="C804">
        <v>13390.8</v>
      </c>
      <c r="D804">
        <v>16069.4</v>
      </c>
      <c r="E804">
        <v>16235.1</v>
      </c>
      <c r="F804">
        <v>13761.7</v>
      </c>
      <c r="G804">
        <v>14322.7</v>
      </c>
      <c r="H804">
        <v>-41.176490000000001</v>
      </c>
      <c r="I804">
        <v>2.76981E-2</v>
      </c>
      <c r="J804">
        <v>2.7698119999999999</v>
      </c>
      <c r="K804">
        <v>54.887309999999999</v>
      </c>
      <c r="L804">
        <v>52.764009999999999</v>
      </c>
      <c r="M804">
        <v>0.7665883</v>
      </c>
      <c r="N804">
        <v>27.652059999999999</v>
      </c>
      <c r="O804">
        <v>26.789739999999998</v>
      </c>
      <c r="P804">
        <v>0.31132779999999999</v>
      </c>
      <c r="Q804">
        <v>32.536090000000002</v>
      </c>
      <c r="R804">
        <v>30.257539999999999</v>
      </c>
      <c r="S804">
        <v>0.82263640000000005</v>
      </c>
    </row>
    <row r="805" spans="1:19" x14ac:dyDescent="0.2">
      <c r="A805" t="s">
        <v>85</v>
      </c>
      <c r="B805">
        <v>2009</v>
      </c>
      <c r="C805">
        <v>13390.8</v>
      </c>
      <c r="D805">
        <v>16069.4</v>
      </c>
      <c r="E805">
        <v>16235.1</v>
      </c>
      <c r="F805">
        <v>13761.7</v>
      </c>
      <c r="G805">
        <v>14322.7</v>
      </c>
      <c r="H805">
        <v>-20.693010000000001</v>
      </c>
      <c r="I805">
        <v>2.76981E-2</v>
      </c>
      <c r="J805">
        <v>2.7698119999999999</v>
      </c>
      <c r="K805">
        <v>54.887309999999999</v>
      </c>
      <c r="L805">
        <v>52.764009999999999</v>
      </c>
      <c r="M805">
        <v>0.7665883</v>
      </c>
      <c r="N805">
        <v>27.652059999999999</v>
      </c>
      <c r="O805">
        <v>26.789739999999998</v>
      </c>
      <c r="P805">
        <v>0.31132779999999999</v>
      </c>
      <c r="Q805">
        <v>32.536090000000002</v>
      </c>
      <c r="R805">
        <v>30.257539999999999</v>
      </c>
      <c r="S805">
        <v>0.82263640000000005</v>
      </c>
    </row>
    <row r="806" spans="1:19" x14ac:dyDescent="0.2">
      <c r="A806" t="s">
        <v>85</v>
      </c>
      <c r="B806">
        <v>2009</v>
      </c>
      <c r="C806">
        <v>13390.8</v>
      </c>
      <c r="D806">
        <v>16069.4</v>
      </c>
      <c r="E806">
        <v>16235.1</v>
      </c>
      <c r="F806">
        <v>13761.7</v>
      </c>
      <c r="G806">
        <v>14322.7</v>
      </c>
      <c r="H806">
        <v>37.499969999999998</v>
      </c>
      <c r="I806">
        <v>2.76981E-2</v>
      </c>
      <c r="J806">
        <v>2.7698119999999999</v>
      </c>
      <c r="K806">
        <v>54.887309999999999</v>
      </c>
      <c r="L806">
        <v>52.764009999999999</v>
      </c>
      <c r="M806">
        <v>0.7665883</v>
      </c>
      <c r="N806">
        <v>27.652059999999999</v>
      </c>
      <c r="O806">
        <v>26.789739999999998</v>
      </c>
      <c r="P806">
        <v>0.31132779999999999</v>
      </c>
      <c r="Q806">
        <v>32.536090000000002</v>
      </c>
      <c r="R806">
        <v>30.257539999999999</v>
      </c>
      <c r="S806">
        <v>0.82263640000000005</v>
      </c>
    </row>
    <row r="807" spans="1:19" x14ac:dyDescent="0.2">
      <c r="A807" t="s">
        <v>85</v>
      </c>
      <c r="B807">
        <v>2009</v>
      </c>
      <c r="C807">
        <v>13390.8</v>
      </c>
      <c r="D807">
        <v>16069.4</v>
      </c>
      <c r="E807">
        <v>16235.1</v>
      </c>
      <c r="F807">
        <v>13761.7</v>
      </c>
      <c r="G807">
        <v>14322.7</v>
      </c>
      <c r="H807">
        <v>67.217650000000006</v>
      </c>
      <c r="I807">
        <v>2.76981E-2</v>
      </c>
      <c r="J807">
        <v>2.7698119999999999</v>
      </c>
      <c r="K807">
        <v>54.887309999999999</v>
      </c>
      <c r="L807">
        <v>52.764009999999999</v>
      </c>
      <c r="M807">
        <v>0.7665883</v>
      </c>
      <c r="O807">
        <v>26.789739999999998</v>
      </c>
      <c r="P807">
        <v>0.31132779999999999</v>
      </c>
      <c r="R807">
        <v>30.257539999999999</v>
      </c>
      <c r="S807">
        <v>0.82263640000000005</v>
      </c>
    </row>
    <row r="808" spans="1:19" x14ac:dyDescent="0.2">
      <c r="A808" t="s">
        <v>85</v>
      </c>
      <c r="B808">
        <v>2009</v>
      </c>
      <c r="C808">
        <v>13390.8</v>
      </c>
      <c r="D808">
        <v>16069.4</v>
      </c>
      <c r="E808">
        <v>16235.1</v>
      </c>
      <c r="F808">
        <v>13761.7</v>
      </c>
      <c r="G808">
        <v>14322.7</v>
      </c>
      <c r="H808">
        <v>34.457540000000002</v>
      </c>
      <c r="I808">
        <v>2.76981E-2</v>
      </c>
      <c r="J808">
        <v>2.7698119999999999</v>
      </c>
      <c r="K808">
        <v>54.887309999999999</v>
      </c>
      <c r="L808">
        <v>52.764009999999999</v>
      </c>
      <c r="M808">
        <v>0.7665883</v>
      </c>
      <c r="N808">
        <v>27.652059999999999</v>
      </c>
      <c r="O808">
        <v>26.789739999999998</v>
      </c>
      <c r="P808">
        <v>0.31132779999999999</v>
      </c>
      <c r="Q808">
        <v>32.536090000000002</v>
      </c>
      <c r="R808">
        <v>30.257539999999999</v>
      </c>
      <c r="S808">
        <v>0.82263640000000005</v>
      </c>
    </row>
    <row r="809" spans="1:19" x14ac:dyDescent="0.2">
      <c r="A809" t="s">
        <v>85</v>
      </c>
      <c r="B809">
        <v>2009</v>
      </c>
      <c r="C809">
        <v>13390.8</v>
      </c>
      <c r="D809">
        <v>16069.4</v>
      </c>
      <c r="E809">
        <v>16235.1</v>
      </c>
      <c r="F809">
        <v>13761.7</v>
      </c>
      <c r="G809">
        <v>14322.7</v>
      </c>
      <c r="H809">
        <v>61.44858</v>
      </c>
      <c r="I809">
        <v>2.76981E-2</v>
      </c>
      <c r="J809">
        <v>2.7698119999999999</v>
      </c>
      <c r="K809">
        <v>54.887309999999999</v>
      </c>
      <c r="L809">
        <v>52.764009999999999</v>
      </c>
      <c r="M809">
        <v>0.7665883</v>
      </c>
      <c r="N809">
        <v>27.652059999999999</v>
      </c>
      <c r="O809">
        <v>26.789739999999998</v>
      </c>
      <c r="P809">
        <v>0.31132779999999999</v>
      </c>
      <c r="Q809">
        <v>32.536090000000002</v>
      </c>
      <c r="R809">
        <v>30.257539999999999</v>
      </c>
      <c r="S809">
        <v>0.82263640000000005</v>
      </c>
    </row>
    <row r="810" spans="1:19" x14ac:dyDescent="0.2">
      <c r="A810" t="s">
        <v>85</v>
      </c>
      <c r="B810">
        <v>2009</v>
      </c>
      <c r="C810">
        <v>13390.8</v>
      </c>
      <c r="D810">
        <v>16069.4</v>
      </c>
      <c r="E810">
        <v>16235.1</v>
      </c>
      <c r="F810">
        <v>13761.7</v>
      </c>
      <c r="G810">
        <v>14322.7</v>
      </c>
      <c r="H810">
        <v>20.000019999999999</v>
      </c>
      <c r="I810">
        <v>2.76981E-2</v>
      </c>
      <c r="J810">
        <v>2.7698119999999999</v>
      </c>
      <c r="K810">
        <v>54.887309999999999</v>
      </c>
      <c r="L810">
        <v>52.764009999999999</v>
      </c>
      <c r="M810">
        <v>0.7665883</v>
      </c>
      <c r="N810">
        <v>27.652059999999999</v>
      </c>
      <c r="O810">
        <v>26.789739999999998</v>
      </c>
      <c r="P810">
        <v>0.31132779999999999</v>
      </c>
      <c r="Q810">
        <v>32.536090000000002</v>
      </c>
      <c r="R810">
        <v>30.257539999999999</v>
      </c>
      <c r="S810">
        <v>0.82263640000000005</v>
      </c>
    </row>
    <row r="811" spans="1:19" x14ac:dyDescent="0.2">
      <c r="A811" t="s">
        <v>85</v>
      </c>
      <c r="B811">
        <v>2009</v>
      </c>
      <c r="C811">
        <v>13390.8</v>
      </c>
      <c r="D811">
        <v>16069.4</v>
      </c>
      <c r="E811">
        <v>16235.1</v>
      </c>
      <c r="F811">
        <v>13761.7</v>
      </c>
      <c r="G811">
        <v>14322.7</v>
      </c>
      <c r="I811">
        <v>2.76981E-2</v>
      </c>
      <c r="J811">
        <v>2.7698119999999999</v>
      </c>
      <c r="L811">
        <v>52.764009999999999</v>
      </c>
      <c r="M811">
        <v>0.7665883</v>
      </c>
      <c r="O811">
        <v>26.789739999999998</v>
      </c>
      <c r="P811">
        <v>0.31132779999999999</v>
      </c>
      <c r="R811">
        <v>30.257539999999999</v>
      </c>
      <c r="S811">
        <v>0.82263640000000005</v>
      </c>
    </row>
    <row r="812" spans="1:19" x14ac:dyDescent="0.2">
      <c r="A812" t="s">
        <v>85</v>
      </c>
      <c r="B812">
        <v>2009</v>
      </c>
      <c r="C812">
        <v>13390.8</v>
      </c>
      <c r="D812">
        <v>16069.4</v>
      </c>
      <c r="E812">
        <v>16235.1</v>
      </c>
      <c r="F812">
        <v>13761.7</v>
      </c>
      <c r="G812">
        <v>14322.7</v>
      </c>
      <c r="H812">
        <v>96.057130000000001</v>
      </c>
      <c r="I812">
        <v>2.76981E-2</v>
      </c>
      <c r="J812">
        <v>2.7698119999999999</v>
      </c>
      <c r="K812">
        <v>54.887309999999999</v>
      </c>
      <c r="L812">
        <v>52.764009999999999</v>
      </c>
      <c r="M812">
        <v>0.7665883</v>
      </c>
      <c r="N812">
        <v>27.652059999999999</v>
      </c>
      <c r="O812">
        <v>26.789739999999998</v>
      </c>
      <c r="P812">
        <v>0.31132779999999999</v>
      </c>
      <c r="Q812">
        <v>32.536090000000002</v>
      </c>
      <c r="R812">
        <v>30.257539999999999</v>
      </c>
      <c r="S812">
        <v>0.82263640000000005</v>
      </c>
    </row>
    <row r="813" spans="1:19" x14ac:dyDescent="0.2">
      <c r="A813" t="s">
        <v>85</v>
      </c>
      <c r="B813">
        <v>2009</v>
      </c>
      <c r="C813">
        <v>13390.8</v>
      </c>
      <c r="D813">
        <v>16069.4</v>
      </c>
      <c r="E813">
        <v>16235.1</v>
      </c>
      <c r="F813">
        <v>13761.7</v>
      </c>
      <c r="G813">
        <v>14322.7</v>
      </c>
      <c r="H813">
        <v>-16.666650000000001</v>
      </c>
      <c r="I813">
        <v>2.76981E-2</v>
      </c>
      <c r="J813">
        <v>2.7698119999999999</v>
      </c>
      <c r="K813">
        <v>54.887309999999999</v>
      </c>
      <c r="L813">
        <v>52.764009999999999</v>
      </c>
      <c r="M813">
        <v>0.7665883</v>
      </c>
      <c r="N813">
        <v>27.652059999999999</v>
      </c>
      <c r="O813">
        <v>26.789739999999998</v>
      </c>
      <c r="P813">
        <v>0.31132779999999999</v>
      </c>
      <c r="Q813">
        <v>32.536090000000002</v>
      </c>
      <c r="R813">
        <v>30.257539999999999</v>
      </c>
      <c r="S813">
        <v>0.82263640000000005</v>
      </c>
    </row>
    <row r="814" spans="1:19" x14ac:dyDescent="0.2">
      <c r="A814" t="s">
        <v>85</v>
      </c>
      <c r="B814">
        <v>2009</v>
      </c>
      <c r="C814">
        <v>13390.8</v>
      </c>
      <c r="D814">
        <v>16069.4</v>
      </c>
      <c r="E814">
        <v>16235.1</v>
      </c>
      <c r="F814">
        <v>13761.7</v>
      </c>
      <c r="G814">
        <v>14322.7</v>
      </c>
      <c r="H814">
        <v>60.068640000000002</v>
      </c>
      <c r="I814">
        <v>2.76981E-2</v>
      </c>
      <c r="J814">
        <v>2.7698119999999999</v>
      </c>
      <c r="K814">
        <v>54.887309999999999</v>
      </c>
      <c r="L814">
        <v>52.764009999999999</v>
      </c>
      <c r="M814">
        <v>0.7665883</v>
      </c>
      <c r="N814">
        <v>27.652059999999999</v>
      </c>
      <c r="O814">
        <v>26.789739999999998</v>
      </c>
      <c r="P814">
        <v>0.31132779999999999</v>
      </c>
      <c r="Q814">
        <v>32.536090000000002</v>
      </c>
      <c r="R814">
        <v>30.257539999999999</v>
      </c>
      <c r="S814">
        <v>0.82263640000000005</v>
      </c>
    </row>
    <row r="815" spans="1:19" x14ac:dyDescent="0.2">
      <c r="A815" t="s">
        <v>85</v>
      </c>
      <c r="B815">
        <v>2009</v>
      </c>
      <c r="C815">
        <v>13390.8</v>
      </c>
      <c r="D815">
        <v>16069.4</v>
      </c>
      <c r="E815">
        <v>16235.1</v>
      </c>
      <c r="F815">
        <v>13761.7</v>
      </c>
      <c r="G815">
        <v>14322.7</v>
      </c>
      <c r="H815">
        <v>137.83770000000001</v>
      </c>
      <c r="I815">
        <v>2.76981E-2</v>
      </c>
      <c r="J815">
        <v>2.7698119999999999</v>
      </c>
      <c r="K815">
        <v>54.887309999999999</v>
      </c>
      <c r="L815">
        <v>52.764009999999999</v>
      </c>
      <c r="M815">
        <v>0.7665883</v>
      </c>
      <c r="N815">
        <v>27.652059999999999</v>
      </c>
      <c r="O815">
        <v>26.789739999999998</v>
      </c>
      <c r="P815">
        <v>0.31132779999999999</v>
      </c>
      <c r="Q815">
        <v>32.536090000000002</v>
      </c>
      <c r="R815">
        <v>30.257539999999999</v>
      </c>
      <c r="S815">
        <v>0.82263640000000005</v>
      </c>
    </row>
    <row r="816" spans="1:19" x14ac:dyDescent="0.2">
      <c r="A816" t="s">
        <v>85</v>
      </c>
      <c r="B816">
        <v>2009</v>
      </c>
      <c r="C816">
        <v>13390.8</v>
      </c>
      <c r="D816">
        <v>16069.4</v>
      </c>
      <c r="E816">
        <v>16235.1</v>
      </c>
      <c r="F816">
        <v>13761.7</v>
      </c>
      <c r="G816">
        <v>14322.7</v>
      </c>
      <c r="H816">
        <v>-82.626270000000005</v>
      </c>
      <c r="I816">
        <v>2.76981E-2</v>
      </c>
      <c r="J816">
        <v>2.7698119999999999</v>
      </c>
      <c r="K816">
        <v>54.887309999999999</v>
      </c>
      <c r="L816">
        <v>52.764009999999999</v>
      </c>
      <c r="M816">
        <v>0.7665883</v>
      </c>
      <c r="N816">
        <v>27.652059999999999</v>
      </c>
      <c r="O816">
        <v>26.789739999999998</v>
      </c>
      <c r="P816">
        <v>0.31132779999999999</v>
      </c>
      <c r="Q816">
        <v>32.536090000000002</v>
      </c>
      <c r="R816">
        <v>30.257539999999999</v>
      </c>
      <c r="S816">
        <v>0.82263640000000005</v>
      </c>
    </row>
    <row r="817" spans="1:19" x14ac:dyDescent="0.2">
      <c r="A817" t="s">
        <v>85</v>
      </c>
      <c r="B817">
        <v>2009</v>
      </c>
      <c r="C817">
        <v>13390.8</v>
      </c>
      <c r="D817">
        <v>16069.4</v>
      </c>
      <c r="E817">
        <v>16235.1</v>
      </c>
      <c r="F817">
        <v>13761.7</v>
      </c>
      <c r="G817">
        <v>14322.7</v>
      </c>
      <c r="H817">
        <v>99.999949999999998</v>
      </c>
      <c r="I817">
        <v>2.76981E-2</v>
      </c>
      <c r="J817">
        <v>2.7698119999999999</v>
      </c>
      <c r="K817">
        <v>54.887309999999999</v>
      </c>
      <c r="L817">
        <v>52.764009999999999</v>
      </c>
      <c r="M817">
        <v>0.7665883</v>
      </c>
      <c r="N817">
        <v>27.652059999999999</v>
      </c>
      <c r="O817">
        <v>26.789739999999998</v>
      </c>
      <c r="P817">
        <v>0.31132779999999999</v>
      </c>
      <c r="Q817">
        <v>32.536090000000002</v>
      </c>
      <c r="R817">
        <v>30.257539999999999</v>
      </c>
      <c r="S817">
        <v>0.82263640000000005</v>
      </c>
    </row>
    <row r="818" spans="1:19" x14ac:dyDescent="0.2">
      <c r="A818" t="s">
        <v>85</v>
      </c>
      <c r="B818">
        <v>2009</v>
      </c>
      <c r="C818">
        <v>13390.8</v>
      </c>
      <c r="D818">
        <v>16069.4</v>
      </c>
      <c r="E818">
        <v>16235.1</v>
      </c>
      <c r="F818">
        <v>13761.7</v>
      </c>
      <c r="G818">
        <v>14322.7</v>
      </c>
      <c r="H818">
        <v>99.999949999999998</v>
      </c>
      <c r="I818">
        <v>2.76981E-2</v>
      </c>
      <c r="J818">
        <v>2.7698119999999999</v>
      </c>
      <c r="K818">
        <v>54.887309999999999</v>
      </c>
      <c r="L818">
        <v>52.764009999999999</v>
      </c>
      <c r="M818">
        <v>0.7665883</v>
      </c>
      <c r="N818">
        <v>27.652059999999999</v>
      </c>
      <c r="O818">
        <v>26.789739999999998</v>
      </c>
      <c r="P818">
        <v>0.31132779999999999</v>
      </c>
      <c r="Q818">
        <v>32.536090000000002</v>
      </c>
      <c r="R818">
        <v>30.257539999999999</v>
      </c>
      <c r="S818">
        <v>0.82263640000000005</v>
      </c>
    </row>
    <row r="819" spans="1:19" x14ac:dyDescent="0.2">
      <c r="A819" t="s">
        <v>85</v>
      </c>
      <c r="B819">
        <v>2009</v>
      </c>
      <c r="C819">
        <v>13390.8</v>
      </c>
      <c r="D819">
        <v>16069.4</v>
      </c>
      <c r="E819">
        <v>16235.1</v>
      </c>
      <c r="F819">
        <v>13761.7</v>
      </c>
      <c r="G819">
        <v>14322.7</v>
      </c>
      <c r="H819">
        <v>7.6923579999999996</v>
      </c>
      <c r="I819">
        <v>2.76981E-2</v>
      </c>
      <c r="J819">
        <v>2.7698119999999999</v>
      </c>
      <c r="K819">
        <v>54.887309999999999</v>
      </c>
      <c r="L819">
        <v>52.764009999999999</v>
      </c>
      <c r="M819">
        <v>0.7665883</v>
      </c>
      <c r="N819">
        <v>27.652059999999999</v>
      </c>
      <c r="O819">
        <v>26.789739999999998</v>
      </c>
      <c r="P819">
        <v>0.31132779999999999</v>
      </c>
      <c r="Q819">
        <v>32.536090000000002</v>
      </c>
      <c r="R819">
        <v>30.257539999999999</v>
      </c>
      <c r="S819">
        <v>0.82263640000000005</v>
      </c>
    </row>
    <row r="820" spans="1:19" x14ac:dyDescent="0.2">
      <c r="A820" t="s">
        <v>85</v>
      </c>
      <c r="B820">
        <v>2009</v>
      </c>
      <c r="C820">
        <v>13390.8</v>
      </c>
      <c r="D820">
        <v>16069.4</v>
      </c>
      <c r="E820">
        <v>16235.1</v>
      </c>
      <c r="F820">
        <v>13761.7</v>
      </c>
      <c r="G820">
        <v>14322.7</v>
      </c>
      <c r="H820">
        <v>289.0949</v>
      </c>
      <c r="I820">
        <v>2.76981E-2</v>
      </c>
      <c r="J820">
        <v>2.7698119999999999</v>
      </c>
      <c r="K820">
        <v>54.887309999999999</v>
      </c>
      <c r="L820">
        <v>52.764009999999999</v>
      </c>
      <c r="M820">
        <v>0.7665883</v>
      </c>
      <c r="N820">
        <v>27.652059999999999</v>
      </c>
      <c r="O820">
        <v>26.789739999999998</v>
      </c>
      <c r="P820">
        <v>0.31132779999999999</v>
      </c>
      <c r="Q820">
        <v>32.536090000000002</v>
      </c>
      <c r="R820">
        <v>30.257539999999999</v>
      </c>
      <c r="S820">
        <v>0.82263640000000005</v>
      </c>
    </row>
    <row r="821" spans="1:19" x14ac:dyDescent="0.2">
      <c r="A821" t="s">
        <v>85</v>
      </c>
      <c r="B821">
        <v>2009</v>
      </c>
      <c r="C821">
        <v>13390.8</v>
      </c>
      <c r="D821">
        <v>16069.4</v>
      </c>
      <c r="E821">
        <v>16235.1</v>
      </c>
      <c r="F821">
        <v>13761.7</v>
      </c>
      <c r="G821">
        <v>14322.7</v>
      </c>
      <c r="H821">
        <v>142.8571</v>
      </c>
      <c r="I821">
        <v>2.76981E-2</v>
      </c>
      <c r="J821">
        <v>2.7698119999999999</v>
      </c>
      <c r="K821">
        <v>54.887309999999999</v>
      </c>
      <c r="L821">
        <v>52.764009999999999</v>
      </c>
      <c r="M821">
        <v>0.7665883</v>
      </c>
      <c r="N821">
        <v>27.652059999999999</v>
      </c>
      <c r="O821">
        <v>26.789739999999998</v>
      </c>
      <c r="P821">
        <v>0.31132779999999999</v>
      </c>
      <c r="Q821">
        <v>32.536090000000002</v>
      </c>
      <c r="R821">
        <v>30.257539999999999</v>
      </c>
      <c r="S821">
        <v>0.82263640000000005</v>
      </c>
    </row>
    <row r="822" spans="1:19" x14ac:dyDescent="0.2">
      <c r="A822" t="s">
        <v>85</v>
      </c>
      <c r="B822">
        <v>2009</v>
      </c>
      <c r="C822">
        <v>13390.8</v>
      </c>
      <c r="D822">
        <v>16069.4</v>
      </c>
      <c r="E822">
        <v>16235.1</v>
      </c>
      <c r="F822">
        <v>13761.7</v>
      </c>
      <c r="G822">
        <v>14322.7</v>
      </c>
      <c r="H822">
        <v>39.999940000000002</v>
      </c>
      <c r="I822">
        <v>2.76981E-2</v>
      </c>
      <c r="J822">
        <v>2.7698119999999999</v>
      </c>
      <c r="K822">
        <v>54.887309999999999</v>
      </c>
      <c r="L822">
        <v>52.764009999999999</v>
      </c>
      <c r="M822">
        <v>0.7665883</v>
      </c>
      <c r="N822">
        <v>27.652059999999999</v>
      </c>
      <c r="O822">
        <v>26.789739999999998</v>
      </c>
      <c r="P822">
        <v>0.31132779999999999</v>
      </c>
      <c r="Q822">
        <v>32.536090000000002</v>
      </c>
      <c r="R822">
        <v>30.257539999999999</v>
      </c>
      <c r="S822">
        <v>0.82263640000000005</v>
      </c>
    </row>
    <row r="823" spans="1:19" x14ac:dyDescent="0.2">
      <c r="A823" t="s">
        <v>85</v>
      </c>
      <c r="B823">
        <v>2009</v>
      </c>
      <c r="C823">
        <v>13390.8</v>
      </c>
      <c r="D823">
        <v>16069.4</v>
      </c>
      <c r="E823">
        <v>16235.1</v>
      </c>
      <c r="F823">
        <v>13761.7</v>
      </c>
      <c r="G823">
        <v>14322.7</v>
      </c>
      <c r="I823">
        <v>2.76981E-2</v>
      </c>
      <c r="J823">
        <v>2.7698119999999999</v>
      </c>
      <c r="L823">
        <v>52.764009999999999</v>
      </c>
      <c r="M823">
        <v>0.7665883</v>
      </c>
      <c r="O823">
        <v>26.789739999999998</v>
      </c>
      <c r="P823">
        <v>0.31132779999999999</v>
      </c>
      <c r="R823">
        <v>30.257539999999999</v>
      </c>
      <c r="S823">
        <v>0.82263640000000005</v>
      </c>
    </row>
    <row r="824" spans="1:19" x14ac:dyDescent="0.2">
      <c r="A824" t="s">
        <v>85</v>
      </c>
      <c r="B824">
        <v>2009</v>
      </c>
      <c r="C824">
        <v>13390.8</v>
      </c>
      <c r="D824">
        <v>16069.4</v>
      </c>
      <c r="E824">
        <v>16235.1</v>
      </c>
      <c r="F824">
        <v>13761.7</v>
      </c>
      <c r="G824">
        <v>14322.7</v>
      </c>
      <c r="H824">
        <v>641.93529999999998</v>
      </c>
      <c r="I824">
        <v>2.76981E-2</v>
      </c>
      <c r="J824">
        <v>2.7698119999999999</v>
      </c>
      <c r="K824">
        <v>54.887309999999999</v>
      </c>
      <c r="L824">
        <v>52.764009999999999</v>
      </c>
      <c r="M824">
        <v>0.7665883</v>
      </c>
      <c r="N824">
        <v>27.652059999999999</v>
      </c>
      <c r="O824">
        <v>26.789739999999998</v>
      </c>
      <c r="P824">
        <v>0.31132779999999999</v>
      </c>
      <c r="Q824">
        <v>32.536090000000002</v>
      </c>
      <c r="R824">
        <v>30.257539999999999</v>
      </c>
      <c r="S824">
        <v>0.82263640000000005</v>
      </c>
    </row>
    <row r="825" spans="1:19" x14ac:dyDescent="0.2">
      <c r="A825" t="s">
        <v>85</v>
      </c>
      <c r="B825">
        <v>2009</v>
      </c>
      <c r="C825">
        <v>13390.8</v>
      </c>
      <c r="D825">
        <v>16069.4</v>
      </c>
      <c r="E825">
        <v>16235.1</v>
      </c>
      <c r="F825">
        <v>13761.7</v>
      </c>
      <c r="G825">
        <v>14322.7</v>
      </c>
      <c r="H825">
        <v>60.563479999999998</v>
      </c>
      <c r="I825">
        <v>2.76981E-2</v>
      </c>
      <c r="J825">
        <v>2.7698119999999999</v>
      </c>
      <c r="K825">
        <v>54.887309999999999</v>
      </c>
      <c r="L825">
        <v>52.764009999999999</v>
      </c>
      <c r="M825">
        <v>0.7665883</v>
      </c>
      <c r="N825">
        <v>27.652059999999999</v>
      </c>
      <c r="O825">
        <v>26.789739999999998</v>
      </c>
      <c r="P825">
        <v>0.31132779999999999</v>
      </c>
      <c r="Q825">
        <v>32.536090000000002</v>
      </c>
      <c r="R825">
        <v>30.257539999999999</v>
      </c>
      <c r="S825">
        <v>0.82263640000000005</v>
      </c>
    </row>
    <row r="826" spans="1:19" x14ac:dyDescent="0.2">
      <c r="A826" t="s">
        <v>85</v>
      </c>
      <c r="B826">
        <v>2009</v>
      </c>
      <c r="C826">
        <v>13390.8</v>
      </c>
      <c r="D826">
        <v>16069.4</v>
      </c>
      <c r="E826">
        <v>16235.1</v>
      </c>
      <c r="F826">
        <v>13761.7</v>
      </c>
      <c r="G826">
        <v>14322.7</v>
      </c>
      <c r="H826">
        <v>25.862120000000001</v>
      </c>
      <c r="I826">
        <v>2.76981E-2</v>
      </c>
      <c r="J826">
        <v>2.7698119999999999</v>
      </c>
      <c r="K826">
        <v>54.887309999999999</v>
      </c>
      <c r="L826">
        <v>52.764009999999999</v>
      </c>
      <c r="M826">
        <v>0.7665883</v>
      </c>
      <c r="N826">
        <v>27.652059999999999</v>
      </c>
      <c r="O826">
        <v>26.789739999999998</v>
      </c>
      <c r="P826">
        <v>0.31132779999999999</v>
      </c>
      <c r="Q826">
        <v>32.536090000000002</v>
      </c>
      <c r="R826">
        <v>30.257539999999999</v>
      </c>
      <c r="S826">
        <v>0.82263640000000005</v>
      </c>
    </row>
    <row r="827" spans="1:19" x14ac:dyDescent="0.2">
      <c r="A827" t="s">
        <v>85</v>
      </c>
      <c r="B827">
        <v>2009</v>
      </c>
      <c r="C827">
        <v>13390.8</v>
      </c>
      <c r="D827">
        <v>16069.4</v>
      </c>
      <c r="E827">
        <v>16235.1</v>
      </c>
      <c r="F827">
        <v>13761.7</v>
      </c>
      <c r="G827">
        <v>14322.7</v>
      </c>
      <c r="I827">
        <v>2.76981E-2</v>
      </c>
      <c r="J827">
        <v>2.7698119999999999</v>
      </c>
      <c r="L827">
        <v>52.764009999999999</v>
      </c>
      <c r="M827">
        <v>0.7665883</v>
      </c>
      <c r="N827">
        <v>27.652059999999999</v>
      </c>
      <c r="O827">
        <v>26.789739999999998</v>
      </c>
      <c r="P827">
        <v>0.31132779999999999</v>
      </c>
      <c r="R827">
        <v>30.257539999999999</v>
      </c>
      <c r="S827">
        <v>0.82263640000000005</v>
      </c>
    </row>
    <row r="828" spans="1:19" x14ac:dyDescent="0.2">
      <c r="A828" t="s">
        <v>85</v>
      </c>
      <c r="B828">
        <v>2009</v>
      </c>
      <c r="C828">
        <v>13390.8</v>
      </c>
      <c r="D828">
        <v>16069.4</v>
      </c>
      <c r="E828">
        <v>16235.1</v>
      </c>
      <c r="F828">
        <v>13761.7</v>
      </c>
      <c r="G828">
        <v>14322.7</v>
      </c>
      <c r="H828">
        <v>69.999920000000003</v>
      </c>
      <c r="I828">
        <v>2.76981E-2</v>
      </c>
      <c r="J828">
        <v>2.7698119999999999</v>
      </c>
      <c r="K828">
        <v>54.887309999999999</v>
      </c>
      <c r="L828">
        <v>52.764009999999999</v>
      </c>
      <c r="M828">
        <v>0.7665883</v>
      </c>
      <c r="N828">
        <v>27.652059999999999</v>
      </c>
      <c r="O828">
        <v>26.789739999999998</v>
      </c>
      <c r="P828">
        <v>0.31132779999999999</v>
      </c>
      <c r="Q828">
        <v>32.536090000000002</v>
      </c>
      <c r="R828">
        <v>30.257539999999999</v>
      </c>
      <c r="S828">
        <v>0.82263640000000005</v>
      </c>
    </row>
    <row r="829" spans="1:19" x14ac:dyDescent="0.2">
      <c r="A829" t="s">
        <v>85</v>
      </c>
      <c r="B829">
        <v>2009</v>
      </c>
      <c r="C829">
        <v>13390.8</v>
      </c>
      <c r="D829">
        <v>16069.4</v>
      </c>
      <c r="E829">
        <v>16235.1</v>
      </c>
      <c r="F829">
        <v>13761.7</v>
      </c>
      <c r="G829">
        <v>14322.7</v>
      </c>
      <c r="H829">
        <v>45.454439999999998</v>
      </c>
      <c r="I829">
        <v>2.76981E-2</v>
      </c>
      <c r="J829">
        <v>2.7698119999999999</v>
      </c>
      <c r="K829">
        <v>54.887309999999999</v>
      </c>
      <c r="L829">
        <v>52.764009999999999</v>
      </c>
      <c r="M829">
        <v>0.7665883</v>
      </c>
      <c r="N829">
        <v>27.652059999999999</v>
      </c>
      <c r="O829">
        <v>26.789739999999998</v>
      </c>
      <c r="P829">
        <v>0.31132779999999999</v>
      </c>
      <c r="Q829">
        <v>32.536090000000002</v>
      </c>
      <c r="R829">
        <v>30.257539999999999</v>
      </c>
      <c r="S829">
        <v>0.82263640000000005</v>
      </c>
    </row>
    <row r="830" spans="1:19" x14ac:dyDescent="0.2">
      <c r="A830" t="s">
        <v>85</v>
      </c>
      <c r="B830">
        <v>2009</v>
      </c>
      <c r="C830">
        <v>13390.8</v>
      </c>
      <c r="D830">
        <v>16069.4</v>
      </c>
      <c r="E830">
        <v>16235.1</v>
      </c>
      <c r="F830">
        <v>13761.7</v>
      </c>
      <c r="G830">
        <v>14322.7</v>
      </c>
      <c r="H830">
        <v>49.999960000000002</v>
      </c>
      <c r="I830">
        <v>2.76981E-2</v>
      </c>
      <c r="J830">
        <v>2.7698119999999999</v>
      </c>
      <c r="K830">
        <v>54.887309999999999</v>
      </c>
      <c r="L830">
        <v>52.764009999999999</v>
      </c>
      <c r="M830">
        <v>0.7665883</v>
      </c>
      <c r="N830">
        <v>27.652059999999999</v>
      </c>
      <c r="O830">
        <v>26.789739999999998</v>
      </c>
      <c r="P830">
        <v>0.31132779999999999</v>
      </c>
      <c r="Q830">
        <v>32.536090000000002</v>
      </c>
      <c r="R830">
        <v>30.257539999999999</v>
      </c>
      <c r="S830">
        <v>0.82263640000000005</v>
      </c>
    </row>
    <row r="831" spans="1:19" x14ac:dyDescent="0.2">
      <c r="A831" t="s">
        <v>85</v>
      </c>
      <c r="B831">
        <v>2009</v>
      </c>
      <c r="C831">
        <v>13390.8</v>
      </c>
      <c r="D831">
        <v>16069.4</v>
      </c>
      <c r="E831">
        <v>16235.1</v>
      </c>
      <c r="F831">
        <v>13761.7</v>
      </c>
      <c r="G831">
        <v>14322.7</v>
      </c>
      <c r="H831">
        <v>39.49971</v>
      </c>
      <c r="I831">
        <v>2.76981E-2</v>
      </c>
      <c r="J831">
        <v>2.7698119999999999</v>
      </c>
      <c r="K831">
        <v>54.887309999999999</v>
      </c>
      <c r="L831">
        <v>52.764009999999999</v>
      </c>
      <c r="M831">
        <v>0.7665883</v>
      </c>
      <c r="N831">
        <v>27.652059999999999</v>
      </c>
      <c r="O831">
        <v>26.789739999999998</v>
      </c>
      <c r="P831">
        <v>0.31132779999999999</v>
      </c>
      <c r="Q831">
        <v>32.536090000000002</v>
      </c>
      <c r="R831">
        <v>30.257539999999999</v>
      </c>
      <c r="S831">
        <v>0.82263640000000005</v>
      </c>
    </row>
    <row r="832" spans="1:19" x14ac:dyDescent="0.2">
      <c r="A832" t="s">
        <v>85</v>
      </c>
      <c r="B832">
        <v>2009</v>
      </c>
      <c r="C832">
        <v>13390.8</v>
      </c>
      <c r="D832">
        <v>16069.4</v>
      </c>
      <c r="E832">
        <v>16235.1</v>
      </c>
      <c r="F832">
        <v>13761.7</v>
      </c>
      <c r="G832">
        <v>14322.7</v>
      </c>
      <c r="H832">
        <v>65.748260000000002</v>
      </c>
      <c r="I832">
        <v>2.76981E-2</v>
      </c>
      <c r="J832">
        <v>2.7698119999999999</v>
      </c>
      <c r="K832">
        <v>54.887309999999999</v>
      </c>
      <c r="L832">
        <v>52.764009999999999</v>
      </c>
      <c r="M832">
        <v>0.7665883</v>
      </c>
      <c r="N832">
        <v>27.652059999999999</v>
      </c>
      <c r="O832">
        <v>26.789739999999998</v>
      </c>
      <c r="P832">
        <v>0.31132779999999999</v>
      </c>
      <c r="Q832">
        <v>32.536090000000002</v>
      </c>
      <c r="R832">
        <v>30.257539999999999</v>
      </c>
      <c r="S832">
        <v>0.82263640000000005</v>
      </c>
    </row>
    <row r="833" spans="1:19" x14ac:dyDescent="0.2">
      <c r="A833" t="s">
        <v>85</v>
      </c>
      <c r="B833">
        <v>2009</v>
      </c>
      <c r="C833">
        <v>13390.8</v>
      </c>
      <c r="D833">
        <v>16069.4</v>
      </c>
      <c r="E833">
        <v>16235.1</v>
      </c>
      <c r="F833">
        <v>13761.7</v>
      </c>
      <c r="G833">
        <v>14322.7</v>
      </c>
      <c r="H833">
        <v>60.000030000000002</v>
      </c>
      <c r="I833">
        <v>2.76981E-2</v>
      </c>
      <c r="J833">
        <v>2.7698119999999999</v>
      </c>
      <c r="K833">
        <v>54.887309999999999</v>
      </c>
      <c r="L833">
        <v>52.764009999999999</v>
      </c>
      <c r="M833">
        <v>0.7665883</v>
      </c>
      <c r="N833">
        <v>27.652059999999999</v>
      </c>
      <c r="O833">
        <v>26.789739999999998</v>
      </c>
      <c r="P833">
        <v>0.31132779999999999</v>
      </c>
      <c r="Q833">
        <v>32.536090000000002</v>
      </c>
      <c r="R833">
        <v>30.257539999999999</v>
      </c>
      <c r="S833">
        <v>0.82263640000000005</v>
      </c>
    </row>
    <row r="834" spans="1:19" x14ac:dyDescent="0.2">
      <c r="A834" t="s">
        <v>85</v>
      </c>
      <c r="B834">
        <v>2009</v>
      </c>
      <c r="C834">
        <v>13390.8</v>
      </c>
      <c r="D834">
        <v>16069.4</v>
      </c>
      <c r="E834">
        <v>16235.1</v>
      </c>
      <c r="F834">
        <v>13761.7</v>
      </c>
      <c r="G834">
        <v>14322.7</v>
      </c>
      <c r="H834">
        <v>55.555480000000003</v>
      </c>
      <c r="I834">
        <v>2.76981E-2</v>
      </c>
      <c r="J834">
        <v>2.7698119999999999</v>
      </c>
      <c r="K834">
        <v>54.887309999999999</v>
      </c>
      <c r="L834">
        <v>52.764009999999999</v>
      </c>
      <c r="M834">
        <v>0.7665883</v>
      </c>
      <c r="N834">
        <v>27.652059999999999</v>
      </c>
      <c r="O834">
        <v>26.789739999999998</v>
      </c>
      <c r="P834">
        <v>0.31132779999999999</v>
      </c>
      <c r="Q834">
        <v>32.536090000000002</v>
      </c>
      <c r="R834">
        <v>30.257539999999999</v>
      </c>
      <c r="S834">
        <v>0.82263640000000005</v>
      </c>
    </row>
    <row r="835" spans="1:19" x14ac:dyDescent="0.2">
      <c r="A835" t="s">
        <v>85</v>
      </c>
      <c r="B835">
        <v>2009</v>
      </c>
      <c r="C835">
        <v>13390.8</v>
      </c>
      <c r="D835">
        <v>16069.4</v>
      </c>
      <c r="E835">
        <v>16235.1</v>
      </c>
      <c r="F835">
        <v>13761.7</v>
      </c>
      <c r="G835">
        <v>14322.7</v>
      </c>
      <c r="H835">
        <v>-77.777770000000004</v>
      </c>
      <c r="I835">
        <v>2.76981E-2</v>
      </c>
      <c r="J835">
        <v>2.7698119999999999</v>
      </c>
      <c r="K835">
        <v>54.887309999999999</v>
      </c>
      <c r="L835">
        <v>52.764009999999999</v>
      </c>
      <c r="M835">
        <v>0.7665883</v>
      </c>
      <c r="N835">
        <v>27.652059999999999</v>
      </c>
      <c r="O835">
        <v>26.789739999999998</v>
      </c>
      <c r="P835">
        <v>0.31132779999999999</v>
      </c>
      <c r="Q835">
        <v>32.536090000000002</v>
      </c>
      <c r="R835">
        <v>30.257539999999999</v>
      </c>
      <c r="S835">
        <v>0.82263640000000005</v>
      </c>
    </row>
    <row r="836" spans="1:19" x14ac:dyDescent="0.2">
      <c r="A836" t="s">
        <v>85</v>
      </c>
      <c r="B836">
        <v>2009</v>
      </c>
      <c r="C836">
        <v>13390.8</v>
      </c>
      <c r="D836">
        <v>16069.4</v>
      </c>
      <c r="E836">
        <v>16235.1</v>
      </c>
      <c r="F836">
        <v>13761.7</v>
      </c>
      <c r="G836">
        <v>14322.7</v>
      </c>
      <c r="H836">
        <v>-64.700010000000006</v>
      </c>
      <c r="I836">
        <v>2.76981E-2</v>
      </c>
      <c r="J836">
        <v>2.7698119999999999</v>
      </c>
      <c r="K836">
        <v>54.887309999999999</v>
      </c>
      <c r="L836">
        <v>52.764009999999999</v>
      </c>
      <c r="M836">
        <v>0.7665883</v>
      </c>
      <c r="N836">
        <v>27.652059999999999</v>
      </c>
      <c r="O836">
        <v>26.789739999999998</v>
      </c>
      <c r="P836">
        <v>0.31132779999999999</v>
      </c>
      <c r="Q836">
        <v>32.536090000000002</v>
      </c>
      <c r="R836">
        <v>30.257539999999999</v>
      </c>
      <c r="S836">
        <v>0.82263640000000005</v>
      </c>
    </row>
    <row r="837" spans="1:19" x14ac:dyDescent="0.2">
      <c r="A837" t="s">
        <v>85</v>
      </c>
      <c r="B837">
        <v>2009</v>
      </c>
      <c r="C837">
        <v>13390.8</v>
      </c>
      <c r="D837">
        <v>16069.4</v>
      </c>
      <c r="E837">
        <v>16235.1</v>
      </c>
      <c r="F837">
        <v>13761.7</v>
      </c>
      <c r="G837">
        <v>14322.7</v>
      </c>
      <c r="H837">
        <v>49.999960000000002</v>
      </c>
      <c r="I837">
        <v>2.76981E-2</v>
      </c>
      <c r="J837">
        <v>2.7698119999999999</v>
      </c>
      <c r="K837">
        <v>54.887309999999999</v>
      </c>
      <c r="L837">
        <v>52.764009999999999</v>
      </c>
      <c r="M837">
        <v>0.7665883</v>
      </c>
      <c r="N837">
        <v>27.652059999999999</v>
      </c>
      <c r="O837">
        <v>26.789739999999998</v>
      </c>
      <c r="P837">
        <v>0.31132779999999999</v>
      </c>
      <c r="Q837">
        <v>32.536090000000002</v>
      </c>
      <c r="R837">
        <v>30.257539999999999</v>
      </c>
      <c r="S837">
        <v>0.82263640000000005</v>
      </c>
    </row>
    <row r="838" spans="1:19" x14ac:dyDescent="0.2">
      <c r="A838" t="s">
        <v>85</v>
      </c>
      <c r="B838">
        <v>2009</v>
      </c>
      <c r="C838">
        <v>13390.8</v>
      </c>
      <c r="D838">
        <v>16069.4</v>
      </c>
      <c r="E838">
        <v>16235.1</v>
      </c>
      <c r="F838">
        <v>13761.7</v>
      </c>
      <c r="G838">
        <v>14322.7</v>
      </c>
      <c r="I838">
        <v>2.76981E-2</v>
      </c>
      <c r="J838">
        <v>2.7698119999999999</v>
      </c>
      <c r="L838">
        <v>52.764009999999999</v>
      </c>
      <c r="M838">
        <v>0.7665883</v>
      </c>
      <c r="N838">
        <v>27.652059999999999</v>
      </c>
      <c r="O838">
        <v>26.789739999999998</v>
      </c>
      <c r="P838">
        <v>0.31132779999999999</v>
      </c>
      <c r="R838">
        <v>30.257539999999999</v>
      </c>
      <c r="S838">
        <v>0.82263640000000005</v>
      </c>
    </row>
    <row r="839" spans="1:19" x14ac:dyDescent="0.2">
      <c r="A839" t="s">
        <v>85</v>
      </c>
      <c r="B839">
        <v>2009</v>
      </c>
      <c r="C839">
        <v>13390.8</v>
      </c>
      <c r="D839">
        <v>16069.4</v>
      </c>
      <c r="E839">
        <v>16235.1</v>
      </c>
      <c r="F839">
        <v>13761.7</v>
      </c>
      <c r="G839">
        <v>14322.7</v>
      </c>
      <c r="H839">
        <v>-66.666659999999993</v>
      </c>
      <c r="I839">
        <v>2.76981E-2</v>
      </c>
      <c r="J839">
        <v>2.7698119999999999</v>
      </c>
      <c r="K839">
        <v>54.887309999999999</v>
      </c>
      <c r="L839">
        <v>52.764009999999999</v>
      </c>
      <c r="M839">
        <v>0.7665883</v>
      </c>
      <c r="O839">
        <v>26.789739999999998</v>
      </c>
      <c r="P839">
        <v>0.31132779999999999</v>
      </c>
      <c r="R839">
        <v>30.257539999999999</v>
      </c>
      <c r="S839">
        <v>0.82263640000000005</v>
      </c>
    </row>
    <row r="840" spans="1:19" x14ac:dyDescent="0.2">
      <c r="A840" t="s">
        <v>85</v>
      </c>
      <c r="B840">
        <v>2009</v>
      </c>
      <c r="C840">
        <v>13390.8</v>
      </c>
      <c r="D840">
        <v>16069.4</v>
      </c>
      <c r="E840">
        <v>16235.1</v>
      </c>
      <c r="F840">
        <v>13761.7</v>
      </c>
      <c r="G840">
        <v>14322.7</v>
      </c>
      <c r="H840">
        <v>-80</v>
      </c>
      <c r="I840">
        <v>2.76981E-2</v>
      </c>
      <c r="J840">
        <v>2.7698119999999999</v>
      </c>
      <c r="K840">
        <v>54.887309999999999</v>
      </c>
      <c r="L840">
        <v>52.764009999999999</v>
      </c>
      <c r="M840">
        <v>0.7665883</v>
      </c>
      <c r="N840">
        <v>27.652059999999999</v>
      </c>
      <c r="O840">
        <v>26.789739999999998</v>
      </c>
      <c r="P840">
        <v>0.31132779999999999</v>
      </c>
      <c r="Q840">
        <v>32.536090000000002</v>
      </c>
      <c r="R840">
        <v>30.257539999999999</v>
      </c>
      <c r="S840">
        <v>0.82263640000000005</v>
      </c>
    </row>
    <row r="841" spans="1:19" x14ac:dyDescent="0.2">
      <c r="A841" t="s">
        <v>85</v>
      </c>
      <c r="B841">
        <v>2009</v>
      </c>
      <c r="C841">
        <v>13390.8</v>
      </c>
      <c r="D841">
        <v>16069.4</v>
      </c>
      <c r="E841">
        <v>16235.1</v>
      </c>
      <c r="F841">
        <v>13761.7</v>
      </c>
      <c r="G841">
        <v>14322.7</v>
      </c>
      <c r="H841">
        <v>-99</v>
      </c>
      <c r="I841">
        <v>2.76981E-2</v>
      </c>
      <c r="J841">
        <v>2.7698119999999999</v>
      </c>
      <c r="K841">
        <v>54.887309999999999</v>
      </c>
      <c r="L841">
        <v>52.764009999999999</v>
      </c>
      <c r="M841">
        <v>0.7665883</v>
      </c>
      <c r="N841">
        <v>27.652059999999999</v>
      </c>
      <c r="O841">
        <v>26.789739999999998</v>
      </c>
      <c r="P841">
        <v>0.31132779999999999</v>
      </c>
      <c r="Q841">
        <v>32.536090000000002</v>
      </c>
      <c r="R841">
        <v>30.257539999999999</v>
      </c>
      <c r="S841">
        <v>0.82263640000000005</v>
      </c>
    </row>
    <row r="842" spans="1:19" x14ac:dyDescent="0.2">
      <c r="A842" t="s">
        <v>85</v>
      </c>
      <c r="B842">
        <v>2009</v>
      </c>
      <c r="C842">
        <v>13390.8</v>
      </c>
      <c r="D842">
        <v>16069.4</v>
      </c>
      <c r="E842">
        <v>16235.1</v>
      </c>
      <c r="F842">
        <v>13761.7</v>
      </c>
      <c r="G842">
        <v>14322.7</v>
      </c>
      <c r="H842">
        <v>-74.999989999999997</v>
      </c>
      <c r="I842">
        <v>2.76981E-2</v>
      </c>
      <c r="J842">
        <v>2.7698119999999999</v>
      </c>
      <c r="K842">
        <v>54.887309999999999</v>
      </c>
      <c r="L842">
        <v>52.764009999999999</v>
      </c>
      <c r="M842">
        <v>0.7665883</v>
      </c>
      <c r="O842">
        <v>26.789739999999998</v>
      </c>
      <c r="P842">
        <v>0.31132779999999999</v>
      </c>
      <c r="R842">
        <v>30.257539999999999</v>
      </c>
      <c r="S842">
        <v>0.82263640000000005</v>
      </c>
    </row>
    <row r="843" spans="1:19" x14ac:dyDescent="0.2">
      <c r="A843" t="s">
        <v>85</v>
      </c>
      <c r="B843">
        <v>2009</v>
      </c>
      <c r="C843">
        <v>13390.8</v>
      </c>
      <c r="D843">
        <v>16069.4</v>
      </c>
      <c r="E843">
        <v>16235.1</v>
      </c>
      <c r="F843">
        <v>13761.7</v>
      </c>
      <c r="G843">
        <v>14322.7</v>
      </c>
      <c r="H843">
        <v>-66.666669999999996</v>
      </c>
      <c r="I843">
        <v>2.76981E-2</v>
      </c>
      <c r="J843">
        <v>2.7698119999999999</v>
      </c>
      <c r="K843">
        <v>54.887309999999999</v>
      </c>
      <c r="L843">
        <v>52.764009999999999</v>
      </c>
      <c r="M843">
        <v>0.7665883</v>
      </c>
      <c r="N843">
        <v>27.652059999999999</v>
      </c>
      <c r="O843">
        <v>26.789739999999998</v>
      </c>
      <c r="P843">
        <v>0.31132779999999999</v>
      </c>
      <c r="Q843">
        <v>32.536090000000002</v>
      </c>
      <c r="R843">
        <v>30.257539999999999</v>
      </c>
      <c r="S843">
        <v>0.82263640000000005</v>
      </c>
    </row>
    <row r="844" spans="1:19" x14ac:dyDescent="0.2">
      <c r="A844" t="s">
        <v>85</v>
      </c>
      <c r="B844">
        <v>2009</v>
      </c>
      <c r="C844">
        <v>13390.8</v>
      </c>
      <c r="D844">
        <v>16069.4</v>
      </c>
      <c r="E844">
        <v>16235.1</v>
      </c>
      <c r="F844">
        <v>13761.7</v>
      </c>
      <c r="G844">
        <v>14322.7</v>
      </c>
      <c r="H844">
        <v>12</v>
      </c>
      <c r="I844">
        <v>2.76981E-2</v>
      </c>
      <c r="J844">
        <v>2.7698119999999999</v>
      </c>
      <c r="K844">
        <v>54.887309999999999</v>
      </c>
      <c r="L844">
        <v>52.764009999999999</v>
      </c>
      <c r="M844">
        <v>0.7665883</v>
      </c>
      <c r="O844">
        <v>26.789739999999998</v>
      </c>
      <c r="P844">
        <v>0.31132779999999999</v>
      </c>
      <c r="R844">
        <v>30.257539999999999</v>
      </c>
      <c r="S844">
        <v>0.82263640000000005</v>
      </c>
    </row>
    <row r="845" spans="1:19" x14ac:dyDescent="0.2">
      <c r="A845" t="s">
        <v>85</v>
      </c>
      <c r="B845">
        <v>2009</v>
      </c>
      <c r="C845">
        <v>13390.8</v>
      </c>
      <c r="D845">
        <v>16069.4</v>
      </c>
      <c r="E845">
        <v>16235.1</v>
      </c>
      <c r="F845">
        <v>13761.7</v>
      </c>
      <c r="G845">
        <v>14322.7</v>
      </c>
      <c r="H845">
        <v>136.11089999999999</v>
      </c>
      <c r="I845">
        <v>2.76981E-2</v>
      </c>
      <c r="J845">
        <v>2.7698119999999999</v>
      </c>
      <c r="K845">
        <v>54.887309999999999</v>
      </c>
      <c r="L845">
        <v>52.764009999999999</v>
      </c>
      <c r="M845">
        <v>0.7665883</v>
      </c>
      <c r="N845">
        <v>27.652059999999999</v>
      </c>
      <c r="O845">
        <v>26.789739999999998</v>
      </c>
      <c r="P845">
        <v>0.31132779999999999</v>
      </c>
      <c r="Q845">
        <v>32.536090000000002</v>
      </c>
      <c r="R845">
        <v>30.257539999999999</v>
      </c>
      <c r="S845">
        <v>0.82263640000000005</v>
      </c>
    </row>
    <row r="846" spans="1:19" x14ac:dyDescent="0.2">
      <c r="A846" t="s">
        <v>85</v>
      </c>
      <c r="B846">
        <v>2009</v>
      </c>
      <c r="C846">
        <v>13390.8</v>
      </c>
      <c r="D846">
        <v>16069.4</v>
      </c>
      <c r="E846">
        <v>16235.1</v>
      </c>
      <c r="F846">
        <v>13761.7</v>
      </c>
      <c r="G846">
        <v>14322.7</v>
      </c>
      <c r="H846">
        <v>165.22130000000001</v>
      </c>
      <c r="I846">
        <v>2.76981E-2</v>
      </c>
      <c r="J846">
        <v>2.7698119999999999</v>
      </c>
      <c r="K846">
        <v>54.887309999999999</v>
      </c>
      <c r="L846">
        <v>52.764009999999999</v>
      </c>
      <c r="M846">
        <v>0.7665883</v>
      </c>
      <c r="N846">
        <v>27.652059999999999</v>
      </c>
      <c r="O846">
        <v>26.789739999999998</v>
      </c>
      <c r="P846">
        <v>0.31132779999999999</v>
      </c>
      <c r="Q846">
        <v>32.536090000000002</v>
      </c>
      <c r="R846">
        <v>30.257539999999999</v>
      </c>
      <c r="S846">
        <v>0.82263640000000005</v>
      </c>
    </row>
    <row r="847" spans="1:19" x14ac:dyDescent="0.2">
      <c r="A847" t="s">
        <v>85</v>
      </c>
      <c r="B847">
        <v>2009</v>
      </c>
      <c r="C847">
        <v>13390.8</v>
      </c>
      <c r="D847">
        <v>16069.4</v>
      </c>
      <c r="E847">
        <v>16235.1</v>
      </c>
      <c r="F847">
        <v>13761.7</v>
      </c>
      <c r="G847">
        <v>14322.7</v>
      </c>
      <c r="H847">
        <v>80.803160000000005</v>
      </c>
      <c r="I847">
        <v>2.76981E-2</v>
      </c>
      <c r="J847">
        <v>2.7698119999999999</v>
      </c>
      <c r="K847">
        <v>54.887309999999999</v>
      </c>
      <c r="L847">
        <v>52.764009999999999</v>
      </c>
      <c r="M847">
        <v>0.7665883</v>
      </c>
      <c r="N847">
        <v>27.652059999999999</v>
      </c>
      <c r="O847">
        <v>26.789739999999998</v>
      </c>
      <c r="P847">
        <v>0.31132779999999999</v>
      </c>
      <c r="Q847">
        <v>32.536090000000002</v>
      </c>
      <c r="R847">
        <v>30.257539999999999</v>
      </c>
      <c r="S847">
        <v>0.82263640000000005</v>
      </c>
    </row>
    <row r="848" spans="1:19" x14ac:dyDescent="0.2">
      <c r="A848" t="s">
        <v>85</v>
      </c>
      <c r="B848">
        <v>2009</v>
      </c>
      <c r="C848">
        <v>13390.8</v>
      </c>
      <c r="D848">
        <v>16069.4</v>
      </c>
      <c r="E848">
        <v>16235.1</v>
      </c>
      <c r="F848">
        <v>13761.7</v>
      </c>
      <c r="G848">
        <v>14322.7</v>
      </c>
      <c r="H848">
        <v>25.17437</v>
      </c>
      <c r="I848">
        <v>2.76981E-2</v>
      </c>
      <c r="J848">
        <v>2.7698119999999999</v>
      </c>
      <c r="K848">
        <v>54.887309999999999</v>
      </c>
      <c r="L848">
        <v>52.764009999999999</v>
      </c>
      <c r="M848">
        <v>0.7665883</v>
      </c>
      <c r="N848">
        <v>27.652059999999999</v>
      </c>
      <c r="O848">
        <v>26.789739999999998</v>
      </c>
      <c r="P848">
        <v>0.31132779999999999</v>
      </c>
      <c r="Q848">
        <v>32.536090000000002</v>
      </c>
      <c r="R848">
        <v>30.257539999999999</v>
      </c>
      <c r="S848">
        <v>0.82263640000000005</v>
      </c>
    </row>
    <row r="849" spans="1:19" x14ac:dyDescent="0.2">
      <c r="A849" t="s">
        <v>85</v>
      </c>
      <c r="B849">
        <v>2009</v>
      </c>
      <c r="C849">
        <v>13390.8</v>
      </c>
      <c r="D849">
        <v>16069.4</v>
      </c>
      <c r="E849">
        <v>16235.1</v>
      </c>
      <c r="F849">
        <v>13761.7</v>
      </c>
      <c r="G849">
        <v>14322.7</v>
      </c>
      <c r="H849">
        <v>100.0001</v>
      </c>
      <c r="I849">
        <v>2.76981E-2</v>
      </c>
      <c r="J849">
        <v>2.7698119999999999</v>
      </c>
      <c r="K849">
        <v>54.887309999999999</v>
      </c>
      <c r="L849">
        <v>52.764009999999999</v>
      </c>
      <c r="M849">
        <v>0.7665883</v>
      </c>
      <c r="N849">
        <v>27.652059999999999</v>
      </c>
      <c r="O849">
        <v>26.789739999999998</v>
      </c>
      <c r="P849">
        <v>0.31132779999999999</v>
      </c>
      <c r="Q849">
        <v>32.536090000000002</v>
      </c>
      <c r="R849">
        <v>30.257539999999999</v>
      </c>
      <c r="S849">
        <v>0.82263640000000005</v>
      </c>
    </row>
    <row r="850" spans="1:19" x14ac:dyDescent="0.2">
      <c r="A850" t="s">
        <v>85</v>
      </c>
      <c r="B850">
        <v>2009</v>
      </c>
      <c r="C850">
        <v>13390.8</v>
      </c>
      <c r="D850">
        <v>16069.4</v>
      </c>
      <c r="E850">
        <v>16235.1</v>
      </c>
      <c r="F850">
        <v>13761.7</v>
      </c>
      <c r="G850">
        <v>14322.7</v>
      </c>
      <c r="H850">
        <v>18.181750000000001</v>
      </c>
      <c r="I850">
        <v>2.76981E-2</v>
      </c>
      <c r="J850">
        <v>2.7698119999999999</v>
      </c>
      <c r="K850">
        <v>54.887309999999999</v>
      </c>
      <c r="L850">
        <v>52.764009999999999</v>
      </c>
      <c r="M850">
        <v>0.7665883</v>
      </c>
      <c r="N850">
        <v>27.652059999999999</v>
      </c>
      <c r="O850">
        <v>26.789739999999998</v>
      </c>
      <c r="P850">
        <v>0.31132779999999999</v>
      </c>
      <c r="Q850">
        <v>32.536090000000002</v>
      </c>
      <c r="R850">
        <v>30.257539999999999</v>
      </c>
      <c r="S850">
        <v>0.82263640000000005</v>
      </c>
    </row>
    <row r="851" spans="1:19" x14ac:dyDescent="0.2">
      <c r="A851" t="s">
        <v>85</v>
      </c>
      <c r="B851">
        <v>2009</v>
      </c>
      <c r="C851">
        <v>13390.8</v>
      </c>
      <c r="D851">
        <v>16069.4</v>
      </c>
      <c r="E851">
        <v>16235.1</v>
      </c>
      <c r="F851">
        <v>13761.7</v>
      </c>
      <c r="G851">
        <v>14322.7</v>
      </c>
      <c r="H851">
        <v>33.333359999999999</v>
      </c>
      <c r="I851">
        <v>2.76981E-2</v>
      </c>
      <c r="J851">
        <v>2.7698119999999999</v>
      </c>
      <c r="K851">
        <v>54.887309999999999</v>
      </c>
      <c r="L851">
        <v>52.764009999999999</v>
      </c>
      <c r="M851">
        <v>0.7665883</v>
      </c>
      <c r="N851">
        <v>27.652059999999999</v>
      </c>
      <c r="O851">
        <v>26.789739999999998</v>
      </c>
      <c r="P851">
        <v>0.31132779999999999</v>
      </c>
      <c r="Q851">
        <v>32.536090000000002</v>
      </c>
      <c r="R851">
        <v>30.257539999999999</v>
      </c>
      <c r="S851">
        <v>0.82263640000000005</v>
      </c>
    </row>
    <row r="852" spans="1:19" x14ac:dyDescent="0.2">
      <c r="A852" t="s">
        <v>85</v>
      </c>
      <c r="B852">
        <v>2009</v>
      </c>
      <c r="C852">
        <v>13390.8</v>
      </c>
      <c r="D852">
        <v>16069.4</v>
      </c>
      <c r="E852">
        <v>16235.1</v>
      </c>
      <c r="F852">
        <v>13761.7</v>
      </c>
      <c r="G852">
        <v>14322.7</v>
      </c>
      <c r="H852">
        <v>28.866009999999999</v>
      </c>
      <c r="I852">
        <v>2.76981E-2</v>
      </c>
      <c r="J852">
        <v>2.7698119999999999</v>
      </c>
      <c r="K852">
        <v>54.887309999999999</v>
      </c>
      <c r="L852">
        <v>52.764009999999999</v>
      </c>
      <c r="M852">
        <v>0.7665883</v>
      </c>
      <c r="N852">
        <v>27.652059999999999</v>
      </c>
      <c r="O852">
        <v>26.789739999999998</v>
      </c>
      <c r="P852">
        <v>0.31132779999999999</v>
      </c>
      <c r="Q852">
        <v>32.536090000000002</v>
      </c>
      <c r="R852">
        <v>30.257539999999999</v>
      </c>
      <c r="S852">
        <v>0.82263640000000005</v>
      </c>
    </row>
    <row r="853" spans="1:19" x14ac:dyDescent="0.2">
      <c r="A853" t="s">
        <v>85</v>
      </c>
      <c r="B853">
        <v>2009</v>
      </c>
      <c r="C853">
        <v>13390.8</v>
      </c>
      <c r="D853">
        <v>16069.4</v>
      </c>
      <c r="E853">
        <v>16235.1</v>
      </c>
      <c r="F853">
        <v>13761.7</v>
      </c>
      <c r="G853">
        <v>14322.7</v>
      </c>
      <c r="I853">
        <v>2.76981E-2</v>
      </c>
      <c r="J853">
        <v>2.7698119999999999</v>
      </c>
      <c r="L853">
        <v>52.764009999999999</v>
      </c>
      <c r="M853">
        <v>0.7665883</v>
      </c>
      <c r="O853">
        <v>26.789739999999998</v>
      </c>
      <c r="P853">
        <v>0.31132779999999999</v>
      </c>
      <c r="R853">
        <v>30.257539999999999</v>
      </c>
      <c r="S853">
        <v>0.82263640000000005</v>
      </c>
    </row>
    <row r="854" spans="1:19" x14ac:dyDescent="0.2">
      <c r="A854" t="s">
        <v>85</v>
      </c>
      <c r="B854">
        <v>2009</v>
      </c>
      <c r="C854">
        <v>13390.8</v>
      </c>
      <c r="D854">
        <v>16069.4</v>
      </c>
      <c r="E854">
        <v>16235.1</v>
      </c>
      <c r="F854">
        <v>13761.7</v>
      </c>
      <c r="G854">
        <v>14322.7</v>
      </c>
      <c r="I854">
        <v>2.76981E-2</v>
      </c>
      <c r="J854">
        <v>2.7698119999999999</v>
      </c>
      <c r="L854">
        <v>52.764009999999999</v>
      </c>
      <c r="M854">
        <v>0.7665883</v>
      </c>
      <c r="N854">
        <v>27.652059999999999</v>
      </c>
      <c r="O854">
        <v>26.789739999999998</v>
      </c>
      <c r="P854">
        <v>0.31132779999999999</v>
      </c>
      <c r="R854">
        <v>30.257539999999999</v>
      </c>
      <c r="S854">
        <v>0.82263640000000005</v>
      </c>
    </row>
    <row r="855" spans="1:19" x14ac:dyDescent="0.2">
      <c r="A855" t="s">
        <v>85</v>
      </c>
      <c r="B855">
        <v>2009</v>
      </c>
      <c r="C855">
        <v>13390.8</v>
      </c>
      <c r="D855">
        <v>16069.4</v>
      </c>
      <c r="E855">
        <v>16235.1</v>
      </c>
      <c r="F855">
        <v>13761.7</v>
      </c>
      <c r="G855">
        <v>14322.7</v>
      </c>
      <c r="H855">
        <v>2225.5819999999999</v>
      </c>
      <c r="I855">
        <v>2.76981E-2</v>
      </c>
      <c r="J855">
        <v>2.7698119999999999</v>
      </c>
      <c r="L855">
        <v>52.764009999999999</v>
      </c>
      <c r="M855">
        <v>0.7665883</v>
      </c>
      <c r="N855">
        <v>27.652059999999999</v>
      </c>
      <c r="O855">
        <v>26.789739999999998</v>
      </c>
      <c r="P855">
        <v>0.31132779999999999</v>
      </c>
      <c r="R855">
        <v>30.257539999999999</v>
      </c>
      <c r="S855">
        <v>0.82263640000000005</v>
      </c>
    </row>
    <row r="856" spans="1:19" x14ac:dyDescent="0.2">
      <c r="A856" t="s">
        <v>85</v>
      </c>
      <c r="B856">
        <v>2009</v>
      </c>
      <c r="C856">
        <v>13390.8</v>
      </c>
      <c r="D856">
        <v>16069.4</v>
      </c>
      <c r="E856">
        <v>16235.1</v>
      </c>
      <c r="F856">
        <v>13761.7</v>
      </c>
      <c r="G856">
        <v>14322.7</v>
      </c>
      <c r="H856">
        <v>399.99990000000003</v>
      </c>
      <c r="I856">
        <v>2.76981E-2</v>
      </c>
      <c r="J856">
        <v>2.7698119999999999</v>
      </c>
      <c r="K856">
        <v>54.887309999999999</v>
      </c>
      <c r="L856">
        <v>52.764009999999999</v>
      </c>
      <c r="M856">
        <v>0.7665883</v>
      </c>
      <c r="N856">
        <v>27.652059999999999</v>
      </c>
      <c r="O856">
        <v>26.789739999999998</v>
      </c>
      <c r="P856">
        <v>0.31132779999999999</v>
      </c>
      <c r="Q856">
        <v>32.536090000000002</v>
      </c>
      <c r="R856">
        <v>30.257539999999999</v>
      </c>
      <c r="S856">
        <v>0.82263640000000005</v>
      </c>
    </row>
    <row r="857" spans="1:19" x14ac:dyDescent="0.2">
      <c r="A857" t="s">
        <v>85</v>
      </c>
      <c r="B857">
        <v>2009</v>
      </c>
      <c r="C857">
        <v>13390.8</v>
      </c>
      <c r="D857">
        <v>16069.4</v>
      </c>
      <c r="E857">
        <v>16235.1</v>
      </c>
      <c r="F857">
        <v>13761.7</v>
      </c>
      <c r="G857">
        <v>14322.7</v>
      </c>
      <c r="H857">
        <v>66.666700000000006</v>
      </c>
      <c r="I857">
        <v>2.76981E-2</v>
      </c>
      <c r="J857">
        <v>2.7698119999999999</v>
      </c>
      <c r="K857">
        <v>54.887309999999999</v>
      </c>
      <c r="L857">
        <v>52.764009999999999</v>
      </c>
      <c r="M857">
        <v>0.7665883</v>
      </c>
      <c r="N857">
        <v>27.652059999999999</v>
      </c>
      <c r="O857">
        <v>26.789739999999998</v>
      </c>
      <c r="P857">
        <v>0.31132779999999999</v>
      </c>
      <c r="Q857">
        <v>32.536090000000002</v>
      </c>
      <c r="R857">
        <v>30.257539999999999</v>
      </c>
      <c r="S857">
        <v>0.82263640000000005</v>
      </c>
    </row>
    <row r="858" spans="1:19" x14ac:dyDescent="0.2">
      <c r="A858" t="s">
        <v>85</v>
      </c>
      <c r="B858">
        <v>2009</v>
      </c>
      <c r="C858">
        <v>13390.8</v>
      </c>
      <c r="D858">
        <v>16069.4</v>
      </c>
      <c r="E858">
        <v>16235.1</v>
      </c>
      <c r="F858">
        <v>13761.7</v>
      </c>
      <c r="G858">
        <v>14322.7</v>
      </c>
      <c r="H858">
        <v>9.8484470000000002</v>
      </c>
      <c r="I858">
        <v>2.76981E-2</v>
      </c>
      <c r="J858">
        <v>2.7698119999999999</v>
      </c>
      <c r="K858">
        <v>54.887309999999999</v>
      </c>
      <c r="L858">
        <v>52.764009999999999</v>
      </c>
      <c r="M858">
        <v>0.7665883</v>
      </c>
      <c r="N858">
        <v>27.652059999999999</v>
      </c>
      <c r="O858">
        <v>26.789739999999998</v>
      </c>
      <c r="P858">
        <v>0.31132779999999999</v>
      </c>
      <c r="Q858">
        <v>32.536090000000002</v>
      </c>
      <c r="R858">
        <v>30.257539999999999</v>
      </c>
      <c r="S858">
        <v>0.82263640000000005</v>
      </c>
    </row>
    <row r="859" spans="1:19" x14ac:dyDescent="0.2">
      <c r="A859" t="s">
        <v>85</v>
      </c>
      <c r="B859">
        <v>2009</v>
      </c>
      <c r="C859">
        <v>13390.8</v>
      </c>
      <c r="D859">
        <v>16069.4</v>
      </c>
      <c r="E859">
        <v>16235.1</v>
      </c>
      <c r="F859">
        <v>13761.7</v>
      </c>
      <c r="G859">
        <v>14322.7</v>
      </c>
      <c r="H859">
        <v>17.647079999999999</v>
      </c>
      <c r="I859">
        <v>2.76981E-2</v>
      </c>
      <c r="J859">
        <v>2.7698119999999999</v>
      </c>
      <c r="K859">
        <v>54.887309999999999</v>
      </c>
      <c r="L859">
        <v>52.764009999999999</v>
      </c>
      <c r="M859">
        <v>0.7665883</v>
      </c>
      <c r="N859">
        <v>27.652059999999999</v>
      </c>
      <c r="O859">
        <v>26.789739999999998</v>
      </c>
      <c r="P859">
        <v>0.31132779999999999</v>
      </c>
      <c r="Q859">
        <v>32.536090000000002</v>
      </c>
      <c r="R859">
        <v>30.257539999999999</v>
      </c>
      <c r="S859">
        <v>0.82263640000000005</v>
      </c>
    </row>
    <row r="860" spans="1:19" x14ac:dyDescent="0.2">
      <c r="A860" t="s">
        <v>85</v>
      </c>
      <c r="B860">
        <v>2009</v>
      </c>
      <c r="C860">
        <v>13390.8</v>
      </c>
      <c r="D860">
        <v>16069.4</v>
      </c>
      <c r="E860">
        <v>16235.1</v>
      </c>
      <c r="F860">
        <v>13761.7</v>
      </c>
      <c r="G860">
        <v>14322.7</v>
      </c>
      <c r="I860">
        <v>2.76981E-2</v>
      </c>
      <c r="J860">
        <v>2.7698119999999999</v>
      </c>
      <c r="L860">
        <v>52.764009999999999</v>
      </c>
      <c r="M860">
        <v>0.7665883</v>
      </c>
      <c r="O860">
        <v>26.789739999999998</v>
      </c>
      <c r="P860">
        <v>0.31132779999999999</v>
      </c>
      <c r="R860">
        <v>30.257539999999999</v>
      </c>
      <c r="S860">
        <v>0.82263640000000005</v>
      </c>
    </row>
    <row r="861" spans="1:19" x14ac:dyDescent="0.2">
      <c r="A861" t="s">
        <v>85</v>
      </c>
      <c r="B861">
        <v>2009</v>
      </c>
      <c r="C861">
        <v>13390.8</v>
      </c>
      <c r="D861">
        <v>16069.4</v>
      </c>
      <c r="E861">
        <v>16235.1</v>
      </c>
      <c r="F861">
        <v>13761.7</v>
      </c>
      <c r="G861">
        <v>14322.7</v>
      </c>
      <c r="H861">
        <v>330.2928</v>
      </c>
      <c r="I861">
        <v>2.76981E-2</v>
      </c>
      <c r="J861">
        <v>2.7698119999999999</v>
      </c>
      <c r="K861">
        <v>54.887309999999999</v>
      </c>
      <c r="L861">
        <v>52.764009999999999</v>
      </c>
      <c r="M861">
        <v>0.7665883</v>
      </c>
      <c r="N861">
        <v>27.652059999999999</v>
      </c>
      <c r="O861">
        <v>26.789739999999998</v>
      </c>
      <c r="P861">
        <v>0.31132779999999999</v>
      </c>
      <c r="Q861">
        <v>32.536090000000002</v>
      </c>
      <c r="R861">
        <v>30.257539999999999</v>
      </c>
      <c r="S861">
        <v>0.82263640000000005</v>
      </c>
    </row>
    <row r="862" spans="1:19" x14ac:dyDescent="0.2">
      <c r="A862" t="s">
        <v>85</v>
      </c>
      <c r="B862">
        <v>2009</v>
      </c>
      <c r="C862">
        <v>13390.8</v>
      </c>
      <c r="D862">
        <v>16069.4</v>
      </c>
      <c r="E862">
        <v>16235.1</v>
      </c>
      <c r="F862">
        <v>13761.7</v>
      </c>
      <c r="G862">
        <v>14322.7</v>
      </c>
      <c r="H862">
        <v>128.2826</v>
      </c>
      <c r="I862">
        <v>2.76981E-2</v>
      </c>
      <c r="J862">
        <v>2.7698119999999999</v>
      </c>
      <c r="K862">
        <v>54.887309999999999</v>
      </c>
      <c r="L862">
        <v>52.764009999999999</v>
      </c>
      <c r="M862">
        <v>0.7665883</v>
      </c>
      <c r="N862">
        <v>27.652059999999999</v>
      </c>
      <c r="O862">
        <v>26.789739999999998</v>
      </c>
      <c r="P862">
        <v>0.31132779999999999</v>
      </c>
      <c r="Q862">
        <v>32.536090000000002</v>
      </c>
      <c r="R862">
        <v>30.257539999999999</v>
      </c>
      <c r="S862">
        <v>0.82263640000000005</v>
      </c>
    </row>
    <row r="863" spans="1:19" x14ac:dyDescent="0.2">
      <c r="A863" t="s">
        <v>85</v>
      </c>
      <c r="B863">
        <v>2009</v>
      </c>
      <c r="C863">
        <v>13390.8</v>
      </c>
      <c r="D863">
        <v>16069.4</v>
      </c>
      <c r="E863">
        <v>16235.1</v>
      </c>
      <c r="F863">
        <v>13761.7</v>
      </c>
      <c r="G863">
        <v>14322.7</v>
      </c>
      <c r="H863">
        <v>421.73930000000001</v>
      </c>
      <c r="I863">
        <v>2.76981E-2</v>
      </c>
      <c r="J863">
        <v>2.7698119999999999</v>
      </c>
      <c r="K863">
        <v>54.887309999999999</v>
      </c>
      <c r="L863">
        <v>52.764009999999999</v>
      </c>
      <c r="M863">
        <v>0.7665883</v>
      </c>
      <c r="N863">
        <v>27.652059999999999</v>
      </c>
      <c r="O863">
        <v>26.789739999999998</v>
      </c>
      <c r="P863">
        <v>0.31132779999999999</v>
      </c>
      <c r="Q863">
        <v>32.536090000000002</v>
      </c>
      <c r="R863">
        <v>30.257539999999999</v>
      </c>
      <c r="S863">
        <v>0.82263640000000005</v>
      </c>
    </row>
    <row r="864" spans="1:19" x14ac:dyDescent="0.2">
      <c r="A864" t="s">
        <v>85</v>
      </c>
      <c r="B864">
        <v>2009</v>
      </c>
      <c r="C864">
        <v>13390.8</v>
      </c>
      <c r="D864">
        <v>16069.4</v>
      </c>
      <c r="E864">
        <v>16235.1</v>
      </c>
      <c r="F864">
        <v>13761.7</v>
      </c>
      <c r="G864">
        <v>14322.7</v>
      </c>
      <c r="H864">
        <v>15.77125</v>
      </c>
      <c r="I864">
        <v>2.76981E-2</v>
      </c>
      <c r="J864">
        <v>2.7698119999999999</v>
      </c>
      <c r="K864">
        <v>54.887309999999999</v>
      </c>
      <c r="L864">
        <v>52.764009999999999</v>
      </c>
      <c r="M864">
        <v>0.7665883</v>
      </c>
      <c r="N864">
        <v>27.652059999999999</v>
      </c>
      <c r="O864">
        <v>26.789739999999998</v>
      </c>
      <c r="P864">
        <v>0.31132779999999999</v>
      </c>
      <c r="Q864">
        <v>32.536090000000002</v>
      </c>
      <c r="R864">
        <v>30.257539999999999</v>
      </c>
      <c r="S864">
        <v>0.82263640000000005</v>
      </c>
    </row>
    <row r="865" spans="1:19" x14ac:dyDescent="0.2">
      <c r="A865" t="s">
        <v>85</v>
      </c>
      <c r="B865">
        <v>2009</v>
      </c>
      <c r="C865">
        <v>13390.8</v>
      </c>
      <c r="D865">
        <v>16069.4</v>
      </c>
      <c r="E865">
        <v>16235.1</v>
      </c>
      <c r="F865">
        <v>13761.7</v>
      </c>
      <c r="G865">
        <v>14322.7</v>
      </c>
      <c r="H865">
        <v>2464.1019999999999</v>
      </c>
      <c r="I865">
        <v>2.76981E-2</v>
      </c>
      <c r="J865">
        <v>2.7698119999999999</v>
      </c>
      <c r="L865">
        <v>52.764009999999999</v>
      </c>
      <c r="M865">
        <v>0.7665883</v>
      </c>
      <c r="N865">
        <v>27.652059999999999</v>
      </c>
      <c r="O865">
        <v>26.789739999999998</v>
      </c>
      <c r="P865">
        <v>0.31132779999999999</v>
      </c>
      <c r="R865">
        <v>30.257539999999999</v>
      </c>
      <c r="S865">
        <v>0.82263640000000005</v>
      </c>
    </row>
    <row r="866" spans="1:19" x14ac:dyDescent="0.2">
      <c r="A866" t="s">
        <v>85</v>
      </c>
      <c r="B866">
        <v>2009</v>
      </c>
      <c r="C866">
        <v>13390.8</v>
      </c>
      <c r="D866">
        <v>16069.4</v>
      </c>
      <c r="E866">
        <v>16235.1</v>
      </c>
      <c r="F866">
        <v>13761.7</v>
      </c>
      <c r="G866">
        <v>14322.7</v>
      </c>
      <c r="I866">
        <v>2.76981E-2</v>
      </c>
      <c r="J866">
        <v>2.7698119999999999</v>
      </c>
      <c r="L866">
        <v>52.764009999999999</v>
      </c>
      <c r="M866">
        <v>0.7665883</v>
      </c>
      <c r="N866">
        <v>27.652059999999999</v>
      </c>
      <c r="O866">
        <v>26.789739999999998</v>
      </c>
      <c r="P866">
        <v>0.31132779999999999</v>
      </c>
      <c r="R866">
        <v>30.257539999999999</v>
      </c>
      <c r="S866">
        <v>0.82263640000000005</v>
      </c>
    </row>
    <row r="867" spans="1:19" x14ac:dyDescent="0.2">
      <c r="A867" t="s">
        <v>85</v>
      </c>
      <c r="B867">
        <v>2009</v>
      </c>
      <c r="C867">
        <v>13390.8</v>
      </c>
      <c r="D867">
        <v>16069.4</v>
      </c>
      <c r="E867">
        <v>16235.1</v>
      </c>
      <c r="F867">
        <v>13761.7</v>
      </c>
      <c r="G867">
        <v>14322.7</v>
      </c>
      <c r="H867">
        <v>-99.888890000000004</v>
      </c>
      <c r="I867">
        <v>2.76981E-2</v>
      </c>
      <c r="J867">
        <v>2.7698119999999999</v>
      </c>
      <c r="K867">
        <v>54.887309999999999</v>
      </c>
      <c r="L867">
        <v>52.764009999999999</v>
      </c>
      <c r="M867">
        <v>0.7665883</v>
      </c>
      <c r="O867">
        <v>26.789739999999998</v>
      </c>
      <c r="P867">
        <v>0.31132779999999999</v>
      </c>
      <c r="R867">
        <v>30.257539999999999</v>
      </c>
      <c r="S867">
        <v>0.82263640000000005</v>
      </c>
    </row>
    <row r="868" spans="1:19" x14ac:dyDescent="0.2">
      <c r="A868" t="s">
        <v>85</v>
      </c>
      <c r="B868">
        <v>2009</v>
      </c>
      <c r="C868">
        <v>13390.8</v>
      </c>
      <c r="D868">
        <v>16069.4</v>
      </c>
      <c r="E868">
        <v>16235.1</v>
      </c>
      <c r="F868">
        <v>13761.7</v>
      </c>
      <c r="G868">
        <v>14322.7</v>
      </c>
      <c r="H868">
        <v>50.000129999999999</v>
      </c>
      <c r="I868">
        <v>2.76981E-2</v>
      </c>
      <c r="J868">
        <v>2.7698119999999999</v>
      </c>
      <c r="K868">
        <v>54.887309999999999</v>
      </c>
      <c r="L868">
        <v>52.764009999999999</v>
      </c>
      <c r="M868">
        <v>0.7665883</v>
      </c>
      <c r="N868">
        <v>27.652059999999999</v>
      </c>
      <c r="O868">
        <v>26.789739999999998</v>
      </c>
      <c r="P868">
        <v>0.31132779999999999</v>
      </c>
      <c r="Q868">
        <v>32.536090000000002</v>
      </c>
      <c r="R868">
        <v>30.257539999999999</v>
      </c>
      <c r="S868">
        <v>0.82263640000000005</v>
      </c>
    </row>
    <row r="869" spans="1:19" x14ac:dyDescent="0.2">
      <c r="A869" t="s">
        <v>85</v>
      </c>
      <c r="B869">
        <v>2009</v>
      </c>
      <c r="C869">
        <v>13390.8</v>
      </c>
      <c r="D869">
        <v>16069.4</v>
      </c>
      <c r="E869">
        <v>16235.1</v>
      </c>
      <c r="F869">
        <v>13761.7</v>
      </c>
      <c r="G869">
        <v>14322.7</v>
      </c>
      <c r="I869">
        <v>2.76981E-2</v>
      </c>
      <c r="J869">
        <v>2.7698119999999999</v>
      </c>
      <c r="L869">
        <v>52.764009999999999</v>
      </c>
      <c r="M869">
        <v>0.7665883</v>
      </c>
      <c r="N869">
        <v>27.652059999999999</v>
      </c>
      <c r="O869">
        <v>26.789739999999998</v>
      </c>
      <c r="P869">
        <v>0.31132779999999999</v>
      </c>
      <c r="R869">
        <v>30.257539999999999</v>
      </c>
      <c r="S869">
        <v>0.82263640000000005</v>
      </c>
    </row>
    <row r="870" spans="1:19" x14ac:dyDescent="0.2">
      <c r="A870" t="s">
        <v>85</v>
      </c>
      <c r="B870">
        <v>2009</v>
      </c>
      <c r="C870">
        <v>13390.8</v>
      </c>
      <c r="D870">
        <v>16069.4</v>
      </c>
      <c r="E870">
        <v>16235.1</v>
      </c>
      <c r="F870">
        <v>13761.7</v>
      </c>
      <c r="G870">
        <v>14322.7</v>
      </c>
      <c r="I870">
        <v>2.76981E-2</v>
      </c>
      <c r="J870">
        <v>2.7698119999999999</v>
      </c>
      <c r="L870">
        <v>52.764009999999999</v>
      </c>
      <c r="M870">
        <v>0.7665883</v>
      </c>
      <c r="N870">
        <v>27.652059999999999</v>
      </c>
      <c r="O870">
        <v>26.789739999999998</v>
      </c>
      <c r="P870">
        <v>0.31132779999999999</v>
      </c>
      <c r="R870">
        <v>30.257539999999999</v>
      </c>
      <c r="S870">
        <v>0.82263640000000005</v>
      </c>
    </row>
    <row r="871" spans="1:19" x14ac:dyDescent="0.2">
      <c r="A871" t="s">
        <v>85</v>
      </c>
      <c r="B871">
        <v>2009</v>
      </c>
      <c r="C871">
        <v>13390.8</v>
      </c>
      <c r="D871">
        <v>16069.4</v>
      </c>
      <c r="E871">
        <v>16235.1</v>
      </c>
      <c r="F871">
        <v>13761.7</v>
      </c>
      <c r="G871">
        <v>14322.7</v>
      </c>
      <c r="H871">
        <v>66.666629999999998</v>
      </c>
      <c r="I871">
        <v>2.76981E-2</v>
      </c>
      <c r="J871">
        <v>2.7698119999999999</v>
      </c>
      <c r="K871">
        <v>54.887309999999999</v>
      </c>
      <c r="L871">
        <v>52.764009999999999</v>
      </c>
      <c r="M871">
        <v>0.7665883</v>
      </c>
      <c r="N871">
        <v>27.652059999999999</v>
      </c>
      <c r="O871">
        <v>26.789739999999998</v>
      </c>
      <c r="P871">
        <v>0.31132779999999999</v>
      </c>
      <c r="Q871">
        <v>32.536090000000002</v>
      </c>
      <c r="R871">
        <v>30.257539999999999</v>
      </c>
      <c r="S871">
        <v>0.82263640000000005</v>
      </c>
    </row>
    <row r="872" spans="1:19" x14ac:dyDescent="0.2">
      <c r="A872" t="s">
        <v>85</v>
      </c>
      <c r="B872">
        <v>2009</v>
      </c>
      <c r="C872">
        <v>13390.8</v>
      </c>
      <c r="D872">
        <v>16069.4</v>
      </c>
      <c r="E872">
        <v>16235.1</v>
      </c>
      <c r="F872">
        <v>13761.7</v>
      </c>
      <c r="G872">
        <v>14322.7</v>
      </c>
      <c r="H872">
        <v>8.8755000000000006</v>
      </c>
      <c r="I872">
        <v>2.76981E-2</v>
      </c>
      <c r="J872">
        <v>2.7698119999999999</v>
      </c>
      <c r="K872">
        <v>54.887309999999999</v>
      </c>
      <c r="L872">
        <v>52.764009999999999</v>
      </c>
      <c r="M872">
        <v>0.7665883</v>
      </c>
      <c r="N872">
        <v>27.652059999999999</v>
      </c>
      <c r="O872">
        <v>26.789739999999998</v>
      </c>
      <c r="P872">
        <v>0.31132779999999999</v>
      </c>
      <c r="Q872">
        <v>32.536090000000002</v>
      </c>
      <c r="R872">
        <v>30.257539999999999</v>
      </c>
      <c r="S872">
        <v>0.82263640000000005</v>
      </c>
    </row>
    <row r="873" spans="1:19" x14ac:dyDescent="0.2">
      <c r="A873" t="s">
        <v>85</v>
      </c>
      <c r="B873">
        <v>2009</v>
      </c>
      <c r="C873">
        <v>13390.8</v>
      </c>
      <c r="D873">
        <v>16069.4</v>
      </c>
      <c r="E873">
        <v>16235.1</v>
      </c>
      <c r="F873">
        <v>13761.7</v>
      </c>
      <c r="G873">
        <v>14322.7</v>
      </c>
      <c r="H873">
        <v>87.050340000000006</v>
      </c>
      <c r="I873">
        <v>2.76981E-2</v>
      </c>
      <c r="J873">
        <v>2.7698119999999999</v>
      </c>
      <c r="K873">
        <v>54.887309999999999</v>
      </c>
      <c r="L873">
        <v>52.764009999999999</v>
      </c>
      <c r="M873">
        <v>0.7665883</v>
      </c>
      <c r="N873">
        <v>27.652059999999999</v>
      </c>
      <c r="O873">
        <v>26.789739999999998</v>
      </c>
      <c r="P873">
        <v>0.31132779999999999</v>
      </c>
      <c r="Q873">
        <v>32.536090000000002</v>
      </c>
      <c r="R873">
        <v>30.257539999999999</v>
      </c>
      <c r="S873">
        <v>0.82263640000000005</v>
      </c>
    </row>
    <row r="874" spans="1:19" x14ac:dyDescent="0.2">
      <c r="A874" t="s">
        <v>85</v>
      </c>
      <c r="B874">
        <v>2009</v>
      </c>
      <c r="C874">
        <v>13390.8</v>
      </c>
      <c r="D874">
        <v>16069.4</v>
      </c>
      <c r="E874">
        <v>16235.1</v>
      </c>
      <c r="F874">
        <v>13761.7</v>
      </c>
      <c r="G874">
        <v>14322.7</v>
      </c>
      <c r="H874">
        <v>61.308630000000001</v>
      </c>
      <c r="I874">
        <v>2.76981E-2</v>
      </c>
      <c r="J874">
        <v>2.7698119999999999</v>
      </c>
      <c r="K874">
        <v>54.887309999999999</v>
      </c>
      <c r="L874">
        <v>52.764009999999999</v>
      </c>
      <c r="M874">
        <v>0.7665883</v>
      </c>
      <c r="N874">
        <v>27.652059999999999</v>
      </c>
      <c r="O874">
        <v>26.789739999999998</v>
      </c>
      <c r="P874">
        <v>0.31132779999999999</v>
      </c>
      <c r="Q874">
        <v>32.536090000000002</v>
      </c>
      <c r="R874">
        <v>30.257539999999999</v>
      </c>
      <c r="S874">
        <v>0.82263640000000005</v>
      </c>
    </row>
    <row r="875" spans="1:19" x14ac:dyDescent="0.2">
      <c r="A875" t="s">
        <v>85</v>
      </c>
      <c r="B875">
        <v>2009</v>
      </c>
      <c r="C875">
        <v>13390.8</v>
      </c>
      <c r="D875">
        <v>16069.4</v>
      </c>
      <c r="E875">
        <v>16235.1</v>
      </c>
      <c r="F875">
        <v>13761.7</v>
      </c>
      <c r="G875">
        <v>14322.7</v>
      </c>
      <c r="H875">
        <v>26.198029999999999</v>
      </c>
      <c r="I875">
        <v>2.76981E-2</v>
      </c>
      <c r="J875">
        <v>2.7698119999999999</v>
      </c>
      <c r="K875">
        <v>54.887309999999999</v>
      </c>
      <c r="L875">
        <v>52.764009999999999</v>
      </c>
      <c r="M875">
        <v>0.7665883</v>
      </c>
      <c r="N875">
        <v>27.652059999999999</v>
      </c>
      <c r="O875">
        <v>26.789739999999998</v>
      </c>
      <c r="P875">
        <v>0.31132779999999999</v>
      </c>
      <c r="Q875">
        <v>32.536090000000002</v>
      </c>
      <c r="R875">
        <v>30.257539999999999</v>
      </c>
      <c r="S875">
        <v>0.82263640000000005</v>
      </c>
    </row>
    <row r="876" spans="1:19" x14ac:dyDescent="0.2">
      <c r="A876" t="s">
        <v>85</v>
      </c>
      <c r="B876">
        <v>2009</v>
      </c>
      <c r="C876">
        <v>13390.8</v>
      </c>
      <c r="D876">
        <v>16069.4</v>
      </c>
      <c r="E876">
        <v>16235.1</v>
      </c>
      <c r="F876">
        <v>13761.7</v>
      </c>
      <c r="G876">
        <v>14322.7</v>
      </c>
      <c r="H876">
        <v>16.666620000000002</v>
      </c>
      <c r="I876">
        <v>2.76981E-2</v>
      </c>
      <c r="J876">
        <v>2.7698119999999999</v>
      </c>
      <c r="K876">
        <v>54.887309999999999</v>
      </c>
      <c r="L876">
        <v>52.764009999999999</v>
      </c>
      <c r="M876">
        <v>0.7665883</v>
      </c>
      <c r="N876">
        <v>27.652059999999999</v>
      </c>
      <c r="O876">
        <v>26.789739999999998</v>
      </c>
      <c r="P876">
        <v>0.31132779999999999</v>
      </c>
      <c r="Q876">
        <v>32.536090000000002</v>
      </c>
      <c r="R876">
        <v>30.257539999999999</v>
      </c>
      <c r="S876">
        <v>0.82263640000000005</v>
      </c>
    </row>
    <row r="877" spans="1:19" x14ac:dyDescent="0.2">
      <c r="A877" t="s">
        <v>85</v>
      </c>
      <c r="B877">
        <v>2009</v>
      </c>
      <c r="C877">
        <v>13390.8</v>
      </c>
      <c r="D877">
        <v>16069.4</v>
      </c>
      <c r="E877">
        <v>16235.1</v>
      </c>
      <c r="F877">
        <v>13761.7</v>
      </c>
      <c r="G877">
        <v>14322.7</v>
      </c>
      <c r="H877">
        <v>132.2664</v>
      </c>
      <c r="I877">
        <v>2.76981E-2</v>
      </c>
      <c r="J877">
        <v>2.7698119999999999</v>
      </c>
      <c r="K877">
        <v>54.887309999999999</v>
      </c>
      <c r="L877">
        <v>52.764009999999999</v>
      </c>
      <c r="M877">
        <v>0.7665883</v>
      </c>
      <c r="N877">
        <v>27.652059999999999</v>
      </c>
      <c r="O877">
        <v>26.789739999999998</v>
      </c>
      <c r="P877">
        <v>0.31132779999999999</v>
      </c>
      <c r="Q877">
        <v>32.536090000000002</v>
      </c>
      <c r="R877">
        <v>30.257539999999999</v>
      </c>
      <c r="S877">
        <v>0.82263640000000005</v>
      </c>
    </row>
    <row r="878" spans="1:19" x14ac:dyDescent="0.2">
      <c r="A878" t="s">
        <v>85</v>
      </c>
      <c r="B878">
        <v>2009</v>
      </c>
      <c r="C878">
        <v>13390.8</v>
      </c>
      <c r="D878">
        <v>16069.4</v>
      </c>
      <c r="E878">
        <v>16235.1</v>
      </c>
      <c r="F878">
        <v>13761.7</v>
      </c>
      <c r="G878">
        <v>14322.7</v>
      </c>
      <c r="H878">
        <v>7.69231</v>
      </c>
      <c r="I878">
        <v>2.76981E-2</v>
      </c>
      <c r="J878">
        <v>2.7698119999999999</v>
      </c>
      <c r="K878">
        <v>54.887309999999999</v>
      </c>
      <c r="L878">
        <v>52.764009999999999</v>
      </c>
      <c r="M878">
        <v>0.7665883</v>
      </c>
      <c r="N878">
        <v>27.652059999999999</v>
      </c>
      <c r="O878">
        <v>26.789739999999998</v>
      </c>
      <c r="P878">
        <v>0.31132779999999999</v>
      </c>
      <c r="Q878">
        <v>32.536090000000002</v>
      </c>
      <c r="R878">
        <v>30.257539999999999</v>
      </c>
      <c r="S878">
        <v>0.82263640000000005</v>
      </c>
    </row>
    <row r="879" spans="1:19" x14ac:dyDescent="0.2">
      <c r="A879" t="s">
        <v>85</v>
      </c>
      <c r="B879">
        <v>2009</v>
      </c>
      <c r="C879">
        <v>13390.8</v>
      </c>
      <c r="D879">
        <v>16069.4</v>
      </c>
      <c r="E879">
        <v>16235.1</v>
      </c>
      <c r="F879">
        <v>13761.7</v>
      </c>
      <c r="G879">
        <v>14322.7</v>
      </c>
      <c r="H879">
        <v>14.285679999999999</v>
      </c>
      <c r="I879">
        <v>2.76981E-2</v>
      </c>
      <c r="J879">
        <v>2.7698119999999999</v>
      </c>
      <c r="K879">
        <v>54.887309999999999</v>
      </c>
      <c r="L879">
        <v>52.764009999999999</v>
      </c>
      <c r="M879">
        <v>0.7665883</v>
      </c>
      <c r="N879">
        <v>27.652059999999999</v>
      </c>
      <c r="O879">
        <v>26.789739999999998</v>
      </c>
      <c r="P879">
        <v>0.31132779999999999</v>
      </c>
      <c r="Q879">
        <v>32.536090000000002</v>
      </c>
      <c r="R879">
        <v>30.257539999999999</v>
      </c>
      <c r="S879">
        <v>0.82263640000000005</v>
      </c>
    </row>
    <row r="880" spans="1:19" x14ac:dyDescent="0.2">
      <c r="A880" t="s">
        <v>85</v>
      </c>
      <c r="B880">
        <v>2009</v>
      </c>
      <c r="C880">
        <v>13390.8</v>
      </c>
      <c r="D880">
        <v>16069.4</v>
      </c>
      <c r="E880">
        <v>16235.1</v>
      </c>
      <c r="F880">
        <v>13761.7</v>
      </c>
      <c r="G880">
        <v>14322.7</v>
      </c>
      <c r="H880">
        <v>158.54060000000001</v>
      </c>
      <c r="I880">
        <v>2.76981E-2</v>
      </c>
      <c r="J880">
        <v>2.7698119999999999</v>
      </c>
      <c r="K880">
        <v>54.887309999999999</v>
      </c>
      <c r="L880">
        <v>52.764009999999999</v>
      </c>
      <c r="M880">
        <v>0.7665883</v>
      </c>
      <c r="N880">
        <v>27.652059999999999</v>
      </c>
      <c r="O880">
        <v>26.789739999999998</v>
      </c>
      <c r="P880">
        <v>0.31132779999999999</v>
      </c>
      <c r="Q880">
        <v>32.536090000000002</v>
      </c>
      <c r="R880">
        <v>30.257539999999999</v>
      </c>
      <c r="S880">
        <v>0.82263640000000005</v>
      </c>
    </row>
    <row r="881" spans="1:19" x14ac:dyDescent="0.2">
      <c r="A881" t="s">
        <v>85</v>
      </c>
      <c r="B881">
        <v>2009</v>
      </c>
      <c r="C881">
        <v>13390.8</v>
      </c>
      <c r="D881">
        <v>16069.4</v>
      </c>
      <c r="E881">
        <v>16235.1</v>
      </c>
      <c r="F881">
        <v>13761.7</v>
      </c>
      <c r="G881">
        <v>14322.7</v>
      </c>
      <c r="H881">
        <v>50.081249999999997</v>
      </c>
      <c r="I881">
        <v>2.76981E-2</v>
      </c>
      <c r="J881">
        <v>2.7698119999999999</v>
      </c>
      <c r="K881">
        <v>54.887309999999999</v>
      </c>
      <c r="L881">
        <v>52.764009999999999</v>
      </c>
      <c r="M881">
        <v>0.7665883</v>
      </c>
      <c r="N881">
        <v>27.652059999999999</v>
      </c>
      <c r="O881">
        <v>26.789739999999998</v>
      </c>
      <c r="P881">
        <v>0.31132779999999999</v>
      </c>
      <c r="Q881">
        <v>32.536090000000002</v>
      </c>
      <c r="R881">
        <v>30.257539999999999</v>
      </c>
      <c r="S881">
        <v>0.82263640000000005</v>
      </c>
    </row>
    <row r="882" spans="1:19" x14ac:dyDescent="0.2">
      <c r="A882" t="s">
        <v>85</v>
      </c>
      <c r="B882">
        <v>2009</v>
      </c>
      <c r="C882">
        <v>13390.8</v>
      </c>
      <c r="D882">
        <v>16069.4</v>
      </c>
      <c r="E882">
        <v>16235.1</v>
      </c>
      <c r="F882">
        <v>13761.7</v>
      </c>
      <c r="G882">
        <v>14322.7</v>
      </c>
      <c r="H882">
        <v>-5.187608</v>
      </c>
      <c r="I882">
        <v>2.76981E-2</v>
      </c>
      <c r="J882">
        <v>2.7698119999999999</v>
      </c>
      <c r="K882">
        <v>54.887309999999999</v>
      </c>
      <c r="L882">
        <v>52.764009999999999</v>
      </c>
      <c r="M882">
        <v>0.7665883</v>
      </c>
      <c r="N882">
        <v>27.652059999999999</v>
      </c>
      <c r="O882">
        <v>26.789739999999998</v>
      </c>
      <c r="P882">
        <v>0.31132779999999999</v>
      </c>
      <c r="Q882">
        <v>32.536090000000002</v>
      </c>
      <c r="R882">
        <v>30.257539999999999</v>
      </c>
      <c r="S882">
        <v>0.82263640000000005</v>
      </c>
    </row>
    <row r="883" spans="1:19" x14ac:dyDescent="0.2">
      <c r="A883" t="s">
        <v>85</v>
      </c>
      <c r="B883">
        <v>2009</v>
      </c>
      <c r="C883">
        <v>13390.8</v>
      </c>
      <c r="D883">
        <v>16069.4</v>
      </c>
      <c r="E883">
        <v>16235.1</v>
      </c>
      <c r="F883">
        <v>13761.7</v>
      </c>
      <c r="G883">
        <v>14322.7</v>
      </c>
      <c r="H883">
        <v>20.099969999999999</v>
      </c>
      <c r="I883">
        <v>2.76981E-2</v>
      </c>
      <c r="J883">
        <v>2.7698119999999999</v>
      </c>
      <c r="K883">
        <v>54.887309999999999</v>
      </c>
      <c r="L883">
        <v>52.764009999999999</v>
      </c>
      <c r="M883">
        <v>0.7665883</v>
      </c>
      <c r="N883">
        <v>27.652059999999999</v>
      </c>
      <c r="O883">
        <v>26.789739999999998</v>
      </c>
      <c r="P883">
        <v>0.31132779999999999</v>
      </c>
      <c r="Q883">
        <v>32.536090000000002</v>
      </c>
      <c r="R883">
        <v>30.257539999999999</v>
      </c>
      <c r="S883">
        <v>0.82263640000000005</v>
      </c>
    </row>
    <row r="884" spans="1:19" x14ac:dyDescent="0.2">
      <c r="A884" t="s">
        <v>85</v>
      </c>
      <c r="B884">
        <v>2009</v>
      </c>
      <c r="C884">
        <v>13390.8</v>
      </c>
      <c r="D884">
        <v>16069.4</v>
      </c>
      <c r="E884">
        <v>16235.1</v>
      </c>
      <c r="F884">
        <v>13761.7</v>
      </c>
      <c r="G884">
        <v>14322.7</v>
      </c>
      <c r="H884">
        <v>48.275730000000003</v>
      </c>
      <c r="I884">
        <v>2.76981E-2</v>
      </c>
      <c r="J884">
        <v>2.7698119999999999</v>
      </c>
      <c r="K884">
        <v>54.887309999999999</v>
      </c>
      <c r="L884">
        <v>52.764009999999999</v>
      </c>
      <c r="M884">
        <v>0.7665883</v>
      </c>
      <c r="N884">
        <v>27.652059999999999</v>
      </c>
      <c r="O884">
        <v>26.789739999999998</v>
      </c>
      <c r="P884">
        <v>0.31132779999999999</v>
      </c>
      <c r="Q884">
        <v>32.536090000000002</v>
      </c>
      <c r="R884">
        <v>30.257539999999999</v>
      </c>
      <c r="S884">
        <v>0.82263640000000005</v>
      </c>
    </row>
    <row r="885" spans="1:19" x14ac:dyDescent="0.2">
      <c r="A885" t="s">
        <v>85</v>
      </c>
      <c r="B885">
        <v>2009</v>
      </c>
      <c r="C885">
        <v>13390.8</v>
      </c>
      <c r="D885">
        <v>16069.4</v>
      </c>
      <c r="E885">
        <v>16235.1</v>
      </c>
      <c r="F885">
        <v>13761.7</v>
      </c>
      <c r="G885">
        <v>14322.7</v>
      </c>
      <c r="H885">
        <v>8.1081839999999996</v>
      </c>
      <c r="I885">
        <v>2.76981E-2</v>
      </c>
      <c r="J885">
        <v>2.7698119999999999</v>
      </c>
      <c r="K885">
        <v>54.887309999999999</v>
      </c>
      <c r="L885">
        <v>52.764009999999999</v>
      </c>
      <c r="M885">
        <v>0.7665883</v>
      </c>
      <c r="N885">
        <v>27.652059999999999</v>
      </c>
      <c r="O885">
        <v>26.789739999999998</v>
      </c>
      <c r="P885">
        <v>0.31132779999999999</v>
      </c>
      <c r="Q885">
        <v>32.536090000000002</v>
      </c>
      <c r="R885">
        <v>30.257539999999999</v>
      </c>
      <c r="S885">
        <v>0.82263640000000005</v>
      </c>
    </row>
    <row r="886" spans="1:19" x14ac:dyDescent="0.2">
      <c r="A886" t="s">
        <v>85</v>
      </c>
      <c r="B886">
        <v>2009</v>
      </c>
      <c r="C886">
        <v>13390.8</v>
      </c>
      <c r="D886">
        <v>16069.4</v>
      </c>
      <c r="E886">
        <v>16235.1</v>
      </c>
      <c r="F886">
        <v>13761.7</v>
      </c>
      <c r="G886">
        <v>14322.7</v>
      </c>
      <c r="H886">
        <v>78.076890000000006</v>
      </c>
      <c r="I886">
        <v>2.76981E-2</v>
      </c>
      <c r="J886">
        <v>2.7698119999999999</v>
      </c>
      <c r="K886">
        <v>54.887309999999999</v>
      </c>
      <c r="L886">
        <v>52.764009999999999</v>
      </c>
      <c r="M886">
        <v>0.7665883</v>
      </c>
      <c r="N886">
        <v>27.652059999999999</v>
      </c>
      <c r="O886">
        <v>26.789739999999998</v>
      </c>
      <c r="P886">
        <v>0.31132779999999999</v>
      </c>
      <c r="Q886">
        <v>32.536090000000002</v>
      </c>
      <c r="R886">
        <v>30.257539999999999</v>
      </c>
      <c r="S886">
        <v>0.82263640000000005</v>
      </c>
    </row>
    <row r="887" spans="1:19" x14ac:dyDescent="0.2">
      <c r="A887" t="s">
        <v>85</v>
      </c>
      <c r="B887">
        <v>2009</v>
      </c>
      <c r="C887">
        <v>13390.8</v>
      </c>
      <c r="D887">
        <v>16069.4</v>
      </c>
      <c r="E887">
        <v>16235.1</v>
      </c>
      <c r="F887">
        <v>13761.7</v>
      </c>
      <c r="G887">
        <v>14322.7</v>
      </c>
      <c r="H887">
        <v>33.333359999999999</v>
      </c>
      <c r="I887">
        <v>2.76981E-2</v>
      </c>
      <c r="J887">
        <v>2.7698119999999999</v>
      </c>
      <c r="K887">
        <v>54.887309999999999</v>
      </c>
      <c r="L887">
        <v>52.764009999999999</v>
      </c>
      <c r="M887">
        <v>0.7665883</v>
      </c>
      <c r="N887">
        <v>27.652059999999999</v>
      </c>
      <c r="O887">
        <v>26.789739999999998</v>
      </c>
      <c r="P887">
        <v>0.31132779999999999</v>
      </c>
      <c r="Q887">
        <v>32.536090000000002</v>
      </c>
      <c r="R887">
        <v>30.257539999999999</v>
      </c>
      <c r="S887">
        <v>0.82263640000000005</v>
      </c>
    </row>
    <row r="888" spans="1:19" x14ac:dyDescent="0.2">
      <c r="A888" t="s">
        <v>85</v>
      </c>
      <c r="B888">
        <v>2009</v>
      </c>
      <c r="C888">
        <v>13390.8</v>
      </c>
      <c r="D888">
        <v>16069.4</v>
      </c>
      <c r="E888">
        <v>16235.1</v>
      </c>
      <c r="F888">
        <v>13761.7</v>
      </c>
      <c r="G888">
        <v>14322.7</v>
      </c>
      <c r="H888">
        <v>-9.3333600000000008</v>
      </c>
      <c r="I888">
        <v>2.76981E-2</v>
      </c>
      <c r="J888">
        <v>2.7698119999999999</v>
      </c>
      <c r="K888">
        <v>54.887309999999999</v>
      </c>
      <c r="L888">
        <v>52.764009999999999</v>
      </c>
      <c r="M888">
        <v>0.7665883</v>
      </c>
      <c r="N888">
        <v>27.652059999999999</v>
      </c>
      <c r="O888">
        <v>26.789739999999998</v>
      </c>
      <c r="P888">
        <v>0.31132779999999999</v>
      </c>
      <c r="Q888">
        <v>32.536090000000002</v>
      </c>
      <c r="R888">
        <v>30.257539999999999</v>
      </c>
      <c r="S888">
        <v>0.82263640000000005</v>
      </c>
    </row>
    <row r="889" spans="1:19" x14ac:dyDescent="0.2">
      <c r="A889" t="s">
        <v>85</v>
      </c>
      <c r="B889">
        <v>2009</v>
      </c>
      <c r="C889">
        <v>13390.8</v>
      </c>
      <c r="D889">
        <v>16069.4</v>
      </c>
      <c r="E889">
        <v>16235.1</v>
      </c>
      <c r="F889">
        <v>13761.7</v>
      </c>
      <c r="G889">
        <v>14322.7</v>
      </c>
      <c r="H889">
        <v>50.000109999999999</v>
      </c>
      <c r="I889">
        <v>2.76981E-2</v>
      </c>
      <c r="J889">
        <v>2.7698119999999999</v>
      </c>
      <c r="K889">
        <v>54.887309999999999</v>
      </c>
      <c r="L889">
        <v>52.764009999999999</v>
      </c>
      <c r="M889">
        <v>0.7665883</v>
      </c>
      <c r="N889">
        <v>27.652059999999999</v>
      </c>
      <c r="O889">
        <v>26.789739999999998</v>
      </c>
      <c r="P889">
        <v>0.31132779999999999</v>
      </c>
      <c r="Q889">
        <v>32.536090000000002</v>
      </c>
      <c r="R889">
        <v>30.257539999999999</v>
      </c>
      <c r="S889">
        <v>0.82263640000000005</v>
      </c>
    </row>
    <row r="890" spans="1:19" x14ac:dyDescent="0.2">
      <c r="A890" t="s">
        <v>85</v>
      </c>
      <c r="B890">
        <v>2009</v>
      </c>
      <c r="C890">
        <v>13390.8</v>
      </c>
      <c r="D890">
        <v>16069.4</v>
      </c>
      <c r="E890">
        <v>16235.1</v>
      </c>
      <c r="F890">
        <v>13761.7</v>
      </c>
      <c r="G890">
        <v>14322.7</v>
      </c>
      <c r="H890">
        <v>122.8573</v>
      </c>
      <c r="I890">
        <v>2.76981E-2</v>
      </c>
      <c r="J890">
        <v>2.7698119999999999</v>
      </c>
      <c r="K890">
        <v>54.887309999999999</v>
      </c>
      <c r="L890">
        <v>52.764009999999999</v>
      </c>
      <c r="M890">
        <v>0.7665883</v>
      </c>
      <c r="N890">
        <v>27.652059999999999</v>
      </c>
      <c r="O890">
        <v>26.789739999999998</v>
      </c>
      <c r="P890">
        <v>0.31132779999999999</v>
      </c>
      <c r="Q890">
        <v>32.536090000000002</v>
      </c>
      <c r="R890">
        <v>30.257539999999999</v>
      </c>
      <c r="S890">
        <v>0.82263640000000005</v>
      </c>
    </row>
    <row r="891" spans="1:19" x14ac:dyDescent="0.2">
      <c r="A891" t="s">
        <v>85</v>
      </c>
      <c r="B891">
        <v>2009</v>
      </c>
      <c r="C891">
        <v>13390.8</v>
      </c>
      <c r="D891">
        <v>16069.4</v>
      </c>
      <c r="E891">
        <v>16235.1</v>
      </c>
      <c r="F891">
        <v>13761.7</v>
      </c>
      <c r="G891">
        <v>14322.7</v>
      </c>
      <c r="H891">
        <v>5.0633369999999998</v>
      </c>
      <c r="I891">
        <v>2.76981E-2</v>
      </c>
      <c r="J891">
        <v>2.7698119999999999</v>
      </c>
      <c r="K891">
        <v>54.887309999999999</v>
      </c>
      <c r="L891">
        <v>52.764009999999999</v>
      </c>
      <c r="M891">
        <v>0.7665883</v>
      </c>
      <c r="N891">
        <v>27.652059999999999</v>
      </c>
      <c r="O891">
        <v>26.789739999999998</v>
      </c>
      <c r="P891">
        <v>0.31132779999999999</v>
      </c>
      <c r="Q891">
        <v>32.536090000000002</v>
      </c>
      <c r="R891">
        <v>30.257539999999999</v>
      </c>
      <c r="S891">
        <v>0.82263640000000005</v>
      </c>
    </row>
    <row r="892" spans="1:19" x14ac:dyDescent="0.2">
      <c r="A892" t="s">
        <v>85</v>
      </c>
      <c r="B892">
        <v>2009</v>
      </c>
      <c r="C892">
        <v>13390.8</v>
      </c>
      <c r="D892">
        <v>16069.4</v>
      </c>
      <c r="E892">
        <v>16235.1</v>
      </c>
      <c r="F892">
        <v>13761.7</v>
      </c>
      <c r="G892">
        <v>14322.7</v>
      </c>
      <c r="I892">
        <v>2.76981E-2</v>
      </c>
      <c r="J892">
        <v>2.7698119999999999</v>
      </c>
      <c r="L892">
        <v>52.764009999999999</v>
      </c>
      <c r="M892">
        <v>0.7665883</v>
      </c>
      <c r="O892">
        <v>26.789739999999998</v>
      </c>
      <c r="P892">
        <v>0.31132779999999999</v>
      </c>
      <c r="R892">
        <v>30.257539999999999</v>
      </c>
      <c r="S892">
        <v>0.82263640000000005</v>
      </c>
    </row>
    <row r="893" spans="1:19" x14ac:dyDescent="0.2">
      <c r="A893" t="s">
        <v>85</v>
      </c>
      <c r="B893">
        <v>2009</v>
      </c>
      <c r="C893">
        <v>13390.8</v>
      </c>
      <c r="D893">
        <v>16069.4</v>
      </c>
      <c r="E893">
        <v>16235.1</v>
      </c>
      <c r="F893">
        <v>13761.7</v>
      </c>
      <c r="G893">
        <v>14322.7</v>
      </c>
      <c r="I893">
        <v>2.76981E-2</v>
      </c>
      <c r="J893">
        <v>2.7698119999999999</v>
      </c>
      <c r="L893">
        <v>52.764009999999999</v>
      </c>
      <c r="M893">
        <v>0.7665883</v>
      </c>
      <c r="N893">
        <v>27.652059999999999</v>
      </c>
      <c r="O893">
        <v>26.789739999999998</v>
      </c>
      <c r="P893">
        <v>0.31132779999999999</v>
      </c>
      <c r="R893">
        <v>30.257539999999999</v>
      </c>
      <c r="S893">
        <v>0.82263640000000005</v>
      </c>
    </row>
    <row r="894" spans="1:19" x14ac:dyDescent="0.2">
      <c r="A894" t="s">
        <v>85</v>
      </c>
      <c r="B894">
        <v>2009</v>
      </c>
      <c r="C894">
        <v>13390.8</v>
      </c>
      <c r="D894">
        <v>16069.4</v>
      </c>
      <c r="E894">
        <v>16235.1</v>
      </c>
      <c r="F894">
        <v>13761.7</v>
      </c>
      <c r="G894">
        <v>14322.7</v>
      </c>
      <c r="H894">
        <v>1150.001</v>
      </c>
      <c r="I894">
        <v>2.76981E-2</v>
      </c>
      <c r="J894">
        <v>2.7698119999999999</v>
      </c>
      <c r="L894">
        <v>52.764009999999999</v>
      </c>
      <c r="M894">
        <v>0.7665883</v>
      </c>
      <c r="O894">
        <v>26.789739999999998</v>
      </c>
      <c r="P894">
        <v>0.31132779999999999</v>
      </c>
      <c r="R894">
        <v>30.257539999999999</v>
      </c>
      <c r="S894">
        <v>0.82263640000000005</v>
      </c>
    </row>
    <row r="895" spans="1:19" x14ac:dyDescent="0.2">
      <c r="A895" t="s">
        <v>85</v>
      </c>
      <c r="B895">
        <v>2009</v>
      </c>
      <c r="C895">
        <v>13390.8</v>
      </c>
      <c r="D895">
        <v>16069.4</v>
      </c>
      <c r="E895">
        <v>16235.1</v>
      </c>
      <c r="F895">
        <v>13761.7</v>
      </c>
      <c r="G895">
        <v>14322.7</v>
      </c>
      <c r="H895">
        <v>1066.6669999999999</v>
      </c>
      <c r="I895">
        <v>2.76981E-2</v>
      </c>
      <c r="J895">
        <v>2.7698119999999999</v>
      </c>
      <c r="L895">
        <v>52.764009999999999</v>
      </c>
      <c r="M895">
        <v>0.7665883</v>
      </c>
      <c r="N895">
        <v>27.652059999999999</v>
      </c>
      <c r="O895">
        <v>26.789739999999998</v>
      </c>
      <c r="P895">
        <v>0.31132779999999999</v>
      </c>
      <c r="Q895">
        <v>32.536090000000002</v>
      </c>
      <c r="R895">
        <v>30.257539999999999</v>
      </c>
      <c r="S895">
        <v>0.82263640000000005</v>
      </c>
    </row>
    <row r="896" spans="1:19" x14ac:dyDescent="0.2">
      <c r="A896" t="s">
        <v>85</v>
      </c>
      <c r="B896">
        <v>2009</v>
      </c>
      <c r="C896">
        <v>13390.8</v>
      </c>
      <c r="D896">
        <v>16069.4</v>
      </c>
      <c r="E896">
        <v>16235.1</v>
      </c>
      <c r="F896">
        <v>13761.7</v>
      </c>
      <c r="G896">
        <v>14322.7</v>
      </c>
      <c r="H896">
        <v>14.285629999999999</v>
      </c>
      <c r="I896">
        <v>2.76981E-2</v>
      </c>
      <c r="J896">
        <v>2.7698119999999999</v>
      </c>
      <c r="K896">
        <v>54.887309999999999</v>
      </c>
      <c r="L896">
        <v>52.764009999999999</v>
      </c>
      <c r="M896">
        <v>0.7665883</v>
      </c>
      <c r="O896">
        <v>26.789739999999998</v>
      </c>
      <c r="P896">
        <v>0.31132779999999999</v>
      </c>
      <c r="R896">
        <v>30.257539999999999</v>
      </c>
      <c r="S896">
        <v>0.82263640000000005</v>
      </c>
    </row>
    <row r="897" spans="1:19" x14ac:dyDescent="0.2">
      <c r="A897" t="s">
        <v>85</v>
      </c>
      <c r="B897">
        <v>2009</v>
      </c>
      <c r="C897">
        <v>13390.8</v>
      </c>
      <c r="D897">
        <v>16069.4</v>
      </c>
      <c r="E897">
        <v>16235.1</v>
      </c>
      <c r="F897">
        <v>13761.7</v>
      </c>
      <c r="G897">
        <v>14322.7</v>
      </c>
      <c r="H897">
        <v>26.275659999999998</v>
      </c>
      <c r="I897">
        <v>2.76981E-2</v>
      </c>
      <c r="J897">
        <v>2.7698119999999999</v>
      </c>
      <c r="K897">
        <v>54.887309999999999</v>
      </c>
      <c r="L897">
        <v>52.764009999999999</v>
      </c>
      <c r="M897">
        <v>0.7665883</v>
      </c>
      <c r="N897">
        <v>27.652059999999999</v>
      </c>
      <c r="O897">
        <v>26.789739999999998</v>
      </c>
      <c r="P897">
        <v>0.31132779999999999</v>
      </c>
      <c r="Q897">
        <v>32.536090000000002</v>
      </c>
      <c r="R897">
        <v>30.257539999999999</v>
      </c>
      <c r="S897">
        <v>0.82263640000000005</v>
      </c>
    </row>
    <row r="898" spans="1:19" x14ac:dyDescent="0.2">
      <c r="A898" t="s">
        <v>85</v>
      </c>
      <c r="B898">
        <v>2009</v>
      </c>
      <c r="C898">
        <v>13390.8</v>
      </c>
      <c r="D898">
        <v>16069.4</v>
      </c>
      <c r="E898">
        <v>16235.1</v>
      </c>
      <c r="F898">
        <v>13761.7</v>
      </c>
      <c r="G898">
        <v>14322.7</v>
      </c>
      <c r="H898">
        <v>881.85580000000004</v>
      </c>
      <c r="I898">
        <v>2.76981E-2</v>
      </c>
      <c r="J898">
        <v>2.7698119999999999</v>
      </c>
      <c r="K898">
        <v>54.887309999999999</v>
      </c>
      <c r="L898">
        <v>52.764009999999999</v>
      </c>
      <c r="M898">
        <v>0.7665883</v>
      </c>
      <c r="N898">
        <v>27.652059999999999</v>
      </c>
      <c r="O898">
        <v>26.789739999999998</v>
      </c>
      <c r="P898">
        <v>0.31132779999999999</v>
      </c>
      <c r="Q898">
        <v>32.536090000000002</v>
      </c>
      <c r="R898">
        <v>30.257539999999999</v>
      </c>
      <c r="S898">
        <v>0.82263640000000005</v>
      </c>
    </row>
    <row r="899" spans="1:19" x14ac:dyDescent="0.2">
      <c r="A899" t="s">
        <v>85</v>
      </c>
      <c r="B899">
        <v>2009</v>
      </c>
      <c r="C899">
        <v>13390.8</v>
      </c>
      <c r="D899">
        <v>16069.4</v>
      </c>
      <c r="E899">
        <v>16235.1</v>
      </c>
      <c r="F899">
        <v>13761.7</v>
      </c>
      <c r="G899">
        <v>14322.7</v>
      </c>
      <c r="H899">
        <v>27.334430000000001</v>
      </c>
      <c r="I899">
        <v>2.76981E-2</v>
      </c>
      <c r="J899">
        <v>2.7698119999999999</v>
      </c>
      <c r="K899">
        <v>54.887309999999999</v>
      </c>
      <c r="L899">
        <v>52.764009999999999</v>
      </c>
      <c r="M899">
        <v>0.7665883</v>
      </c>
      <c r="N899">
        <v>27.652059999999999</v>
      </c>
      <c r="O899">
        <v>26.789739999999998</v>
      </c>
      <c r="P899">
        <v>0.31132779999999999</v>
      </c>
      <c r="Q899">
        <v>32.536090000000002</v>
      </c>
      <c r="R899">
        <v>30.257539999999999</v>
      </c>
      <c r="S899">
        <v>0.82263640000000005</v>
      </c>
    </row>
    <row r="900" spans="1:19" x14ac:dyDescent="0.2">
      <c r="A900" t="s">
        <v>85</v>
      </c>
      <c r="B900">
        <v>2009</v>
      </c>
      <c r="C900">
        <v>13390.8</v>
      </c>
      <c r="D900">
        <v>16069.4</v>
      </c>
      <c r="E900">
        <v>16235.1</v>
      </c>
      <c r="F900">
        <v>13761.7</v>
      </c>
      <c r="G900">
        <v>14322.7</v>
      </c>
      <c r="H900">
        <v>37.338470000000001</v>
      </c>
      <c r="I900">
        <v>2.76981E-2</v>
      </c>
      <c r="J900">
        <v>2.7698119999999999</v>
      </c>
      <c r="K900">
        <v>54.887309999999999</v>
      </c>
      <c r="L900">
        <v>52.764009999999999</v>
      </c>
      <c r="M900">
        <v>0.7665883</v>
      </c>
      <c r="N900">
        <v>27.652059999999999</v>
      </c>
      <c r="O900">
        <v>26.789739999999998</v>
      </c>
      <c r="P900">
        <v>0.31132779999999999</v>
      </c>
      <c r="Q900">
        <v>32.536090000000002</v>
      </c>
      <c r="R900">
        <v>30.257539999999999</v>
      </c>
      <c r="S900">
        <v>0.82263640000000005</v>
      </c>
    </row>
    <row r="901" spans="1:19" x14ac:dyDescent="0.2">
      <c r="A901" t="s">
        <v>85</v>
      </c>
      <c r="B901">
        <v>2009</v>
      </c>
      <c r="C901">
        <v>13390.8</v>
      </c>
      <c r="D901">
        <v>16069.4</v>
      </c>
      <c r="E901">
        <v>16235.1</v>
      </c>
      <c r="F901">
        <v>13761.7</v>
      </c>
      <c r="G901">
        <v>14322.7</v>
      </c>
      <c r="H901">
        <v>280.22800000000001</v>
      </c>
      <c r="I901">
        <v>2.76981E-2</v>
      </c>
      <c r="J901">
        <v>2.7698119999999999</v>
      </c>
      <c r="K901">
        <v>54.887309999999999</v>
      </c>
      <c r="L901">
        <v>52.764009999999999</v>
      </c>
      <c r="M901">
        <v>0.7665883</v>
      </c>
      <c r="N901">
        <v>27.652059999999999</v>
      </c>
      <c r="O901">
        <v>26.789739999999998</v>
      </c>
      <c r="P901">
        <v>0.31132779999999999</v>
      </c>
      <c r="Q901">
        <v>32.536090000000002</v>
      </c>
      <c r="R901">
        <v>30.257539999999999</v>
      </c>
      <c r="S901">
        <v>0.82263640000000005</v>
      </c>
    </row>
    <row r="902" spans="1:19" x14ac:dyDescent="0.2">
      <c r="A902" t="s">
        <v>85</v>
      </c>
      <c r="B902">
        <v>2009</v>
      </c>
      <c r="C902">
        <v>13390.8</v>
      </c>
      <c r="D902">
        <v>16069.4</v>
      </c>
      <c r="E902">
        <v>16235.1</v>
      </c>
      <c r="F902">
        <v>13761.7</v>
      </c>
      <c r="G902">
        <v>14322.7</v>
      </c>
      <c r="H902">
        <v>1.7027490000000001</v>
      </c>
      <c r="I902">
        <v>2.76981E-2</v>
      </c>
      <c r="J902">
        <v>2.7698119999999999</v>
      </c>
      <c r="K902">
        <v>54.887309999999999</v>
      </c>
      <c r="L902">
        <v>52.764009999999999</v>
      </c>
      <c r="M902">
        <v>0.7665883</v>
      </c>
      <c r="N902">
        <v>27.652059999999999</v>
      </c>
      <c r="O902">
        <v>26.789739999999998</v>
      </c>
      <c r="P902">
        <v>0.31132779999999999</v>
      </c>
      <c r="Q902">
        <v>32.536090000000002</v>
      </c>
      <c r="R902">
        <v>30.257539999999999</v>
      </c>
      <c r="S902">
        <v>0.82263640000000005</v>
      </c>
    </row>
    <row r="903" spans="1:19" x14ac:dyDescent="0.2">
      <c r="A903" t="s">
        <v>85</v>
      </c>
      <c r="B903">
        <v>2009</v>
      </c>
      <c r="C903">
        <v>13390.8</v>
      </c>
      <c r="D903">
        <v>16069.4</v>
      </c>
      <c r="E903">
        <v>16235.1</v>
      </c>
      <c r="F903">
        <v>13761.7</v>
      </c>
      <c r="G903">
        <v>14322.7</v>
      </c>
      <c r="H903">
        <v>107.7149</v>
      </c>
      <c r="I903">
        <v>2.76981E-2</v>
      </c>
      <c r="J903">
        <v>2.7698119999999999</v>
      </c>
      <c r="K903">
        <v>54.887309999999999</v>
      </c>
      <c r="L903">
        <v>52.764009999999999</v>
      </c>
      <c r="M903">
        <v>0.7665883</v>
      </c>
      <c r="N903">
        <v>27.652059999999999</v>
      </c>
      <c r="O903">
        <v>26.789739999999998</v>
      </c>
      <c r="P903">
        <v>0.31132779999999999</v>
      </c>
      <c r="Q903">
        <v>32.536090000000002</v>
      </c>
      <c r="R903">
        <v>30.257539999999999</v>
      </c>
      <c r="S903">
        <v>0.82263640000000005</v>
      </c>
    </row>
    <row r="904" spans="1:19" x14ac:dyDescent="0.2">
      <c r="A904" t="s">
        <v>85</v>
      </c>
      <c r="B904">
        <v>2009</v>
      </c>
      <c r="C904">
        <v>13390.8</v>
      </c>
      <c r="D904">
        <v>16069.4</v>
      </c>
      <c r="E904">
        <v>16235.1</v>
      </c>
      <c r="F904">
        <v>13761.7</v>
      </c>
      <c r="G904">
        <v>14322.7</v>
      </c>
      <c r="H904">
        <v>54.117759999999997</v>
      </c>
      <c r="I904">
        <v>2.76981E-2</v>
      </c>
      <c r="J904">
        <v>2.7698119999999999</v>
      </c>
      <c r="K904">
        <v>54.887309999999999</v>
      </c>
      <c r="L904">
        <v>52.764009999999999</v>
      </c>
      <c r="M904">
        <v>0.7665883</v>
      </c>
      <c r="N904">
        <v>27.652059999999999</v>
      </c>
      <c r="O904">
        <v>26.789739999999998</v>
      </c>
      <c r="P904">
        <v>0.31132779999999999</v>
      </c>
      <c r="Q904">
        <v>32.536090000000002</v>
      </c>
      <c r="R904">
        <v>30.257539999999999</v>
      </c>
      <c r="S904">
        <v>0.82263640000000005</v>
      </c>
    </row>
    <row r="905" spans="1:19" x14ac:dyDescent="0.2">
      <c r="A905" t="s">
        <v>85</v>
      </c>
      <c r="B905">
        <v>2009</v>
      </c>
      <c r="C905">
        <v>13390.8</v>
      </c>
      <c r="D905">
        <v>16069.4</v>
      </c>
      <c r="E905">
        <v>16235.1</v>
      </c>
      <c r="F905">
        <v>13761.7</v>
      </c>
      <c r="G905">
        <v>14322.7</v>
      </c>
      <c r="H905">
        <v>-44.444459999999999</v>
      </c>
      <c r="I905">
        <v>2.76981E-2</v>
      </c>
      <c r="J905">
        <v>2.7698119999999999</v>
      </c>
      <c r="K905">
        <v>54.887309999999999</v>
      </c>
      <c r="L905">
        <v>52.764009999999999</v>
      </c>
      <c r="M905">
        <v>0.7665883</v>
      </c>
      <c r="O905">
        <v>26.789739999999998</v>
      </c>
      <c r="P905">
        <v>0.31132779999999999</v>
      </c>
      <c r="R905">
        <v>30.257539999999999</v>
      </c>
      <c r="S905">
        <v>0.82263640000000005</v>
      </c>
    </row>
    <row r="906" spans="1:19" x14ac:dyDescent="0.2">
      <c r="A906" t="s">
        <v>85</v>
      </c>
      <c r="B906">
        <v>2009</v>
      </c>
      <c r="C906">
        <v>13390.8</v>
      </c>
      <c r="D906">
        <v>16069.4</v>
      </c>
      <c r="E906">
        <v>16235.1</v>
      </c>
      <c r="F906">
        <v>13761.7</v>
      </c>
      <c r="G906">
        <v>14322.7</v>
      </c>
      <c r="H906">
        <v>19.06091</v>
      </c>
      <c r="I906">
        <v>2.76981E-2</v>
      </c>
      <c r="J906">
        <v>2.7698119999999999</v>
      </c>
      <c r="K906">
        <v>54.887309999999999</v>
      </c>
      <c r="L906">
        <v>52.764009999999999</v>
      </c>
      <c r="M906">
        <v>0.7665883</v>
      </c>
      <c r="N906">
        <v>27.652059999999999</v>
      </c>
      <c r="O906">
        <v>26.789739999999998</v>
      </c>
      <c r="P906">
        <v>0.31132779999999999</v>
      </c>
      <c r="Q906">
        <v>32.536090000000002</v>
      </c>
      <c r="R906">
        <v>30.257539999999999</v>
      </c>
      <c r="S906">
        <v>0.82263640000000005</v>
      </c>
    </row>
    <row r="907" spans="1:19" x14ac:dyDescent="0.2">
      <c r="A907" t="s">
        <v>85</v>
      </c>
      <c r="B907">
        <v>2009</v>
      </c>
      <c r="C907">
        <v>13390.8</v>
      </c>
      <c r="D907">
        <v>16069.4</v>
      </c>
      <c r="E907">
        <v>16235.1</v>
      </c>
      <c r="F907">
        <v>13761.7</v>
      </c>
      <c r="G907">
        <v>14322.7</v>
      </c>
      <c r="H907">
        <v>37.887230000000002</v>
      </c>
      <c r="I907">
        <v>2.76981E-2</v>
      </c>
      <c r="J907">
        <v>2.7698119999999999</v>
      </c>
      <c r="K907">
        <v>54.887309999999999</v>
      </c>
      <c r="L907">
        <v>52.764009999999999</v>
      </c>
      <c r="M907">
        <v>0.7665883</v>
      </c>
      <c r="N907">
        <v>27.652059999999999</v>
      </c>
      <c r="O907">
        <v>26.789739999999998</v>
      </c>
      <c r="P907">
        <v>0.31132779999999999</v>
      </c>
      <c r="Q907">
        <v>32.536090000000002</v>
      </c>
      <c r="R907">
        <v>30.257539999999999</v>
      </c>
      <c r="S907">
        <v>0.82263640000000005</v>
      </c>
    </row>
    <row r="908" spans="1:19" x14ac:dyDescent="0.2">
      <c r="A908" t="s">
        <v>85</v>
      </c>
      <c r="B908">
        <v>2009</v>
      </c>
      <c r="C908">
        <v>13390.8</v>
      </c>
      <c r="D908">
        <v>16069.4</v>
      </c>
      <c r="E908">
        <v>16235.1</v>
      </c>
      <c r="F908">
        <v>13761.7</v>
      </c>
      <c r="G908">
        <v>14322.7</v>
      </c>
      <c r="H908">
        <v>90.000020000000006</v>
      </c>
      <c r="I908">
        <v>2.76981E-2</v>
      </c>
      <c r="J908">
        <v>2.7698119999999999</v>
      </c>
      <c r="K908">
        <v>54.887309999999999</v>
      </c>
      <c r="L908">
        <v>52.764009999999999</v>
      </c>
      <c r="M908">
        <v>0.7665883</v>
      </c>
      <c r="N908">
        <v>27.652059999999999</v>
      </c>
      <c r="O908">
        <v>26.789739999999998</v>
      </c>
      <c r="P908">
        <v>0.31132779999999999</v>
      </c>
      <c r="Q908">
        <v>32.536090000000002</v>
      </c>
      <c r="R908">
        <v>30.257539999999999</v>
      </c>
      <c r="S908">
        <v>0.82263640000000005</v>
      </c>
    </row>
    <row r="909" spans="1:19" x14ac:dyDescent="0.2">
      <c r="A909" t="s">
        <v>85</v>
      </c>
      <c r="B909">
        <v>2009</v>
      </c>
      <c r="C909">
        <v>13390.8</v>
      </c>
      <c r="D909">
        <v>16069.4</v>
      </c>
      <c r="E909">
        <v>16235.1</v>
      </c>
      <c r="F909">
        <v>13761.7</v>
      </c>
      <c r="G909">
        <v>14322.7</v>
      </c>
      <c r="H909">
        <v>-7.0199999999999999E-5</v>
      </c>
      <c r="I909">
        <v>2.76981E-2</v>
      </c>
      <c r="J909">
        <v>2.7698119999999999</v>
      </c>
      <c r="K909">
        <v>54.887309999999999</v>
      </c>
      <c r="L909">
        <v>52.764009999999999</v>
      </c>
      <c r="M909">
        <v>0.7665883</v>
      </c>
      <c r="N909">
        <v>27.652059999999999</v>
      </c>
      <c r="O909">
        <v>26.789739999999998</v>
      </c>
      <c r="P909">
        <v>0.31132779999999999</v>
      </c>
      <c r="Q909">
        <v>32.536090000000002</v>
      </c>
      <c r="R909">
        <v>30.257539999999999</v>
      </c>
      <c r="S909">
        <v>0.82263640000000005</v>
      </c>
    </row>
    <row r="910" spans="1:19" x14ac:dyDescent="0.2">
      <c r="A910" t="s">
        <v>85</v>
      </c>
      <c r="B910">
        <v>2009</v>
      </c>
      <c r="C910">
        <v>13390.8</v>
      </c>
      <c r="D910">
        <v>16069.4</v>
      </c>
      <c r="E910">
        <v>16235.1</v>
      </c>
      <c r="F910">
        <v>13761.7</v>
      </c>
      <c r="G910">
        <v>14322.7</v>
      </c>
      <c r="H910">
        <v>699.99980000000005</v>
      </c>
      <c r="I910">
        <v>2.76981E-2</v>
      </c>
      <c r="J910">
        <v>2.7698119999999999</v>
      </c>
      <c r="K910">
        <v>54.887309999999999</v>
      </c>
      <c r="L910">
        <v>52.764009999999999</v>
      </c>
      <c r="M910">
        <v>0.7665883</v>
      </c>
      <c r="N910">
        <v>27.652059999999999</v>
      </c>
      <c r="O910">
        <v>26.789739999999998</v>
      </c>
      <c r="P910">
        <v>0.31132779999999999</v>
      </c>
      <c r="Q910">
        <v>32.536090000000002</v>
      </c>
      <c r="R910">
        <v>30.257539999999999</v>
      </c>
      <c r="S910">
        <v>0.82263640000000005</v>
      </c>
    </row>
    <row r="911" spans="1:19" x14ac:dyDescent="0.2">
      <c r="A911" t="s">
        <v>85</v>
      </c>
      <c r="B911">
        <v>2009</v>
      </c>
      <c r="C911">
        <v>13390.8</v>
      </c>
      <c r="D911">
        <v>16069.4</v>
      </c>
      <c r="E911">
        <v>16235.1</v>
      </c>
      <c r="F911">
        <v>13761.7</v>
      </c>
      <c r="G911">
        <v>14322.7</v>
      </c>
      <c r="H911">
        <v>133.33330000000001</v>
      </c>
      <c r="I911">
        <v>2.76981E-2</v>
      </c>
      <c r="J911">
        <v>2.7698119999999999</v>
      </c>
      <c r="K911">
        <v>54.887309999999999</v>
      </c>
      <c r="L911">
        <v>52.764009999999999</v>
      </c>
      <c r="M911">
        <v>0.7665883</v>
      </c>
      <c r="N911">
        <v>27.652059999999999</v>
      </c>
      <c r="O911">
        <v>26.789739999999998</v>
      </c>
      <c r="P911">
        <v>0.31132779999999999</v>
      </c>
      <c r="Q911">
        <v>32.536090000000002</v>
      </c>
      <c r="R911">
        <v>30.257539999999999</v>
      </c>
      <c r="S911">
        <v>0.82263640000000005</v>
      </c>
    </row>
    <row r="912" spans="1:19" x14ac:dyDescent="0.2">
      <c r="A912" t="s">
        <v>85</v>
      </c>
      <c r="B912">
        <v>2009</v>
      </c>
      <c r="C912">
        <v>13390.8</v>
      </c>
      <c r="D912">
        <v>16069.4</v>
      </c>
      <c r="E912">
        <v>16235.1</v>
      </c>
      <c r="F912">
        <v>13761.7</v>
      </c>
      <c r="G912">
        <v>14322.7</v>
      </c>
      <c r="H912">
        <v>16.666730000000001</v>
      </c>
      <c r="I912">
        <v>2.76981E-2</v>
      </c>
      <c r="J912">
        <v>2.7698119999999999</v>
      </c>
      <c r="K912">
        <v>54.887309999999999</v>
      </c>
      <c r="L912">
        <v>52.764009999999999</v>
      </c>
      <c r="M912">
        <v>0.7665883</v>
      </c>
      <c r="N912">
        <v>27.652059999999999</v>
      </c>
      <c r="O912">
        <v>26.789739999999998</v>
      </c>
      <c r="P912">
        <v>0.31132779999999999</v>
      </c>
      <c r="Q912">
        <v>32.536090000000002</v>
      </c>
      <c r="R912">
        <v>30.257539999999999</v>
      </c>
      <c r="S912">
        <v>0.82263640000000005</v>
      </c>
    </row>
    <row r="913" spans="1:19" x14ac:dyDescent="0.2">
      <c r="A913" t="s">
        <v>85</v>
      </c>
      <c r="B913">
        <v>2009</v>
      </c>
      <c r="C913">
        <v>13390.8</v>
      </c>
      <c r="D913">
        <v>16069.4</v>
      </c>
      <c r="E913">
        <v>16235.1</v>
      </c>
      <c r="F913">
        <v>13761.7</v>
      </c>
      <c r="G913">
        <v>14322.7</v>
      </c>
      <c r="H913">
        <v>-48.568600000000004</v>
      </c>
      <c r="I913">
        <v>2.76981E-2</v>
      </c>
      <c r="J913">
        <v>2.7698119999999999</v>
      </c>
      <c r="K913">
        <v>54.887309999999999</v>
      </c>
      <c r="L913">
        <v>52.764009999999999</v>
      </c>
      <c r="M913">
        <v>0.7665883</v>
      </c>
      <c r="N913">
        <v>27.652059999999999</v>
      </c>
      <c r="O913">
        <v>26.789739999999998</v>
      </c>
      <c r="P913">
        <v>0.31132779999999999</v>
      </c>
      <c r="Q913">
        <v>32.536090000000002</v>
      </c>
      <c r="R913">
        <v>30.257539999999999</v>
      </c>
      <c r="S913">
        <v>0.82263640000000005</v>
      </c>
    </row>
    <row r="914" spans="1:19" x14ac:dyDescent="0.2">
      <c r="A914" t="s">
        <v>85</v>
      </c>
      <c r="B914">
        <v>2009</v>
      </c>
      <c r="C914">
        <v>13390.8</v>
      </c>
      <c r="D914">
        <v>16069.4</v>
      </c>
      <c r="E914">
        <v>16235.1</v>
      </c>
      <c r="F914">
        <v>13761.7</v>
      </c>
      <c r="G914">
        <v>14322.7</v>
      </c>
      <c r="H914">
        <v>7.0119119999999997</v>
      </c>
      <c r="I914">
        <v>2.76981E-2</v>
      </c>
      <c r="J914">
        <v>2.7698119999999999</v>
      </c>
      <c r="K914">
        <v>54.887309999999999</v>
      </c>
      <c r="L914">
        <v>52.764009999999999</v>
      </c>
      <c r="M914">
        <v>0.7665883</v>
      </c>
      <c r="N914">
        <v>27.652059999999999</v>
      </c>
      <c r="O914">
        <v>26.789739999999998</v>
      </c>
      <c r="P914">
        <v>0.31132779999999999</v>
      </c>
      <c r="Q914">
        <v>32.536090000000002</v>
      </c>
      <c r="R914">
        <v>30.257539999999999</v>
      </c>
      <c r="S914">
        <v>0.82263640000000005</v>
      </c>
    </row>
    <row r="915" spans="1:19" x14ac:dyDescent="0.2">
      <c r="A915" t="s">
        <v>85</v>
      </c>
      <c r="B915">
        <v>2009</v>
      </c>
      <c r="C915">
        <v>13390.8</v>
      </c>
      <c r="D915">
        <v>16069.4</v>
      </c>
      <c r="E915">
        <v>16235.1</v>
      </c>
      <c r="F915">
        <v>13761.7</v>
      </c>
      <c r="G915">
        <v>14322.7</v>
      </c>
      <c r="H915">
        <v>59.398400000000002</v>
      </c>
      <c r="I915">
        <v>2.76981E-2</v>
      </c>
      <c r="J915">
        <v>2.7698119999999999</v>
      </c>
      <c r="K915">
        <v>54.887309999999999</v>
      </c>
      <c r="L915">
        <v>52.764009999999999</v>
      </c>
      <c r="M915">
        <v>0.7665883</v>
      </c>
      <c r="N915">
        <v>27.652059999999999</v>
      </c>
      <c r="O915">
        <v>26.789739999999998</v>
      </c>
      <c r="P915">
        <v>0.31132779999999999</v>
      </c>
      <c r="Q915">
        <v>32.536090000000002</v>
      </c>
      <c r="R915">
        <v>30.257539999999999</v>
      </c>
      <c r="S915">
        <v>0.82263640000000005</v>
      </c>
    </row>
    <row r="916" spans="1:19" x14ac:dyDescent="0.2">
      <c r="A916" t="s">
        <v>85</v>
      </c>
      <c r="B916">
        <v>2009</v>
      </c>
      <c r="C916">
        <v>13390.8</v>
      </c>
      <c r="D916">
        <v>16069.4</v>
      </c>
      <c r="E916">
        <v>16235.1</v>
      </c>
      <c r="F916">
        <v>13761.7</v>
      </c>
      <c r="G916">
        <v>14322.7</v>
      </c>
      <c r="H916">
        <v>500.00009999999997</v>
      </c>
      <c r="I916">
        <v>2.76981E-2</v>
      </c>
      <c r="J916">
        <v>2.7698119999999999</v>
      </c>
      <c r="K916">
        <v>54.887309999999999</v>
      </c>
      <c r="L916">
        <v>52.764009999999999</v>
      </c>
      <c r="M916">
        <v>0.7665883</v>
      </c>
      <c r="N916">
        <v>27.652059999999999</v>
      </c>
      <c r="O916">
        <v>26.789739999999998</v>
      </c>
      <c r="P916">
        <v>0.31132779999999999</v>
      </c>
      <c r="Q916">
        <v>32.536090000000002</v>
      </c>
      <c r="R916">
        <v>30.257539999999999</v>
      </c>
      <c r="S916">
        <v>0.82263640000000005</v>
      </c>
    </row>
    <row r="917" spans="1:19" x14ac:dyDescent="0.2">
      <c r="A917" t="s">
        <v>85</v>
      </c>
      <c r="B917">
        <v>2009</v>
      </c>
      <c r="C917">
        <v>13390.8</v>
      </c>
      <c r="D917">
        <v>16069.4</v>
      </c>
      <c r="E917">
        <v>16235.1</v>
      </c>
      <c r="F917">
        <v>13761.7</v>
      </c>
      <c r="G917">
        <v>14322.7</v>
      </c>
      <c r="H917">
        <v>29.999980000000001</v>
      </c>
      <c r="I917">
        <v>2.76981E-2</v>
      </c>
      <c r="J917">
        <v>2.7698119999999999</v>
      </c>
      <c r="K917">
        <v>54.887309999999999</v>
      </c>
      <c r="L917">
        <v>52.764009999999999</v>
      </c>
      <c r="M917">
        <v>0.7665883</v>
      </c>
      <c r="N917">
        <v>27.652059999999999</v>
      </c>
      <c r="O917">
        <v>26.789739999999998</v>
      </c>
      <c r="P917">
        <v>0.31132779999999999</v>
      </c>
      <c r="Q917">
        <v>32.536090000000002</v>
      </c>
      <c r="R917">
        <v>30.257539999999999</v>
      </c>
      <c r="S917">
        <v>0.82263640000000005</v>
      </c>
    </row>
    <row r="918" spans="1:19" x14ac:dyDescent="0.2">
      <c r="A918" t="s">
        <v>85</v>
      </c>
      <c r="B918">
        <v>2009</v>
      </c>
      <c r="C918">
        <v>13390.8</v>
      </c>
      <c r="D918">
        <v>16069.4</v>
      </c>
      <c r="E918">
        <v>16235.1</v>
      </c>
      <c r="F918">
        <v>13761.7</v>
      </c>
      <c r="G918">
        <v>14322.7</v>
      </c>
      <c r="H918">
        <v>132</v>
      </c>
      <c r="I918">
        <v>2.76981E-2</v>
      </c>
      <c r="J918">
        <v>2.7698119999999999</v>
      </c>
      <c r="K918">
        <v>54.887309999999999</v>
      </c>
      <c r="L918">
        <v>52.764009999999999</v>
      </c>
      <c r="M918">
        <v>0.7665883</v>
      </c>
      <c r="N918">
        <v>27.652059999999999</v>
      </c>
      <c r="O918">
        <v>26.789739999999998</v>
      </c>
      <c r="P918">
        <v>0.31132779999999999</v>
      </c>
      <c r="Q918">
        <v>32.536090000000002</v>
      </c>
      <c r="R918">
        <v>30.257539999999999</v>
      </c>
      <c r="S918">
        <v>0.82263640000000005</v>
      </c>
    </row>
    <row r="919" spans="1:19" x14ac:dyDescent="0.2">
      <c r="A919" t="s">
        <v>85</v>
      </c>
      <c r="B919">
        <v>2009</v>
      </c>
      <c r="C919">
        <v>13390.8</v>
      </c>
      <c r="D919">
        <v>16069.4</v>
      </c>
      <c r="E919">
        <v>16235.1</v>
      </c>
      <c r="F919">
        <v>13761.7</v>
      </c>
      <c r="G919">
        <v>14322.7</v>
      </c>
      <c r="H919">
        <v>74.213350000000005</v>
      </c>
      <c r="I919">
        <v>2.76981E-2</v>
      </c>
      <c r="J919">
        <v>2.7698119999999999</v>
      </c>
      <c r="K919">
        <v>54.887309999999999</v>
      </c>
      <c r="L919">
        <v>52.764009999999999</v>
      </c>
      <c r="M919">
        <v>0.7665883</v>
      </c>
      <c r="N919">
        <v>27.652059999999999</v>
      </c>
      <c r="O919">
        <v>26.789739999999998</v>
      </c>
      <c r="P919">
        <v>0.31132779999999999</v>
      </c>
      <c r="Q919">
        <v>32.536090000000002</v>
      </c>
      <c r="R919">
        <v>30.257539999999999</v>
      </c>
      <c r="S919">
        <v>0.82263640000000005</v>
      </c>
    </row>
    <row r="920" spans="1:19" x14ac:dyDescent="0.2">
      <c r="A920" t="s">
        <v>85</v>
      </c>
      <c r="B920">
        <v>2009</v>
      </c>
      <c r="C920">
        <v>13390.8</v>
      </c>
      <c r="D920">
        <v>16069.4</v>
      </c>
      <c r="E920">
        <v>16235.1</v>
      </c>
      <c r="F920">
        <v>13761.7</v>
      </c>
      <c r="G920">
        <v>14322.7</v>
      </c>
      <c r="H920">
        <v>-6.4647009999999998</v>
      </c>
      <c r="I920">
        <v>2.76981E-2</v>
      </c>
      <c r="J920">
        <v>2.7698119999999999</v>
      </c>
      <c r="K920">
        <v>54.887309999999999</v>
      </c>
      <c r="L920">
        <v>52.764009999999999</v>
      </c>
      <c r="M920">
        <v>0.7665883</v>
      </c>
      <c r="N920">
        <v>27.652059999999999</v>
      </c>
      <c r="O920">
        <v>26.789739999999998</v>
      </c>
      <c r="P920">
        <v>0.31132779999999999</v>
      </c>
      <c r="Q920">
        <v>32.536090000000002</v>
      </c>
      <c r="R920">
        <v>30.257539999999999</v>
      </c>
      <c r="S920">
        <v>0.82263640000000005</v>
      </c>
    </row>
    <row r="921" spans="1:19" x14ac:dyDescent="0.2">
      <c r="A921" t="s">
        <v>85</v>
      </c>
      <c r="B921">
        <v>2009</v>
      </c>
      <c r="C921">
        <v>13390.8</v>
      </c>
      <c r="D921">
        <v>16069.4</v>
      </c>
      <c r="E921">
        <v>16235.1</v>
      </c>
      <c r="F921">
        <v>13761.7</v>
      </c>
      <c r="G921">
        <v>14322.7</v>
      </c>
      <c r="H921">
        <v>87.068309999999997</v>
      </c>
      <c r="I921">
        <v>2.76981E-2</v>
      </c>
      <c r="J921">
        <v>2.7698119999999999</v>
      </c>
      <c r="K921">
        <v>54.887309999999999</v>
      </c>
      <c r="L921">
        <v>52.764009999999999</v>
      </c>
      <c r="M921">
        <v>0.7665883</v>
      </c>
      <c r="N921">
        <v>27.652059999999999</v>
      </c>
      <c r="O921">
        <v>26.789739999999998</v>
      </c>
      <c r="P921">
        <v>0.31132779999999999</v>
      </c>
      <c r="Q921">
        <v>32.536090000000002</v>
      </c>
      <c r="R921">
        <v>30.257539999999999</v>
      </c>
      <c r="S921">
        <v>0.82263640000000005</v>
      </c>
    </row>
    <row r="922" spans="1:19" x14ac:dyDescent="0.2">
      <c r="A922" t="s">
        <v>85</v>
      </c>
      <c r="B922">
        <v>2009</v>
      </c>
      <c r="C922">
        <v>13390.8</v>
      </c>
      <c r="D922">
        <v>16069.4</v>
      </c>
      <c r="E922">
        <v>16235.1</v>
      </c>
      <c r="F922">
        <v>13761.7</v>
      </c>
      <c r="G922">
        <v>14322.7</v>
      </c>
      <c r="H922">
        <v>165489</v>
      </c>
      <c r="I922">
        <v>2.76981E-2</v>
      </c>
      <c r="J922">
        <v>2.7698119999999999</v>
      </c>
      <c r="L922">
        <v>52.764009999999999</v>
      </c>
      <c r="M922">
        <v>0.7665883</v>
      </c>
      <c r="N922">
        <v>27.652059999999999</v>
      </c>
      <c r="O922">
        <v>26.789739999999998</v>
      </c>
      <c r="P922">
        <v>0.31132779999999999</v>
      </c>
      <c r="R922">
        <v>30.257539999999999</v>
      </c>
      <c r="S922">
        <v>0.82263640000000005</v>
      </c>
    </row>
    <row r="923" spans="1:19" x14ac:dyDescent="0.2">
      <c r="A923" t="s">
        <v>85</v>
      </c>
      <c r="B923">
        <v>2009</v>
      </c>
      <c r="C923">
        <v>13390.8</v>
      </c>
      <c r="D923">
        <v>16069.4</v>
      </c>
      <c r="E923">
        <v>16235.1</v>
      </c>
      <c r="F923">
        <v>13761.7</v>
      </c>
      <c r="G923">
        <v>14322.7</v>
      </c>
      <c r="H923">
        <v>-85.567019999999999</v>
      </c>
      <c r="I923">
        <v>2.76981E-2</v>
      </c>
      <c r="J923">
        <v>2.7698119999999999</v>
      </c>
      <c r="K923">
        <v>54.887309999999999</v>
      </c>
      <c r="L923">
        <v>52.764009999999999</v>
      </c>
      <c r="M923">
        <v>0.7665883</v>
      </c>
      <c r="N923">
        <v>27.652059999999999</v>
      </c>
      <c r="O923">
        <v>26.789739999999998</v>
      </c>
      <c r="P923">
        <v>0.31132779999999999</v>
      </c>
      <c r="Q923">
        <v>32.536090000000002</v>
      </c>
      <c r="R923">
        <v>30.257539999999999</v>
      </c>
      <c r="S923">
        <v>0.82263640000000005</v>
      </c>
    </row>
    <row r="924" spans="1:19" x14ac:dyDescent="0.2">
      <c r="A924" t="s">
        <v>85</v>
      </c>
      <c r="B924">
        <v>2009</v>
      </c>
      <c r="C924">
        <v>13390.8</v>
      </c>
      <c r="D924">
        <v>16069.4</v>
      </c>
      <c r="E924">
        <v>16235.1</v>
      </c>
      <c r="F924">
        <v>13761.7</v>
      </c>
      <c r="G924">
        <v>14322.7</v>
      </c>
      <c r="H924">
        <v>162.19499999999999</v>
      </c>
      <c r="I924">
        <v>2.76981E-2</v>
      </c>
      <c r="J924">
        <v>2.7698119999999999</v>
      </c>
      <c r="K924">
        <v>54.887309999999999</v>
      </c>
      <c r="L924">
        <v>52.764009999999999</v>
      </c>
      <c r="M924">
        <v>0.7665883</v>
      </c>
      <c r="O924">
        <v>26.789739999999998</v>
      </c>
      <c r="P924">
        <v>0.31132779999999999</v>
      </c>
      <c r="R924">
        <v>30.257539999999999</v>
      </c>
      <c r="S924">
        <v>0.82263640000000005</v>
      </c>
    </row>
    <row r="925" spans="1:19" x14ac:dyDescent="0.2">
      <c r="A925" t="s">
        <v>85</v>
      </c>
      <c r="B925">
        <v>2009</v>
      </c>
      <c r="C925">
        <v>13390.8</v>
      </c>
      <c r="D925">
        <v>16069.4</v>
      </c>
      <c r="E925">
        <v>16235.1</v>
      </c>
      <c r="F925">
        <v>13761.7</v>
      </c>
      <c r="G925">
        <v>14322.7</v>
      </c>
      <c r="H925">
        <v>30.57132</v>
      </c>
      <c r="I925">
        <v>2.76981E-2</v>
      </c>
      <c r="J925">
        <v>2.7698119999999999</v>
      </c>
      <c r="K925">
        <v>54.887309999999999</v>
      </c>
      <c r="L925">
        <v>52.764009999999999</v>
      </c>
      <c r="M925">
        <v>0.7665883</v>
      </c>
      <c r="N925">
        <v>27.652059999999999</v>
      </c>
      <c r="O925">
        <v>26.789739999999998</v>
      </c>
      <c r="P925">
        <v>0.31132779999999999</v>
      </c>
      <c r="Q925">
        <v>32.536090000000002</v>
      </c>
      <c r="R925">
        <v>30.257539999999999</v>
      </c>
      <c r="S925">
        <v>0.82263640000000005</v>
      </c>
    </row>
    <row r="926" spans="1:19" x14ac:dyDescent="0.2">
      <c r="A926" t="s">
        <v>85</v>
      </c>
      <c r="B926">
        <v>2009</v>
      </c>
      <c r="C926">
        <v>13390.8</v>
      </c>
      <c r="D926">
        <v>16069.4</v>
      </c>
      <c r="E926">
        <v>16235.1</v>
      </c>
      <c r="F926">
        <v>13761.7</v>
      </c>
      <c r="G926">
        <v>14322.7</v>
      </c>
      <c r="H926">
        <v>-64.90889</v>
      </c>
      <c r="I926">
        <v>2.76981E-2</v>
      </c>
      <c r="J926">
        <v>2.7698119999999999</v>
      </c>
      <c r="K926">
        <v>54.887309999999999</v>
      </c>
      <c r="L926">
        <v>52.764009999999999</v>
      </c>
      <c r="M926">
        <v>0.7665883</v>
      </c>
      <c r="N926">
        <v>27.652059999999999</v>
      </c>
      <c r="O926">
        <v>26.789739999999998</v>
      </c>
      <c r="P926">
        <v>0.31132779999999999</v>
      </c>
      <c r="Q926">
        <v>32.536090000000002</v>
      </c>
      <c r="R926">
        <v>30.257539999999999</v>
      </c>
      <c r="S926">
        <v>0.82263640000000005</v>
      </c>
    </row>
    <row r="927" spans="1:19" x14ac:dyDescent="0.2">
      <c r="A927" t="s">
        <v>85</v>
      </c>
      <c r="B927">
        <v>2009</v>
      </c>
      <c r="C927">
        <v>13390.8</v>
      </c>
      <c r="D927">
        <v>16069.4</v>
      </c>
      <c r="E927">
        <v>16235.1</v>
      </c>
      <c r="F927">
        <v>13761.7</v>
      </c>
      <c r="G927">
        <v>14322.7</v>
      </c>
      <c r="H927">
        <v>71.131630000000001</v>
      </c>
      <c r="I927">
        <v>2.76981E-2</v>
      </c>
      <c r="J927">
        <v>2.7698119999999999</v>
      </c>
      <c r="K927">
        <v>54.887309999999999</v>
      </c>
      <c r="L927">
        <v>52.764009999999999</v>
      </c>
      <c r="M927">
        <v>0.7665883</v>
      </c>
      <c r="N927">
        <v>27.652059999999999</v>
      </c>
      <c r="O927">
        <v>26.789739999999998</v>
      </c>
      <c r="P927">
        <v>0.31132779999999999</v>
      </c>
      <c r="Q927">
        <v>32.536090000000002</v>
      </c>
      <c r="R927">
        <v>30.257539999999999</v>
      </c>
      <c r="S927">
        <v>0.82263640000000005</v>
      </c>
    </row>
    <row r="928" spans="1:19" x14ac:dyDescent="0.2">
      <c r="A928" t="s">
        <v>85</v>
      </c>
      <c r="B928">
        <v>2009</v>
      </c>
      <c r="C928">
        <v>13390.8</v>
      </c>
      <c r="D928">
        <v>16069.4</v>
      </c>
      <c r="E928">
        <v>16235.1</v>
      </c>
      <c r="F928">
        <v>13761.7</v>
      </c>
      <c r="G928">
        <v>14322.7</v>
      </c>
      <c r="H928">
        <v>95.710560000000001</v>
      </c>
      <c r="I928">
        <v>2.76981E-2</v>
      </c>
      <c r="J928">
        <v>2.7698119999999999</v>
      </c>
      <c r="K928">
        <v>54.887309999999999</v>
      </c>
      <c r="L928">
        <v>52.764009999999999</v>
      </c>
      <c r="M928">
        <v>0.7665883</v>
      </c>
      <c r="N928">
        <v>27.652059999999999</v>
      </c>
      <c r="O928">
        <v>26.789739999999998</v>
      </c>
      <c r="P928">
        <v>0.31132779999999999</v>
      </c>
      <c r="Q928">
        <v>32.536090000000002</v>
      </c>
      <c r="R928">
        <v>30.257539999999999</v>
      </c>
      <c r="S928">
        <v>0.82263640000000005</v>
      </c>
    </row>
    <row r="929" spans="1:19" x14ac:dyDescent="0.2">
      <c r="A929" t="s">
        <v>85</v>
      </c>
      <c r="B929">
        <v>2009</v>
      </c>
      <c r="C929">
        <v>13390.8</v>
      </c>
      <c r="D929">
        <v>16069.4</v>
      </c>
      <c r="E929">
        <v>16235.1</v>
      </c>
      <c r="F929">
        <v>13761.7</v>
      </c>
      <c r="G929">
        <v>14322.7</v>
      </c>
      <c r="H929">
        <v>-15.807169999999999</v>
      </c>
      <c r="I929">
        <v>2.76981E-2</v>
      </c>
      <c r="J929">
        <v>2.7698119999999999</v>
      </c>
      <c r="K929">
        <v>54.887309999999999</v>
      </c>
      <c r="L929">
        <v>52.764009999999999</v>
      </c>
      <c r="M929">
        <v>0.7665883</v>
      </c>
      <c r="N929">
        <v>27.652059999999999</v>
      </c>
      <c r="O929">
        <v>26.789739999999998</v>
      </c>
      <c r="P929">
        <v>0.31132779999999999</v>
      </c>
      <c r="Q929">
        <v>32.536090000000002</v>
      </c>
      <c r="R929">
        <v>30.257539999999999</v>
      </c>
      <c r="S929">
        <v>0.82263640000000005</v>
      </c>
    </row>
    <row r="930" spans="1:19" x14ac:dyDescent="0.2">
      <c r="A930" t="s">
        <v>85</v>
      </c>
      <c r="B930">
        <v>2009</v>
      </c>
      <c r="C930">
        <v>13390.8</v>
      </c>
      <c r="D930">
        <v>16069.4</v>
      </c>
      <c r="E930">
        <v>16235.1</v>
      </c>
      <c r="F930">
        <v>13761.7</v>
      </c>
      <c r="G930">
        <v>14322.7</v>
      </c>
      <c r="H930">
        <v>40.595529999999997</v>
      </c>
      <c r="I930">
        <v>2.76981E-2</v>
      </c>
      <c r="J930">
        <v>2.7698119999999999</v>
      </c>
      <c r="K930">
        <v>54.887309999999999</v>
      </c>
      <c r="L930">
        <v>52.764009999999999</v>
      </c>
      <c r="M930">
        <v>0.7665883</v>
      </c>
      <c r="N930">
        <v>27.652059999999999</v>
      </c>
      <c r="O930">
        <v>26.789739999999998</v>
      </c>
      <c r="P930">
        <v>0.31132779999999999</v>
      </c>
      <c r="Q930">
        <v>32.536090000000002</v>
      </c>
      <c r="R930">
        <v>30.257539999999999</v>
      </c>
      <c r="S930">
        <v>0.82263640000000005</v>
      </c>
    </row>
    <row r="931" spans="1:19" x14ac:dyDescent="0.2">
      <c r="A931" t="s">
        <v>85</v>
      </c>
      <c r="B931">
        <v>2009</v>
      </c>
      <c r="C931">
        <v>13390.8</v>
      </c>
      <c r="D931">
        <v>16069.4</v>
      </c>
      <c r="E931">
        <v>16235.1</v>
      </c>
      <c r="F931">
        <v>13761.7</v>
      </c>
      <c r="G931">
        <v>14322.7</v>
      </c>
      <c r="H931">
        <v>43.950609999999998</v>
      </c>
      <c r="I931">
        <v>2.76981E-2</v>
      </c>
      <c r="J931">
        <v>2.7698119999999999</v>
      </c>
      <c r="K931">
        <v>54.887309999999999</v>
      </c>
      <c r="L931">
        <v>52.764009999999999</v>
      </c>
      <c r="M931">
        <v>0.7665883</v>
      </c>
      <c r="N931">
        <v>27.652059999999999</v>
      </c>
      <c r="O931">
        <v>26.789739999999998</v>
      </c>
      <c r="P931">
        <v>0.31132779999999999</v>
      </c>
      <c r="Q931">
        <v>32.536090000000002</v>
      </c>
      <c r="R931">
        <v>30.257539999999999</v>
      </c>
      <c r="S931">
        <v>0.82263640000000005</v>
      </c>
    </row>
    <row r="932" spans="1:19" x14ac:dyDescent="0.2">
      <c r="A932" t="s">
        <v>85</v>
      </c>
      <c r="B932">
        <v>2009</v>
      </c>
      <c r="C932">
        <v>13390.8</v>
      </c>
      <c r="D932">
        <v>16069.4</v>
      </c>
      <c r="E932">
        <v>16235.1</v>
      </c>
      <c r="F932">
        <v>13761.7</v>
      </c>
      <c r="G932">
        <v>14322.7</v>
      </c>
      <c r="H932">
        <v>30.285440000000001</v>
      </c>
      <c r="I932">
        <v>2.76981E-2</v>
      </c>
      <c r="J932">
        <v>2.7698119999999999</v>
      </c>
      <c r="K932">
        <v>54.887309999999999</v>
      </c>
      <c r="L932">
        <v>52.764009999999999</v>
      </c>
      <c r="M932">
        <v>0.7665883</v>
      </c>
      <c r="N932">
        <v>27.652059999999999</v>
      </c>
      <c r="O932">
        <v>26.789739999999998</v>
      </c>
      <c r="P932">
        <v>0.31132779999999999</v>
      </c>
      <c r="Q932">
        <v>32.536090000000002</v>
      </c>
      <c r="R932">
        <v>30.257539999999999</v>
      </c>
      <c r="S932">
        <v>0.82263640000000005</v>
      </c>
    </row>
    <row r="933" spans="1:19" x14ac:dyDescent="0.2">
      <c r="A933" t="s">
        <v>85</v>
      </c>
      <c r="B933">
        <v>2009</v>
      </c>
      <c r="C933">
        <v>13390.8</v>
      </c>
      <c r="D933">
        <v>16069.4</v>
      </c>
      <c r="E933">
        <v>16235.1</v>
      </c>
      <c r="F933">
        <v>13761.7</v>
      </c>
      <c r="G933">
        <v>14322.7</v>
      </c>
      <c r="H933">
        <v>56.931750000000001</v>
      </c>
      <c r="I933">
        <v>2.76981E-2</v>
      </c>
      <c r="J933">
        <v>2.7698119999999999</v>
      </c>
      <c r="K933">
        <v>54.887309999999999</v>
      </c>
      <c r="L933">
        <v>52.764009999999999</v>
      </c>
      <c r="M933">
        <v>0.7665883</v>
      </c>
      <c r="N933">
        <v>27.652059999999999</v>
      </c>
      <c r="O933">
        <v>26.789739999999998</v>
      </c>
      <c r="P933">
        <v>0.31132779999999999</v>
      </c>
      <c r="Q933">
        <v>32.536090000000002</v>
      </c>
      <c r="R933">
        <v>30.257539999999999</v>
      </c>
      <c r="S933">
        <v>0.82263640000000005</v>
      </c>
    </row>
    <row r="934" spans="1:19" x14ac:dyDescent="0.2">
      <c r="A934" t="s">
        <v>85</v>
      </c>
      <c r="B934">
        <v>2009</v>
      </c>
      <c r="C934">
        <v>13390.8</v>
      </c>
      <c r="D934">
        <v>16069.4</v>
      </c>
      <c r="E934">
        <v>16235.1</v>
      </c>
      <c r="F934">
        <v>13761.7</v>
      </c>
      <c r="G934">
        <v>14322.7</v>
      </c>
      <c r="H934">
        <v>18.51848</v>
      </c>
      <c r="I934">
        <v>2.76981E-2</v>
      </c>
      <c r="J934">
        <v>2.7698119999999999</v>
      </c>
      <c r="K934">
        <v>54.887309999999999</v>
      </c>
      <c r="L934">
        <v>52.764009999999999</v>
      </c>
      <c r="M934">
        <v>0.7665883</v>
      </c>
      <c r="N934">
        <v>27.652059999999999</v>
      </c>
      <c r="O934">
        <v>26.789739999999998</v>
      </c>
      <c r="P934">
        <v>0.31132779999999999</v>
      </c>
      <c r="Q934">
        <v>32.536090000000002</v>
      </c>
      <c r="R934">
        <v>30.257539999999999</v>
      </c>
      <c r="S934">
        <v>0.82263640000000005</v>
      </c>
    </row>
    <row r="935" spans="1:19" x14ac:dyDescent="0.2">
      <c r="A935" t="s">
        <v>85</v>
      </c>
      <c r="B935">
        <v>2009</v>
      </c>
      <c r="C935">
        <v>13390.8</v>
      </c>
      <c r="D935">
        <v>16069.4</v>
      </c>
      <c r="E935">
        <v>16235.1</v>
      </c>
      <c r="F935">
        <v>13761.7</v>
      </c>
      <c r="G935">
        <v>14322.7</v>
      </c>
      <c r="H935">
        <v>36.873899999999999</v>
      </c>
      <c r="I935">
        <v>2.76981E-2</v>
      </c>
      <c r="J935">
        <v>2.7698119999999999</v>
      </c>
      <c r="K935">
        <v>54.887309999999999</v>
      </c>
      <c r="L935">
        <v>52.764009999999999</v>
      </c>
      <c r="M935">
        <v>0.7665883</v>
      </c>
      <c r="O935">
        <v>26.789739999999998</v>
      </c>
      <c r="P935">
        <v>0.31132779999999999</v>
      </c>
      <c r="R935">
        <v>30.257539999999999</v>
      </c>
      <c r="S935">
        <v>0.82263640000000005</v>
      </c>
    </row>
    <row r="936" spans="1:19" x14ac:dyDescent="0.2">
      <c r="A936" t="s">
        <v>85</v>
      </c>
      <c r="B936">
        <v>2009</v>
      </c>
      <c r="C936">
        <v>13390.8</v>
      </c>
      <c r="D936">
        <v>16069.4</v>
      </c>
      <c r="E936">
        <v>16235.1</v>
      </c>
      <c r="F936">
        <v>13761.7</v>
      </c>
      <c r="G936">
        <v>14322.7</v>
      </c>
      <c r="H936">
        <v>352.43439999999998</v>
      </c>
      <c r="I936">
        <v>2.76981E-2</v>
      </c>
      <c r="J936">
        <v>2.7698119999999999</v>
      </c>
      <c r="K936">
        <v>54.887309999999999</v>
      </c>
      <c r="L936">
        <v>52.764009999999999</v>
      </c>
      <c r="M936">
        <v>0.7665883</v>
      </c>
      <c r="N936">
        <v>27.652059999999999</v>
      </c>
      <c r="O936">
        <v>26.789739999999998</v>
      </c>
      <c r="P936">
        <v>0.31132779999999999</v>
      </c>
      <c r="Q936">
        <v>32.536090000000002</v>
      </c>
      <c r="R936">
        <v>30.257539999999999</v>
      </c>
      <c r="S936">
        <v>0.82263640000000005</v>
      </c>
    </row>
    <row r="937" spans="1:19" x14ac:dyDescent="0.2">
      <c r="A937" t="s">
        <v>85</v>
      </c>
      <c r="B937">
        <v>2009</v>
      </c>
      <c r="C937">
        <v>13390.8</v>
      </c>
      <c r="D937">
        <v>16069.4</v>
      </c>
      <c r="E937">
        <v>16235.1</v>
      </c>
      <c r="F937">
        <v>13761.7</v>
      </c>
      <c r="G937">
        <v>14322.7</v>
      </c>
      <c r="H937">
        <v>-99.866669999999999</v>
      </c>
      <c r="I937">
        <v>2.76981E-2</v>
      </c>
      <c r="J937">
        <v>2.7698119999999999</v>
      </c>
      <c r="K937">
        <v>54.887309999999999</v>
      </c>
      <c r="L937">
        <v>52.764009999999999</v>
      </c>
      <c r="M937">
        <v>0.7665883</v>
      </c>
      <c r="N937">
        <v>27.652059999999999</v>
      </c>
      <c r="O937">
        <v>26.789739999999998</v>
      </c>
      <c r="P937">
        <v>0.31132779999999999</v>
      </c>
      <c r="Q937">
        <v>32.536090000000002</v>
      </c>
      <c r="R937">
        <v>30.257539999999999</v>
      </c>
      <c r="S937">
        <v>0.82263640000000005</v>
      </c>
    </row>
    <row r="938" spans="1:19" x14ac:dyDescent="0.2">
      <c r="A938" t="s">
        <v>85</v>
      </c>
      <c r="B938">
        <v>2009</v>
      </c>
      <c r="C938">
        <v>13390.8</v>
      </c>
      <c r="D938">
        <v>16069.4</v>
      </c>
      <c r="E938">
        <v>16235.1</v>
      </c>
      <c r="F938">
        <v>13761.7</v>
      </c>
      <c r="G938">
        <v>14322.7</v>
      </c>
      <c r="H938">
        <v>1400</v>
      </c>
      <c r="I938">
        <v>2.76981E-2</v>
      </c>
      <c r="J938">
        <v>2.7698119999999999</v>
      </c>
      <c r="L938">
        <v>52.764009999999999</v>
      </c>
      <c r="M938">
        <v>0.7665883</v>
      </c>
      <c r="N938">
        <v>27.652059999999999</v>
      </c>
      <c r="O938">
        <v>26.789739999999998</v>
      </c>
      <c r="P938">
        <v>0.31132779999999999</v>
      </c>
      <c r="R938">
        <v>30.257539999999999</v>
      </c>
      <c r="S938">
        <v>0.82263640000000005</v>
      </c>
    </row>
    <row r="939" spans="1:19" x14ac:dyDescent="0.2">
      <c r="A939" t="s">
        <v>85</v>
      </c>
      <c r="B939">
        <v>2009</v>
      </c>
      <c r="C939">
        <v>13390.8</v>
      </c>
      <c r="D939">
        <v>16069.4</v>
      </c>
      <c r="E939">
        <v>16235.1</v>
      </c>
      <c r="F939">
        <v>13761.7</v>
      </c>
      <c r="G939">
        <v>14322.7</v>
      </c>
      <c r="H939">
        <v>129.50800000000001</v>
      </c>
      <c r="I939">
        <v>2.76981E-2</v>
      </c>
      <c r="J939">
        <v>2.7698119999999999</v>
      </c>
      <c r="K939">
        <v>54.887309999999999</v>
      </c>
      <c r="L939">
        <v>52.764009999999999</v>
      </c>
      <c r="M939">
        <v>0.7665883</v>
      </c>
      <c r="N939">
        <v>27.652059999999999</v>
      </c>
      <c r="O939">
        <v>26.789739999999998</v>
      </c>
      <c r="P939">
        <v>0.31132779999999999</v>
      </c>
      <c r="Q939">
        <v>32.536090000000002</v>
      </c>
      <c r="R939">
        <v>30.257539999999999</v>
      </c>
      <c r="S939">
        <v>0.82263640000000005</v>
      </c>
    </row>
    <row r="940" spans="1:19" x14ac:dyDescent="0.2">
      <c r="A940" t="s">
        <v>85</v>
      </c>
      <c r="B940">
        <v>2009</v>
      </c>
      <c r="C940">
        <v>13390.8</v>
      </c>
      <c r="D940">
        <v>16069.4</v>
      </c>
      <c r="E940">
        <v>16235.1</v>
      </c>
      <c r="F940">
        <v>13761.7</v>
      </c>
      <c r="G940">
        <v>14322.7</v>
      </c>
      <c r="H940">
        <v>28.571459999999998</v>
      </c>
      <c r="I940">
        <v>2.76981E-2</v>
      </c>
      <c r="J940">
        <v>2.7698119999999999</v>
      </c>
      <c r="K940">
        <v>54.887309999999999</v>
      </c>
      <c r="L940">
        <v>52.764009999999999</v>
      </c>
      <c r="M940">
        <v>0.7665883</v>
      </c>
      <c r="N940">
        <v>27.652059999999999</v>
      </c>
      <c r="O940">
        <v>26.789739999999998</v>
      </c>
      <c r="P940">
        <v>0.31132779999999999</v>
      </c>
      <c r="Q940">
        <v>32.536090000000002</v>
      </c>
      <c r="R940">
        <v>30.257539999999999</v>
      </c>
      <c r="S940">
        <v>0.82263640000000005</v>
      </c>
    </row>
    <row r="941" spans="1:19" x14ac:dyDescent="0.2">
      <c r="A941" t="s">
        <v>85</v>
      </c>
      <c r="B941">
        <v>2009</v>
      </c>
      <c r="C941">
        <v>13390.8</v>
      </c>
      <c r="D941">
        <v>16069.4</v>
      </c>
      <c r="E941">
        <v>16235.1</v>
      </c>
      <c r="F941">
        <v>13761.7</v>
      </c>
      <c r="G941">
        <v>14322.7</v>
      </c>
      <c r="H941">
        <v>12.98692</v>
      </c>
      <c r="I941">
        <v>2.76981E-2</v>
      </c>
      <c r="J941">
        <v>2.7698119999999999</v>
      </c>
      <c r="K941">
        <v>54.887309999999999</v>
      </c>
      <c r="L941">
        <v>52.764009999999999</v>
      </c>
      <c r="M941">
        <v>0.7665883</v>
      </c>
      <c r="N941">
        <v>27.652059999999999</v>
      </c>
      <c r="O941">
        <v>26.789739999999998</v>
      </c>
      <c r="P941">
        <v>0.31132779999999999</v>
      </c>
      <c r="Q941">
        <v>32.536090000000002</v>
      </c>
      <c r="R941">
        <v>30.257539999999999</v>
      </c>
      <c r="S941">
        <v>0.82263640000000005</v>
      </c>
    </row>
    <row r="942" spans="1:19" x14ac:dyDescent="0.2">
      <c r="A942" t="s">
        <v>85</v>
      </c>
      <c r="B942">
        <v>2009</v>
      </c>
      <c r="C942">
        <v>13390.8</v>
      </c>
      <c r="D942">
        <v>16069.4</v>
      </c>
      <c r="E942">
        <v>16235.1</v>
      </c>
      <c r="F942">
        <v>13761.7</v>
      </c>
      <c r="G942">
        <v>14322.7</v>
      </c>
      <c r="H942">
        <v>197.82599999999999</v>
      </c>
      <c r="I942">
        <v>2.76981E-2</v>
      </c>
      <c r="J942">
        <v>2.7698119999999999</v>
      </c>
      <c r="K942">
        <v>54.887309999999999</v>
      </c>
      <c r="L942">
        <v>52.764009999999999</v>
      </c>
      <c r="M942">
        <v>0.7665883</v>
      </c>
      <c r="N942">
        <v>27.652059999999999</v>
      </c>
      <c r="O942">
        <v>26.789739999999998</v>
      </c>
      <c r="P942">
        <v>0.31132779999999999</v>
      </c>
      <c r="Q942">
        <v>32.536090000000002</v>
      </c>
      <c r="R942">
        <v>30.257539999999999</v>
      </c>
      <c r="S942">
        <v>0.82263640000000005</v>
      </c>
    </row>
    <row r="943" spans="1:19" x14ac:dyDescent="0.2">
      <c r="A943" t="s">
        <v>85</v>
      </c>
      <c r="B943">
        <v>2009</v>
      </c>
      <c r="C943">
        <v>13390.8</v>
      </c>
      <c r="D943">
        <v>16069.4</v>
      </c>
      <c r="E943">
        <v>16235.1</v>
      </c>
      <c r="F943">
        <v>13761.7</v>
      </c>
      <c r="G943">
        <v>14322.7</v>
      </c>
      <c r="H943">
        <v>-11.428610000000001</v>
      </c>
      <c r="I943">
        <v>2.76981E-2</v>
      </c>
      <c r="J943">
        <v>2.7698119999999999</v>
      </c>
      <c r="K943">
        <v>54.887309999999999</v>
      </c>
      <c r="L943">
        <v>52.764009999999999</v>
      </c>
      <c r="M943">
        <v>0.7665883</v>
      </c>
      <c r="O943">
        <v>26.789739999999998</v>
      </c>
      <c r="P943">
        <v>0.31132779999999999</v>
      </c>
      <c r="R943">
        <v>30.257539999999999</v>
      </c>
      <c r="S943">
        <v>0.82263640000000005</v>
      </c>
    </row>
    <row r="944" spans="1:19" x14ac:dyDescent="0.2">
      <c r="A944" t="s">
        <v>85</v>
      </c>
      <c r="B944">
        <v>2009</v>
      </c>
      <c r="C944">
        <v>13390.8</v>
      </c>
      <c r="D944">
        <v>16069.4</v>
      </c>
      <c r="E944">
        <v>16235.1</v>
      </c>
      <c r="F944">
        <v>13761.7</v>
      </c>
      <c r="G944">
        <v>14322.7</v>
      </c>
      <c r="H944">
        <v>144.80510000000001</v>
      </c>
      <c r="I944">
        <v>2.76981E-2</v>
      </c>
      <c r="J944">
        <v>2.7698119999999999</v>
      </c>
      <c r="K944">
        <v>54.887309999999999</v>
      </c>
      <c r="L944">
        <v>52.764009999999999</v>
      </c>
      <c r="M944">
        <v>0.7665883</v>
      </c>
      <c r="N944">
        <v>27.652059999999999</v>
      </c>
      <c r="O944">
        <v>26.789739999999998</v>
      </c>
      <c r="P944">
        <v>0.31132779999999999</v>
      </c>
      <c r="Q944">
        <v>32.536090000000002</v>
      </c>
      <c r="R944">
        <v>30.257539999999999</v>
      </c>
      <c r="S944">
        <v>0.82263640000000005</v>
      </c>
    </row>
    <row r="945" spans="1:19" x14ac:dyDescent="0.2">
      <c r="A945" t="s">
        <v>85</v>
      </c>
      <c r="B945">
        <v>2009</v>
      </c>
      <c r="C945">
        <v>13390.8</v>
      </c>
      <c r="D945">
        <v>16069.4</v>
      </c>
      <c r="E945">
        <v>16235.1</v>
      </c>
      <c r="F945">
        <v>13761.7</v>
      </c>
      <c r="G945">
        <v>14322.7</v>
      </c>
      <c r="H945">
        <v>133.33320000000001</v>
      </c>
      <c r="I945">
        <v>2.76981E-2</v>
      </c>
      <c r="J945">
        <v>2.7698119999999999</v>
      </c>
      <c r="K945">
        <v>54.887309999999999</v>
      </c>
      <c r="L945">
        <v>52.764009999999999</v>
      </c>
      <c r="M945">
        <v>0.7665883</v>
      </c>
      <c r="N945">
        <v>27.652059999999999</v>
      </c>
      <c r="O945">
        <v>26.789739999999998</v>
      </c>
      <c r="P945">
        <v>0.31132779999999999</v>
      </c>
      <c r="Q945">
        <v>32.536090000000002</v>
      </c>
      <c r="R945">
        <v>30.257539999999999</v>
      </c>
      <c r="S945">
        <v>0.82263640000000005</v>
      </c>
    </row>
    <row r="946" spans="1:19" x14ac:dyDescent="0.2">
      <c r="A946" t="s">
        <v>85</v>
      </c>
      <c r="B946">
        <v>2009</v>
      </c>
      <c r="C946">
        <v>13390.8</v>
      </c>
      <c r="D946">
        <v>16069.4</v>
      </c>
      <c r="E946">
        <v>16235.1</v>
      </c>
      <c r="F946">
        <v>13761.7</v>
      </c>
      <c r="G946">
        <v>14322.7</v>
      </c>
      <c r="H946">
        <v>43.678269999999998</v>
      </c>
      <c r="I946">
        <v>2.76981E-2</v>
      </c>
      <c r="J946">
        <v>2.7698119999999999</v>
      </c>
      <c r="K946">
        <v>54.887309999999999</v>
      </c>
      <c r="L946">
        <v>52.764009999999999</v>
      </c>
      <c r="M946">
        <v>0.7665883</v>
      </c>
      <c r="N946">
        <v>27.652059999999999</v>
      </c>
      <c r="O946">
        <v>26.789739999999998</v>
      </c>
      <c r="P946">
        <v>0.31132779999999999</v>
      </c>
      <c r="Q946">
        <v>32.536090000000002</v>
      </c>
      <c r="R946">
        <v>30.257539999999999</v>
      </c>
      <c r="S946">
        <v>0.82263640000000005</v>
      </c>
    </row>
    <row r="947" spans="1:19" x14ac:dyDescent="0.2">
      <c r="A947" t="s">
        <v>85</v>
      </c>
      <c r="B947">
        <v>2009</v>
      </c>
      <c r="C947">
        <v>13390.8</v>
      </c>
      <c r="D947">
        <v>16069.4</v>
      </c>
      <c r="E947">
        <v>16235.1</v>
      </c>
      <c r="F947">
        <v>13761.7</v>
      </c>
      <c r="G947">
        <v>14322.7</v>
      </c>
      <c r="H947">
        <v>30.000039999999998</v>
      </c>
      <c r="I947">
        <v>2.76981E-2</v>
      </c>
      <c r="J947">
        <v>2.7698119999999999</v>
      </c>
      <c r="K947">
        <v>54.887309999999999</v>
      </c>
      <c r="L947">
        <v>52.764009999999999</v>
      </c>
      <c r="M947">
        <v>0.7665883</v>
      </c>
      <c r="O947">
        <v>26.789739999999998</v>
      </c>
      <c r="P947">
        <v>0.31132779999999999</v>
      </c>
      <c r="R947">
        <v>30.257539999999999</v>
      </c>
      <c r="S947">
        <v>0.82263640000000005</v>
      </c>
    </row>
    <row r="948" spans="1:19" x14ac:dyDescent="0.2">
      <c r="A948" t="s">
        <v>85</v>
      </c>
      <c r="B948">
        <v>2009</v>
      </c>
      <c r="C948">
        <v>13390.8</v>
      </c>
      <c r="D948">
        <v>16069.4</v>
      </c>
      <c r="E948">
        <v>16235.1</v>
      </c>
      <c r="F948">
        <v>13761.7</v>
      </c>
      <c r="G948">
        <v>14322.7</v>
      </c>
      <c r="H948">
        <v>-87.671229999999994</v>
      </c>
      <c r="I948">
        <v>2.76981E-2</v>
      </c>
      <c r="J948">
        <v>2.7698119999999999</v>
      </c>
      <c r="K948">
        <v>54.887309999999999</v>
      </c>
      <c r="L948">
        <v>52.764009999999999</v>
      </c>
      <c r="M948">
        <v>0.7665883</v>
      </c>
      <c r="O948">
        <v>26.789739999999998</v>
      </c>
      <c r="P948">
        <v>0.31132779999999999</v>
      </c>
      <c r="R948">
        <v>30.257539999999999</v>
      </c>
      <c r="S948">
        <v>0.82263640000000005</v>
      </c>
    </row>
    <row r="949" spans="1:19" x14ac:dyDescent="0.2">
      <c r="A949" t="s">
        <v>85</v>
      </c>
      <c r="B949">
        <v>2009</v>
      </c>
      <c r="C949">
        <v>13390.8</v>
      </c>
      <c r="D949">
        <v>16069.4</v>
      </c>
      <c r="E949">
        <v>16235.1</v>
      </c>
      <c r="F949">
        <v>13761.7</v>
      </c>
      <c r="G949">
        <v>14322.7</v>
      </c>
      <c r="I949">
        <v>2.76981E-2</v>
      </c>
      <c r="J949">
        <v>2.7698119999999999</v>
      </c>
      <c r="L949">
        <v>52.764009999999999</v>
      </c>
      <c r="M949">
        <v>0.7665883</v>
      </c>
      <c r="O949">
        <v>26.789739999999998</v>
      </c>
      <c r="P949">
        <v>0.31132779999999999</v>
      </c>
      <c r="R949">
        <v>30.257539999999999</v>
      </c>
      <c r="S949">
        <v>0.82263640000000005</v>
      </c>
    </row>
    <row r="950" spans="1:19" x14ac:dyDescent="0.2">
      <c r="A950" t="s">
        <v>85</v>
      </c>
      <c r="B950">
        <v>2009</v>
      </c>
      <c r="C950">
        <v>13390.8</v>
      </c>
      <c r="D950">
        <v>16069.4</v>
      </c>
      <c r="E950">
        <v>16235.1</v>
      </c>
      <c r="F950">
        <v>13761.7</v>
      </c>
      <c r="G950">
        <v>14322.7</v>
      </c>
      <c r="H950">
        <v>19.159300000000002</v>
      </c>
      <c r="I950">
        <v>2.76981E-2</v>
      </c>
      <c r="J950">
        <v>2.7698119999999999</v>
      </c>
      <c r="K950">
        <v>54.887309999999999</v>
      </c>
      <c r="L950">
        <v>52.764009999999999</v>
      </c>
      <c r="M950">
        <v>0.7665883</v>
      </c>
      <c r="N950">
        <v>27.652059999999999</v>
      </c>
      <c r="O950">
        <v>26.789739999999998</v>
      </c>
      <c r="P950">
        <v>0.31132779999999999</v>
      </c>
      <c r="Q950">
        <v>32.536090000000002</v>
      </c>
      <c r="R950">
        <v>30.257539999999999</v>
      </c>
      <c r="S950">
        <v>0.82263640000000005</v>
      </c>
    </row>
    <row r="951" spans="1:19" x14ac:dyDescent="0.2">
      <c r="A951" t="s">
        <v>85</v>
      </c>
      <c r="B951">
        <v>2009</v>
      </c>
      <c r="C951">
        <v>13390.8</v>
      </c>
      <c r="D951">
        <v>16069.4</v>
      </c>
      <c r="E951">
        <v>16235.1</v>
      </c>
      <c r="F951">
        <v>13761.7</v>
      </c>
      <c r="G951">
        <v>14322.7</v>
      </c>
      <c r="H951">
        <v>45.454439999999998</v>
      </c>
      <c r="I951">
        <v>2.76981E-2</v>
      </c>
      <c r="J951">
        <v>2.7698119999999999</v>
      </c>
      <c r="K951">
        <v>54.887309999999999</v>
      </c>
      <c r="L951">
        <v>52.764009999999999</v>
      </c>
      <c r="M951">
        <v>0.7665883</v>
      </c>
      <c r="N951">
        <v>27.652059999999999</v>
      </c>
      <c r="O951">
        <v>26.789739999999998</v>
      </c>
      <c r="P951">
        <v>0.31132779999999999</v>
      </c>
      <c r="Q951">
        <v>32.536090000000002</v>
      </c>
      <c r="R951">
        <v>30.257539999999999</v>
      </c>
      <c r="S951">
        <v>0.82263640000000005</v>
      </c>
    </row>
    <row r="952" spans="1:19" x14ac:dyDescent="0.2">
      <c r="A952" t="s">
        <v>85</v>
      </c>
      <c r="B952">
        <v>2009</v>
      </c>
      <c r="C952">
        <v>13390.8</v>
      </c>
      <c r="D952">
        <v>16069.4</v>
      </c>
      <c r="E952">
        <v>16235.1</v>
      </c>
      <c r="F952">
        <v>13761.7</v>
      </c>
      <c r="G952">
        <v>14322.7</v>
      </c>
      <c r="I952">
        <v>2.76981E-2</v>
      </c>
      <c r="J952">
        <v>2.7698119999999999</v>
      </c>
      <c r="L952">
        <v>52.764009999999999</v>
      </c>
      <c r="M952">
        <v>0.7665883</v>
      </c>
      <c r="N952">
        <v>27.652059999999999</v>
      </c>
      <c r="O952">
        <v>26.789739999999998</v>
      </c>
      <c r="P952">
        <v>0.31132779999999999</v>
      </c>
      <c r="R952">
        <v>30.257539999999999</v>
      </c>
      <c r="S952">
        <v>0.82263640000000005</v>
      </c>
    </row>
    <row r="953" spans="1:19" x14ac:dyDescent="0.2">
      <c r="A953" t="s">
        <v>85</v>
      </c>
      <c r="B953">
        <v>2009</v>
      </c>
      <c r="C953">
        <v>13390.8</v>
      </c>
      <c r="D953">
        <v>16069.4</v>
      </c>
      <c r="E953">
        <v>16235.1</v>
      </c>
      <c r="F953">
        <v>13761.7</v>
      </c>
      <c r="G953">
        <v>14322.7</v>
      </c>
      <c r="I953">
        <v>2.76981E-2</v>
      </c>
      <c r="J953">
        <v>2.7698119999999999</v>
      </c>
      <c r="L953">
        <v>52.764009999999999</v>
      </c>
      <c r="M953">
        <v>0.7665883</v>
      </c>
      <c r="N953">
        <v>27.652059999999999</v>
      </c>
      <c r="O953">
        <v>26.789739999999998</v>
      </c>
      <c r="P953">
        <v>0.31132779999999999</v>
      </c>
      <c r="R953">
        <v>30.257539999999999</v>
      </c>
      <c r="S953">
        <v>0.82263640000000005</v>
      </c>
    </row>
    <row r="954" spans="1:19" x14ac:dyDescent="0.2">
      <c r="A954" t="s">
        <v>85</v>
      </c>
      <c r="B954">
        <v>2009</v>
      </c>
      <c r="C954">
        <v>13390.8</v>
      </c>
      <c r="D954">
        <v>16069.4</v>
      </c>
      <c r="E954">
        <v>16235.1</v>
      </c>
      <c r="F954">
        <v>13761.7</v>
      </c>
      <c r="G954">
        <v>14322.7</v>
      </c>
      <c r="H954">
        <v>-99.497439999999997</v>
      </c>
      <c r="I954">
        <v>2.76981E-2</v>
      </c>
      <c r="J954">
        <v>2.7698119999999999</v>
      </c>
      <c r="K954">
        <v>54.887309999999999</v>
      </c>
      <c r="L954">
        <v>52.764009999999999</v>
      </c>
      <c r="M954">
        <v>0.7665883</v>
      </c>
      <c r="N954">
        <v>27.652059999999999</v>
      </c>
      <c r="O954">
        <v>26.789739999999998</v>
      </c>
      <c r="P954">
        <v>0.31132779999999999</v>
      </c>
      <c r="Q954">
        <v>32.536090000000002</v>
      </c>
      <c r="R954">
        <v>30.257539999999999</v>
      </c>
      <c r="S954">
        <v>0.82263640000000005</v>
      </c>
    </row>
    <row r="955" spans="1:19" x14ac:dyDescent="0.2">
      <c r="A955" t="s">
        <v>85</v>
      </c>
      <c r="B955">
        <v>2009</v>
      </c>
      <c r="C955">
        <v>13390.8</v>
      </c>
      <c r="D955">
        <v>16069.4</v>
      </c>
      <c r="E955">
        <v>16235.1</v>
      </c>
      <c r="F955">
        <v>13761.7</v>
      </c>
      <c r="G955">
        <v>14322.7</v>
      </c>
      <c r="H955">
        <v>81.058120000000002</v>
      </c>
      <c r="I955">
        <v>2.76981E-2</v>
      </c>
      <c r="J955">
        <v>2.7698119999999999</v>
      </c>
      <c r="K955">
        <v>54.887309999999999</v>
      </c>
      <c r="L955">
        <v>52.764009999999999</v>
      </c>
      <c r="M955">
        <v>0.7665883</v>
      </c>
      <c r="N955">
        <v>27.652059999999999</v>
      </c>
      <c r="O955">
        <v>26.789739999999998</v>
      </c>
      <c r="P955">
        <v>0.31132779999999999</v>
      </c>
      <c r="Q955">
        <v>32.536090000000002</v>
      </c>
      <c r="R955">
        <v>30.257539999999999</v>
      </c>
      <c r="S955">
        <v>0.82263640000000005</v>
      </c>
    </row>
    <row r="956" spans="1:19" x14ac:dyDescent="0.2">
      <c r="A956" t="s">
        <v>85</v>
      </c>
      <c r="B956">
        <v>2009</v>
      </c>
      <c r="C956">
        <v>13390.8</v>
      </c>
      <c r="D956">
        <v>16069.4</v>
      </c>
      <c r="E956">
        <v>16235.1</v>
      </c>
      <c r="F956">
        <v>13761.7</v>
      </c>
      <c r="G956">
        <v>14322.7</v>
      </c>
      <c r="I956">
        <v>2.76981E-2</v>
      </c>
      <c r="J956">
        <v>2.7698119999999999</v>
      </c>
      <c r="L956">
        <v>52.764009999999999</v>
      </c>
      <c r="M956">
        <v>0.7665883</v>
      </c>
      <c r="N956">
        <v>27.652059999999999</v>
      </c>
      <c r="O956">
        <v>26.789739999999998</v>
      </c>
      <c r="P956">
        <v>0.31132779999999999</v>
      </c>
      <c r="R956">
        <v>30.257539999999999</v>
      </c>
      <c r="S956">
        <v>0.82263640000000005</v>
      </c>
    </row>
    <row r="957" spans="1:19" x14ac:dyDescent="0.2">
      <c r="A957" t="s">
        <v>85</v>
      </c>
      <c r="B957">
        <v>2009</v>
      </c>
      <c r="C957">
        <v>13390.8</v>
      </c>
      <c r="D957">
        <v>16069.4</v>
      </c>
      <c r="E957">
        <v>16235.1</v>
      </c>
      <c r="F957">
        <v>13761.7</v>
      </c>
      <c r="G957">
        <v>14322.7</v>
      </c>
      <c r="H957">
        <v>114.2856</v>
      </c>
      <c r="I957">
        <v>2.76981E-2</v>
      </c>
      <c r="J957">
        <v>2.7698119999999999</v>
      </c>
      <c r="K957">
        <v>54.887309999999999</v>
      </c>
      <c r="L957">
        <v>52.764009999999999</v>
      </c>
      <c r="M957">
        <v>0.7665883</v>
      </c>
      <c r="N957">
        <v>27.652059999999999</v>
      </c>
      <c r="O957">
        <v>26.789739999999998</v>
      </c>
      <c r="P957">
        <v>0.31132779999999999</v>
      </c>
      <c r="Q957">
        <v>32.536090000000002</v>
      </c>
      <c r="R957">
        <v>30.257539999999999</v>
      </c>
      <c r="S957">
        <v>0.82263640000000005</v>
      </c>
    </row>
    <row r="958" spans="1:19" x14ac:dyDescent="0.2">
      <c r="A958" t="s">
        <v>85</v>
      </c>
      <c r="B958">
        <v>2009</v>
      </c>
      <c r="C958">
        <v>13390.8</v>
      </c>
      <c r="D958">
        <v>16069.4</v>
      </c>
      <c r="E958">
        <v>16235.1</v>
      </c>
      <c r="F958">
        <v>13761.7</v>
      </c>
      <c r="G958">
        <v>14322.7</v>
      </c>
      <c r="H958">
        <v>14.47359</v>
      </c>
      <c r="I958">
        <v>2.76981E-2</v>
      </c>
      <c r="J958">
        <v>2.7698119999999999</v>
      </c>
      <c r="K958">
        <v>54.887309999999999</v>
      </c>
      <c r="L958">
        <v>52.764009999999999</v>
      </c>
      <c r="M958">
        <v>0.7665883</v>
      </c>
      <c r="N958">
        <v>27.652059999999999</v>
      </c>
      <c r="O958">
        <v>26.789739999999998</v>
      </c>
      <c r="P958">
        <v>0.31132779999999999</v>
      </c>
      <c r="Q958">
        <v>32.536090000000002</v>
      </c>
      <c r="R958">
        <v>30.257539999999999</v>
      </c>
      <c r="S958">
        <v>0.82263640000000005</v>
      </c>
    </row>
    <row r="959" spans="1:19" x14ac:dyDescent="0.2">
      <c r="A959" t="s">
        <v>85</v>
      </c>
      <c r="B959">
        <v>2009</v>
      </c>
      <c r="C959">
        <v>13390.8</v>
      </c>
      <c r="D959">
        <v>16069.4</v>
      </c>
      <c r="E959">
        <v>16235.1</v>
      </c>
      <c r="F959">
        <v>13761.7</v>
      </c>
      <c r="G959">
        <v>14322.7</v>
      </c>
      <c r="H959">
        <v>53.77373</v>
      </c>
      <c r="I959">
        <v>2.76981E-2</v>
      </c>
      <c r="J959">
        <v>2.7698119999999999</v>
      </c>
      <c r="K959">
        <v>54.887309999999999</v>
      </c>
      <c r="L959">
        <v>52.764009999999999</v>
      </c>
      <c r="M959">
        <v>0.7665883</v>
      </c>
      <c r="N959">
        <v>27.652059999999999</v>
      </c>
      <c r="O959">
        <v>26.789739999999998</v>
      </c>
      <c r="P959">
        <v>0.31132779999999999</v>
      </c>
      <c r="Q959">
        <v>32.536090000000002</v>
      </c>
      <c r="R959">
        <v>30.257539999999999</v>
      </c>
      <c r="S959">
        <v>0.82263640000000005</v>
      </c>
    </row>
    <row r="960" spans="1:19" x14ac:dyDescent="0.2">
      <c r="A960" t="s">
        <v>85</v>
      </c>
      <c r="B960">
        <v>2009</v>
      </c>
      <c r="C960">
        <v>13390.8</v>
      </c>
      <c r="D960">
        <v>16069.4</v>
      </c>
      <c r="E960">
        <v>16235.1</v>
      </c>
      <c r="F960">
        <v>13761.7</v>
      </c>
      <c r="G960">
        <v>14322.7</v>
      </c>
      <c r="H960">
        <v>12.12114</v>
      </c>
      <c r="I960">
        <v>2.76981E-2</v>
      </c>
      <c r="J960">
        <v>2.7698119999999999</v>
      </c>
      <c r="K960">
        <v>54.887309999999999</v>
      </c>
      <c r="L960">
        <v>52.764009999999999</v>
      </c>
      <c r="M960">
        <v>0.7665883</v>
      </c>
      <c r="N960">
        <v>27.652059999999999</v>
      </c>
      <c r="O960">
        <v>26.789739999999998</v>
      </c>
      <c r="P960">
        <v>0.31132779999999999</v>
      </c>
      <c r="Q960">
        <v>32.536090000000002</v>
      </c>
      <c r="R960">
        <v>30.257539999999999</v>
      </c>
      <c r="S960">
        <v>0.82263640000000005</v>
      </c>
    </row>
    <row r="961" spans="1:19" x14ac:dyDescent="0.2">
      <c r="A961" t="s">
        <v>85</v>
      </c>
      <c r="B961">
        <v>2009</v>
      </c>
      <c r="C961">
        <v>13390.8</v>
      </c>
      <c r="D961">
        <v>16069.4</v>
      </c>
      <c r="E961">
        <v>16235.1</v>
      </c>
      <c r="F961">
        <v>13761.7</v>
      </c>
      <c r="G961">
        <v>14322.7</v>
      </c>
      <c r="H961">
        <v>2.0999999999999999E-5</v>
      </c>
      <c r="I961">
        <v>2.76981E-2</v>
      </c>
      <c r="J961">
        <v>2.7698119999999999</v>
      </c>
      <c r="K961">
        <v>54.887309999999999</v>
      </c>
      <c r="L961">
        <v>52.764009999999999</v>
      </c>
      <c r="M961">
        <v>0.7665883</v>
      </c>
      <c r="N961">
        <v>27.652059999999999</v>
      </c>
      <c r="O961">
        <v>26.789739999999998</v>
      </c>
      <c r="P961">
        <v>0.31132779999999999</v>
      </c>
      <c r="Q961">
        <v>32.536090000000002</v>
      </c>
      <c r="R961">
        <v>30.257539999999999</v>
      </c>
      <c r="S961">
        <v>0.82263640000000005</v>
      </c>
    </row>
    <row r="962" spans="1:19" x14ac:dyDescent="0.2">
      <c r="A962" t="s">
        <v>85</v>
      </c>
      <c r="B962">
        <v>2009</v>
      </c>
      <c r="C962">
        <v>13390.8</v>
      </c>
      <c r="D962">
        <v>16069.4</v>
      </c>
      <c r="E962">
        <v>16235.1</v>
      </c>
      <c r="F962">
        <v>13761.7</v>
      </c>
      <c r="G962">
        <v>14322.7</v>
      </c>
      <c r="H962">
        <v>56.249890000000001</v>
      </c>
      <c r="I962">
        <v>2.76981E-2</v>
      </c>
      <c r="J962">
        <v>2.7698119999999999</v>
      </c>
      <c r="K962">
        <v>54.887309999999999</v>
      </c>
      <c r="L962">
        <v>52.764009999999999</v>
      </c>
      <c r="M962">
        <v>0.7665883</v>
      </c>
      <c r="N962">
        <v>27.652059999999999</v>
      </c>
      <c r="O962">
        <v>26.789739999999998</v>
      </c>
      <c r="P962">
        <v>0.31132779999999999</v>
      </c>
      <c r="Q962">
        <v>32.536090000000002</v>
      </c>
      <c r="R962">
        <v>30.257539999999999</v>
      </c>
      <c r="S962">
        <v>0.82263640000000005</v>
      </c>
    </row>
    <row r="963" spans="1:19" x14ac:dyDescent="0.2">
      <c r="A963" t="s">
        <v>85</v>
      </c>
      <c r="B963">
        <v>2009</v>
      </c>
      <c r="C963">
        <v>13390.8</v>
      </c>
      <c r="D963">
        <v>16069.4</v>
      </c>
      <c r="E963">
        <v>16235.1</v>
      </c>
      <c r="F963">
        <v>13761.7</v>
      </c>
      <c r="G963">
        <v>14322.7</v>
      </c>
      <c r="H963">
        <v>25.66676</v>
      </c>
      <c r="I963">
        <v>2.76981E-2</v>
      </c>
      <c r="J963">
        <v>2.7698119999999999</v>
      </c>
      <c r="K963">
        <v>54.887309999999999</v>
      </c>
      <c r="L963">
        <v>52.764009999999999</v>
      </c>
      <c r="M963">
        <v>0.7665883</v>
      </c>
      <c r="N963">
        <v>27.652059999999999</v>
      </c>
      <c r="O963">
        <v>26.789739999999998</v>
      </c>
      <c r="P963">
        <v>0.31132779999999999</v>
      </c>
      <c r="Q963">
        <v>32.536090000000002</v>
      </c>
      <c r="R963">
        <v>30.257539999999999</v>
      </c>
      <c r="S963">
        <v>0.82263640000000005</v>
      </c>
    </row>
    <row r="964" spans="1:19" x14ac:dyDescent="0.2">
      <c r="A964" t="s">
        <v>85</v>
      </c>
      <c r="B964">
        <v>2009</v>
      </c>
      <c r="C964">
        <v>13390.8</v>
      </c>
      <c r="D964">
        <v>16069.4</v>
      </c>
      <c r="E964">
        <v>16235.1</v>
      </c>
      <c r="F964">
        <v>13761.7</v>
      </c>
      <c r="G964">
        <v>14322.7</v>
      </c>
      <c r="H964">
        <v>80.000050000000002</v>
      </c>
      <c r="I964">
        <v>2.76981E-2</v>
      </c>
      <c r="J964">
        <v>2.7698119999999999</v>
      </c>
      <c r="K964">
        <v>54.887309999999999</v>
      </c>
      <c r="L964">
        <v>52.764009999999999</v>
      </c>
      <c r="M964">
        <v>0.7665883</v>
      </c>
      <c r="N964">
        <v>27.652059999999999</v>
      </c>
      <c r="O964">
        <v>26.789739999999998</v>
      </c>
      <c r="P964">
        <v>0.31132779999999999</v>
      </c>
      <c r="Q964">
        <v>32.536090000000002</v>
      </c>
      <c r="R964">
        <v>30.257539999999999</v>
      </c>
      <c r="S964">
        <v>0.82263640000000005</v>
      </c>
    </row>
    <row r="965" spans="1:19" x14ac:dyDescent="0.2">
      <c r="A965" t="s">
        <v>85</v>
      </c>
      <c r="B965">
        <v>2009</v>
      </c>
      <c r="C965">
        <v>13390.8</v>
      </c>
      <c r="D965">
        <v>16069.4</v>
      </c>
      <c r="E965">
        <v>16235.1</v>
      </c>
      <c r="F965">
        <v>13761.7</v>
      </c>
      <c r="G965">
        <v>14322.7</v>
      </c>
      <c r="H965">
        <v>42.857170000000004</v>
      </c>
      <c r="I965">
        <v>2.76981E-2</v>
      </c>
      <c r="J965">
        <v>2.7698119999999999</v>
      </c>
      <c r="K965">
        <v>54.887309999999999</v>
      </c>
      <c r="L965">
        <v>52.764009999999999</v>
      </c>
      <c r="M965">
        <v>0.7665883</v>
      </c>
      <c r="N965">
        <v>27.652059999999999</v>
      </c>
      <c r="O965">
        <v>26.789739999999998</v>
      </c>
      <c r="P965">
        <v>0.31132779999999999</v>
      </c>
      <c r="Q965">
        <v>32.536090000000002</v>
      </c>
      <c r="R965">
        <v>30.257539999999999</v>
      </c>
      <c r="S965">
        <v>0.82263640000000005</v>
      </c>
    </row>
    <row r="966" spans="1:19" x14ac:dyDescent="0.2">
      <c r="A966" t="s">
        <v>85</v>
      </c>
      <c r="B966">
        <v>2009</v>
      </c>
      <c r="C966">
        <v>13390.8</v>
      </c>
      <c r="D966">
        <v>16069.4</v>
      </c>
      <c r="E966">
        <v>16235.1</v>
      </c>
      <c r="F966">
        <v>13761.7</v>
      </c>
      <c r="G966">
        <v>14322.7</v>
      </c>
      <c r="H966">
        <v>29.999929999999999</v>
      </c>
      <c r="I966">
        <v>2.76981E-2</v>
      </c>
      <c r="J966">
        <v>2.7698119999999999</v>
      </c>
      <c r="K966">
        <v>54.887309999999999</v>
      </c>
      <c r="L966">
        <v>52.764009999999999</v>
      </c>
      <c r="M966">
        <v>0.7665883</v>
      </c>
      <c r="N966">
        <v>27.652059999999999</v>
      </c>
      <c r="O966">
        <v>26.789739999999998</v>
      </c>
      <c r="P966">
        <v>0.31132779999999999</v>
      </c>
      <c r="Q966">
        <v>32.536090000000002</v>
      </c>
      <c r="R966">
        <v>30.257539999999999</v>
      </c>
      <c r="S966">
        <v>0.82263640000000005</v>
      </c>
    </row>
    <row r="967" spans="1:19" x14ac:dyDescent="0.2">
      <c r="A967" t="s">
        <v>85</v>
      </c>
      <c r="B967">
        <v>2009</v>
      </c>
      <c r="C967">
        <v>13390.8</v>
      </c>
      <c r="D967">
        <v>16069.4</v>
      </c>
      <c r="E967">
        <v>16235.1</v>
      </c>
      <c r="F967">
        <v>13761.7</v>
      </c>
      <c r="G967">
        <v>14322.7</v>
      </c>
      <c r="H967">
        <v>44.444360000000003</v>
      </c>
      <c r="I967">
        <v>2.76981E-2</v>
      </c>
      <c r="J967">
        <v>2.7698119999999999</v>
      </c>
      <c r="K967">
        <v>54.887309999999999</v>
      </c>
      <c r="L967">
        <v>52.764009999999999</v>
      </c>
      <c r="M967">
        <v>0.7665883</v>
      </c>
      <c r="N967">
        <v>27.652059999999999</v>
      </c>
      <c r="O967">
        <v>26.789739999999998</v>
      </c>
      <c r="P967">
        <v>0.31132779999999999</v>
      </c>
      <c r="Q967">
        <v>32.536090000000002</v>
      </c>
      <c r="R967">
        <v>30.257539999999999</v>
      </c>
      <c r="S967">
        <v>0.82263640000000005</v>
      </c>
    </row>
    <row r="968" spans="1:19" x14ac:dyDescent="0.2">
      <c r="A968" t="s">
        <v>85</v>
      </c>
      <c r="B968">
        <v>2009</v>
      </c>
      <c r="C968">
        <v>13390.8</v>
      </c>
      <c r="D968">
        <v>16069.4</v>
      </c>
      <c r="E968">
        <v>16235.1</v>
      </c>
      <c r="F968">
        <v>13761.7</v>
      </c>
      <c r="G968">
        <v>14322.7</v>
      </c>
      <c r="H968">
        <v>112.7325</v>
      </c>
      <c r="I968">
        <v>2.76981E-2</v>
      </c>
      <c r="J968">
        <v>2.7698119999999999</v>
      </c>
      <c r="K968">
        <v>54.887309999999999</v>
      </c>
      <c r="L968">
        <v>52.764009999999999</v>
      </c>
      <c r="M968">
        <v>0.7665883</v>
      </c>
      <c r="N968">
        <v>27.652059999999999</v>
      </c>
      <c r="O968">
        <v>26.789739999999998</v>
      </c>
      <c r="P968">
        <v>0.31132779999999999</v>
      </c>
      <c r="Q968">
        <v>32.536090000000002</v>
      </c>
      <c r="R968">
        <v>30.257539999999999</v>
      </c>
      <c r="S968">
        <v>0.82263640000000005</v>
      </c>
    </row>
    <row r="969" spans="1:19" x14ac:dyDescent="0.2">
      <c r="A969" t="s">
        <v>85</v>
      </c>
      <c r="B969">
        <v>2009</v>
      </c>
      <c r="C969">
        <v>13390.8</v>
      </c>
      <c r="D969">
        <v>16069.4</v>
      </c>
      <c r="E969">
        <v>16235.1</v>
      </c>
      <c r="F969">
        <v>13761.7</v>
      </c>
      <c r="G969">
        <v>14322.7</v>
      </c>
      <c r="H969">
        <v>85.873660000000001</v>
      </c>
      <c r="I969">
        <v>2.76981E-2</v>
      </c>
      <c r="J969">
        <v>2.7698119999999999</v>
      </c>
      <c r="K969">
        <v>54.887309999999999</v>
      </c>
      <c r="L969">
        <v>52.764009999999999</v>
      </c>
      <c r="M969">
        <v>0.7665883</v>
      </c>
      <c r="N969">
        <v>27.652059999999999</v>
      </c>
      <c r="O969">
        <v>26.789739999999998</v>
      </c>
      <c r="P969">
        <v>0.31132779999999999</v>
      </c>
      <c r="Q969">
        <v>32.536090000000002</v>
      </c>
      <c r="R969">
        <v>30.257539999999999</v>
      </c>
      <c r="S969">
        <v>0.82263640000000005</v>
      </c>
    </row>
    <row r="970" spans="1:19" x14ac:dyDescent="0.2">
      <c r="A970" t="s">
        <v>85</v>
      </c>
      <c r="B970">
        <v>2009</v>
      </c>
      <c r="C970">
        <v>13390.8</v>
      </c>
      <c r="D970">
        <v>16069.4</v>
      </c>
      <c r="E970">
        <v>16235.1</v>
      </c>
      <c r="F970">
        <v>13761.7</v>
      </c>
      <c r="G970">
        <v>14322.7</v>
      </c>
      <c r="H970">
        <v>59.999949999999998</v>
      </c>
      <c r="I970">
        <v>2.76981E-2</v>
      </c>
      <c r="J970">
        <v>2.7698119999999999</v>
      </c>
      <c r="K970">
        <v>54.887309999999999</v>
      </c>
      <c r="L970">
        <v>52.764009999999999</v>
      </c>
      <c r="M970">
        <v>0.7665883</v>
      </c>
      <c r="N970">
        <v>27.652059999999999</v>
      </c>
      <c r="O970">
        <v>26.789739999999998</v>
      </c>
      <c r="P970">
        <v>0.31132779999999999</v>
      </c>
      <c r="Q970">
        <v>32.536090000000002</v>
      </c>
      <c r="R970">
        <v>30.257539999999999</v>
      </c>
      <c r="S970">
        <v>0.82263640000000005</v>
      </c>
    </row>
    <row r="971" spans="1:19" x14ac:dyDescent="0.2">
      <c r="A971" t="s">
        <v>85</v>
      </c>
      <c r="B971">
        <v>2009</v>
      </c>
      <c r="C971">
        <v>13390.8</v>
      </c>
      <c r="D971">
        <v>16069.4</v>
      </c>
      <c r="E971">
        <v>16235.1</v>
      </c>
      <c r="F971">
        <v>13761.7</v>
      </c>
      <c r="G971">
        <v>14322.7</v>
      </c>
      <c r="H971">
        <v>106.66670000000001</v>
      </c>
      <c r="I971">
        <v>2.76981E-2</v>
      </c>
      <c r="J971">
        <v>2.7698119999999999</v>
      </c>
      <c r="K971">
        <v>54.887309999999999</v>
      </c>
      <c r="L971">
        <v>52.764009999999999</v>
      </c>
      <c r="M971">
        <v>0.7665883</v>
      </c>
      <c r="N971">
        <v>27.652059999999999</v>
      </c>
      <c r="O971">
        <v>26.789739999999998</v>
      </c>
      <c r="P971">
        <v>0.31132779999999999</v>
      </c>
      <c r="Q971">
        <v>32.536090000000002</v>
      </c>
      <c r="R971">
        <v>30.257539999999999</v>
      </c>
      <c r="S971">
        <v>0.82263640000000005</v>
      </c>
    </row>
    <row r="972" spans="1:19" x14ac:dyDescent="0.2">
      <c r="A972" t="s">
        <v>85</v>
      </c>
      <c r="B972">
        <v>2009</v>
      </c>
      <c r="C972">
        <v>13390.8</v>
      </c>
      <c r="D972">
        <v>16069.4</v>
      </c>
      <c r="E972">
        <v>16235.1</v>
      </c>
      <c r="F972">
        <v>13761.7</v>
      </c>
      <c r="G972">
        <v>14322.7</v>
      </c>
      <c r="H972">
        <v>-66.666659999999993</v>
      </c>
      <c r="I972">
        <v>2.76981E-2</v>
      </c>
      <c r="J972">
        <v>2.7698119999999999</v>
      </c>
      <c r="K972">
        <v>54.887309999999999</v>
      </c>
      <c r="L972">
        <v>52.764009999999999</v>
      </c>
      <c r="M972">
        <v>0.7665883</v>
      </c>
      <c r="N972">
        <v>27.652059999999999</v>
      </c>
      <c r="O972">
        <v>26.789739999999998</v>
      </c>
      <c r="P972">
        <v>0.31132779999999999</v>
      </c>
      <c r="Q972">
        <v>32.536090000000002</v>
      </c>
      <c r="R972">
        <v>30.257539999999999</v>
      </c>
      <c r="S972">
        <v>0.82263640000000005</v>
      </c>
    </row>
    <row r="973" spans="1:19" x14ac:dyDescent="0.2">
      <c r="A973" t="s">
        <v>85</v>
      </c>
      <c r="B973">
        <v>2009</v>
      </c>
      <c r="C973">
        <v>13390.8</v>
      </c>
      <c r="D973">
        <v>16069.4</v>
      </c>
      <c r="E973">
        <v>16235.1</v>
      </c>
      <c r="F973">
        <v>13761.7</v>
      </c>
      <c r="G973">
        <v>14322.7</v>
      </c>
      <c r="H973">
        <v>55.172379999999997</v>
      </c>
      <c r="I973">
        <v>2.76981E-2</v>
      </c>
      <c r="J973">
        <v>2.7698119999999999</v>
      </c>
      <c r="K973">
        <v>54.887309999999999</v>
      </c>
      <c r="L973">
        <v>52.764009999999999</v>
      </c>
      <c r="M973">
        <v>0.7665883</v>
      </c>
      <c r="N973">
        <v>27.652059999999999</v>
      </c>
      <c r="O973">
        <v>26.789739999999998</v>
      </c>
      <c r="P973">
        <v>0.31132779999999999</v>
      </c>
      <c r="Q973">
        <v>32.536090000000002</v>
      </c>
      <c r="R973">
        <v>30.257539999999999</v>
      </c>
      <c r="S973">
        <v>0.82263640000000005</v>
      </c>
    </row>
    <row r="974" spans="1:19" x14ac:dyDescent="0.2">
      <c r="A974" t="s">
        <v>85</v>
      </c>
      <c r="B974">
        <v>2009</v>
      </c>
      <c r="C974">
        <v>13390.8</v>
      </c>
      <c r="D974">
        <v>16069.4</v>
      </c>
      <c r="E974">
        <v>16235.1</v>
      </c>
      <c r="F974">
        <v>13761.7</v>
      </c>
      <c r="G974">
        <v>14322.7</v>
      </c>
      <c r="H974">
        <v>88.428759999999997</v>
      </c>
      <c r="I974">
        <v>2.76981E-2</v>
      </c>
      <c r="J974">
        <v>2.7698119999999999</v>
      </c>
      <c r="K974">
        <v>54.887309999999999</v>
      </c>
      <c r="L974">
        <v>52.764009999999999</v>
      </c>
      <c r="M974">
        <v>0.7665883</v>
      </c>
      <c r="N974">
        <v>27.652059999999999</v>
      </c>
      <c r="O974">
        <v>26.789739999999998</v>
      </c>
      <c r="P974">
        <v>0.31132779999999999</v>
      </c>
      <c r="Q974">
        <v>32.536090000000002</v>
      </c>
      <c r="R974">
        <v>30.257539999999999</v>
      </c>
      <c r="S974">
        <v>0.82263640000000005</v>
      </c>
    </row>
    <row r="975" spans="1:19" x14ac:dyDescent="0.2">
      <c r="A975" t="s">
        <v>85</v>
      </c>
      <c r="B975">
        <v>2009</v>
      </c>
      <c r="C975">
        <v>13390.8</v>
      </c>
      <c r="D975">
        <v>16069.4</v>
      </c>
      <c r="E975">
        <v>16235.1</v>
      </c>
      <c r="F975">
        <v>13761.7</v>
      </c>
      <c r="G975">
        <v>14322.7</v>
      </c>
      <c r="H975">
        <v>6.6666850000000002</v>
      </c>
      <c r="I975">
        <v>2.76981E-2</v>
      </c>
      <c r="J975">
        <v>2.7698119999999999</v>
      </c>
      <c r="K975">
        <v>54.887309999999999</v>
      </c>
      <c r="L975">
        <v>52.764009999999999</v>
      </c>
      <c r="M975">
        <v>0.7665883</v>
      </c>
      <c r="N975">
        <v>27.652059999999999</v>
      </c>
      <c r="O975">
        <v>26.789739999999998</v>
      </c>
      <c r="P975">
        <v>0.31132779999999999</v>
      </c>
      <c r="Q975">
        <v>32.536090000000002</v>
      </c>
      <c r="R975">
        <v>30.257539999999999</v>
      </c>
      <c r="S975">
        <v>0.82263640000000005</v>
      </c>
    </row>
    <row r="976" spans="1:19" x14ac:dyDescent="0.2">
      <c r="A976" t="s">
        <v>85</v>
      </c>
      <c r="B976">
        <v>2009</v>
      </c>
      <c r="C976">
        <v>13390.8</v>
      </c>
      <c r="D976">
        <v>16069.4</v>
      </c>
      <c r="E976">
        <v>16235.1</v>
      </c>
      <c r="F976">
        <v>13761.7</v>
      </c>
      <c r="G976">
        <v>14322.7</v>
      </c>
      <c r="H976">
        <v>609.0915</v>
      </c>
      <c r="I976">
        <v>2.76981E-2</v>
      </c>
      <c r="J976">
        <v>2.7698119999999999</v>
      </c>
      <c r="K976">
        <v>54.887309999999999</v>
      </c>
      <c r="L976">
        <v>52.764009999999999</v>
      </c>
      <c r="M976">
        <v>0.7665883</v>
      </c>
      <c r="N976">
        <v>27.652059999999999</v>
      </c>
      <c r="O976">
        <v>26.789739999999998</v>
      </c>
      <c r="P976">
        <v>0.31132779999999999</v>
      </c>
      <c r="Q976">
        <v>32.536090000000002</v>
      </c>
      <c r="R976">
        <v>30.257539999999999</v>
      </c>
      <c r="S976">
        <v>0.82263640000000005</v>
      </c>
    </row>
    <row r="977" spans="1:19" x14ac:dyDescent="0.2">
      <c r="A977" t="s">
        <v>85</v>
      </c>
      <c r="B977">
        <v>2009</v>
      </c>
      <c r="C977">
        <v>13390.8</v>
      </c>
      <c r="D977">
        <v>16069.4</v>
      </c>
      <c r="E977">
        <v>16235.1</v>
      </c>
      <c r="F977">
        <v>13761.7</v>
      </c>
      <c r="G977">
        <v>14322.7</v>
      </c>
      <c r="H977">
        <v>41.666690000000003</v>
      </c>
      <c r="I977">
        <v>2.76981E-2</v>
      </c>
      <c r="J977">
        <v>2.7698119999999999</v>
      </c>
      <c r="K977">
        <v>54.887309999999999</v>
      </c>
      <c r="L977">
        <v>52.764009999999999</v>
      </c>
      <c r="M977">
        <v>0.7665883</v>
      </c>
      <c r="N977">
        <v>27.652059999999999</v>
      </c>
      <c r="O977">
        <v>26.789739999999998</v>
      </c>
      <c r="P977">
        <v>0.31132779999999999</v>
      </c>
      <c r="Q977">
        <v>32.536090000000002</v>
      </c>
      <c r="R977">
        <v>30.257539999999999</v>
      </c>
      <c r="S977">
        <v>0.82263640000000005</v>
      </c>
    </row>
    <row r="978" spans="1:19" x14ac:dyDescent="0.2">
      <c r="A978" t="s">
        <v>85</v>
      </c>
      <c r="B978">
        <v>2009</v>
      </c>
      <c r="C978">
        <v>13390.8</v>
      </c>
      <c r="D978">
        <v>16069.4</v>
      </c>
      <c r="E978">
        <v>16235.1</v>
      </c>
      <c r="F978">
        <v>13761.7</v>
      </c>
      <c r="G978">
        <v>14322.7</v>
      </c>
      <c r="H978">
        <v>40.000010000000003</v>
      </c>
      <c r="I978">
        <v>2.76981E-2</v>
      </c>
      <c r="J978">
        <v>2.7698119999999999</v>
      </c>
      <c r="K978">
        <v>54.887309999999999</v>
      </c>
      <c r="L978">
        <v>52.764009999999999</v>
      </c>
      <c r="M978">
        <v>0.7665883</v>
      </c>
      <c r="N978">
        <v>27.652059999999999</v>
      </c>
      <c r="O978">
        <v>26.789739999999998</v>
      </c>
      <c r="P978">
        <v>0.31132779999999999</v>
      </c>
      <c r="Q978">
        <v>32.536090000000002</v>
      </c>
      <c r="R978">
        <v>30.257539999999999</v>
      </c>
      <c r="S978">
        <v>0.82263640000000005</v>
      </c>
    </row>
    <row r="979" spans="1:19" x14ac:dyDescent="0.2">
      <c r="A979" t="s">
        <v>85</v>
      </c>
      <c r="B979">
        <v>2009</v>
      </c>
      <c r="C979">
        <v>13390.8</v>
      </c>
      <c r="D979">
        <v>16069.4</v>
      </c>
      <c r="E979">
        <v>16235.1</v>
      </c>
      <c r="F979">
        <v>13761.7</v>
      </c>
      <c r="G979">
        <v>14322.7</v>
      </c>
      <c r="H979">
        <v>78.571299999999994</v>
      </c>
      <c r="I979">
        <v>2.76981E-2</v>
      </c>
      <c r="J979">
        <v>2.7698119999999999</v>
      </c>
      <c r="K979">
        <v>54.887309999999999</v>
      </c>
      <c r="L979">
        <v>52.764009999999999</v>
      </c>
      <c r="M979">
        <v>0.7665883</v>
      </c>
      <c r="N979">
        <v>27.652059999999999</v>
      </c>
      <c r="O979">
        <v>26.789739999999998</v>
      </c>
      <c r="P979">
        <v>0.31132779999999999</v>
      </c>
      <c r="Q979">
        <v>32.536090000000002</v>
      </c>
      <c r="R979">
        <v>30.257539999999999</v>
      </c>
      <c r="S979">
        <v>0.82263640000000005</v>
      </c>
    </row>
    <row r="980" spans="1:19" x14ac:dyDescent="0.2">
      <c r="A980" t="s">
        <v>85</v>
      </c>
      <c r="B980">
        <v>2009</v>
      </c>
      <c r="C980">
        <v>13390.8</v>
      </c>
      <c r="D980">
        <v>16069.4</v>
      </c>
      <c r="E980">
        <v>16235.1</v>
      </c>
      <c r="F980">
        <v>13761.7</v>
      </c>
      <c r="G980">
        <v>14322.7</v>
      </c>
      <c r="H980">
        <v>82.035780000000003</v>
      </c>
      <c r="I980">
        <v>2.76981E-2</v>
      </c>
      <c r="J980">
        <v>2.7698119999999999</v>
      </c>
      <c r="K980">
        <v>54.887309999999999</v>
      </c>
      <c r="L980">
        <v>52.764009999999999</v>
      </c>
      <c r="M980">
        <v>0.7665883</v>
      </c>
      <c r="N980">
        <v>27.652059999999999</v>
      </c>
      <c r="O980">
        <v>26.789739999999998</v>
      </c>
      <c r="P980">
        <v>0.31132779999999999</v>
      </c>
      <c r="Q980">
        <v>32.536090000000002</v>
      </c>
      <c r="R980">
        <v>30.257539999999999</v>
      </c>
      <c r="S980">
        <v>0.82263640000000005</v>
      </c>
    </row>
    <row r="981" spans="1:19" x14ac:dyDescent="0.2">
      <c r="A981" t="s">
        <v>85</v>
      </c>
      <c r="B981">
        <v>2009</v>
      </c>
      <c r="C981">
        <v>13390.8</v>
      </c>
      <c r="D981">
        <v>16069.4</v>
      </c>
      <c r="E981">
        <v>16235.1</v>
      </c>
      <c r="F981">
        <v>13761.7</v>
      </c>
      <c r="G981">
        <v>14322.7</v>
      </c>
      <c r="H981">
        <v>33.142740000000003</v>
      </c>
      <c r="I981">
        <v>2.76981E-2</v>
      </c>
      <c r="J981">
        <v>2.7698119999999999</v>
      </c>
      <c r="K981">
        <v>54.887309999999999</v>
      </c>
      <c r="L981">
        <v>52.764009999999999</v>
      </c>
      <c r="M981">
        <v>0.7665883</v>
      </c>
      <c r="N981">
        <v>27.652059999999999</v>
      </c>
      <c r="O981">
        <v>26.789739999999998</v>
      </c>
      <c r="P981">
        <v>0.31132779999999999</v>
      </c>
      <c r="Q981">
        <v>32.536090000000002</v>
      </c>
      <c r="R981">
        <v>30.257539999999999</v>
      </c>
      <c r="S981">
        <v>0.82263640000000005</v>
      </c>
    </row>
    <row r="982" spans="1:19" x14ac:dyDescent="0.2">
      <c r="A982" t="s">
        <v>85</v>
      </c>
      <c r="B982">
        <v>2009</v>
      </c>
      <c r="C982">
        <v>13390.8</v>
      </c>
      <c r="D982">
        <v>16069.4</v>
      </c>
      <c r="E982">
        <v>16235.1</v>
      </c>
      <c r="F982">
        <v>13761.7</v>
      </c>
      <c r="G982">
        <v>14322.7</v>
      </c>
      <c r="H982">
        <v>-79.999989999999997</v>
      </c>
      <c r="I982">
        <v>2.76981E-2</v>
      </c>
      <c r="J982">
        <v>2.7698119999999999</v>
      </c>
      <c r="K982">
        <v>54.887309999999999</v>
      </c>
      <c r="L982">
        <v>52.764009999999999</v>
      </c>
      <c r="M982">
        <v>0.7665883</v>
      </c>
      <c r="N982">
        <v>27.652059999999999</v>
      </c>
      <c r="O982">
        <v>26.789739999999998</v>
      </c>
      <c r="P982">
        <v>0.31132779999999999</v>
      </c>
      <c r="Q982">
        <v>32.536090000000002</v>
      </c>
      <c r="R982">
        <v>30.257539999999999</v>
      </c>
      <c r="S982">
        <v>0.82263640000000005</v>
      </c>
    </row>
    <row r="983" spans="1:19" x14ac:dyDescent="0.2">
      <c r="A983" t="s">
        <v>85</v>
      </c>
      <c r="B983">
        <v>2009</v>
      </c>
      <c r="C983">
        <v>13390.8</v>
      </c>
      <c r="D983">
        <v>16069.4</v>
      </c>
      <c r="E983">
        <v>16235.1</v>
      </c>
      <c r="F983">
        <v>13761.7</v>
      </c>
      <c r="G983">
        <v>14322.7</v>
      </c>
      <c r="H983">
        <v>80.297240000000002</v>
      </c>
      <c r="I983">
        <v>2.76981E-2</v>
      </c>
      <c r="J983">
        <v>2.7698119999999999</v>
      </c>
      <c r="K983">
        <v>54.887309999999999</v>
      </c>
      <c r="L983">
        <v>52.764009999999999</v>
      </c>
      <c r="M983">
        <v>0.7665883</v>
      </c>
      <c r="N983">
        <v>27.652059999999999</v>
      </c>
      <c r="O983">
        <v>26.789739999999998</v>
      </c>
      <c r="P983">
        <v>0.31132779999999999</v>
      </c>
      <c r="Q983">
        <v>32.536090000000002</v>
      </c>
      <c r="R983">
        <v>30.257539999999999</v>
      </c>
      <c r="S983">
        <v>0.82263640000000005</v>
      </c>
    </row>
    <row r="984" spans="1:19" x14ac:dyDescent="0.2">
      <c r="A984" t="s">
        <v>85</v>
      </c>
      <c r="B984">
        <v>2009</v>
      </c>
      <c r="C984">
        <v>13390.8</v>
      </c>
      <c r="D984">
        <v>16069.4</v>
      </c>
      <c r="E984">
        <v>16235.1</v>
      </c>
      <c r="F984">
        <v>13761.7</v>
      </c>
      <c r="G984">
        <v>14322.7</v>
      </c>
      <c r="H984">
        <v>182.0514</v>
      </c>
      <c r="I984">
        <v>2.76981E-2</v>
      </c>
      <c r="J984">
        <v>2.7698119999999999</v>
      </c>
      <c r="K984">
        <v>54.887309999999999</v>
      </c>
      <c r="L984">
        <v>52.764009999999999</v>
      </c>
      <c r="M984">
        <v>0.7665883</v>
      </c>
      <c r="N984">
        <v>27.652059999999999</v>
      </c>
      <c r="O984">
        <v>26.789739999999998</v>
      </c>
      <c r="P984">
        <v>0.31132779999999999</v>
      </c>
      <c r="Q984">
        <v>32.536090000000002</v>
      </c>
      <c r="R984">
        <v>30.257539999999999</v>
      </c>
      <c r="S984">
        <v>0.82263640000000005</v>
      </c>
    </row>
    <row r="985" spans="1:19" x14ac:dyDescent="0.2">
      <c r="A985" t="s">
        <v>85</v>
      </c>
      <c r="B985">
        <v>2009</v>
      </c>
      <c r="C985">
        <v>13390.8</v>
      </c>
      <c r="D985">
        <v>16069.4</v>
      </c>
      <c r="E985">
        <v>16235.1</v>
      </c>
      <c r="F985">
        <v>13761.7</v>
      </c>
      <c r="G985">
        <v>14322.7</v>
      </c>
      <c r="H985">
        <v>107.6923</v>
      </c>
      <c r="I985">
        <v>2.76981E-2</v>
      </c>
      <c r="J985">
        <v>2.7698119999999999</v>
      </c>
      <c r="K985">
        <v>54.887309999999999</v>
      </c>
      <c r="L985">
        <v>52.764009999999999</v>
      </c>
      <c r="M985">
        <v>0.7665883</v>
      </c>
      <c r="N985">
        <v>27.652059999999999</v>
      </c>
      <c r="O985">
        <v>26.789739999999998</v>
      </c>
      <c r="P985">
        <v>0.31132779999999999</v>
      </c>
      <c r="Q985">
        <v>32.536090000000002</v>
      </c>
      <c r="R985">
        <v>30.257539999999999</v>
      </c>
      <c r="S985">
        <v>0.82263640000000005</v>
      </c>
    </row>
    <row r="986" spans="1:19" x14ac:dyDescent="0.2">
      <c r="A986" t="s">
        <v>85</v>
      </c>
      <c r="B986">
        <v>2009</v>
      </c>
      <c r="C986">
        <v>13390.8</v>
      </c>
      <c r="D986">
        <v>16069.4</v>
      </c>
      <c r="E986">
        <v>16235.1</v>
      </c>
      <c r="F986">
        <v>13761.7</v>
      </c>
      <c r="G986">
        <v>14322.7</v>
      </c>
      <c r="H986">
        <v>233.33330000000001</v>
      </c>
      <c r="I986">
        <v>2.76981E-2</v>
      </c>
      <c r="J986">
        <v>2.7698119999999999</v>
      </c>
      <c r="K986">
        <v>54.887309999999999</v>
      </c>
      <c r="L986">
        <v>52.764009999999999</v>
      </c>
      <c r="M986">
        <v>0.7665883</v>
      </c>
      <c r="N986">
        <v>27.652059999999999</v>
      </c>
      <c r="O986">
        <v>26.789739999999998</v>
      </c>
      <c r="P986">
        <v>0.31132779999999999</v>
      </c>
      <c r="Q986">
        <v>32.536090000000002</v>
      </c>
      <c r="R986">
        <v>30.257539999999999</v>
      </c>
      <c r="S986">
        <v>0.82263640000000005</v>
      </c>
    </row>
    <row r="987" spans="1:19" x14ac:dyDescent="0.2">
      <c r="A987" t="s">
        <v>85</v>
      </c>
      <c r="B987">
        <v>2009</v>
      </c>
      <c r="C987">
        <v>13390.8</v>
      </c>
      <c r="D987">
        <v>16069.4</v>
      </c>
      <c r="E987">
        <v>16235.1</v>
      </c>
      <c r="F987">
        <v>13761.7</v>
      </c>
      <c r="G987">
        <v>14322.7</v>
      </c>
      <c r="H987">
        <v>11.111140000000001</v>
      </c>
      <c r="I987">
        <v>2.76981E-2</v>
      </c>
      <c r="J987">
        <v>2.7698119999999999</v>
      </c>
      <c r="K987">
        <v>54.887309999999999</v>
      </c>
      <c r="L987">
        <v>52.764009999999999</v>
      </c>
      <c r="M987">
        <v>0.7665883</v>
      </c>
      <c r="N987">
        <v>27.652059999999999</v>
      </c>
      <c r="O987">
        <v>26.789739999999998</v>
      </c>
      <c r="P987">
        <v>0.31132779999999999</v>
      </c>
      <c r="Q987">
        <v>32.536090000000002</v>
      </c>
      <c r="R987">
        <v>30.257539999999999</v>
      </c>
      <c r="S987">
        <v>0.82263640000000005</v>
      </c>
    </row>
    <row r="988" spans="1:19" x14ac:dyDescent="0.2">
      <c r="A988" t="s">
        <v>85</v>
      </c>
      <c r="B988">
        <v>2009</v>
      </c>
      <c r="C988">
        <v>13390.8</v>
      </c>
      <c r="D988">
        <v>16069.4</v>
      </c>
      <c r="E988">
        <v>16235.1</v>
      </c>
      <c r="F988">
        <v>13761.7</v>
      </c>
      <c r="G988">
        <v>14322.7</v>
      </c>
      <c r="H988">
        <v>55.555630000000001</v>
      </c>
      <c r="I988">
        <v>2.76981E-2</v>
      </c>
      <c r="J988">
        <v>2.7698119999999999</v>
      </c>
      <c r="K988">
        <v>54.887309999999999</v>
      </c>
      <c r="L988">
        <v>52.764009999999999</v>
      </c>
      <c r="M988">
        <v>0.7665883</v>
      </c>
      <c r="N988">
        <v>27.652059999999999</v>
      </c>
      <c r="O988">
        <v>26.789739999999998</v>
      </c>
      <c r="P988">
        <v>0.31132779999999999</v>
      </c>
      <c r="Q988">
        <v>32.536090000000002</v>
      </c>
      <c r="R988">
        <v>30.257539999999999</v>
      </c>
      <c r="S988">
        <v>0.82263640000000005</v>
      </c>
    </row>
    <row r="989" spans="1:19" x14ac:dyDescent="0.2">
      <c r="A989" t="s">
        <v>85</v>
      </c>
      <c r="B989">
        <v>2009</v>
      </c>
      <c r="C989">
        <v>13390.8</v>
      </c>
      <c r="D989">
        <v>16069.4</v>
      </c>
      <c r="E989">
        <v>16235.1</v>
      </c>
      <c r="F989">
        <v>13761.7</v>
      </c>
      <c r="G989">
        <v>14322.7</v>
      </c>
      <c r="I989">
        <v>2.76981E-2</v>
      </c>
      <c r="J989">
        <v>2.7698119999999999</v>
      </c>
      <c r="L989">
        <v>52.764009999999999</v>
      </c>
      <c r="M989">
        <v>0.7665883</v>
      </c>
      <c r="O989">
        <v>26.789739999999998</v>
      </c>
      <c r="P989">
        <v>0.31132779999999999</v>
      </c>
      <c r="R989">
        <v>30.257539999999999</v>
      </c>
      <c r="S989">
        <v>0.82263640000000005</v>
      </c>
    </row>
    <row r="990" spans="1:19" x14ac:dyDescent="0.2">
      <c r="A990" t="s">
        <v>85</v>
      </c>
      <c r="B990">
        <v>2009</v>
      </c>
      <c r="C990">
        <v>13390.8</v>
      </c>
      <c r="D990">
        <v>16069.4</v>
      </c>
      <c r="E990">
        <v>16235.1</v>
      </c>
      <c r="F990">
        <v>13761.7</v>
      </c>
      <c r="G990">
        <v>14322.7</v>
      </c>
      <c r="H990">
        <v>80.000140000000002</v>
      </c>
      <c r="I990">
        <v>2.76981E-2</v>
      </c>
      <c r="J990">
        <v>2.7698119999999999</v>
      </c>
      <c r="K990">
        <v>54.887309999999999</v>
      </c>
      <c r="L990">
        <v>52.764009999999999</v>
      </c>
      <c r="M990">
        <v>0.7665883</v>
      </c>
      <c r="N990">
        <v>27.652059999999999</v>
      </c>
      <c r="O990">
        <v>26.789739999999998</v>
      </c>
      <c r="P990">
        <v>0.31132779999999999</v>
      </c>
      <c r="Q990">
        <v>32.536090000000002</v>
      </c>
      <c r="R990">
        <v>30.257539999999999</v>
      </c>
      <c r="S990">
        <v>0.82263640000000005</v>
      </c>
    </row>
    <row r="991" spans="1:19" x14ac:dyDescent="0.2">
      <c r="A991" t="s">
        <v>85</v>
      </c>
      <c r="B991">
        <v>2009</v>
      </c>
      <c r="C991">
        <v>13390.8</v>
      </c>
      <c r="D991">
        <v>16069.4</v>
      </c>
      <c r="E991">
        <v>16235.1</v>
      </c>
      <c r="F991">
        <v>13761.7</v>
      </c>
      <c r="G991">
        <v>14322.7</v>
      </c>
      <c r="H991">
        <v>-95.42</v>
      </c>
      <c r="I991">
        <v>2.76981E-2</v>
      </c>
      <c r="J991">
        <v>2.7698119999999999</v>
      </c>
      <c r="K991">
        <v>54.887309999999999</v>
      </c>
      <c r="L991">
        <v>52.764009999999999</v>
      </c>
      <c r="M991">
        <v>0.7665883</v>
      </c>
      <c r="N991">
        <v>27.652059999999999</v>
      </c>
      <c r="O991">
        <v>26.789739999999998</v>
      </c>
      <c r="P991">
        <v>0.31132779999999999</v>
      </c>
      <c r="Q991">
        <v>32.536090000000002</v>
      </c>
      <c r="R991">
        <v>30.257539999999999</v>
      </c>
      <c r="S991">
        <v>0.82263640000000005</v>
      </c>
    </row>
    <row r="992" spans="1:19" x14ac:dyDescent="0.2">
      <c r="A992" t="s">
        <v>85</v>
      </c>
      <c r="B992">
        <v>2009</v>
      </c>
      <c r="C992">
        <v>13390.8</v>
      </c>
      <c r="D992">
        <v>16069.4</v>
      </c>
      <c r="E992">
        <v>16235.1</v>
      </c>
      <c r="F992">
        <v>13761.7</v>
      </c>
      <c r="G992">
        <v>14322.7</v>
      </c>
      <c r="H992">
        <v>185.71449999999999</v>
      </c>
      <c r="I992">
        <v>2.76981E-2</v>
      </c>
      <c r="J992">
        <v>2.7698119999999999</v>
      </c>
      <c r="K992">
        <v>54.887309999999999</v>
      </c>
      <c r="L992">
        <v>52.764009999999999</v>
      </c>
      <c r="M992">
        <v>0.7665883</v>
      </c>
      <c r="N992">
        <v>27.652059999999999</v>
      </c>
      <c r="O992">
        <v>26.789739999999998</v>
      </c>
      <c r="P992">
        <v>0.31132779999999999</v>
      </c>
      <c r="Q992">
        <v>32.536090000000002</v>
      </c>
      <c r="R992">
        <v>30.257539999999999</v>
      </c>
      <c r="S992">
        <v>0.82263640000000005</v>
      </c>
    </row>
    <row r="993" spans="1:19" x14ac:dyDescent="0.2">
      <c r="A993" t="s">
        <v>85</v>
      </c>
      <c r="B993">
        <v>2009</v>
      </c>
      <c r="C993">
        <v>13390.8</v>
      </c>
      <c r="D993">
        <v>16069.4</v>
      </c>
      <c r="E993">
        <v>16235.1</v>
      </c>
      <c r="F993">
        <v>13761.7</v>
      </c>
      <c r="G993">
        <v>14322.7</v>
      </c>
      <c r="H993">
        <v>53.124980000000001</v>
      </c>
      <c r="I993">
        <v>2.76981E-2</v>
      </c>
      <c r="J993">
        <v>2.7698119999999999</v>
      </c>
      <c r="K993">
        <v>54.887309999999999</v>
      </c>
      <c r="L993">
        <v>52.764009999999999</v>
      </c>
      <c r="M993">
        <v>0.7665883</v>
      </c>
      <c r="N993">
        <v>27.652059999999999</v>
      </c>
      <c r="O993">
        <v>26.789739999999998</v>
      </c>
      <c r="P993">
        <v>0.31132779999999999</v>
      </c>
      <c r="Q993">
        <v>32.536090000000002</v>
      </c>
      <c r="R993">
        <v>30.257539999999999</v>
      </c>
      <c r="S993">
        <v>0.82263640000000005</v>
      </c>
    </row>
    <row r="994" spans="1:19" x14ac:dyDescent="0.2">
      <c r="A994" t="s">
        <v>85</v>
      </c>
      <c r="B994">
        <v>2009</v>
      </c>
      <c r="C994">
        <v>13390.8</v>
      </c>
      <c r="D994">
        <v>16069.4</v>
      </c>
      <c r="E994">
        <v>16235.1</v>
      </c>
      <c r="F994">
        <v>13761.7</v>
      </c>
      <c r="G994">
        <v>14322.7</v>
      </c>
      <c r="I994">
        <v>2.76981E-2</v>
      </c>
      <c r="J994">
        <v>2.7698119999999999</v>
      </c>
      <c r="L994">
        <v>52.764009999999999</v>
      </c>
      <c r="M994">
        <v>0.7665883</v>
      </c>
      <c r="O994">
        <v>26.789739999999998</v>
      </c>
      <c r="P994">
        <v>0.31132779999999999</v>
      </c>
      <c r="R994">
        <v>30.257539999999999</v>
      </c>
      <c r="S994">
        <v>0.82263640000000005</v>
      </c>
    </row>
    <row r="995" spans="1:19" x14ac:dyDescent="0.2">
      <c r="A995" t="s">
        <v>85</v>
      </c>
      <c r="B995">
        <v>2009</v>
      </c>
      <c r="C995">
        <v>13390.8</v>
      </c>
      <c r="D995">
        <v>16069.4</v>
      </c>
      <c r="E995">
        <v>16235.1</v>
      </c>
      <c r="F995">
        <v>13761.7</v>
      </c>
      <c r="G995">
        <v>14322.7</v>
      </c>
      <c r="H995">
        <v>190.6634</v>
      </c>
      <c r="I995">
        <v>2.76981E-2</v>
      </c>
      <c r="J995">
        <v>2.7698119999999999</v>
      </c>
      <c r="K995">
        <v>54.887309999999999</v>
      </c>
      <c r="L995">
        <v>52.764009999999999</v>
      </c>
      <c r="M995">
        <v>0.7665883</v>
      </c>
      <c r="N995">
        <v>27.652059999999999</v>
      </c>
      <c r="O995">
        <v>26.789739999999998</v>
      </c>
      <c r="P995">
        <v>0.31132779999999999</v>
      </c>
      <c r="Q995">
        <v>32.536090000000002</v>
      </c>
      <c r="R995">
        <v>30.257539999999999</v>
      </c>
      <c r="S995">
        <v>0.82263640000000005</v>
      </c>
    </row>
    <row r="996" spans="1:19" x14ac:dyDescent="0.2">
      <c r="A996" t="s">
        <v>85</v>
      </c>
      <c r="B996">
        <v>2009</v>
      </c>
      <c r="C996">
        <v>13390.8</v>
      </c>
      <c r="D996">
        <v>16069.4</v>
      </c>
      <c r="E996">
        <v>16235.1</v>
      </c>
      <c r="F996">
        <v>13761.7</v>
      </c>
      <c r="G996">
        <v>14322.7</v>
      </c>
      <c r="H996">
        <v>670.1182</v>
      </c>
      <c r="I996">
        <v>2.76981E-2</v>
      </c>
      <c r="J996">
        <v>2.7698119999999999</v>
      </c>
      <c r="K996">
        <v>54.887309999999999</v>
      </c>
      <c r="L996">
        <v>52.764009999999999</v>
      </c>
      <c r="M996">
        <v>0.7665883</v>
      </c>
      <c r="N996">
        <v>27.652059999999999</v>
      </c>
      <c r="O996">
        <v>26.789739999999998</v>
      </c>
      <c r="P996">
        <v>0.31132779999999999</v>
      </c>
      <c r="Q996">
        <v>32.536090000000002</v>
      </c>
      <c r="R996">
        <v>30.257539999999999</v>
      </c>
      <c r="S996">
        <v>0.82263640000000005</v>
      </c>
    </row>
    <row r="997" spans="1:19" x14ac:dyDescent="0.2">
      <c r="A997" t="s">
        <v>85</v>
      </c>
      <c r="B997">
        <v>2009</v>
      </c>
      <c r="C997">
        <v>13390.8</v>
      </c>
      <c r="D997">
        <v>16069.4</v>
      </c>
      <c r="E997">
        <v>16235.1</v>
      </c>
      <c r="F997">
        <v>13761.7</v>
      </c>
      <c r="G997">
        <v>14322.7</v>
      </c>
      <c r="H997">
        <v>43.750030000000002</v>
      </c>
      <c r="I997">
        <v>2.76981E-2</v>
      </c>
      <c r="J997">
        <v>2.7698119999999999</v>
      </c>
      <c r="K997">
        <v>54.887309999999999</v>
      </c>
      <c r="L997">
        <v>52.764009999999999</v>
      </c>
      <c r="M997">
        <v>0.7665883</v>
      </c>
      <c r="N997">
        <v>27.652059999999999</v>
      </c>
      <c r="O997">
        <v>26.789739999999998</v>
      </c>
      <c r="P997">
        <v>0.31132779999999999</v>
      </c>
      <c r="Q997">
        <v>32.536090000000002</v>
      </c>
      <c r="R997">
        <v>30.257539999999999</v>
      </c>
      <c r="S997">
        <v>0.82263640000000005</v>
      </c>
    </row>
    <row r="998" spans="1:19" x14ac:dyDescent="0.2">
      <c r="A998" t="s">
        <v>85</v>
      </c>
      <c r="B998">
        <v>2009</v>
      </c>
      <c r="C998">
        <v>13390.8</v>
      </c>
      <c r="D998">
        <v>16069.4</v>
      </c>
      <c r="E998">
        <v>16235.1</v>
      </c>
      <c r="F998">
        <v>13761.7</v>
      </c>
      <c r="G998">
        <v>14322.7</v>
      </c>
      <c r="H998">
        <v>4.4443780000000004</v>
      </c>
      <c r="I998">
        <v>2.76981E-2</v>
      </c>
      <c r="J998">
        <v>2.7698119999999999</v>
      </c>
      <c r="K998">
        <v>54.887309999999999</v>
      </c>
      <c r="L998">
        <v>52.764009999999999</v>
      </c>
      <c r="M998">
        <v>0.7665883</v>
      </c>
      <c r="N998">
        <v>27.652059999999999</v>
      </c>
      <c r="O998">
        <v>26.789739999999998</v>
      </c>
      <c r="P998">
        <v>0.31132779999999999</v>
      </c>
      <c r="Q998">
        <v>32.536090000000002</v>
      </c>
      <c r="R998">
        <v>30.257539999999999</v>
      </c>
      <c r="S998">
        <v>0.82263640000000005</v>
      </c>
    </row>
    <row r="999" spans="1:19" x14ac:dyDescent="0.2">
      <c r="A999" t="s">
        <v>85</v>
      </c>
      <c r="B999">
        <v>2009</v>
      </c>
      <c r="C999">
        <v>13390.8</v>
      </c>
      <c r="D999">
        <v>16069.4</v>
      </c>
      <c r="E999">
        <v>16235.1</v>
      </c>
      <c r="F999">
        <v>13761.7</v>
      </c>
      <c r="G999">
        <v>14322.7</v>
      </c>
      <c r="H999">
        <v>60.869689999999999</v>
      </c>
      <c r="I999">
        <v>2.76981E-2</v>
      </c>
      <c r="J999">
        <v>2.7698119999999999</v>
      </c>
      <c r="K999">
        <v>54.887309999999999</v>
      </c>
      <c r="L999">
        <v>52.764009999999999</v>
      </c>
      <c r="M999">
        <v>0.7665883</v>
      </c>
      <c r="N999">
        <v>27.652059999999999</v>
      </c>
      <c r="O999">
        <v>26.789739999999998</v>
      </c>
      <c r="P999">
        <v>0.31132779999999999</v>
      </c>
      <c r="Q999">
        <v>32.536090000000002</v>
      </c>
      <c r="R999">
        <v>30.257539999999999</v>
      </c>
      <c r="S999">
        <v>0.82263640000000005</v>
      </c>
    </row>
    <row r="1000" spans="1:19" x14ac:dyDescent="0.2">
      <c r="A1000" t="s">
        <v>85</v>
      </c>
      <c r="B1000">
        <v>2009</v>
      </c>
      <c r="C1000">
        <v>13390.8</v>
      </c>
      <c r="D1000">
        <v>16069.4</v>
      </c>
      <c r="E1000">
        <v>16235.1</v>
      </c>
      <c r="F1000">
        <v>13761.7</v>
      </c>
      <c r="G1000">
        <v>14322.7</v>
      </c>
      <c r="H1000">
        <v>182.14869999999999</v>
      </c>
      <c r="I1000">
        <v>2.76981E-2</v>
      </c>
      <c r="J1000">
        <v>2.7698119999999999</v>
      </c>
      <c r="K1000">
        <v>54.887309999999999</v>
      </c>
      <c r="L1000">
        <v>52.764009999999999</v>
      </c>
      <c r="M1000">
        <v>0.7665883</v>
      </c>
      <c r="N1000">
        <v>27.652059999999999</v>
      </c>
      <c r="O1000">
        <v>26.789739999999998</v>
      </c>
      <c r="P1000">
        <v>0.31132779999999999</v>
      </c>
      <c r="Q1000">
        <v>32.536090000000002</v>
      </c>
      <c r="R1000">
        <v>30.257539999999999</v>
      </c>
      <c r="S1000">
        <v>0.82263640000000005</v>
      </c>
    </row>
    <row r="1001" spans="1:19" x14ac:dyDescent="0.2">
      <c r="A1001" t="s">
        <v>85</v>
      </c>
      <c r="B1001">
        <v>2009</v>
      </c>
      <c r="C1001">
        <v>13390.8</v>
      </c>
      <c r="D1001">
        <v>16069.4</v>
      </c>
      <c r="E1001">
        <v>16235.1</v>
      </c>
      <c r="F1001">
        <v>13761.7</v>
      </c>
      <c r="G1001">
        <v>14322.7</v>
      </c>
      <c r="I1001">
        <v>2.76981E-2</v>
      </c>
      <c r="J1001">
        <v>2.7698119999999999</v>
      </c>
      <c r="L1001">
        <v>52.764009999999999</v>
      </c>
      <c r="M1001">
        <v>0.7665883</v>
      </c>
      <c r="O1001">
        <v>26.789739999999998</v>
      </c>
      <c r="P1001">
        <v>0.31132779999999999</v>
      </c>
      <c r="R1001">
        <v>30.257539999999999</v>
      </c>
      <c r="S1001">
        <v>0.82263640000000005</v>
      </c>
    </row>
    <row r="1002" spans="1:19" x14ac:dyDescent="0.2">
      <c r="A1002" t="s">
        <v>85</v>
      </c>
      <c r="B1002">
        <v>2009</v>
      </c>
      <c r="C1002">
        <v>13390.8</v>
      </c>
      <c r="D1002">
        <v>16069.4</v>
      </c>
      <c r="E1002">
        <v>16235.1</v>
      </c>
      <c r="F1002">
        <v>13761.7</v>
      </c>
      <c r="G1002">
        <v>14322.7</v>
      </c>
      <c r="I1002">
        <v>2.76981E-2</v>
      </c>
      <c r="J1002">
        <v>2.7698119999999999</v>
      </c>
      <c r="L1002">
        <v>52.764009999999999</v>
      </c>
      <c r="M1002">
        <v>0.7665883</v>
      </c>
      <c r="O1002">
        <v>26.789739999999998</v>
      </c>
      <c r="P1002">
        <v>0.31132779999999999</v>
      </c>
      <c r="R1002">
        <v>30.257539999999999</v>
      </c>
      <c r="S1002">
        <v>0.82263640000000005</v>
      </c>
    </row>
    <row r="1003" spans="1:19" x14ac:dyDescent="0.2">
      <c r="A1003" t="s">
        <v>151</v>
      </c>
      <c r="B1003">
        <v>2009</v>
      </c>
      <c r="C1003">
        <v>11171.6</v>
      </c>
      <c r="D1003">
        <v>14779.81</v>
      </c>
      <c r="E1003">
        <v>16188.232</v>
      </c>
      <c r="F1003">
        <v>13082.795</v>
      </c>
      <c r="G1003">
        <v>12735.934999999999</v>
      </c>
      <c r="H1003">
        <v>86.206850000000003</v>
      </c>
      <c r="I1003">
        <v>0.17107620000000001</v>
      </c>
      <c r="J1003">
        <v>17.107620000000001</v>
      </c>
      <c r="K1003">
        <v>65.878510000000006</v>
      </c>
      <c r="L1003">
        <v>52.764009999999999</v>
      </c>
      <c r="M1003">
        <v>0.7665883</v>
      </c>
      <c r="N1003">
        <v>32.115819999999999</v>
      </c>
      <c r="O1003">
        <v>26.789739999999998</v>
      </c>
      <c r="P1003">
        <v>0.31132779999999999</v>
      </c>
      <c r="Q1003">
        <v>44.330889999999997</v>
      </c>
      <c r="R1003">
        <v>30.257539999999999</v>
      </c>
      <c r="S1003">
        <v>0.82263640000000005</v>
      </c>
    </row>
    <row r="1004" spans="1:19" x14ac:dyDescent="0.2">
      <c r="A1004" t="s">
        <v>151</v>
      </c>
      <c r="B1004">
        <v>2009</v>
      </c>
      <c r="C1004">
        <v>11171.6</v>
      </c>
      <c r="D1004">
        <v>14779.81</v>
      </c>
      <c r="E1004">
        <v>16188.232</v>
      </c>
      <c r="F1004">
        <v>13082.795</v>
      </c>
      <c r="G1004">
        <v>12735.934999999999</v>
      </c>
      <c r="I1004">
        <v>0.17107620000000001</v>
      </c>
      <c r="J1004">
        <v>17.107620000000001</v>
      </c>
      <c r="L1004">
        <v>52.764009999999999</v>
      </c>
      <c r="M1004">
        <v>0.7665883</v>
      </c>
      <c r="O1004">
        <v>26.789739999999998</v>
      </c>
      <c r="P1004">
        <v>0.31132779999999999</v>
      </c>
      <c r="R1004">
        <v>30.257539999999999</v>
      </c>
      <c r="S1004">
        <v>0.82263640000000005</v>
      </c>
    </row>
    <row r="1005" spans="1:19" x14ac:dyDescent="0.2">
      <c r="A1005" t="s">
        <v>151</v>
      </c>
      <c r="B1005">
        <v>2009</v>
      </c>
      <c r="C1005">
        <v>11171.6</v>
      </c>
      <c r="D1005">
        <v>14779.81</v>
      </c>
      <c r="E1005">
        <v>16188.232</v>
      </c>
      <c r="F1005">
        <v>13082.795</v>
      </c>
      <c r="G1005">
        <v>12735.934999999999</v>
      </c>
      <c r="H1005">
        <v>-2.65E-5</v>
      </c>
      <c r="I1005">
        <v>0.17107620000000001</v>
      </c>
      <c r="J1005">
        <v>17.107620000000001</v>
      </c>
      <c r="K1005">
        <v>65.878510000000006</v>
      </c>
      <c r="L1005">
        <v>52.764009999999999</v>
      </c>
      <c r="M1005">
        <v>0.7665883</v>
      </c>
      <c r="N1005">
        <v>32.115819999999999</v>
      </c>
      <c r="O1005">
        <v>26.789739999999998</v>
      </c>
      <c r="P1005">
        <v>0.31132779999999999</v>
      </c>
      <c r="Q1005">
        <v>44.330889999999997</v>
      </c>
      <c r="R1005">
        <v>30.257539999999999</v>
      </c>
      <c r="S1005">
        <v>0.82263640000000005</v>
      </c>
    </row>
    <row r="1006" spans="1:19" x14ac:dyDescent="0.2">
      <c r="A1006" t="s">
        <v>151</v>
      </c>
      <c r="B1006">
        <v>2009</v>
      </c>
      <c r="C1006">
        <v>11171.6</v>
      </c>
      <c r="D1006">
        <v>14779.81</v>
      </c>
      <c r="E1006">
        <v>16188.232</v>
      </c>
      <c r="F1006">
        <v>13082.795</v>
      </c>
      <c r="G1006">
        <v>12735.934999999999</v>
      </c>
      <c r="H1006">
        <v>44.067819999999998</v>
      </c>
      <c r="I1006">
        <v>0.17107620000000001</v>
      </c>
      <c r="J1006">
        <v>17.107620000000001</v>
      </c>
      <c r="K1006">
        <v>65.878510000000006</v>
      </c>
      <c r="L1006">
        <v>52.764009999999999</v>
      </c>
      <c r="M1006">
        <v>0.7665883</v>
      </c>
      <c r="O1006">
        <v>26.789739999999998</v>
      </c>
      <c r="P1006">
        <v>0.31132779999999999</v>
      </c>
      <c r="R1006">
        <v>30.257539999999999</v>
      </c>
      <c r="S1006">
        <v>0.82263640000000005</v>
      </c>
    </row>
    <row r="1007" spans="1:19" x14ac:dyDescent="0.2">
      <c r="A1007" t="s">
        <v>151</v>
      </c>
      <c r="B1007">
        <v>2009</v>
      </c>
      <c r="C1007">
        <v>11171.6</v>
      </c>
      <c r="D1007">
        <v>14779.81</v>
      </c>
      <c r="E1007">
        <v>16188.232</v>
      </c>
      <c r="F1007">
        <v>13082.795</v>
      </c>
      <c r="G1007">
        <v>12735.934999999999</v>
      </c>
      <c r="H1007">
        <v>520.4307</v>
      </c>
      <c r="I1007">
        <v>0.17107620000000001</v>
      </c>
      <c r="J1007">
        <v>17.107620000000001</v>
      </c>
      <c r="K1007">
        <v>65.878510000000006</v>
      </c>
      <c r="L1007">
        <v>52.764009999999999</v>
      </c>
      <c r="M1007">
        <v>0.7665883</v>
      </c>
      <c r="N1007">
        <v>32.115819999999999</v>
      </c>
      <c r="O1007">
        <v>26.789739999999998</v>
      </c>
      <c r="P1007">
        <v>0.31132779999999999</v>
      </c>
      <c r="Q1007">
        <v>44.330889999999997</v>
      </c>
      <c r="R1007">
        <v>30.257539999999999</v>
      </c>
      <c r="S1007">
        <v>0.82263640000000005</v>
      </c>
    </row>
    <row r="1008" spans="1:19" x14ac:dyDescent="0.2">
      <c r="A1008" t="s">
        <v>151</v>
      </c>
      <c r="B1008">
        <v>2009</v>
      </c>
      <c r="C1008">
        <v>11171.6</v>
      </c>
      <c r="D1008">
        <v>14779.81</v>
      </c>
      <c r="E1008">
        <v>16188.232</v>
      </c>
      <c r="F1008">
        <v>13082.795</v>
      </c>
      <c r="G1008">
        <v>12735.934999999999</v>
      </c>
      <c r="H1008">
        <v>20.960830000000001</v>
      </c>
      <c r="I1008">
        <v>0.17107620000000001</v>
      </c>
      <c r="J1008">
        <v>17.107620000000001</v>
      </c>
      <c r="K1008">
        <v>65.878510000000006</v>
      </c>
      <c r="L1008">
        <v>52.764009999999999</v>
      </c>
      <c r="M1008">
        <v>0.7665883</v>
      </c>
      <c r="O1008">
        <v>26.789739999999998</v>
      </c>
      <c r="P1008">
        <v>0.31132779999999999</v>
      </c>
      <c r="R1008">
        <v>30.257539999999999</v>
      </c>
      <c r="S1008">
        <v>0.82263640000000005</v>
      </c>
    </row>
    <row r="1009" spans="1:19" x14ac:dyDescent="0.2">
      <c r="A1009" t="s">
        <v>151</v>
      </c>
      <c r="B1009">
        <v>2009</v>
      </c>
      <c r="C1009">
        <v>11171.6</v>
      </c>
      <c r="D1009">
        <v>14779.81</v>
      </c>
      <c r="E1009">
        <v>16188.232</v>
      </c>
      <c r="F1009">
        <v>13082.795</v>
      </c>
      <c r="G1009">
        <v>12735.934999999999</v>
      </c>
      <c r="I1009">
        <v>0.17107620000000001</v>
      </c>
      <c r="J1009">
        <v>17.107620000000001</v>
      </c>
      <c r="L1009">
        <v>52.764009999999999</v>
      </c>
      <c r="M1009">
        <v>0.7665883</v>
      </c>
      <c r="N1009">
        <v>32.115819999999999</v>
      </c>
      <c r="O1009">
        <v>26.789739999999998</v>
      </c>
      <c r="P1009">
        <v>0.31132779999999999</v>
      </c>
      <c r="R1009">
        <v>30.257539999999999</v>
      </c>
      <c r="S1009">
        <v>0.82263640000000005</v>
      </c>
    </row>
    <row r="1010" spans="1:19" x14ac:dyDescent="0.2">
      <c r="A1010" t="s">
        <v>151</v>
      </c>
      <c r="B1010">
        <v>2009</v>
      </c>
      <c r="C1010">
        <v>11171.6</v>
      </c>
      <c r="D1010">
        <v>14779.81</v>
      </c>
      <c r="E1010">
        <v>16188.232</v>
      </c>
      <c r="F1010">
        <v>13082.795</v>
      </c>
      <c r="G1010">
        <v>12735.934999999999</v>
      </c>
      <c r="H1010">
        <v>198.8022</v>
      </c>
      <c r="I1010">
        <v>0.17107620000000001</v>
      </c>
      <c r="J1010">
        <v>17.107620000000001</v>
      </c>
      <c r="K1010">
        <v>65.878510000000006</v>
      </c>
      <c r="L1010">
        <v>52.764009999999999</v>
      </c>
      <c r="M1010">
        <v>0.7665883</v>
      </c>
      <c r="N1010">
        <v>32.115819999999999</v>
      </c>
      <c r="O1010">
        <v>26.789739999999998</v>
      </c>
      <c r="P1010">
        <v>0.31132779999999999</v>
      </c>
      <c r="Q1010">
        <v>44.330889999999997</v>
      </c>
      <c r="R1010">
        <v>30.257539999999999</v>
      </c>
      <c r="S1010">
        <v>0.82263640000000005</v>
      </c>
    </row>
    <row r="1011" spans="1:19" x14ac:dyDescent="0.2">
      <c r="A1011" t="s">
        <v>151</v>
      </c>
      <c r="B1011">
        <v>2009</v>
      </c>
      <c r="C1011">
        <v>11171.6</v>
      </c>
      <c r="D1011">
        <v>14779.81</v>
      </c>
      <c r="E1011">
        <v>16188.232</v>
      </c>
      <c r="F1011">
        <v>13082.795</v>
      </c>
      <c r="G1011">
        <v>12735.934999999999</v>
      </c>
      <c r="I1011">
        <v>0.17107620000000001</v>
      </c>
      <c r="J1011">
        <v>17.107620000000001</v>
      </c>
      <c r="L1011">
        <v>52.764009999999999</v>
      </c>
      <c r="M1011">
        <v>0.7665883</v>
      </c>
      <c r="O1011">
        <v>26.789739999999998</v>
      </c>
      <c r="P1011">
        <v>0.31132779999999999</v>
      </c>
      <c r="R1011">
        <v>30.257539999999999</v>
      </c>
      <c r="S1011">
        <v>0.82263640000000005</v>
      </c>
    </row>
    <row r="1012" spans="1:19" x14ac:dyDescent="0.2">
      <c r="A1012" t="s">
        <v>151</v>
      </c>
      <c r="B1012">
        <v>2009</v>
      </c>
      <c r="C1012">
        <v>11171.6</v>
      </c>
      <c r="D1012">
        <v>14779.81</v>
      </c>
      <c r="E1012">
        <v>16188.232</v>
      </c>
      <c r="F1012">
        <v>13082.795</v>
      </c>
      <c r="G1012">
        <v>12735.934999999999</v>
      </c>
      <c r="I1012">
        <v>0.17107620000000001</v>
      </c>
      <c r="J1012">
        <v>17.107620000000001</v>
      </c>
      <c r="L1012">
        <v>52.764009999999999</v>
      </c>
      <c r="M1012">
        <v>0.7665883</v>
      </c>
      <c r="N1012">
        <v>32.115819999999999</v>
      </c>
      <c r="O1012">
        <v>26.789739999999998</v>
      </c>
      <c r="P1012">
        <v>0.31132779999999999</v>
      </c>
      <c r="R1012">
        <v>30.257539999999999</v>
      </c>
      <c r="S1012">
        <v>0.82263640000000005</v>
      </c>
    </row>
    <row r="1013" spans="1:19" x14ac:dyDescent="0.2">
      <c r="A1013" t="s">
        <v>151</v>
      </c>
      <c r="B1013">
        <v>2009</v>
      </c>
      <c r="C1013">
        <v>11171.6</v>
      </c>
      <c r="D1013">
        <v>14779.81</v>
      </c>
      <c r="E1013">
        <v>16188.232</v>
      </c>
      <c r="F1013">
        <v>13082.795</v>
      </c>
      <c r="G1013">
        <v>12735.934999999999</v>
      </c>
      <c r="H1013">
        <v>59.999940000000002</v>
      </c>
      <c r="I1013">
        <v>0.17107620000000001</v>
      </c>
      <c r="J1013">
        <v>17.107620000000001</v>
      </c>
      <c r="K1013">
        <v>65.878510000000006</v>
      </c>
      <c r="L1013">
        <v>52.764009999999999</v>
      </c>
      <c r="M1013">
        <v>0.7665883</v>
      </c>
      <c r="O1013">
        <v>26.789739999999998</v>
      </c>
      <c r="P1013">
        <v>0.31132779999999999</v>
      </c>
      <c r="R1013">
        <v>30.257539999999999</v>
      </c>
      <c r="S1013">
        <v>0.82263640000000005</v>
      </c>
    </row>
    <row r="1014" spans="1:19" x14ac:dyDescent="0.2">
      <c r="A1014" t="s">
        <v>151</v>
      </c>
      <c r="B1014">
        <v>2009</v>
      </c>
      <c r="C1014">
        <v>11171.6</v>
      </c>
      <c r="D1014">
        <v>14779.81</v>
      </c>
      <c r="E1014">
        <v>16188.232</v>
      </c>
      <c r="F1014">
        <v>13082.795</v>
      </c>
      <c r="G1014">
        <v>12735.934999999999</v>
      </c>
      <c r="H1014">
        <v>820.00009999999997</v>
      </c>
      <c r="I1014">
        <v>0.17107620000000001</v>
      </c>
      <c r="J1014">
        <v>17.107620000000001</v>
      </c>
      <c r="K1014">
        <v>65.878510000000006</v>
      </c>
      <c r="L1014">
        <v>52.764009999999999</v>
      </c>
      <c r="M1014">
        <v>0.7665883</v>
      </c>
      <c r="N1014">
        <v>32.115819999999999</v>
      </c>
      <c r="O1014">
        <v>26.789739999999998</v>
      </c>
      <c r="P1014">
        <v>0.31132779999999999</v>
      </c>
      <c r="Q1014">
        <v>44.330889999999997</v>
      </c>
      <c r="R1014">
        <v>30.257539999999999</v>
      </c>
      <c r="S1014">
        <v>0.82263640000000005</v>
      </c>
    </row>
    <row r="1015" spans="1:19" x14ac:dyDescent="0.2">
      <c r="A1015" t="s">
        <v>151</v>
      </c>
      <c r="B1015">
        <v>2009</v>
      </c>
      <c r="C1015">
        <v>11171.6</v>
      </c>
      <c r="D1015">
        <v>14779.81</v>
      </c>
      <c r="E1015">
        <v>16188.232</v>
      </c>
      <c r="F1015">
        <v>13082.795</v>
      </c>
      <c r="G1015">
        <v>12735.934999999999</v>
      </c>
      <c r="H1015">
        <v>41.68526</v>
      </c>
      <c r="I1015">
        <v>0.17107620000000001</v>
      </c>
      <c r="J1015">
        <v>17.107620000000001</v>
      </c>
      <c r="K1015">
        <v>65.878510000000006</v>
      </c>
      <c r="L1015">
        <v>52.764009999999999</v>
      </c>
      <c r="M1015">
        <v>0.7665883</v>
      </c>
      <c r="N1015">
        <v>32.115819999999999</v>
      </c>
      <c r="O1015">
        <v>26.789739999999998</v>
      </c>
      <c r="P1015">
        <v>0.31132779999999999</v>
      </c>
      <c r="Q1015">
        <v>44.330889999999997</v>
      </c>
      <c r="R1015">
        <v>30.257539999999999</v>
      </c>
      <c r="S1015">
        <v>0.82263640000000005</v>
      </c>
    </row>
    <row r="1016" spans="1:19" x14ac:dyDescent="0.2">
      <c r="A1016" t="s">
        <v>151</v>
      </c>
      <c r="B1016">
        <v>2009</v>
      </c>
      <c r="C1016">
        <v>11171.6</v>
      </c>
      <c r="D1016">
        <v>14779.81</v>
      </c>
      <c r="E1016">
        <v>16188.232</v>
      </c>
      <c r="F1016">
        <v>13082.795</v>
      </c>
      <c r="G1016">
        <v>12735.934999999999</v>
      </c>
      <c r="H1016">
        <v>279.99979999999999</v>
      </c>
      <c r="I1016">
        <v>0.17107620000000001</v>
      </c>
      <c r="J1016">
        <v>17.107620000000001</v>
      </c>
      <c r="K1016">
        <v>65.878510000000006</v>
      </c>
      <c r="L1016">
        <v>52.764009999999999</v>
      </c>
      <c r="M1016">
        <v>0.7665883</v>
      </c>
      <c r="N1016">
        <v>32.115819999999999</v>
      </c>
      <c r="O1016">
        <v>26.789739999999998</v>
      </c>
      <c r="P1016">
        <v>0.31132779999999999</v>
      </c>
      <c r="Q1016">
        <v>44.330889999999997</v>
      </c>
      <c r="R1016">
        <v>30.257539999999999</v>
      </c>
      <c r="S1016">
        <v>0.82263640000000005</v>
      </c>
    </row>
    <row r="1017" spans="1:19" x14ac:dyDescent="0.2">
      <c r="A1017" t="s">
        <v>151</v>
      </c>
      <c r="B1017">
        <v>2009</v>
      </c>
      <c r="C1017">
        <v>11171.6</v>
      </c>
      <c r="D1017">
        <v>14779.81</v>
      </c>
      <c r="E1017">
        <v>16188.232</v>
      </c>
      <c r="F1017">
        <v>13082.795</v>
      </c>
      <c r="G1017">
        <v>12735.934999999999</v>
      </c>
      <c r="H1017">
        <v>124.9999</v>
      </c>
      <c r="I1017">
        <v>0.17107620000000001</v>
      </c>
      <c r="J1017">
        <v>17.107620000000001</v>
      </c>
      <c r="K1017">
        <v>65.878510000000006</v>
      </c>
      <c r="L1017">
        <v>52.764009999999999</v>
      </c>
      <c r="M1017">
        <v>0.7665883</v>
      </c>
      <c r="N1017">
        <v>32.115819999999999</v>
      </c>
      <c r="O1017">
        <v>26.789739999999998</v>
      </c>
      <c r="P1017">
        <v>0.31132779999999999</v>
      </c>
      <c r="Q1017">
        <v>44.330889999999997</v>
      </c>
      <c r="R1017">
        <v>30.257539999999999</v>
      </c>
      <c r="S1017">
        <v>0.82263640000000005</v>
      </c>
    </row>
    <row r="1018" spans="1:19" x14ac:dyDescent="0.2">
      <c r="A1018" t="s">
        <v>151</v>
      </c>
      <c r="B1018">
        <v>2009</v>
      </c>
      <c r="C1018">
        <v>11171.6</v>
      </c>
      <c r="D1018">
        <v>14779.81</v>
      </c>
      <c r="E1018">
        <v>16188.232</v>
      </c>
      <c r="F1018">
        <v>13082.795</v>
      </c>
      <c r="G1018">
        <v>12735.934999999999</v>
      </c>
      <c r="H1018">
        <v>2.8535599999999999</v>
      </c>
      <c r="I1018">
        <v>0.17107620000000001</v>
      </c>
      <c r="J1018">
        <v>17.107620000000001</v>
      </c>
      <c r="K1018">
        <v>65.878510000000006</v>
      </c>
      <c r="L1018">
        <v>52.764009999999999</v>
      </c>
      <c r="M1018">
        <v>0.7665883</v>
      </c>
      <c r="N1018">
        <v>32.115819999999999</v>
      </c>
      <c r="O1018">
        <v>26.789739999999998</v>
      </c>
      <c r="P1018">
        <v>0.31132779999999999</v>
      </c>
      <c r="Q1018">
        <v>44.330889999999997</v>
      </c>
      <c r="R1018">
        <v>30.257539999999999</v>
      </c>
      <c r="S1018">
        <v>0.82263640000000005</v>
      </c>
    </row>
    <row r="1019" spans="1:19" x14ac:dyDescent="0.2">
      <c r="A1019" t="s">
        <v>151</v>
      </c>
      <c r="B1019">
        <v>2009</v>
      </c>
      <c r="C1019">
        <v>11171.6</v>
      </c>
      <c r="D1019">
        <v>14779.81</v>
      </c>
      <c r="E1019">
        <v>16188.232</v>
      </c>
      <c r="F1019">
        <v>13082.795</v>
      </c>
      <c r="G1019">
        <v>12735.934999999999</v>
      </c>
      <c r="H1019">
        <v>45.897500000000001</v>
      </c>
      <c r="I1019">
        <v>0.17107620000000001</v>
      </c>
      <c r="J1019">
        <v>17.107620000000001</v>
      </c>
      <c r="K1019">
        <v>65.878510000000006</v>
      </c>
      <c r="L1019">
        <v>52.764009999999999</v>
      </c>
      <c r="M1019">
        <v>0.7665883</v>
      </c>
      <c r="N1019">
        <v>32.115819999999999</v>
      </c>
      <c r="O1019">
        <v>26.789739999999998</v>
      </c>
      <c r="P1019">
        <v>0.31132779999999999</v>
      </c>
      <c r="Q1019">
        <v>44.330889999999997</v>
      </c>
      <c r="R1019">
        <v>30.257539999999999</v>
      </c>
      <c r="S1019">
        <v>0.82263640000000005</v>
      </c>
    </row>
    <row r="1020" spans="1:19" x14ac:dyDescent="0.2">
      <c r="A1020" t="s">
        <v>151</v>
      </c>
      <c r="B1020">
        <v>2009</v>
      </c>
      <c r="C1020">
        <v>11171.6</v>
      </c>
      <c r="D1020">
        <v>14779.81</v>
      </c>
      <c r="E1020">
        <v>16188.232</v>
      </c>
      <c r="F1020">
        <v>13082.795</v>
      </c>
      <c r="G1020">
        <v>12735.934999999999</v>
      </c>
      <c r="H1020">
        <v>919.54049999999995</v>
      </c>
      <c r="I1020">
        <v>0.17107620000000001</v>
      </c>
      <c r="J1020">
        <v>17.107620000000001</v>
      </c>
      <c r="K1020">
        <v>65.878510000000006</v>
      </c>
      <c r="L1020">
        <v>52.764009999999999</v>
      </c>
      <c r="M1020">
        <v>0.7665883</v>
      </c>
      <c r="N1020">
        <v>32.115819999999999</v>
      </c>
      <c r="O1020">
        <v>26.789739999999998</v>
      </c>
      <c r="P1020">
        <v>0.31132779999999999</v>
      </c>
      <c r="Q1020">
        <v>44.330889999999997</v>
      </c>
      <c r="R1020">
        <v>30.257539999999999</v>
      </c>
      <c r="S1020">
        <v>0.82263640000000005</v>
      </c>
    </row>
    <row r="1021" spans="1:19" x14ac:dyDescent="0.2">
      <c r="A1021" t="s">
        <v>151</v>
      </c>
      <c r="B1021">
        <v>2009</v>
      </c>
      <c r="C1021">
        <v>11171.6</v>
      </c>
      <c r="D1021">
        <v>14779.81</v>
      </c>
      <c r="E1021">
        <v>16188.232</v>
      </c>
      <c r="F1021">
        <v>13082.795</v>
      </c>
      <c r="G1021">
        <v>12735.934999999999</v>
      </c>
      <c r="H1021">
        <v>14.285679999999999</v>
      </c>
      <c r="I1021">
        <v>0.17107620000000001</v>
      </c>
      <c r="J1021">
        <v>17.107620000000001</v>
      </c>
      <c r="K1021">
        <v>65.878510000000006</v>
      </c>
      <c r="L1021">
        <v>52.764009999999999</v>
      </c>
      <c r="M1021">
        <v>0.7665883</v>
      </c>
      <c r="N1021">
        <v>32.115819999999999</v>
      </c>
      <c r="O1021">
        <v>26.789739999999998</v>
      </c>
      <c r="P1021">
        <v>0.31132779999999999</v>
      </c>
      <c r="Q1021">
        <v>44.330889999999997</v>
      </c>
      <c r="R1021">
        <v>30.257539999999999</v>
      </c>
      <c r="S1021">
        <v>0.82263640000000005</v>
      </c>
    </row>
    <row r="1022" spans="1:19" x14ac:dyDescent="0.2">
      <c r="A1022" t="s">
        <v>151</v>
      </c>
      <c r="B1022">
        <v>2009</v>
      </c>
      <c r="C1022">
        <v>11171.6</v>
      </c>
      <c r="D1022">
        <v>14779.81</v>
      </c>
      <c r="E1022">
        <v>16188.232</v>
      </c>
      <c r="F1022">
        <v>13082.795</v>
      </c>
      <c r="G1022">
        <v>12735.934999999999</v>
      </c>
      <c r="H1022">
        <v>108.33329999999999</v>
      </c>
      <c r="I1022">
        <v>0.17107620000000001</v>
      </c>
      <c r="J1022">
        <v>17.107620000000001</v>
      </c>
      <c r="K1022">
        <v>65.878510000000006</v>
      </c>
      <c r="L1022">
        <v>52.764009999999999</v>
      </c>
      <c r="M1022">
        <v>0.7665883</v>
      </c>
      <c r="N1022">
        <v>32.115819999999999</v>
      </c>
      <c r="O1022">
        <v>26.789739999999998</v>
      </c>
      <c r="P1022">
        <v>0.31132779999999999</v>
      </c>
      <c r="Q1022">
        <v>44.330889999999997</v>
      </c>
      <c r="R1022">
        <v>30.257539999999999</v>
      </c>
      <c r="S1022">
        <v>0.82263640000000005</v>
      </c>
    </row>
    <row r="1023" spans="1:19" x14ac:dyDescent="0.2">
      <c r="A1023" t="s">
        <v>151</v>
      </c>
      <c r="B1023">
        <v>2009</v>
      </c>
      <c r="C1023">
        <v>11171.6</v>
      </c>
      <c r="D1023">
        <v>14779.81</v>
      </c>
      <c r="E1023">
        <v>16188.232</v>
      </c>
      <c r="F1023">
        <v>13082.795</v>
      </c>
      <c r="G1023">
        <v>12735.934999999999</v>
      </c>
      <c r="H1023">
        <v>134.16669999999999</v>
      </c>
      <c r="I1023">
        <v>0.17107620000000001</v>
      </c>
      <c r="J1023">
        <v>17.107620000000001</v>
      </c>
      <c r="K1023">
        <v>65.878510000000006</v>
      </c>
      <c r="L1023">
        <v>52.764009999999999</v>
      </c>
      <c r="M1023">
        <v>0.7665883</v>
      </c>
      <c r="N1023">
        <v>32.115819999999999</v>
      </c>
      <c r="O1023">
        <v>26.789739999999998</v>
      </c>
      <c r="P1023">
        <v>0.31132779999999999</v>
      </c>
      <c r="Q1023">
        <v>44.330889999999997</v>
      </c>
      <c r="R1023">
        <v>30.257539999999999</v>
      </c>
      <c r="S1023">
        <v>0.82263640000000005</v>
      </c>
    </row>
    <row r="1024" spans="1:19" x14ac:dyDescent="0.2">
      <c r="A1024" t="s">
        <v>151</v>
      </c>
      <c r="B1024">
        <v>2009</v>
      </c>
      <c r="C1024">
        <v>11171.6</v>
      </c>
      <c r="D1024">
        <v>14779.81</v>
      </c>
      <c r="E1024">
        <v>16188.232</v>
      </c>
      <c r="F1024">
        <v>13082.795</v>
      </c>
      <c r="G1024">
        <v>12735.934999999999</v>
      </c>
      <c r="H1024">
        <v>-35.934339999999999</v>
      </c>
      <c r="I1024">
        <v>0.17107620000000001</v>
      </c>
      <c r="J1024">
        <v>17.107620000000001</v>
      </c>
      <c r="K1024">
        <v>65.878510000000006</v>
      </c>
      <c r="L1024">
        <v>52.764009999999999</v>
      </c>
      <c r="M1024">
        <v>0.7665883</v>
      </c>
      <c r="N1024">
        <v>32.115819999999999</v>
      </c>
      <c r="O1024">
        <v>26.789739999999998</v>
      </c>
      <c r="P1024">
        <v>0.31132779999999999</v>
      </c>
      <c r="Q1024">
        <v>44.330889999999997</v>
      </c>
      <c r="R1024">
        <v>30.257539999999999</v>
      </c>
      <c r="S1024">
        <v>0.82263640000000005</v>
      </c>
    </row>
    <row r="1025" spans="1:19" x14ac:dyDescent="0.2">
      <c r="A1025" t="s">
        <v>151</v>
      </c>
      <c r="B1025">
        <v>2009</v>
      </c>
      <c r="C1025">
        <v>11171.6</v>
      </c>
      <c r="D1025">
        <v>14779.81</v>
      </c>
      <c r="E1025">
        <v>16188.232</v>
      </c>
      <c r="F1025">
        <v>13082.795</v>
      </c>
      <c r="G1025">
        <v>12735.934999999999</v>
      </c>
      <c r="H1025">
        <v>44.185989999999997</v>
      </c>
      <c r="I1025">
        <v>0.17107620000000001</v>
      </c>
      <c r="J1025">
        <v>17.107620000000001</v>
      </c>
      <c r="K1025">
        <v>65.878510000000006</v>
      </c>
      <c r="L1025">
        <v>52.764009999999999</v>
      </c>
      <c r="M1025">
        <v>0.7665883</v>
      </c>
      <c r="N1025">
        <v>32.115819999999999</v>
      </c>
      <c r="O1025">
        <v>26.789739999999998</v>
      </c>
      <c r="P1025">
        <v>0.31132779999999999</v>
      </c>
      <c r="Q1025">
        <v>44.330889999999997</v>
      </c>
      <c r="R1025">
        <v>30.257539999999999</v>
      </c>
      <c r="S1025">
        <v>0.82263640000000005</v>
      </c>
    </row>
    <row r="1026" spans="1:19" x14ac:dyDescent="0.2">
      <c r="A1026" t="s">
        <v>151</v>
      </c>
      <c r="B1026">
        <v>2009</v>
      </c>
      <c r="C1026">
        <v>11171.6</v>
      </c>
      <c r="D1026">
        <v>14779.81</v>
      </c>
      <c r="E1026">
        <v>16188.232</v>
      </c>
      <c r="F1026">
        <v>13082.795</v>
      </c>
      <c r="G1026">
        <v>12735.934999999999</v>
      </c>
      <c r="I1026">
        <v>0.17107620000000001</v>
      </c>
      <c r="J1026">
        <v>17.107620000000001</v>
      </c>
      <c r="L1026">
        <v>52.764009999999999</v>
      </c>
      <c r="M1026">
        <v>0.7665883</v>
      </c>
      <c r="O1026">
        <v>26.789739999999998</v>
      </c>
      <c r="P1026">
        <v>0.31132779999999999</v>
      </c>
      <c r="R1026">
        <v>30.257539999999999</v>
      </c>
      <c r="S1026">
        <v>0.82263640000000005</v>
      </c>
    </row>
    <row r="1027" spans="1:19" x14ac:dyDescent="0.2">
      <c r="A1027" t="s">
        <v>151</v>
      </c>
      <c r="B1027">
        <v>2009</v>
      </c>
      <c r="C1027">
        <v>11171.6</v>
      </c>
      <c r="D1027">
        <v>14779.81</v>
      </c>
      <c r="E1027">
        <v>16188.232</v>
      </c>
      <c r="F1027">
        <v>13082.795</v>
      </c>
      <c r="G1027">
        <v>12735.934999999999</v>
      </c>
      <c r="H1027">
        <v>18.375070000000001</v>
      </c>
      <c r="I1027">
        <v>0.17107620000000001</v>
      </c>
      <c r="J1027">
        <v>17.107620000000001</v>
      </c>
      <c r="K1027">
        <v>65.878510000000006</v>
      </c>
      <c r="L1027">
        <v>52.764009999999999</v>
      </c>
      <c r="M1027">
        <v>0.7665883</v>
      </c>
      <c r="N1027">
        <v>32.115819999999999</v>
      </c>
      <c r="O1027">
        <v>26.789739999999998</v>
      </c>
      <c r="P1027">
        <v>0.31132779999999999</v>
      </c>
      <c r="Q1027">
        <v>44.330889999999997</v>
      </c>
      <c r="R1027">
        <v>30.257539999999999</v>
      </c>
      <c r="S1027">
        <v>0.82263640000000005</v>
      </c>
    </row>
    <row r="1028" spans="1:19" x14ac:dyDescent="0.2">
      <c r="A1028" t="s">
        <v>151</v>
      </c>
      <c r="B1028">
        <v>2009</v>
      </c>
      <c r="C1028">
        <v>11171.6</v>
      </c>
      <c r="D1028">
        <v>14779.81</v>
      </c>
      <c r="E1028">
        <v>16188.232</v>
      </c>
      <c r="F1028">
        <v>13082.795</v>
      </c>
      <c r="G1028">
        <v>12735.934999999999</v>
      </c>
      <c r="H1028">
        <v>111.3471</v>
      </c>
      <c r="I1028">
        <v>0.17107620000000001</v>
      </c>
      <c r="J1028">
        <v>17.107620000000001</v>
      </c>
      <c r="K1028">
        <v>65.878510000000006</v>
      </c>
      <c r="L1028">
        <v>52.764009999999999</v>
      </c>
      <c r="M1028">
        <v>0.7665883</v>
      </c>
      <c r="N1028">
        <v>32.115819999999999</v>
      </c>
      <c r="O1028">
        <v>26.789739999999998</v>
      </c>
      <c r="P1028">
        <v>0.31132779999999999</v>
      </c>
      <c r="Q1028">
        <v>44.330889999999997</v>
      </c>
      <c r="R1028">
        <v>30.257539999999999</v>
      </c>
      <c r="S1028">
        <v>0.82263640000000005</v>
      </c>
    </row>
    <row r="1029" spans="1:19" x14ac:dyDescent="0.2">
      <c r="A1029" t="s">
        <v>151</v>
      </c>
      <c r="B1029">
        <v>2009</v>
      </c>
      <c r="C1029">
        <v>11171.6</v>
      </c>
      <c r="D1029">
        <v>14779.81</v>
      </c>
      <c r="E1029">
        <v>16188.232</v>
      </c>
      <c r="F1029">
        <v>13082.795</v>
      </c>
      <c r="G1029">
        <v>12735.934999999999</v>
      </c>
      <c r="H1029">
        <v>5.6955289999999996</v>
      </c>
      <c r="I1029">
        <v>0.17107620000000001</v>
      </c>
      <c r="J1029">
        <v>17.107620000000001</v>
      </c>
      <c r="K1029">
        <v>65.878510000000006</v>
      </c>
      <c r="L1029">
        <v>52.764009999999999</v>
      </c>
      <c r="M1029">
        <v>0.7665883</v>
      </c>
      <c r="N1029">
        <v>32.115819999999999</v>
      </c>
      <c r="O1029">
        <v>26.789739999999998</v>
      </c>
      <c r="P1029">
        <v>0.31132779999999999</v>
      </c>
      <c r="Q1029">
        <v>44.330889999999997</v>
      </c>
      <c r="R1029">
        <v>30.257539999999999</v>
      </c>
      <c r="S1029">
        <v>0.82263640000000005</v>
      </c>
    </row>
    <row r="1030" spans="1:19" x14ac:dyDescent="0.2">
      <c r="A1030" t="s">
        <v>151</v>
      </c>
      <c r="B1030">
        <v>2009</v>
      </c>
      <c r="C1030">
        <v>11171.6</v>
      </c>
      <c r="D1030">
        <v>14779.81</v>
      </c>
      <c r="E1030">
        <v>16188.232</v>
      </c>
      <c r="F1030">
        <v>13082.795</v>
      </c>
      <c r="G1030">
        <v>12735.934999999999</v>
      </c>
      <c r="H1030">
        <v>71.333439999999996</v>
      </c>
      <c r="I1030">
        <v>0.17107620000000001</v>
      </c>
      <c r="J1030">
        <v>17.107620000000001</v>
      </c>
      <c r="K1030">
        <v>65.878510000000006</v>
      </c>
      <c r="L1030">
        <v>52.764009999999999</v>
      </c>
      <c r="M1030">
        <v>0.7665883</v>
      </c>
      <c r="N1030">
        <v>32.115819999999999</v>
      </c>
      <c r="O1030">
        <v>26.789739999999998</v>
      </c>
      <c r="P1030">
        <v>0.31132779999999999</v>
      </c>
      <c r="Q1030">
        <v>44.330889999999997</v>
      </c>
      <c r="R1030">
        <v>30.257539999999999</v>
      </c>
      <c r="S1030">
        <v>0.82263640000000005</v>
      </c>
    </row>
    <row r="1031" spans="1:19" x14ac:dyDescent="0.2">
      <c r="A1031" t="s">
        <v>151</v>
      </c>
      <c r="B1031">
        <v>2009</v>
      </c>
      <c r="C1031">
        <v>11171.6</v>
      </c>
      <c r="D1031">
        <v>14779.81</v>
      </c>
      <c r="E1031">
        <v>16188.232</v>
      </c>
      <c r="F1031">
        <v>13082.795</v>
      </c>
      <c r="G1031">
        <v>12735.934999999999</v>
      </c>
      <c r="H1031">
        <v>-12.49996</v>
      </c>
      <c r="I1031">
        <v>0.17107620000000001</v>
      </c>
      <c r="J1031">
        <v>17.107620000000001</v>
      </c>
      <c r="K1031">
        <v>65.878510000000006</v>
      </c>
      <c r="L1031">
        <v>52.764009999999999</v>
      </c>
      <c r="M1031">
        <v>0.7665883</v>
      </c>
      <c r="O1031">
        <v>26.789739999999998</v>
      </c>
      <c r="P1031">
        <v>0.31132779999999999</v>
      </c>
      <c r="R1031">
        <v>30.257539999999999</v>
      </c>
      <c r="S1031">
        <v>0.82263640000000005</v>
      </c>
    </row>
    <row r="1032" spans="1:19" x14ac:dyDescent="0.2">
      <c r="A1032" t="s">
        <v>151</v>
      </c>
      <c r="B1032">
        <v>2009</v>
      </c>
      <c r="C1032">
        <v>11171.6</v>
      </c>
      <c r="D1032">
        <v>14779.81</v>
      </c>
      <c r="E1032">
        <v>16188.232</v>
      </c>
      <c r="F1032">
        <v>13082.795</v>
      </c>
      <c r="G1032">
        <v>12735.934999999999</v>
      </c>
      <c r="I1032">
        <v>0.17107620000000001</v>
      </c>
      <c r="J1032">
        <v>17.107620000000001</v>
      </c>
      <c r="L1032">
        <v>52.764009999999999</v>
      </c>
      <c r="M1032">
        <v>0.7665883</v>
      </c>
      <c r="O1032">
        <v>26.789739999999998</v>
      </c>
      <c r="P1032">
        <v>0.31132779999999999</v>
      </c>
      <c r="R1032">
        <v>30.257539999999999</v>
      </c>
      <c r="S1032">
        <v>0.82263640000000005</v>
      </c>
    </row>
    <row r="1033" spans="1:19" x14ac:dyDescent="0.2">
      <c r="A1033" t="s">
        <v>151</v>
      </c>
      <c r="B1033">
        <v>2009</v>
      </c>
      <c r="C1033">
        <v>11171.6</v>
      </c>
      <c r="D1033">
        <v>14779.81</v>
      </c>
      <c r="E1033">
        <v>16188.232</v>
      </c>
      <c r="F1033">
        <v>13082.795</v>
      </c>
      <c r="G1033">
        <v>12735.934999999999</v>
      </c>
      <c r="I1033">
        <v>0.17107620000000001</v>
      </c>
      <c r="J1033">
        <v>17.107620000000001</v>
      </c>
      <c r="L1033">
        <v>52.764009999999999</v>
      </c>
      <c r="M1033">
        <v>0.7665883</v>
      </c>
      <c r="O1033">
        <v>26.789739999999998</v>
      </c>
      <c r="P1033">
        <v>0.31132779999999999</v>
      </c>
      <c r="R1033">
        <v>30.257539999999999</v>
      </c>
      <c r="S1033">
        <v>0.82263640000000005</v>
      </c>
    </row>
    <row r="1034" spans="1:19" x14ac:dyDescent="0.2">
      <c r="A1034" t="s">
        <v>151</v>
      </c>
      <c r="B1034">
        <v>2009</v>
      </c>
      <c r="C1034">
        <v>11171.6</v>
      </c>
      <c r="D1034">
        <v>14779.81</v>
      </c>
      <c r="E1034">
        <v>16188.232</v>
      </c>
      <c r="F1034">
        <v>13082.795</v>
      </c>
      <c r="G1034">
        <v>12735.934999999999</v>
      </c>
      <c r="H1034">
        <v>448.14830000000001</v>
      </c>
      <c r="I1034">
        <v>0.17107620000000001</v>
      </c>
      <c r="J1034">
        <v>17.107620000000001</v>
      </c>
      <c r="K1034">
        <v>65.878510000000006</v>
      </c>
      <c r="L1034">
        <v>52.764009999999999</v>
      </c>
      <c r="M1034">
        <v>0.7665883</v>
      </c>
      <c r="N1034">
        <v>32.115819999999999</v>
      </c>
      <c r="O1034">
        <v>26.789739999999998</v>
      </c>
      <c r="P1034">
        <v>0.31132779999999999</v>
      </c>
      <c r="Q1034">
        <v>44.330889999999997</v>
      </c>
      <c r="R1034">
        <v>30.257539999999999</v>
      </c>
      <c r="S1034">
        <v>0.82263640000000005</v>
      </c>
    </row>
    <row r="1035" spans="1:19" x14ac:dyDescent="0.2">
      <c r="A1035" t="s">
        <v>151</v>
      </c>
      <c r="B1035">
        <v>2009</v>
      </c>
      <c r="C1035">
        <v>11171.6</v>
      </c>
      <c r="D1035">
        <v>14779.81</v>
      </c>
      <c r="E1035">
        <v>16188.232</v>
      </c>
      <c r="F1035">
        <v>13082.795</v>
      </c>
      <c r="G1035">
        <v>12735.934999999999</v>
      </c>
      <c r="H1035">
        <v>43.421030000000002</v>
      </c>
      <c r="I1035">
        <v>0.17107620000000001</v>
      </c>
      <c r="J1035">
        <v>17.107620000000001</v>
      </c>
      <c r="K1035">
        <v>65.878510000000006</v>
      </c>
      <c r="L1035">
        <v>52.764009999999999</v>
      </c>
      <c r="M1035">
        <v>0.7665883</v>
      </c>
      <c r="N1035">
        <v>32.115819999999999</v>
      </c>
      <c r="O1035">
        <v>26.789739999999998</v>
      </c>
      <c r="P1035">
        <v>0.31132779999999999</v>
      </c>
      <c r="Q1035">
        <v>44.330889999999997</v>
      </c>
      <c r="R1035">
        <v>30.257539999999999</v>
      </c>
      <c r="S1035">
        <v>0.82263640000000005</v>
      </c>
    </row>
    <row r="1036" spans="1:19" x14ac:dyDescent="0.2">
      <c r="A1036" t="s">
        <v>151</v>
      </c>
      <c r="B1036">
        <v>2009</v>
      </c>
      <c r="C1036">
        <v>11171.6</v>
      </c>
      <c r="D1036">
        <v>14779.81</v>
      </c>
      <c r="E1036">
        <v>16188.232</v>
      </c>
      <c r="F1036">
        <v>13082.795</v>
      </c>
      <c r="G1036">
        <v>12735.934999999999</v>
      </c>
      <c r="H1036">
        <v>45.454569999999997</v>
      </c>
      <c r="I1036">
        <v>0.17107620000000001</v>
      </c>
      <c r="J1036">
        <v>17.107620000000001</v>
      </c>
      <c r="K1036">
        <v>65.878510000000006</v>
      </c>
      <c r="L1036">
        <v>52.764009999999999</v>
      </c>
      <c r="M1036">
        <v>0.7665883</v>
      </c>
      <c r="N1036">
        <v>32.115819999999999</v>
      </c>
      <c r="O1036">
        <v>26.789739999999998</v>
      </c>
      <c r="P1036">
        <v>0.31132779999999999</v>
      </c>
      <c r="Q1036">
        <v>44.330889999999997</v>
      </c>
      <c r="R1036">
        <v>30.257539999999999</v>
      </c>
      <c r="S1036">
        <v>0.82263640000000005</v>
      </c>
    </row>
    <row r="1037" spans="1:19" x14ac:dyDescent="0.2">
      <c r="A1037" t="s">
        <v>151</v>
      </c>
      <c r="B1037">
        <v>2009</v>
      </c>
      <c r="C1037">
        <v>11171.6</v>
      </c>
      <c r="D1037">
        <v>14779.81</v>
      </c>
      <c r="E1037">
        <v>16188.232</v>
      </c>
      <c r="F1037">
        <v>13082.795</v>
      </c>
      <c r="G1037">
        <v>12735.934999999999</v>
      </c>
      <c r="H1037">
        <v>-50.000019999999999</v>
      </c>
      <c r="I1037">
        <v>0.17107620000000001</v>
      </c>
      <c r="J1037">
        <v>17.107620000000001</v>
      </c>
      <c r="K1037">
        <v>65.878510000000006</v>
      </c>
      <c r="L1037">
        <v>52.764009999999999</v>
      </c>
      <c r="M1037">
        <v>0.7665883</v>
      </c>
      <c r="N1037">
        <v>32.115819999999999</v>
      </c>
      <c r="O1037">
        <v>26.789739999999998</v>
      </c>
      <c r="P1037">
        <v>0.31132779999999999</v>
      </c>
      <c r="Q1037">
        <v>44.330889999999997</v>
      </c>
      <c r="R1037">
        <v>30.257539999999999</v>
      </c>
      <c r="S1037">
        <v>0.82263640000000005</v>
      </c>
    </row>
    <row r="1038" spans="1:19" x14ac:dyDescent="0.2">
      <c r="A1038" t="s">
        <v>151</v>
      </c>
      <c r="B1038">
        <v>2009</v>
      </c>
      <c r="C1038">
        <v>11171.6</v>
      </c>
      <c r="D1038">
        <v>14779.81</v>
      </c>
      <c r="E1038">
        <v>16188.232</v>
      </c>
      <c r="F1038">
        <v>13082.795</v>
      </c>
      <c r="G1038">
        <v>12735.934999999999</v>
      </c>
      <c r="H1038">
        <v>108.3334</v>
      </c>
      <c r="I1038">
        <v>0.17107620000000001</v>
      </c>
      <c r="J1038">
        <v>17.107620000000001</v>
      </c>
      <c r="K1038">
        <v>65.878510000000006</v>
      </c>
      <c r="L1038">
        <v>52.764009999999999</v>
      </c>
      <c r="M1038">
        <v>0.7665883</v>
      </c>
      <c r="N1038">
        <v>32.115819999999999</v>
      </c>
      <c r="O1038">
        <v>26.789739999999998</v>
      </c>
      <c r="P1038">
        <v>0.31132779999999999</v>
      </c>
      <c r="Q1038">
        <v>44.330889999999997</v>
      </c>
      <c r="R1038">
        <v>30.257539999999999</v>
      </c>
      <c r="S1038">
        <v>0.82263640000000005</v>
      </c>
    </row>
    <row r="1039" spans="1:19" x14ac:dyDescent="0.2">
      <c r="A1039" t="s">
        <v>151</v>
      </c>
      <c r="B1039">
        <v>2009</v>
      </c>
      <c r="C1039">
        <v>11171.6</v>
      </c>
      <c r="D1039">
        <v>14779.81</v>
      </c>
      <c r="E1039">
        <v>16188.232</v>
      </c>
      <c r="F1039">
        <v>13082.795</v>
      </c>
      <c r="G1039">
        <v>12735.934999999999</v>
      </c>
      <c r="H1039">
        <v>460</v>
      </c>
      <c r="I1039">
        <v>0.17107620000000001</v>
      </c>
      <c r="J1039">
        <v>17.107620000000001</v>
      </c>
      <c r="K1039">
        <v>65.878510000000006</v>
      </c>
      <c r="L1039">
        <v>52.764009999999999</v>
      </c>
      <c r="M1039">
        <v>0.7665883</v>
      </c>
      <c r="N1039">
        <v>32.115819999999999</v>
      </c>
      <c r="O1039">
        <v>26.789739999999998</v>
      </c>
      <c r="P1039">
        <v>0.31132779999999999</v>
      </c>
      <c r="Q1039">
        <v>44.330889999999997</v>
      </c>
      <c r="R1039">
        <v>30.257539999999999</v>
      </c>
      <c r="S1039">
        <v>0.82263640000000005</v>
      </c>
    </row>
    <row r="1040" spans="1:19" x14ac:dyDescent="0.2">
      <c r="A1040" t="s">
        <v>151</v>
      </c>
      <c r="B1040">
        <v>2009</v>
      </c>
      <c r="C1040">
        <v>11171.6</v>
      </c>
      <c r="D1040">
        <v>14779.81</v>
      </c>
      <c r="E1040">
        <v>16188.232</v>
      </c>
      <c r="F1040">
        <v>13082.795</v>
      </c>
      <c r="G1040">
        <v>12735.934999999999</v>
      </c>
      <c r="H1040">
        <v>35.042610000000003</v>
      </c>
      <c r="I1040">
        <v>0.17107620000000001</v>
      </c>
      <c r="J1040">
        <v>17.107620000000001</v>
      </c>
      <c r="K1040">
        <v>65.878510000000006</v>
      </c>
      <c r="L1040">
        <v>52.764009999999999</v>
      </c>
      <c r="M1040">
        <v>0.7665883</v>
      </c>
      <c r="N1040">
        <v>32.115819999999999</v>
      </c>
      <c r="O1040">
        <v>26.789739999999998</v>
      </c>
      <c r="P1040">
        <v>0.31132779999999999</v>
      </c>
      <c r="Q1040">
        <v>44.330889999999997</v>
      </c>
      <c r="R1040">
        <v>30.257539999999999</v>
      </c>
      <c r="S1040">
        <v>0.82263640000000005</v>
      </c>
    </row>
    <row r="1041" spans="1:19" x14ac:dyDescent="0.2">
      <c r="A1041" t="s">
        <v>151</v>
      </c>
      <c r="B1041">
        <v>2009</v>
      </c>
      <c r="C1041">
        <v>11171.6</v>
      </c>
      <c r="D1041">
        <v>14779.81</v>
      </c>
      <c r="E1041">
        <v>16188.232</v>
      </c>
      <c r="F1041">
        <v>13082.795</v>
      </c>
      <c r="G1041">
        <v>12735.934999999999</v>
      </c>
      <c r="H1041">
        <v>109.4075</v>
      </c>
      <c r="I1041">
        <v>0.17107620000000001</v>
      </c>
      <c r="J1041">
        <v>17.107620000000001</v>
      </c>
      <c r="K1041">
        <v>65.878510000000006</v>
      </c>
      <c r="L1041">
        <v>52.764009999999999</v>
      </c>
      <c r="M1041">
        <v>0.7665883</v>
      </c>
      <c r="N1041">
        <v>32.115819999999999</v>
      </c>
      <c r="O1041">
        <v>26.789739999999998</v>
      </c>
      <c r="P1041">
        <v>0.31132779999999999</v>
      </c>
      <c r="Q1041">
        <v>44.330889999999997</v>
      </c>
      <c r="R1041">
        <v>30.257539999999999</v>
      </c>
      <c r="S1041">
        <v>0.82263640000000005</v>
      </c>
    </row>
    <row r="1042" spans="1:19" x14ac:dyDescent="0.2">
      <c r="A1042" t="s">
        <v>151</v>
      </c>
      <c r="B1042">
        <v>2009</v>
      </c>
      <c r="C1042">
        <v>11171.6</v>
      </c>
      <c r="D1042">
        <v>14779.81</v>
      </c>
      <c r="E1042">
        <v>16188.232</v>
      </c>
      <c r="F1042">
        <v>13082.795</v>
      </c>
      <c r="G1042">
        <v>12735.934999999999</v>
      </c>
      <c r="I1042">
        <v>0.17107620000000001</v>
      </c>
      <c r="J1042">
        <v>17.107620000000001</v>
      </c>
      <c r="L1042">
        <v>52.764009999999999</v>
      </c>
      <c r="M1042">
        <v>0.7665883</v>
      </c>
      <c r="N1042">
        <v>32.115819999999999</v>
      </c>
      <c r="O1042">
        <v>26.789739999999998</v>
      </c>
      <c r="P1042">
        <v>0.31132779999999999</v>
      </c>
      <c r="R1042">
        <v>30.257539999999999</v>
      </c>
      <c r="S1042">
        <v>0.82263640000000005</v>
      </c>
    </row>
    <row r="1043" spans="1:19" x14ac:dyDescent="0.2">
      <c r="A1043" t="s">
        <v>151</v>
      </c>
      <c r="B1043">
        <v>2009</v>
      </c>
      <c r="C1043">
        <v>11171.6</v>
      </c>
      <c r="D1043">
        <v>14779.81</v>
      </c>
      <c r="E1043">
        <v>16188.232</v>
      </c>
      <c r="F1043">
        <v>13082.795</v>
      </c>
      <c r="G1043">
        <v>12735.934999999999</v>
      </c>
      <c r="H1043">
        <v>164.6808</v>
      </c>
      <c r="I1043">
        <v>0.17107620000000001</v>
      </c>
      <c r="J1043">
        <v>17.107620000000001</v>
      </c>
      <c r="K1043">
        <v>65.878510000000006</v>
      </c>
      <c r="L1043">
        <v>52.764009999999999</v>
      </c>
      <c r="M1043">
        <v>0.7665883</v>
      </c>
      <c r="N1043">
        <v>32.115819999999999</v>
      </c>
      <c r="O1043">
        <v>26.789739999999998</v>
      </c>
      <c r="P1043">
        <v>0.31132779999999999</v>
      </c>
      <c r="Q1043">
        <v>44.330889999999997</v>
      </c>
      <c r="R1043">
        <v>30.257539999999999</v>
      </c>
      <c r="S1043">
        <v>0.82263640000000005</v>
      </c>
    </row>
    <row r="1044" spans="1:19" x14ac:dyDescent="0.2">
      <c r="A1044" t="s">
        <v>151</v>
      </c>
      <c r="B1044">
        <v>2009</v>
      </c>
      <c r="C1044">
        <v>11171.6</v>
      </c>
      <c r="D1044">
        <v>14779.81</v>
      </c>
      <c r="E1044">
        <v>16188.232</v>
      </c>
      <c r="F1044">
        <v>13082.795</v>
      </c>
      <c r="G1044">
        <v>12735.934999999999</v>
      </c>
      <c r="H1044">
        <v>133.33349999999999</v>
      </c>
      <c r="I1044">
        <v>0.17107620000000001</v>
      </c>
      <c r="J1044">
        <v>17.107620000000001</v>
      </c>
      <c r="K1044">
        <v>65.878510000000006</v>
      </c>
      <c r="L1044">
        <v>52.764009999999999</v>
      </c>
      <c r="M1044">
        <v>0.7665883</v>
      </c>
      <c r="N1044">
        <v>32.115819999999999</v>
      </c>
      <c r="O1044">
        <v>26.789739999999998</v>
      </c>
      <c r="P1044">
        <v>0.31132779999999999</v>
      </c>
      <c r="Q1044">
        <v>44.330889999999997</v>
      </c>
      <c r="R1044">
        <v>30.257539999999999</v>
      </c>
      <c r="S1044">
        <v>0.82263640000000005</v>
      </c>
    </row>
    <row r="1045" spans="1:19" x14ac:dyDescent="0.2">
      <c r="A1045" t="s">
        <v>151</v>
      </c>
      <c r="B1045">
        <v>2009</v>
      </c>
      <c r="C1045">
        <v>11171.6</v>
      </c>
      <c r="D1045">
        <v>14779.81</v>
      </c>
      <c r="E1045">
        <v>16188.232</v>
      </c>
      <c r="F1045">
        <v>13082.795</v>
      </c>
      <c r="G1045">
        <v>12735.934999999999</v>
      </c>
      <c r="H1045">
        <v>54.26482</v>
      </c>
      <c r="I1045">
        <v>0.17107620000000001</v>
      </c>
      <c r="J1045">
        <v>17.107620000000001</v>
      </c>
      <c r="K1045">
        <v>65.878510000000006</v>
      </c>
      <c r="L1045">
        <v>52.764009999999999</v>
      </c>
      <c r="M1045">
        <v>0.7665883</v>
      </c>
      <c r="N1045">
        <v>32.115819999999999</v>
      </c>
      <c r="O1045">
        <v>26.789739999999998</v>
      </c>
      <c r="P1045">
        <v>0.31132779999999999</v>
      </c>
      <c r="Q1045">
        <v>44.330889999999997</v>
      </c>
      <c r="R1045">
        <v>30.257539999999999</v>
      </c>
      <c r="S1045">
        <v>0.82263640000000005</v>
      </c>
    </row>
    <row r="1046" spans="1:19" x14ac:dyDescent="0.2">
      <c r="A1046" t="s">
        <v>151</v>
      </c>
      <c r="B1046">
        <v>2009</v>
      </c>
      <c r="C1046">
        <v>11171.6</v>
      </c>
      <c r="D1046">
        <v>14779.81</v>
      </c>
      <c r="E1046">
        <v>16188.232</v>
      </c>
      <c r="F1046">
        <v>13082.795</v>
      </c>
      <c r="G1046">
        <v>12735.934999999999</v>
      </c>
      <c r="I1046">
        <v>0.17107620000000001</v>
      </c>
      <c r="J1046">
        <v>17.107620000000001</v>
      </c>
      <c r="L1046">
        <v>52.764009999999999</v>
      </c>
      <c r="M1046">
        <v>0.7665883</v>
      </c>
      <c r="N1046">
        <v>32.115819999999999</v>
      </c>
      <c r="O1046">
        <v>26.789739999999998</v>
      </c>
      <c r="P1046">
        <v>0.31132779999999999</v>
      </c>
      <c r="R1046">
        <v>30.257539999999999</v>
      </c>
      <c r="S1046">
        <v>0.82263640000000005</v>
      </c>
    </row>
    <row r="1047" spans="1:19" x14ac:dyDescent="0.2">
      <c r="A1047" t="s">
        <v>151</v>
      </c>
      <c r="B1047">
        <v>2009</v>
      </c>
      <c r="C1047">
        <v>11171.6</v>
      </c>
      <c r="D1047">
        <v>14779.81</v>
      </c>
      <c r="E1047">
        <v>16188.232</v>
      </c>
      <c r="F1047">
        <v>13082.795</v>
      </c>
      <c r="G1047">
        <v>12735.934999999999</v>
      </c>
      <c r="H1047">
        <v>149.9999</v>
      </c>
      <c r="I1047">
        <v>0.17107620000000001</v>
      </c>
      <c r="J1047">
        <v>17.107620000000001</v>
      </c>
      <c r="K1047">
        <v>65.878510000000006</v>
      </c>
      <c r="L1047">
        <v>52.764009999999999</v>
      </c>
      <c r="M1047">
        <v>0.7665883</v>
      </c>
      <c r="N1047">
        <v>32.115819999999999</v>
      </c>
      <c r="O1047">
        <v>26.789739999999998</v>
      </c>
      <c r="P1047">
        <v>0.31132779999999999</v>
      </c>
      <c r="Q1047">
        <v>44.330889999999997</v>
      </c>
      <c r="R1047">
        <v>30.257539999999999</v>
      </c>
      <c r="S1047">
        <v>0.82263640000000005</v>
      </c>
    </row>
    <row r="1048" spans="1:19" x14ac:dyDescent="0.2">
      <c r="A1048" t="s">
        <v>151</v>
      </c>
      <c r="B1048">
        <v>2009</v>
      </c>
      <c r="C1048">
        <v>11171.6</v>
      </c>
      <c r="D1048">
        <v>14779.81</v>
      </c>
      <c r="E1048">
        <v>16188.232</v>
      </c>
      <c r="F1048">
        <v>13082.795</v>
      </c>
      <c r="G1048">
        <v>12735.934999999999</v>
      </c>
      <c r="H1048">
        <v>180.0575</v>
      </c>
      <c r="I1048">
        <v>0.17107620000000001</v>
      </c>
      <c r="J1048">
        <v>17.107620000000001</v>
      </c>
      <c r="K1048">
        <v>65.878510000000006</v>
      </c>
      <c r="L1048">
        <v>52.764009999999999</v>
      </c>
      <c r="M1048">
        <v>0.7665883</v>
      </c>
      <c r="N1048">
        <v>32.115819999999999</v>
      </c>
      <c r="O1048">
        <v>26.789739999999998</v>
      </c>
      <c r="P1048">
        <v>0.31132779999999999</v>
      </c>
      <c r="Q1048">
        <v>44.330889999999997</v>
      </c>
      <c r="R1048">
        <v>30.257539999999999</v>
      </c>
      <c r="S1048">
        <v>0.82263640000000005</v>
      </c>
    </row>
    <row r="1049" spans="1:19" x14ac:dyDescent="0.2">
      <c r="A1049" t="s">
        <v>151</v>
      </c>
      <c r="B1049">
        <v>2009</v>
      </c>
      <c r="C1049">
        <v>11171.6</v>
      </c>
      <c r="D1049">
        <v>14779.81</v>
      </c>
      <c r="E1049">
        <v>16188.232</v>
      </c>
      <c r="F1049">
        <v>13082.795</v>
      </c>
      <c r="G1049">
        <v>12735.934999999999</v>
      </c>
      <c r="H1049">
        <v>99.999939999999995</v>
      </c>
      <c r="I1049">
        <v>0.17107620000000001</v>
      </c>
      <c r="J1049">
        <v>17.107620000000001</v>
      </c>
      <c r="K1049">
        <v>65.878510000000006</v>
      </c>
      <c r="L1049">
        <v>52.764009999999999</v>
      </c>
      <c r="M1049">
        <v>0.7665883</v>
      </c>
      <c r="N1049">
        <v>32.115819999999999</v>
      </c>
      <c r="O1049">
        <v>26.789739999999998</v>
      </c>
      <c r="P1049">
        <v>0.31132779999999999</v>
      </c>
      <c r="Q1049">
        <v>44.330889999999997</v>
      </c>
      <c r="R1049">
        <v>30.257539999999999</v>
      </c>
      <c r="S1049">
        <v>0.82263640000000005</v>
      </c>
    </row>
    <row r="1050" spans="1:19" x14ac:dyDescent="0.2">
      <c r="A1050" t="s">
        <v>151</v>
      </c>
      <c r="B1050">
        <v>2009</v>
      </c>
      <c r="C1050">
        <v>11171.6</v>
      </c>
      <c r="D1050">
        <v>14779.81</v>
      </c>
      <c r="E1050">
        <v>16188.232</v>
      </c>
      <c r="F1050">
        <v>13082.795</v>
      </c>
      <c r="G1050">
        <v>12735.934999999999</v>
      </c>
      <c r="H1050">
        <v>79.999870000000001</v>
      </c>
      <c r="I1050">
        <v>0.17107620000000001</v>
      </c>
      <c r="J1050">
        <v>17.107620000000001</v>
      </c>
      <c r="K1050">
        <v>65.878510000000006</v>
      </c>
      <c r="L1050">
        <v>52.764009999999999</v>
      </c>
      <c r="M1050">
        <v>0.7665883</v>
      </c>
      <c r="O1050">
        <v>26.789739999999998</v>
      </c>
      <c r="P1050">
        <v>0.31132779999999999</v>
      </c>
      <c r="R1050">
        <v>30.257539999999999</v>
      </c>
      <c r="S1050">
        <v>0.82263640000000005</v>
      </c>
    </row>
    <row r="1051" spans="1:19" x14ac:dyDescent="0.2">
      <c r="A1051" t="s">
        <v>151</v>
      </c>
      <c r="B1051">
        <v>2009</v>
      </c>
      <c r="C1051">
        <v>11171.6</v>
      </c>
      <c r="D1051">
        <v>14779.81</v>
      </c>
      <c r="E1051">
        <v>16188.232</v>
      </c>
      <c r="F1051">
        <v>13082.795</v>
      </c>
      <c r="G1051">
        <v>12735.934999999999</v>
      </c>
      <c r="H1051">
        <v>6.6666809999999996</v>
      </c>
      <c r="I1051">
        <v>0.17107620000000001</v>
      </c>
      <c r="J1051">
        <v>17.107620000000001</v>
      </c>
      <c r="K1051">
        <v>65.878510000000006</v>
      </c>
      <c r="L1051">
        <v>52.764009999999999</v>
      </c>
      <c r="M1051">
        <v>0.7665883</v>
      </c>
      <c r="N1051">
        <v>32.115819999999999</v>
      </c>
      <c r="O1051">
        <v>26.789739999999998</v>
      </c>
      <c r="P1051">
        <v>0.31132779999999999</v>
      </c>
      <c r="Q1051">
        <v>44.330889999999997</v>
      </c>
      <c r="R1051">
        <v>30.257539999999999</v>
      </c>
      <c r="S1051">
        <v>0.82263640000000005</v>
      </c>
    </row>
    <row r="1052" spans="1:19" x14ac:dyDescent="0.2">
      <c r="A1052" t="s">
        <v>151</v>
      </c>
      <c r="B1052">
        <v>2009</v>
      </c>
      <c r="C1052">
        <v>11171.6</v>
      </c>
      <c r="D1052">
        <v>14779.81</v>
      </c>
      <c r="E1052">
        <v>16188.232</v>
      </c>
      <c r="F1052">
        <v>13082.795</v>
      </c>
      <c r="G1052">
        <v>12735.934999999999</v>
      </c>
      <c r="H1052">
        <v>100</v>
      </c>
      <c r="I1052">
        <v>0.17107620000000001</v>
      </c>
      <c r="J1052">
        <v>17.107620000000001</v>
      </c>
      <c r="K1052">
        <v>65.878510000000006</v>
      </c>
      <c r="L1052">
        <v>52.764009999999999</v>
      </c>
      <c r="M1052">
        <v>0.7665883</v>
      </c>
      <c r="N1052">
        <v>32.115819999999999</v>
      </c>
      <c r="O1052">
        <v>26.789739999999998</v>
      </c>
      <c r="P1052">
        <v>0.31132779999999999</v>
      </c>
      <c r="Q1052">
        <v>44.330889999999997</v>
      </c>
      <c r="R1052">
        <v>30.257539999999999</v>
      </c>
      <c r="S1052">
        <v>0.82263640000000005</v>
      </c>
    </row>
    <row r="1053" spans="1:19" x14ac:dyDescent="0.2">
      <c r="A1053" t="s">
        <v>151</v>
      </c>
      <c r="B1053">
        <v>2009</v>
      </c>
      <c r="C1053">
        <v>11171.6</v>
      </c>
      <c r="D1053">
        <v>14779.81</v>
      </c>
      <c r="E1053">
        <v>16188.232</v>
      </c>
      <c r="F1053">
        <v>13082.795</v>
      </c>
      <c r="G1053">
        <v>12735.934999999999</v>
      </c>
      <c r="H1053">
        <v>61.371870000000001</v>
      </c>
      <c r="I1053">
        <v>0.17107620000000001</v>
      </c>
      <c r="J1053">
        <v>17.107620000000001</v>
      </c>
      <c r="K1053">
        <v>65.878510000000006</v>
      </c>
      <c r="L1053">
        <v>52.764009999999999</v>
      </c>
      <c r="M1053">
        <v>0.7665883</v>
      </c>
      <c r="N1053">
        <v>32.115819999999999</v>
      </c>
      <c r="O1053">
        <v>26.789739999999998</v>
      </c>
      <c r="P1053">
        <v>0.31132779999999999</v>
      </c>
      <c r="Q1053">
        <v>44.330889999999997</v>
      </c>
      <c r="R1053">
        <v>30.257539999999999</v>
      </c>
      <c r="S1053">
        <v>0.82263640000000005</v>
      </c>
    </row>
    <row r="1054" spans="1:19" x14ac:dyDescent="0.2">
      <c r="A1054" t="s">
        <v>151</v>
      </c>
      <c r="B1054">
        <v>2009</v>
      </c>
      <c r="C1054">
        <v>11171.6</v>
      </c>
      <c r="D1054">
        <v>14779.81</v>
      </c>
      <c r="E1054">
        <v>16188.232</v>
      </c>
      <c r="F1054">
        <v>13082.795</v>
      </c>
      <c r="G1054">
        <v>12735.934999999999</v>
      </c>
      <c r="H1054">
        <v>111.2963</v>
      </c>
      <c r="I1054">
        <v>0.17107620000000001</v>
      </c>
      <c r="J1054">
        <v>17.107620000000001</v>
      </c>
      <c r="K1054">
        <v>65.878510000000006</v>
      </c>
      <c r="L1054">
        <v>52.764009999999999</v>
      </c>
      <c r="M1054">
        <v>0.7665883</v>
      </c>
      <c r="N1054">
        <v>32.115819999999999</v>
      </c>
      <c r="O1054">
        <v>26.789739999999998</v>
      </c>
      <c r="P1054">
        <v>0.31132779999999999</v>
      </c>
      <c r="Q1054">
        <v>44.330889999999997</v>
      </c>
      <c r="R1054">
        <v>30.257539999999999</v>
      </c>
      <c r="S1054">
        <v>0.82263640000000005</v>
      </c>
    </row>
    <row r="1055" spans="1:19" x14ac:dyDescent="0.2">
      <c r="A1055" t="s">
        <v>151</v>
      </c>
      <c r="B1055">
        <v>2009</v>
      </c>
      <c r="C1055">
        <v>11171.6</v>
      </c>
      <c r="D1055">
        <v>14779.81</v>
      </c>
      <c r="E1055">
        <v>16188.232</v>
      </c>
      <c r="F1055">
        <v>13082.795</v>
      </c>
      <c r="G1055">
        <v>12735.934999999999</v>
      </c>
      <c r="H1055">
        <v>45.631019999999999</v>
      </c>
      <c r="I1055">
        <v>0.17107620000000001</v>
      </c>
      <c r="J1055">
        <v>17.107620000000001</v>
      </c>
      <c r="K1055">
        <v>65.878510000000006</v>
      </c>
      <c r="L1055">
        <v>52.764009999999999</v>
      </c>
      <c r="M1055">
        <v>0.7665883</v>
      </c>
      <c r="N1055">
        <v>32.115819999999999</v>
      </c>
      <c r="O1055">
        <v>26.789739999999998</v>
      </c>
      <c r="P1055">
        <v>0.31132779999999999</v>
      </c>
      <c r="Q1055">
        <v>44.330889999999997</v>
      </c>
      <c r="R1055">
        <v>30.257539999999999</v>
      </c>
      <c r="S1055">
        <v>0.82263640000000005</v>
      </c>
    </row>
    <row r="1056" spans="1:19" x14ac:dyDescent="0.2">
      <c r="A1056" t="s">
        <v>151</v>
      </c>
      <c r="B1056">
        <v>2009</v>
      </c>
      <c r="C1056">
        <v>11171.6</v>
      </c>
      <c r="D1056">
        <v>14779.81</v>
      </c>
      <c r="E1056">
        <v>16188.232</v>
      </c>
      <c r="F1056">
        <v>13082.795</v>
      </c>
      <c r="G1056">
        <v>12735.934999999999</v>
      </c>
      <c r="H1056">
        <v>7.3845890000000001</v>
      </c>
      <c r="I1056">
        <v>0.17107620000000001</v>
      </c>
      <c r="J1056">
        <v>17.107620000000001</v>
      </c>
      <c r="K1056">
        <v>65.878510000000006</v>
      </c>
      <c r="L1056">
        <v>52.764009999999999</v>
      </c>
      <c r="M1056">
        <v>0.7665883</v>
      </c>
      <c r="N1056">
        <v>32.115819999999999</v>
      </c>
      <c r="O1056">
        <v>26.789739999999998</v>
      </c>
      <c r="P1056">
        <v>0.31132779999999999</v>
      </c>
      <c r="Q1056">
        <v>44.330889999999997</v>
      </c>
      <c r="R1056">
        <v>30.257539999999999</v>
      </c>
      <c r="S1056">
        <v>0.82263640000000005</v>
      </c>
    </row>
    <row r="1057" spans="1:19" x14ac:dyDescent="0.2">
      <c r="A1057" t="s">
        <v>151</v>
      </c>
      <c r="B1057">
        <v>2009</v>
      </c>
      <c r="C1057">
        <v>11171.6</v>
      </c>
      <c r="D1057">
        <v>14779.81</v>
      </c>
      <c r="E1057">
        <v>16188.232</v>
      </c>
      <c r="F1057">
        <v>13082.795</v>
      </c>
      <c r="G1057">
        <v>12735.934999999999</v>
      </c>
      <c r="I1057">
        <v>0.17107620000000001</v>
      </c>
      <c r="J1057">
        <v>17.107620000000001</v>
      </c>
      <c r="L1057">
        <v>52.764009999999999</v>
      </c>
      <c r="M1057">
        <v>0.7665883</v>
      </c>
      <c r="O1057">
        <v>26.789739999999998</v>
      </c>
      <c r="P1057">
        <v>0.31132779999999999</v>
      </c>
      <c r="R1057">
        <v>30.257539999999999</v>
      </c>
      <c r="S1057">
        <v>0.82263640000000005</v>
      </c>
    </row>
    <row r="1058" spans="1:19" x14ac:dyDescent="0.2">
      <c r="A1058" t="s">
        <v>151</v>
      </c>
      <c r="B1058">
        <v>2009</v>
      </c>
      <c r="C1058">
        <v>11171.6</v>
      </c>
      <c r="D1058">
        <v>14779.81</v>
      </c>
      <c r="E1058">
        <v>16188.232</v>
      </c>
      <c r="F1058">
        <v>13082.795</v>
      </c>
      <c r="G1058">
        <v>12735.934999999999</v>
      </c>
      <c r="H1058">
        <v>25.874089999999999</v>
      </c>
      <c r="I1058">
        <v>0.17107620000000001</v>
      </c>
      <c r="J1058">
        <v>17.107620000000001</v>
      </c>
      <c r="K1058">
        <v>65.878510000000006</v>
      </c>
      <c r="L1058">
        <v>52.764009999999999</v>
      </c>
      <c r="M1058">
        <v>0.7665883</v>
      </c>
      <c r="N1058">
        <v>32.115819999999999</v>
      </c>
      <c r="O1058">
        <v>26.789739999999998</v>
      </c>
      <c r="P1058">
        <v>0.31132779999999999</v>
      </c>
      <c r="Q1058">
        <v>44.330889999999997</v>
      </c>
      <c r="R1058">
        <v>30.257539999999999</v>
      </c>
      <c r="S1058">
        <v>0.82263640000000005</v>
      </c>
    </row>
    <row r="1059" spans="1:19" x14ac:dyDescent="0.2">
      <c r="A1059" t="s">
        <v>151</v>
      </c>
      <c r="B1059">
        <v>2009</v>
      </c>
      <c r="C1059">
        <v>11171.6</v>
      </c>
      <c r="D1059">
        <v>14779.81</v>
      </c>
      <c r="E1059">
        <v>16188.232</v>
      </c>
      <c r="F1059">
        <v>13082.795</v>
      </c>
      <c r="G1059">
        <v>12735.934999999999</v>
      </c>
      <c r="I1059">
        <v>0.17107620000000001</v>
      </c>
      <c r="J1059">
        <v>17.107620000000001</v>
      </c>
      <c r="L1059">
        <v>52.764009999999999</v>
      </c>
      <c r="M1059">
        <v>0.7665883</v>
      </c>
      <c r="N1059">
        <v>32.115819999999999</v>
      </c>
      <c r="O1059">
        <v>26.789739999999998</v>
      </c>
      <c r="P1059">
        <v>0.31132779999999999</v>
      </c>
      <c r="R1059">
        <v>30.257539999999999</v>
      </c>
      <c r="S1059">
        <v>0.82263640000000005</v>
      </c>
    </row>
    <row r="1060" spans="1:19" x14ac:dyDescent="0.2">
      <c r="A1060" t="s">
        <v>151</v>
      </c>
      <c r="B1060">
        <v>2009</v>
      </c>
      <c r="C1060">
        <v>11171.6</v>
      </c>
      <c r="D1060">
        <v>14779.81</v>
      </c>
      <c r="E1060">
        <v>16188.232</v>
      </c>
      <c r="F1060">
        <v>13082.795</v>
      </c>
      <c r="G1060">
        <v>12735.934999999999</v>
      </c>
      <c r="H1060" s="86">
        <v>1.79E-6</v>
      </c>
      <c r="I1060">
        <v>0.17107620000000001</v>
      </c>
      <c r="J1060">
        <v>17.107620000000001</v>
      </c>
      <c r="K1060">
        <v>65.878510000000006</v>
      </c>
      <c r="L1060">
        <v>52.764009999999999</v>
      </c>
      <c r="M1060">
        <v>0.7665883</v>
      </c>
      <c r="N1060">
        <v>32.115819999999999</v>
      </c>
      <c r="O1060">
        <v>26.789739999999998</v>
      </c>
      <c r="P1060">
        <v>0.31132779999999999</v>
      </c>
      <c r="Q1060">
        <v>44.330889999999997</v>
      </c>
      <c r="R1060">
        <v>30.257539999999999</v>
      </c>
      <c r="S1060">
        <v>0.82263640000000005</v>
      </c>
    </row>
    <row r="1061" spans="1:19" x14ac:dyDescent="0.2">
      <c r="A1061" t="s">
        <v>151</v>
      </c>
      <c r="B1061">
        <v>2009</v>
      </c>
      <c r="C1061">
        <v>11171.6</v>
      </c>
      <c r="D1061">
        <v>14779.81</v>
      </c>
      <c r="E1061">
        <v>16188.232</v>
      </c>
      <c r="F1061">
        <v>13082.795</v>
      </c>
      <c r="G1061">
        <v>12735.934999999999</v>
      </c>
      <c r="H1061">
        <v>167.21539999999999</v>
      </c>
      <c r="I1061">
        <v>0.17107620000000001</v>
      </c>
      <c r="J1061">
        <v>17.107620000000001</v>
      </c>
      <c r="K1061">
        <v>65.878510000000006</v>
      </c>
      <c r="L1061">
        <v>52.764009999999999</v>
      </c>
      <c r="M1061">
        <v>0.7665883</v>
      </c>
      <c r="N1061">
        <v>32.115819999999999</v>
      </c>
      <c r="O1061">
        <v>26.789739999999998</v>
      </c>
      <c r="P1061">
        <v>0.31132779999999999</v>
      </c>
      <c r="Q1061">
        <v>44.330889999999997</v>
      </c>
      <c r="R1061">
        <v>30.257539999999999</v>
      </c>
      <c r="S1061">
        <v>0.82263640000000005</v>
      </c>
    </row>
    <row r="1062" spans="1:19" x14ac:dyDescent="0.2">
      <c r="A1062" t="s">
        <v>151</v>
      </c>
      <c r="B1062">
        <v>2009</v>
      </c>
      <c r="C1062">
        <v>11171.6</v>
      </c>
      <c r="D1062">
        <v>14779.81</v>
      </c>
      <c r="E1062">
        <v>16188.232</v>
      </c>
      <c r="F1062">
        <v>13082.795</v>
      </c>
      <c r="G1062">
        <v>12735.934999999999</v>
      </c>
      <c r="I1062">
        <v>0.17107620000000001</v>
      </c>
      <c r="J1062">
        <v>17.107620000000001</v>
      </c>
      <c r="L1062">
        <v>52.764009999999999</v>
      </c>
      <c r="M1062">
        <v>0.7665883</v>
      </c>
      <c r="O1062">
        <v>26.789739999999998</v>
      </c>
      <c r="P1062">
        <v>0.31132779999999999</v>
      </c>
      <c r="R1062">
        <v>30.257539999999999</v>
      </c>
      <c r="S1062">
        <v>0.82263640000000005</v>
      </c>
    </row>
    <row r="1063" spans="1:19" x14ac:dyDescent="0.2">
      <c r="A1063" t="s">
        <v>151</v>
      </c>
      <c r="B1063">
        <v>2009</v>
      </c>
      <c r="C1063">
        <v>11171.6</v>
      </c>
      <c r="D1063">
        <v>14779.81</v>
      </c>
      <c r="E1063">
        <v>16188.232</v>
      </c>
      <c r="F1063">
        <v>13082.795</v>
      </c>
      <c r="G1063">
        <v>12735.934999999999</v>
      </c>
      <c r="H1063">
        <v>50.000109999999999</v>
      </c>
      <c r="I1063">
        <v>0.17107620000000001</v>
      </c>
      <c r="J1063">
        <v>17.107620000000001</v>
      </c>
      <c r="K1063">
        <v>65.878510000000006</v>
      </c>
      <c r="L1063">
        <v>52.764009999999999</v>
      </c>
      <c r="M1063">
        <v>0.7665883</v>
      </c>
      <c r="N1063">
        <v>32.115819999999999</v>
      </c>
      <c r="O1063">
        <v>26.789739999999998</v>
      </c>
      <c r="P1063">
        <v>0.31132779999999999</v>
      </c>
      <c r="Q1063">
        <v>44.330889999999997</v>
      </c>
      <c r="R1063">
        <v>30.257539999999999</v>
      </c>
      <c r="S1063">
        <v>0.82263640000000005</v>
      </c>
    </row>
    <row r="1064" spans="1:19" x14ac:dyDescent="0.2">
      <c r="A1064" t="s">
        <v>151</v>
      </c>
      <c r="B1064">
        <v>2009</v>
      </c>
      <c r="C1064">
        <v>11171.6</v>
      </c>
      <c r="D1064">
        <v>14779.81</v>
      </c>
      <c r="E1064">
        <v>16188.232</v>
      </c>
      <c r="F1064">
        <v>13082.795</v>
      </c>
      <c r="G1064">
        <v>12735.934999999999</v>
      </c>
      <c r="I1064">
        <v>0.17107620000000001</v>
      </c>
      <c r="J1064">
        <v>17.107620000000001</v>
      </c>
      <c r="L1064">
        <v>52.764009999999999</v>
      </c>
      <c r="M1064">
        <v>0.7665883</v>
      </c>
      <c r="O1064">
        <v>26.789739999999998</v>
      </c>
      <c r="P1064">
        <v>0.31132779999999999</v>
      </c>
      <c r="R1064">
        <v>30.257539999999999</v>
      </c>
      <c r="S1064">
        <v>0.82263640000000005</v>
      </c>
    </row>
    <row r="1065" spans="1:19" x14ac:dyDescent="0.2">
      <c r="A1065" t="s">
        <v>151</v>
      </c>
      <c r="B1065">
        <v>2009</v>
      </c>
      <c r="C1065">
        <v>11171.6</v>
      </c>
      <c r="D1065">
        <v>14779.81</v>
      </c>
      <c r="E1065">
        <v>16188.232</v>
      </c>
      <c r="F1065">
        <v>13082.795</v>
      </c>
      <c r="G1065">
        <v>12735.934999999999</v>
      </c>
      <c r="H1065">
        <v>-23.92981</v>
      </c>
      <c r="I1065">
        <v>0.17107620000000001</v>
      </c>
      <c r="J1065">
        <v>17.107620000000001</v>
      </c>
      <c r="K1065">
        <v>65.878510000000006</v>
      </c>
      <c r="L1065">
        <v>52.764009999999999</v>
      </c>
      <c r="M1065">
        <v>0.7665883</v>
      </c>
      <c r="N1065">
        <v>32.115819999999999</v>
      </c>
      <c r="O1065">
        <v>26.789739999999998</v>
      </c>
      <c r="P1065">
        <v>0.31132779999999999</v>
      </c>
      <c r="Q1065">
        <v>44.330889999999997</v>
      </c>
      <c r="R1065">
        <v>30.257539999999999</v>
      </c>
      <c r="S1065">
        <v>0.82263640000000005</v>
      </c>
    </row>
    <row r="1066" spans="1:19" x14ac:dyDescent="0.2">
      <c r="A1066" t="s">
        <v>151</v>
      </c>
      <c r="B1066">
        <v>2009</v>
      </c>
      <c r="C1066">
        <v>11171.6</v>
      </c>
      <c r="D1066">
        <v>14779.81</v>
      </c>
      <c r="E1066">
        <v>16188.232</v>
      </c>
      <c r="F1066">
        <v>13082.795</v>
      </c>
      <c r="G1066">
        <v>12735.934999999999</v>
      </c>
      <c r="H1066">
        <v>64.705870000000004</v>
      </c>
      <c r="I1066">
        <v>0.17107620000000001</v>
      </c>
      <c r="J1066">
        <v>17.107620000000001</v>
      </c>
      <c r="K1066">
        <v>65.878510000000006</v>
      </c>
      <c r="L1066">
        <v>52.764009999999999</v>
      </c>
      <c r="M1066">
        <v>0.7665883</v>
      </c>
      <c r="O1066">
        <v>26.789739999999998</v>
      </c>
      <c r="P1066">
        <v>0.31132779999999999</v>
      </c>
      <c r="R1066">
        <v>30.257539999999999</v>
      </c>
      <c r="S1066">
        <v>0.82263640000000005</v>
      </c>
    </row>
    <row r="1067" spans="1:19" x14ac:dyDescent="0.2">
      <c r="A1067" t="s">
        <v>151</v>
      </c>
      <c r="B1067">
        <v>2009</v>
      </c>
      <c r="C1067">
        <v>11171.6</v>
      </c>
      <c r="D1067">
        <v>14779.81</v>
      </c>
      <c r="E1067">
        <v>16188.232</v>
      </c>
      <c r="F1067">
        <v>13082.795</v>
      </c>
      <c r="G1067">
        <v>12735.934999999999</v>
      </c>
      <c r="H1067">
        <v>60.000030000000002</v>
      </c>
      <c r="I1067">
        <v>0.17107620000000001</v>
      </c>
      <c r="J1067">
        <v>17.107620000000001</v>
      </c>
      <c r="K1067">
        <v>65.878510000000006</v>
      </c>
      <c r="L1067">
        <v>52.764009999999999</v>
      </c>
      <c r="M1067">
        <v>0.7665883</v>
      </c>
      <c r="N1067">
        <v>32.115819999999999</v>
      </c>
      <c r="O1067">
        <v>26.789739999999998</v>
      </c>
      <c r="P1067">
        <v>0.31132779999999999</v>
      </c>
      <c r="Q1067">
        <v>44.330889999999997</v>
      </c>
      <c r="R1067">
        <v>30.257539999999999</v>
      </c>
      <c r="S1067">
        <v>0.82263640000000005</v>
      </c>
    </row>
    <row r="1068" spans="1:19" x14ac:dyDescent="0.2">
      <c r="A1068" t="s">
        <v>151</v>
      </c>
      <c r="B1068">
        <v>2009</v>
      </c>
      <c r="C1068">
        <v>11171.6</v>
      </c>
      <c r="D1068">
        <v>14779.81</v>
      </c>
      <c r="E1068">
        <v>16188.232</v>
      </c>
      <c r="F1068">
        <v>13082.795</v>
      </c>
      <c r="G1068">
        <v>12735.934999999999</v>
      </c>
      <c r="H1068">
        <v>31.904800000000002</v>
      </c>
      <c r="I1068">
        <v>0.17107620000000001</v>
      </c>
      <c r="J1068">
        <v>17.107620000000001</v>
      </c>
      <c r="K1068">
        <v>65.878510000000006</v>
      </c>
      <c r="L1068">
        <v>52.764009999999999</v>
      </c>
      <c r="M1068">
        <v>0.7665883</v>
      </c>
      <c r="N1068">
        <v>32.115819999999999</v>
      </c>
      <c r="O1068">
        <v>26.789739999999998</v>
      </c>
      <c r="P1068">
        <v>0.31132779999999999</v>
      </c>
      <c r="Q1068">
        <v>44.330889999999997</v>
      </c>
      <c r="R1068">
        <v>30.257539999999999</v>
      </c>
      <c r="S1068">
        <v>0.82263640000000005</v>
      </c>
    </row>
    <row r="1069" spans="1:19" x14ac:dyDescent="0.2">
      <c r="A1069" t="s">
        <v>151</v>
      </c>
      <c r="B1069">
        <v>2009</v>
      </c>
      <c r="C1069">
        <v>11171.6</v>
      </c>
      <c r="D1069">
        <v>14779.81</v>
      </c>
      <c r="E1069">
        <v>16188.232</v>
      </c>
      <c r="F1069">
        <v>13082.795</v>
      </c>
      <c r="G1069">
        <v>12735.934999999999</v>
      </c>
      <c r="H1069">
        <v>48.625070000000001</v>
      </c>
      <c r="I1069">
        <v>0.17107620000000001</v>
      </c>
      <c r="J1069">
        <v>17.107620000000001</v>
      </c>
      <c r="K1069">
        <v>65.878510000000006</v>
      </c>
      <c r="L1069">
        <v>52.764009999999999</v>
      </c>
      <c r="M1069">
        <v>0.7665883</v>
      </c>
      <c r="N1069">
        <v>32.115819999999999</v>
      </c>
      <c r="O1069">
        <v>26.789739999999998</v>
      </c>
      <c r="P1069">
        <v>0.31132779999999999</v>
      </c>
      <c r="Q1069">
        <v>44.330889999999997</v>
      </c>
      <c r="R1069">
        <v>30.257539999999999</v>
      </c>
      <c r="S1069">
        <v>0.82263640000000005</v>
      </c>
    </row>
    <row r="1070" spans="1:19" x14ac:dyDescent="0.2">
      <c r="A1070" t="s">
        <v>151</v>
      </c>
      <c r="B1070">
        <v>2009</v>
      </c>
      <c r="C1070">
        <v>11171.6</v>
      </c>
      <c r="D1070">
        <v>14779.81</v>
      </c>
      <c r="E1070">
        <v>16188.232</v>
      </c>
      <c r="F1070">
        <v>13082.795</v>
      </c>
      <c r="G1070">
        <v>12735.934999999999</v>
      </c>
      <c r="H1070">
        <v>104.1041</v>
      </c>
      <c r="I1070">
        <v>0.17107620000000001</v>
      </c>
      <c r="J1070">
        <v>17.107620000000001</v>
      </c>
      <c r="K1070">
        <v>65.878510000000006</v>
      </c>
      <c r="L1070">
        <v>52.764009999999999</v>
      </c>
      <c r="M1070">
        <v>0.7665883</v>
      </c>
      <c r="N1070">
        <v>32.115819999999999</v>
      </c>
      <c r="O1070">
        <v>26.789739999999998</v>
      </c>
      <c r="P1070">
        <v>0.31132779999999999</v>
      </c>
      <c r="Q1070">
        <v>44.330889999999997</v>
      </c>
      <c r="R1070">
        <v>30.257539999999999</v>
      </c>
      <c r="S1070">
        <v>0.82263640000000005</v>
      </c>
    </row>
    <row r="1071" spans="1:19" x14ac:dyDescent="0.2">
      <c r="A1071" t="s">
        <v>151</v>
      </c>
      <c r="B1071">
        <v>2009</v>
      </c>
      <c r="C1071">
        <v>11171.6</v>
      </c>
      <c r="D1071">
        <v>14779.81</v>
      </c>
      <c r="E1071">
        <v>16188.232</v>
      </c>
      <c r="F1071">
        <v>13082.795</v>
      </c>
      <c r="G1071">
        <v>12735.934999999999</v>
      </c>
      <c r="I1071">
        <v>0.17107620000000001</v>
      </c>
      <c r="J1071">
        <v>17.107620000000001</v>
      </c>
      <c r="L1071">
        <v>52.764009999999999</v>
      </c>
      <c r="M1071">
        <v>0.7665883</v>
      </c>
      <c r="O1071">
        <v>26.789739999999998</v>
      </c>
      <c r="P1071">
        <v>0.31132779999999999</v>
      </c>
      <c r="R1071">
        <v>30.257539999999999</v>
      </c>
      <c r="S1071">
        <v>0.82263640000000005</v>
      </c>
    </row>
    <row r="1072" spans="1:19" x14ac:dyDescent="0.2">
      <c r="A1072" t="s">
        <v>151</v>
      </c>
      <c r="B1072">
        <v>2009</v>
      </c>
      <c r="C1072">
        <v>11171.6</v>
      </c>
      <c r="D1072">
        <v>14779.81</v>
      </c>
      <c r="E1072">
        <v>16188.232</v>
      </c>
      <c r="F1072">
        <v>13082.795</v>
      </c>
      <c r="G1072">
        <v>12735.934999999999</v>
      </c>
      <c r="I1072">
        <v>0.17107620000000001</v>
      </c>
      <c r="J1072">
        <v>17.107620000000001</v>
      </c>
      <c r="L1072">
        <v>52.764009999999999</v>
      </c>
      <c r="M1072">
        <v>0.7665883</v>
      </c>
      <c r="O1072">
        <v>26.789739999999998</v>
      </c>
      <c r="P1072">
        <v>0.31132779999999999</v>
      </c>
      <c r="R1072">
        <v>30.257539999999999</v>
      </c>
      <c r="S1072">
        <v>0.82263640000000005</v>
      </c>
    </row>
    <row r="1073" spans="1:19" x14ac:dyDescent="0.2">
      <c r="A1073" t="s">
        <v>151</v>
      </c>
      <c r="B1073">
        <v>2009</v>
      </c>
      <c r="C1073">
        <v>11171.6</v>
      </c>
      <c r="D1073">
        <v>14779.81</v>
      </c>
      <c r="E1073">
        <v>16188.232</v>
      </c>
      <c r="F1073">
        <v>13082.795</v>
      </c>
      <c r="G1073">
        <v>12735.934999999999</v>
      </c>
      <c r="I1073">
        <v>0.17107620000000001</v>
      </c>
      <c r="J1073">
        <v>17.107620000000001</v>
      </c>
      <c r="L1073">
        <v>52.764009999999999</v>
      </c>
      <c r="M1073">
        <v>0.7665883</v>
      </c>
      <c r="O1073">
        <v>26.789739999999998</v>
      </c>
      <c r="P1073">
        <v>0.31132779999999999</v>
      </c>
      <c r="R1073">
        <v>30.257539999999999</v>
      </c>
      <c r="S1073">
        <v>0.82263640000000005</v>
      </c>
    </row>
    <row r="1074" spans="1:19" x14ac:dyDescent="0.2">
      <c r="A1074" t="s">
        <v>151</v>
      </c>
      <c r="B1074">
        <v>2009</v>
      </c>
      <c r="C1074">
        <v>11171.6</v>
      </c>
      <c r="D1074">
        <v>14779.81</v>
      </c>
      <c r="E1074">
        <v>16188.232</v>
      </c>
      <c r="F1074">
        <v>13082.795</v>
      </c>
      <c r="G1074">
        <v>12735.934999999999</v>
      </c>
      <c r="H1074">
        <v>61.25</v>
      </c>
      <c r="I1074">
        <v>0.17107620000000001</v>
      </c>
      <c r="J1074">
        <v>17.107620000000001</v>
      </c>
      <c r="K1074">
        <v>65.878510000000006</v>
      </c>
      <c r="L1074">
        <v>52.764009999999999</v>
      </c>
      <c r="M1074">
        <v>0.7665883</v>
      </c>
      <c r="O1074">
        <v>26.789739999999998</v>
      </c>
      <c r="P1074">
        <v>0.31132779999999999</v>
      </c>
      <c r="R1074">
        <v>30.257539999999999</v>
      </c>
      <c r="S1074">
        <v>0.82263640000000005</v>
      </c>
    </row>
    <row r="1075" spans="1:19" x14ac:dyDescent="0.2">
      <c r="A1075" t="s">
        <v>151</v>
      </c>
      <c r="B1075">
        <v>2009</v>
      </c>
      <c r="C1075">
        <v>11171.6</v>
      </c>
      <c r="D1075">
        <v>14779.81</v>
      </c>
      <c r="E1075">
        <v>16188.232</v>
      </c>
      <c r="F1075">
        <v>13082.795</v>
      </c>
      <c r="G1075">
        <v>12735.934999999999</v>
      </c>
      <c r="H1075">
        <v>77.777810000000002</v>
      </c>
      <c r="I1075">
        <v>0.17107620000000001</v>
      </c>
      <c r="J1075">
        <v>17.107620000000001</v>
      </c>
      <c r="K1075">
        <v>65.878510000000006</v>
      </c>
      <c r="L1075">
        <v>52.764009999999999</v>
      </c>
      <c r="M1075">
        <v>0.7665883</v>
      </c>
      <c r="N1075">
        <v>32.115819999999999</v>
      </c>
      <c r="O1075">
        <v>26.789739999999998</v>
      </c>
      <c r="P1075">
        <v>0.31132779999999999</v>
      </c>
      <c r="Q1075">
        <v>44.330889999999997</v>
      </c>
      <c r="R1075">
        <v>30.257539999999999</v>
      </c>
      <c r="S1075">
        <v>0.82263640000000005</v>
      </c>
    </row>
    <row r="1076" spans="1:19" x14ac:dyDescent="0.2">
      <c r="A1076" t="s">
        <v>151</v>
      </c>
      <c r="B1076">
        <v>2009</v>
      </c>
      <c r="C1076">
        <v>11171.6</v>
      </c>
      <c r="D1076">
        <v>14779.81</v>
      </c>
      <c r="E1076">
        <v>16188.232</v>
      </c>
      <c r="F1076">
        <v>13082.795</v>
      </c>
      <c r="G1076">
        <v>12735.934999999999</v>
      </c>
      <c r="H1076">
        <v>60.857430000000001</v>
      </c>
      <c r="I1076">
        <v>0.17107620000000001</v>
      </c>
      <c r="J1076">
        <v>17.107620000000001</v>
      </c>
      <c r="K1076">
        <v>65.878510000000006</v>
      </c>
      <c r="L1076">
        <v>52.764009999999999</v>
      </c>
      <c r="M1076">
        <v>0.7665883</v>
      </c>
      <c r="N1076">
        <v>32.115819999999999</v>
      </c>
      <c r="O1076">
        <v>26.789739999999998</v>
      </c>
      <c r="P1076">
        <v>0.31132779999999999</v>
      </c>
      <c r="Q1076">
        <v>44.330889999999997</v>
      </c>
      <c r="R1076">
        <v>30.257539999999999</v>
      </c>
      <c r="S1076">
        <v>0.82263640000000005</v>
      </c>
    </row>
    <row r="1077" spans="1:19" x14ac:dyDescent="0.2">
      <c r="A1077" t="s">
        <v>151</v>
      </c>
      <c r="B1077">
        <v>2009</v>
      </c>
      <c r="C1077">
        <v>11171.6</v>
      </c>
      <c r="D1077">
        <v>14779.81</v>
      </c>
      <c r="E1077">
        <v>16188.232</v>
      </c>
      <c r="F1077">
        <v>13082.795</v>
      </c>
      <c r="G1077">
        <v>12735.934999999999</v>
      </c>
      <c r="I1077">
        <v>0.17107620000000001</v>
      </c>
      <c r="J1077">
        <v>17.107620000000001</v>
      </c>
      <c r="L1077">
        <v>52.764009999999999</v>
      </c>
      <c r="M1077">
        <v>0.7665883</v>
      </c>
      <c r="O1077">
        <v>26.789739999999998</v>
      </c>
      <c r="P1077">
        <v>0.31132779999999999</v>
      </c>
      <c r="R1077">
        <v>30.257539999999999</v>
      </c>
      <c r="S1077">
        <v>0.82263640000000005</v>
      </c>
    </row>
    <row r="1078" spans="1:19" x14ac:dyDescent="0.2">
      <c r="A1078" t="s">
        <v>151</v>
      </c>
      <c r="B1078">
        <v>2009</v>
      </c>
      <c r="C1078">
        <v>11171.6</v>
      </c>
      <c r="D1078">
        <v>14779.81</v>
      </c>
      <c r="E1078">
        <v>16188.232</v>
      </c>
      <c r="F1078">
        <v>13082.795</v>
      </c>
      <c r="G1078">
        <v>12735.934999999999</v>
      </c>
      <c r="I1078">
        <v>0.17107620000000001</v>
      </c>
      <c r="J1078">
        <v>17.107620000000001</v>
      </c>
      <c r="L1078">
        <v>52.764009999999999</v>
      </c>
      <c r="M1078">
        <v>0.7665883</v>
      </c>
      <c r="N1078">
        <v>32.115819999999999</v>
      </c>
      <c r="O1078">
        <v>26.789739999999998</v>
      </c>
      <c r="P1078">
        <v>0.31132779999999999</v>
      </c>
      <c r="R1078">
        <v>30.257539999999999</v>
      </c>
      <c r="S1078">
        <v>0.82263640000000005</v>
      </c>
    </row>
    <row r="1079" spans="1:19" x14ac:dyDescent="0.2">
      <c r="A1079" t="s">
        <v>151</v>
      </c>
      <c r="B1079">
        <v>2009</v>
      </c>
      <c r="C1079">
        <v>11171.6</v>
      </c>
      <c r="D1079">
        <v>14779.81</v>
      </c>
      <c r="E1079">
        <v>16188.232</v>
      </c>
      <c r="F1079">
        <v>13082.795</v>
      </c>
      <c r="G1079">
        <v>12735.934999999999</v>
      </c>
      <c r="H1079">
        <v>42.531730000000003</v>
      </c>
      <c r="I1079">
        <v>0.17107620000000001</v>
      </c>
      <c r="J1079">
        <v>17.107620000000001</v>
      </c>
      <c r="K1079">
        <v>65.878510000000006</v>
      </c>
      <c r="L1079">
        <v>52.764009999999999</v>
      </c>
      <c r="M1079">
        <v>0.7665883</v>
      </c>
      <c r="N1079">
        <v>32.115819999999999</v>
      </c>
      <c r="O1079">
        <v>26.789739999999998</v>
      </c>
      <c r="P1079">
        <v>0.31132779999999999</v>
      </c>
      <c r="Q1079">
        <v>44.330889999999997</v>
      </c>
      <c r="R1079">
        <v>30.257539999999999</v>
      </c>
      <c r="S1079">
        <v>0.82263640000000005</v>
      </c>
    </row>
    <row r="1080" spans="1:19" x14ac:dyDescent="0.2">
      <c r="A1080" t="s">
        <v>151</v>
      </c>
      <c r="B1080">
        <v>2009</v>
      </c>
      <c r="C1080">
        <v>11171.6</v>
      </c>
      <c r="D1080">
        <v>14779.81</v>
      </c>
      <c r="E1080">
        <v>16188.232</v>
      </c>
      <c r="F1080">
        <v>13082.795</v>
      </c>
      <c r="G1080">
        <v>12735.934999999999</v>
      </c>
      <c r="I1080">
        <v>0.17107620000000001</v>
      </c>
      <c r="J1080">
        <v>17.107620000000001</v>
      </c>
      <c r="L1080">
        <v>52.764009999999999</v>
      </c>
      <c r="M1080">
        <v>0.7665883</v>
      </c>
      <c r="O1080">
        <v>26.789739999999998</v>
      </c>
      <c r="P1080">
        <v>0.31132779999999999</v>
      </c>
      <c r="R1080">
        <v>30.257539999999999</v>
      </c>
      <c r="S1080">
        <v>0.82263640000000005</v>
      </c>
    </row>
    <row r="1081" spans="1:19" x14ac:dyDescent="0.2">
      <c r="A1081" t="s">
        <v>151</v>
      </c>
      <c r="B1081">
        <v>2009</v>
      </c>
      <c r="C1081">
        <v>11171.6</v>
      </c>
      <c r="D1081">
        <v>14779.81</v>
      </c>
      <c r="E1081">
        <v>16188.232</v>
      </c>
      <c r="F1081">
        <v>13082.795</v>
      </c>
      <c r="G1081">
        <v>12735.934999999999</v>
      </c>
      <c r="H1081">
        <v>490.4597</v>
      </c>
      <c r="I1081">
        <v>0.17107620000000001</v>
      </c>
      <c r="J1081">
        <v>17.107620000000001</v>
      </c>
      <c r="K1081">
        <v>65.878510000000006</v>
      </c>
      <c r="L1081">
        <v>52.764009999999999</v>
      </c>
      <c r="M1081">
        <v>0.7665883</v>
      </c>
      <c r="N1081">
        <v>32.115819999999999</v>
      </c>
      <c r="O1081">
        <v>26.789739999999998</v>
      </c>
      <c r="P1081">
        <v>0.31132779999999999</v>
      </c>
      <c r="Q1081">
        <v>44.330889999999997</v>
      </c>
      <c r="R1081">
        <v>30.257539999999999</v>
      </c>
      <c r="S1081">
        <v>0.82263640000000005</v>
      </c>
    </row>
    <row r="1082" spans="1:19" x14ac:dyDescent="0.2">
      <c r="A1082" t="s">
        <v>151</v>
      </c>
      <c r="B1082">
        <v>2009</v>
      </c>
      <c r="C1082">
        <v>11171.6</v>
      </c>
      <c r="D1082">
        <v>14779.81</v>
      </c>
      <c r="E1082">
        <v>16188.232</v>
      </c>
      <c r="F1082">
        <v>13082.795</v>
      </c>
      <c r="G1082">
        <v>12735.934999999999</v>
      </c>
      <c r="H1082">
        <v>37.557760000000002</v>
      </c>
      <c r="I1082">
        <v>0.17107620000000001</v>
      </c>
      <c r="J1082">
        <v>17.107620000000001</v>
      </c>
      <c r="K1082">
        <v>65.878510000000006</v>
      </c>
      <c r="L1082">
        <v>52.764009999999999</v>
      </c>
      <c r="M1082">
        <v>0.7665883</v>
      </c>
      <c r="N1082">
        <v>32.115819999999999</v>
      </c>
      <c r="O1082">
        <v>26.789739999999998</v>
      </c>
      <c r="P1082">
        <v>0.31132779999999999</v>
      </c>
      <c r="Q1082">
        <v>44.330889999999997</v>
      </c>
      <c r="R1082">
        <v>30.257539999999999</v>
      </c>
      <c r="S1082">
        <v>0.82263640000000005</v>
      </c>
    </row>
    <row r="1083" spans="1:19" x14ac:dyDescent="0.2">
      <c r="A1083" t="s">
        <v>151</v>
      </c>
      <c r="B1083">
        <v>2009</v>
      </c>
      <c r="C1083">
        <v>11171.6</v>
      </c>
      <c r="D1083">
        <v>14779.81</v>
      </c>
      <c r="E1083">
        <v>16188.232</v>
      </c>
      <c r="F1083">
        <v>13082.795</v>
      </c>
      <c r="G1083">
        <v>12735.934999999999</v>
      </c>
      <c r="H1083">
        <v>66.726590000000002</v>
      </c>
      <c r="I1083">
        <v>0.17107620000000001</v>
      </c>
      <c r="J1083">
        <v>17.107620000000001</v>
      </c>
      <c r="K1083">
        <v>65.878510000000006</v>
      </c>
      <c r="L1083">
        <v>52.764009999999999</v>
      </c>
      <c r="M1083">
        <v>0.7665883</v>
      </c>
      <c r="N1083">
        <v>32.115819999999999</v>
      </c>
      <c r="O1083">
        <v>26.789739999999998</v>
      </c>
      <c r="P1083">
        <v>0.31132779999999999</v>
      </c>
      <c r="R1083">
        <v>30.257539999999999</v>
      </c>
      <c r="S1083">
        <v>0.82263640000000005</v>
      </c>
    </row>
    <row r="1084" spans="1:19" x14ac:dyDescent="0.2">
      <c r="A1084" t="s">
        <v>151</v>
      </c>
      <c r="B1084">
        <v>2009</v>
      </c>
      <c r="C1084">
        <v>11171.6</v>
      </c>
      <c r="D1084">
        <v>14779.81</v>
      </c>
      <c r="E1084">
        <v>16188.232</v>
      </c>
      <c r="F1084">
        <v>13082.795</v>
      </c>
      <c r="G1084">
        <v>12735.934999999999</v>
      </c>
      <c r="H1084">
        <v>274.99990000000003</v>
      </c>
      <c r="I1084">
        <v>0.17107620000000001</v>
      </c>
      <c r="J1084">
        <v>17.107620000000001</v>
      </c>
      <c r="K1084">
        <v>65.878510000000006</v>
      </c>
      <c r="L1084">
        <v>52.764009999999999</v>
      </c>
      <c r="M1084">
        <v>0.7665883</v>
      </c>
      <c r="N1084">
        <v>32.115819999999999</v>
      </c>
      <c r="O1084">
        <v>26.789739999999998</v>
      </c>
      <c r="P1084">
        <v>0.31132779999999999</v>
      </c>
      <c r="Q1084">
        <v>44.330889999999997</v>
      </c>
      <c r="R1084">
        <v>30.257539999999999</v>
      </c>
      <c r="S1084">
        <v>0.82263640000000005</v>
      </c>
    </row>
    <row r="1085" spans="1:19" x14ac:dyDescent="0.2">
      <c r="A1085" t="s">
        <v>151</v>
      </c>
      <c r="B1085">
        <v>2009</v>
      </c>
      <c r="C1085">
        <v>11171.6</v>
      </c>
      <c r="D1085">
        <v>14779.81</v>
      </c>
      <c r="E1085">
        <v>16188.232</v>
      </c>
      <c r="F1085">
        <v>13082.795</v>
      </c>
      <c r="G1085">
        <v>12735.934999999999</v>
      </c>
      <c r="H1085">
        <v>1585.913</v>
      </c>
      <c r="I1085">
        <v>0.17107620000000001</v>
      </c>
      <c r="J1085">
        <v>17.107620000000001</v>
      </c>
      <c r="L1085">
        <v>52.764009999999999</v>
      </c>
      <c r="M1085">
        <v>0.7665883</v>
      </c>
      <c r="N1085">
        <v>32.115819999999999</v>
      </c>
      <c r="O1085">
        <v>26.789739999999998</v>
      </c>
      <c r="P1085">
        <v>0.31132779999999999</v>
      </c>
      <c r="R1085">
        <v>30.257539999999999</v>
      </c>
      <c r="S1085">
        <v>0.82263640000000005</v>
      </c>
    </row>
    <row r="1086" spans="1:19" x14ac:dyDescent="0.2">
      <c r="A1086" t="s">
        <v>151</v>
      </c>
      <c r="B1086">
        <v>2009</v>
      </c>
      <c r="C1086">
        <v>11171.6</v>
      </c>
      <c r="D1086">
        <v>14779.81</v>
      </c>
      <c r="E1086">
        <v>16188.232</v>
      </c>
      <c r="F1086">
        <v>13082.795</v>
      </c>
      <c r="G1086">
        <v>12735.934999999999</v>
      </c>
      <c r="I1086">
        <v>0.17107620000000001</v>
      </c>
      <c r="J1086">
        <v>17.107620000000001</v>
      </c>
      <c r="L1086">
        <v>52.764009999999999</v>
      </c>
      <c r="M1086">
        <v>0.7665883</v>
      </c>
      <c r="N1086">
        <v>32.115819999999999</v>
      </c>
      <c r="O1086">
        <v>26.789739999999998</v>
      </c>
      <c r="P1086">
        <v>0.31132779999999999</v>
      </c>
      <c r="R1086">
        <v>30.257539999999999</v>
      </c>
      <c r="S1086">
        <v>0.82263640000000005</v>
      </c>
    </row>
    <row r="1087" spans="1:19" x14ac:dyDescent="0.2">
      <c r="A1087" t="s">
        <v>151</v>
      </c>
      <c r="B1087">
        <v>2009</v>
      </c>
      <c r="C1087">
        <v>11171.6</v>
      </c>
      <c r="D1087">
        <v>14779.81</v>
      </c>
      <c r="E1087">
        <v>16188.232</v>
      </c>
      <c r="F1087">
        <v>13082.795</v>
      </c>
      <c r="G1087">
        <v>12735.934999999999</v>
      </c>
      <c r="H1087">
        <v>25.000029999999999</v>
      </c>
      <c r="I1087">
        <v>0.17107620000000001</v>
      </c>
      <c r="J1087">
        <v>17.107620000000001</v>
      </c>
      <c r="K1087">
        <v>65.878510000000006</v>
      </c>
      <c r="L1087">
        <v>52.764009999999999</v>
      </c>
      <c r="M1087">
        <v>0.7665883</v>
      </c>
      <c r="N1087">
        <v>32.115819999999999</v>
      </c>
      <c r="O1087">
        <v>26.789739999999998</v>
      </c>
      <c r="P1087">
        <v>0.31132779999999999</v>
      </c>
      <c r="Q1087">
        <v>44.330889999999997</v>
      </c>
      <c r="R1087">
        <v>30.257539999999999</v>
      </c>
      <c r="S1087">
        <v>0.82263640000000005</v>
      </c>
    </row>
    <row r="1088" spans="1:19" x14ac:dyDescent="0.2">
      <c r="A1088" t="s">
        <v>151</v>
      </c>
      <c r="B1088">
        <v>2009</v>
      </c>
      <c r="C1088">
        <v>11171.6</v>
      </c>
      <c r="D1088">
        <v>14779.81</v>
      </c>
      <c r="E1088">
        <v>16188.232</v>
      </c>
      <c r="F1088">
        <v>13082.795</v>
      </c>
      <c r="G1088">
        <v>12735.934999999999</v>
      </c>
      <c r="H1088">
        <v>12.49996</v>
      </c>
      <c r="I1088">
        <v>0.17107620000000001</v>
      </c>
      <c r="J1088">
        <v>17.107620000000001</v>
      </c>
      <c r="K1088">
        <v>65.878510000000006</v>
      </c>
      <c r="L1088">
        <v>52.764009999999999</v>
      </c>
      <c r="M1088">
        <v>0.7665883</v>
      </c>
      <c r="N1088">
        <v>32.115819999999999</v>
      </c>
      <c r="O1088">
        <v>26.789739999999998</v>
      </c>
      <c r="P1088">
        <v>0.31132779999999999</v>
      </c>
      <c r="Q1088">
        <v>44.330889999999997</v>
      </c>
      <c r="R1088">
        <v>30.257539999999999</v>
      </c>
      <c r="S1088">
        <v>0.82263640000000005</v>
      </c>
    </row>
    <row r="1089" spans="1:19" x14ac:dyDescent="0.2">
      <c r="A1089" t="s">
        <v>151</v>
      </c>
      <c r="B1089">
        <v>2009</v>
      </c>
      <c r="C1089">
        <v>11171.6</v>
      </c>
      <c r="D1089">
        <v>14779.81</v>
      </c>
      <c r="E1089">
        <v>16188.232</v>
      </c>
      <c r="F1089">
        <v>13082.795</v>
      </c>
      <c r="G1089">
        <v>12735.934999999999</v>
      </c>
      <c r="H1089">
        <v>-55.000010000000003</v>
      </c>
      <c r="I1089">
        <v>0.17107620000000001</v>
      </c>
      <c r="J1089">
        <v>17.107620000000001</v>
      </c>
      <c r="K1089">
        <v>65.878510000000006</v>
      </c>
      <c r="L1089">
        <v>52.764009999999999</v>
      </c>
      <c r="M1089">
        <v>0.7665883</v>
      </c>
      <c r="N1089">
        <v>32.115819999999999</v>
      </c>
      <c r="O1089">
        <v>26.789739999999998</v>
      </c>
      <c r="P1089">
        <v>0.31132779999999999</v>
      </c>
      <c r="Q1089">
        <v>44.330889999999997</v>
      </c>
      <c r="R1089">
        <v>30.257539999999999</v>
      </c>
      <c r="S1089">
        <v>0.82263640000000005</v>
      </c>
    </row>
    <row r="1090" spans="1:19" x14ac:dyDescent="0.2">
      <c r="A1090" t="s">
        <v>151</v>
      </c>
      <c r="B1090">
        <v>2009</v>
      </c>
      <c r="C1090">
        <v>11171.6</v>
      </c>
      <c r="D1090">
        <v>14779.81</v>
      </c>
      <c r="E1090">
        <v>16188.232</v>
      </c>
      <c r="F1090">
        <v>13082.795</v>
      </c>
      <c r="G1090">
        <v>12735.934999999999</v>
      </c>
      <c r="H1090">
        <v>-5.2475050000000003</v>
      </c>
      <c r="I1090">
        <v>0.17107620000000001</v>
      </c>
      <c r="J1090">
        <v>17.107620000000001</v>
      </c>
      <c r="K1090">
        <v>65.878510000000006</v>
      </c>
      <c r="L1090">
        <v>52.764009999999999</v>
      </c>
      <c r="M1090">
        <v>0.7665883</v>
      </c>
      <c r="N1090">
        <v>32.115819999999999</v>
      </c>
      <c r="O1090">
        <v>26.789739999999998</v>
      </c>
      <c r="P1090">
        <v>0.31132779999999999</v>
      </c>
      <c r="Q1090">
        <v>44.330889999999997</v>
      </c>
      <c r="R1090">
        <v>30.257539999999999</v>
      </c>
      <c r="S1090">
        <v>0.82263640000000005</v>
      </c>
    </row>
    <row r="1091" spans="1:19" x14ac:dyDescent="0.2">
      <c r="A1091" t="s">
        <v>151</v>
      </c>
      <c r="B1091">
        <v>2009</v>
      </c>
      <c r="C1091">
        <v>11171.6</v>
      </c>
      <c r="D1091">
        <v>14779.81</v>
      </c>
      <c r="E1091">
        <v>16188.232</v>
      </c>
      <c r="F1091">
        <v>13082.795</v>
      </c>
      <c r="G1091">
        <v>12735.934999999999</v>
      </c>
      <c r="H1091">
        <v>99.999949999999998</v>
      </c>
      <c r="I1091">
        <v>0.17107620000000001</v>
      </c>
      <c r="J1091">
        <v>17.107620000000001</v>
      </c>
      <c r="K1091">
        <v>65.878510000000006</v>
      </c>
      <c r="L1091">
        <v>52.764009999999999</v>
      </c>
      <c r="M1091">
        <v>0.7665883</v>
      </c>
      <c r="N1091">
        <v>32.115819999999999</v>
      </c>
      <c r="O1091">
        <v>26.789739999999998</v>
      </c>
      <c r="P1091">
        <v>0.31132779999999999</v>
      </c>
      <c r="Q1091">
        <v>44.330889999999997</v>
      </c>
      <c r="R1091">
        <v>30.257539999999999</v>
      </c>
      <c r="S1091">
        <v>0.82263640000000005</v>
      </c>
    </row>
    <row r="1092" spans="1:19" x14ac:dyDescent="0.2">
      <c r="A1092" t="s">
        <v>151</v>
      </c>
      <c r="B1092">
        <v>2009</v>
      </c>
      <c r="C1092">
        <v>11171.6</v>
      </c>
      <c r="D1092">
        <v>14779.81</v>
      </c>
      <c r="E1092">
        <v>16188.232</v>
      </c>
      <c r="F1092">
        <v>13082.795</v>
      </c>
      <c r="G1092">
        <v>12735.934999999999</v>
      </c>
      <c r="H1092">
        <v>199.9999</v>
      </c>
      <c r="I1092">
        <v>0.17107620000000001</v>
      </c>
      <c r="J1092">
        <v>17.107620000000001</v>
      </c>
      <c r="K1092">
        <v>65.878510000000006</v>
      </c>
      <c r="L1092">
        <v>52.764009999999999</v>
      </c>
      <c r="M1092">
        <v>0.7665883</v>
      </c>
      <c r="N1092">
        <v>32.115819999999999</v>
      </c>
      <c r="O1092">
        <v>26.789739999999998</v>
      </c>
      <c r="P1092">
        <v>0.31132779999999999</v>
      </c>
      <c r="Q1092">
        <v>44.330889999999997</v>
      </c>
      <c r="R1092">
        <v>30.257539999999999</v>
      </c>
      <c r="S1092">
        <v>0.82263640000000005</v>
      </c>
    </row>
    <row r="1093" spans="1:19" x14ac:dyDescent="0.2">
      <c r="A1093" t="s">
        <v>151</v>
      </c>
      <c r="B1093">
        <v>2009</v>
      </c>
      <c r="C1093">
        <v>11171.6</v>
      </c>
      <c r="D1093">
        <v>14779.81</v>
      </c>
      <c r="E1093">
        <v>16188.232</v>
      </c>
      <c r="F1093">
        <v>13082.795</v>
      </c>
      <c r="G1093">
        <v>12735.934999999999</v>
      </c>
      <c r="H1093">
        <v>59.999949999999998</v>
      </c>
      <c r="I1093">
        <v>0.17107620000000001</v>
      </c>
      <c r="J1093">
        <v>17.107620000000001</v>
      </c>
      <c r="K1093">
        <v>65.878510000000006</v>
      </c>
      <c r="L1093">
        <v>52.764009999999999</v>
      </c>
      <c r="M1093">
        <v>0.7665883</v>
      </c>
      <c r="N1093">
        <v>32.115819999999999</v>
      </c>
      <c r="O1093">
        <v>26.789739999999998</v>
      </c>
      <c r="P1093">
        <v>0.31132779999999999</v>
      </c>
      <c r="Q1093">
        <v>44.330889999999997</v>
      </c>
      <c r="R1093">
        <v>30.257539999999999</v>
      </c>
      <c r="S1093">
        <v>0.82263640000000005</v>
      </c>
    </row>
    <row r="1094" spans="1:19" x14ac:dyDescent="0.2">
      <c r="A1094" t="s">
        <v>151</v>
      </c>
      <c r="B1094">
        <v>2009</v>
      </c>
      <c r="C1094">
        <v>11171.6</v>
      </c>
      <c r="D1094">
        <v>14779.81</v>
      </c>
      <c r="E1094">
        <v>16188.232</v>
      </c>
      <c r="F1094">
        <v>13082.795</v>
      </c>
      <c r="G1094">
        <v>12735.934999999999</v>
      </c>
      <c r="H1094">
        <v>56.511090000000003</v>
      </c>
      <c r="I1094">
        <v>0.17107620000000001</v>
      </c>
      <c r="J1094">
        <v>17.107620000000001</v>
      </c>
      <c r="K1094">
        <v>65.878510000000006</v>
      </c>
      <c r="L1094">
        <v>52.764009999999999</v>
      </c>
      <c r="M1094">
        <v>0.7665883</v>
      </c>
      <c r="N1094">
        <v>32.115819999999999</v>
      </c>
      <c r="O1094">
        <v>26.789739999999998</v>
      </c>
      <c r="P1094">
        <v>0.31132779999999999</v>
      </c>
      <c r="Q1094">
        <v>44.330889999999997</v>
      </c>
      <c r="R1094">
        <v>30.257539999999999</v>
      </c>
      <c r="S1094">
        <v>0.82263640000000005</v>
      </c>
    </row>
    <row r="1095" spans="1:19" x14ac:dyDescent="0.2">
      <c r="A1095" t="s">
        <v>151</v>
      </c>
      <c r="B1095">
        <v>2009</v>
      </c>
      <c r="C1095">
        <v>11171.6</v>
      </c>
      <c r="D1095">
        <v>14779.81</v>
      </c>
      <c r="E1095">
        <v>16188.232</v>
      </c>
      <c r="F1095">
        <v>13082.795</v>
      </c>
      <c r="G1095">
        <v>12735.934999999999</v>
      </c>
      <c r="H1095">
        <v>74.999920000000003</v>
      </c>
      <c r="I1095">
        <v>0.17107620000000001</v>
      </c>
      <c r="J1095">
        <v>17.107620000000001</v>
      </c>
      <c r="K1095">
        <v>65.878510000000006</v>
      </c>
      <c r="L1095">
        <v>52.764009999999999</v>
      </c>
      <c r="M1095">
        <v>0.7665883</v>
      </c>
      <c r="N1095">
        <v>32.115819999999999</v>
      </c>
      <c r="O1095">
        <v>26.789739999999998</v>
      </c>
      <c r="P1095">
        <v>0.31132779999999999</v>
      </c>
      <c r="Q1095">
        <v>44.330889999999997</v>
      </c>
      <c r="R1095">
        <v>30.257539999999999</v>
      </c>
      <c r="S1095">
        <v>0.82263640000000005</v>
      </c>
    </row>
    <row r="1096" spans="1:19" x14ac:dyDescent="0.2">
      <c r="A1096" t="s">
        <v>151</v>
      </c>
      <c r="B1096">
        <v>2009</v>
      </c>
      <c r="C1096">
        <v>11171.6</v>
      </c>
      <c r="D1096">
        <v>14779.81</v>
      </c>
      <c r="E1096">
        <v>16188.232</v>
      </c>
      <c r="F1096">
        <v>13082.795</v>
      </c>
      <c r="G1096">
        <v>12735.934999999999</v>
      </c>
      <c r="H1096">
        <v>84.782640000000001</v>
      </c>
      <c r="I1096">
        <v>0.17107620000000001</v>
      </c>
      <c r="J1096">
        <v>17.107620000000001</v>
      </c>
      <c r="K1096">
        <v>65.878510000000006</v>
      </c>
      <c r="L1096">
        <v>52.764009999999999</v>
      </c>
      <c r="M1096">
        <v>0.7665883</v>
      </c>
      <c r="N1096">
        <v>32.115819999999999</v>
      </c>
      <c r="O1096">
        <v>26.789739999999998</v>
      </c>
      <c r="P1096">
        <v>0.31132779999999999</v>
      </c>
      <c r="Q1096">
        <v>44.330889999999997</v>
      </c>
      <c r="R1096">
        <v>30.257539999999999</v>
      </c>
      <c r="S1096">
        <v>0.82263640000000005</v>
      </c>
    </row>
    <row r="1097" spans="1:19" x14ac:dyDescent="0.2">
      <c r="A1097" t="s">
        <v>151</v>
      </c>
      <c r="B1097">
        <v>2009</v>
      </c>
      <c r="C1097">
        <v>11171.6</v>
      </c>
      <c r="D1097">
        <v>14779.81</v>
      </c>
      <c r="E1097">
        <v>16188.232</v>
      </c>
      <c r="F1097">
        <v>13082.795</v>
      </c>
      <c r="G1097">
        <v>12735.934999999999</v>
      </c>
      <c r="H1097">
        <v>25.000019999999999</v>
      </c>
      <c r="I1097">
        <v>0.17107620000000001</v>
      </c>
      <c r="J1097">
        <v>17.107620000000001</v>
      </c>
      <c r="K1097">
        <v>65.878510000000006</v>
      </c>
      <c r="L1097">
        <v>52.764009999999999</v>
      </c>
      <c r="M1097">
        <v>0.7665883</v>
      </c>
      <c r="O1097">
        <v>26.789739999999998</v>
      </c>
      <c r="P1097">
        <v>0.31132779999999999</v>
      </c>
      <c r="R1097">
        <v>30.257539999999999</v>
      </c>
      <c r="S1097">
        <v>0.82263640000000005</v>
      </c>
    </row>
    <row r="1098" spans="1:19" x14ac:dyDescent="0.2">
      <c r="A1098" t="s">
        <v>151</v>
      </c>
      <c r="B1098">
        <v>2009</v>
      </c>
      <c r="C1098">
        <v>11171.6</v>
      </c>
      <c r="D1098">
        <v>14779.81</v>
      </c>
      <c r="E1098">
        <v>16188.232</v>
      </c>
      <c r="F1098">
        <v>13082.795</v>
      </c>
      <c r="G1098">
        <v>12735.934999999999</v>
      </c>
      <c r="H1098">
        <v>1.6200000000000001E-5</v>
      </c>
      <c r="I1098">
        <v>0.17107620000000001</v>
      </c>
      <c r="J1098">
        <v>17.107620000000001</v>
      </c>
      <c r="K1098">
        <v>65.878510000000006</v>
      </c>
      <c r="L1098">
        <v>52.764009999999999</v>
      </c>
      <c r="M1098">
        <v>0.7665883</v>
      </c>
      <c r="N1098">
        <v>32.115819999999999</v>
      </c>
      <c r="O1098">
        <v>26.789739999999998</v>
      </c>
      <c r="P1098">
        <v>0.31132779999999999</v>
      </c>
      <c r="Q1098">
        <v>44.330889999999997</v>
      </c>
      <c r="R1098">
        <v>30.257539999999999</v>
      </c>
      <c r="S1098">
        <v>0.82263640000000005</v>
      </c>
    </row>
    <row r="1099" spans="1:19" x14ac:dyDescent="0.2">
      <c r="A1099" t="s">
        <v>151</v>
      </c>
      <c r="B1099">
        <v>2009</v>
      </c>
      <c r="C1099">
        <v>11171.6</v>
      </c>
      <c r="D1099">
        <v>14779.81</v>
      </c>
      <c r="E1099">
        <v>16188.232</v>
      </c>
      <c r="F1099">
        <v>13082.795</v>
      </c>
      <c r="G1099">
        <v>12735.934999999999</v>
      </c>
      <c r="H1099">
        <v>97.080240000000003</v>
      </c>
      <c r="I1099">
        <v>0.17107620000000001</v>
      </c>
      <c r="J1099">
        <v>17.107620000000001</v>
      </c>
      <c r="K1099">
        <v>65.878510000000006</v>
      </c>
      <c r="L1099">
        <v>52.764009999999999</v>
      </c>
      <c r="M1099">
        <v>0.7665883</v>
      </c>
      <c r="N1099">
        <v>32.115819999999999</v>
      </c>
      <c r="O1099">
        <v>26.789739999999998</v>
      </c>
      <c r="P1099">
        <v>0.31132779999999999</v>
      </c>
      <c r="Q1099">
        <v>44.330889999999997</v>
      </c>
      <c r="R1099">
        <v>30.257539999999999</v>
      </c>
      <c r="S1099">
        <v>0.82263640000000005</v>
      </c>
    </row>
    <row r="1100" spans="1:19" x14ac:dyDescent="0.2">
      <c r="A1100" t="s">
        <v>151</v>
      </c>
      <c r="B1100">
        <v>2009</v>
      </c>
      <c r="C1100">
        <v>11171.6</v>
      </c>
      <c r="D1100">
        <v>14779.81</v>
      </c>
      <c r="E1100">
        <v>16188.232</v>
      </c>
      <c r="F1100">
        <v>13082.795</v>
      </c>
      <c r="G1100">
        <v>12735.934999999999</v>
      </c>
      <c r="H1100">
        <v>74.411090000000002</v>
      </c>
      <c r="I1100">
        <v>0.17107620000000001</v>
      </c>
      <c r="J1100">
        <v>17.107620000000001</v>
      </c>
      <c r="K1100">
        <v>65.878510000000006</v>
      </c>
      <c r="L1100">
        <v>52.764009999999999</v>
      </c>
      <c r="M1100">
        <v>0.7665883</v>
      </c>
      <c r="N1100">
        <v>32.115819999999999</v>
      </c>
      <c r="O1100">
        <v>26.789739999999998</v>
      </c>
      <c r="P1100">
        <v>0.31132779999999999</v>
      </c>
      <c r="Q1100">
        <v>44.330889999999997</v>
      </c>
      <c r="R1100">
        <v>30.257539999999999</v>
      </c>
      <c r="S1100">
        <v>0.82263640000000005</v>
      </c>
    </row>
    <row r="1101" spans="1:19" x14ac:dyDescent="0.2">
      <c r="A1101" t="s">
        <v>151</v>
      </c>
      <c r="B1101">
        <v>2009</v>
      </c>
      <c r="C1101">
        <v>11171.6</v>
      </c>
      <c r="D1101">
        <v>14779.81</v>
      </c>
      <c r="E1101">
        <v>16188.232</v>
      </c>
      <c r="F1101">
        <v>13082.795</v>
      </c>
      <c r="G1101">
        <v>12735.934999999999</v>
      </c>
      <c r="H1101">
        <v>81.899540000000002</v>
      </c>
      <c r="I1101">
        <v>0.17107620000000001</v>
      </c>
      <c r="J1101">
        <v>17.107620000000001</v>
      </c>
      <c r="K1101">
        <v>65.878510000000006</v>
      </c>
      <c r="L1101">
        <v>52.764009999999999</v>
      </c>
      <c r="M1101">
        <v>0.7665883</v>
      </c>
      <c r="N1101">
        <v>32.115819999999999</v>
      </c>
      <c r="O1101">
        <v>26.789739999999998</v>
      </c>
      <c r="P1101">
        <v>0.31132779999999999</v>
      </c>
      <c r="Q1101">
        <v>44.330889999999997</v>
      </c>
      <c r="R1101">
        <v>30.257539999999999</v>
      </c>
      <c r="S1101">
        <v>0.82263640000000005</v>
      </c>
    </row>
    <row r="1102" spans="1:19" x14ac:dyDescent="0.2">
      <c r="A1102" t="s">
        <v>151</v>
      </c>
      <c r="B1102">
        <v>2009</v>
      </c>
      <c r="C1102">
        <v>11171.6</v>
      </c>
      <c r="D1102">
        <v>14779.81</v>
      </c>
      <c r="E1102">
        <v>16188.232</v>
      </c>
      <c r="F1102">
        <v>13082.795</v>
      </c>
      <c r="G1102">
        <v>12735.934999999999</v>
      </c>
      <c r="H1102">
        <v>58.333269999999999</v>
      </c>
      <c r="I1102">
        <v>0.17107620000000001</v>
      </c>
      <c r="J1102">
        <v>17.107620000000001</v>
      </c>
      <c r="K1102">
        <v>65.878510000000006</v>
      </c>
      <c r="L1102">
        <v>52.764009999999999</v>
      </c>
      <c r="M1102">
        <v>0.7665883</v>
      </c>
      <c r="N1102">
        <v>32.115819999999999</v>
      </c>
      <c r="O1102">
        <v>26.789739999999998</v>
      </c>
      <c r="P1102">
        <v>0.31132779999999999</v>
      </c>
      <c r="Q1102">
        <v>44.330889999999997</v>
      </c>
      <c r="R1102">
        <v>30.257539999999999</v>
      </c>
      <c r="S1102">
        <v>0.82263640000000005</v>
      </c>
    </row>
    <row r="1103" spans="1:19" x14ac:dyDescent="0.2">
      <c r="A1103" t="s">
        <v>151</v>
      </c>
      <c r="B1103">
        <v>2009</v>
      </c>
      <c r="C1103">
        <v>11171.6</v>
      </c>
      <c r="D1103">
        <v>14779.81</v>
      </c>
      <c r="E1103">
        <v>16188.232</v>
      </c>
      <c r="F1103">
        <v>13082.795</v>
      </c>
      <c r="G1103">
        <v>12735.934999999999</v>
      </c>
      <c r="I1103">
        <v>0.17107620000000001</v>
      </c>
      <c r="J1103">
        <v>17.107620000000001</v>
      </c>
      <c r="L1103">
        <v>52.764009999999999</v>
      </c>
      <c r="M1103">
        <v>0.7665883</v>
      </c>
      <c r="O1103">
        <v>26.789739999999998</v>
      </c>
      <c r="P1103">
        <v>0.31132779999999999</v>
      </c>
      <c r="R1103">
        <v>30.257539999999999</v>
      </c>
      <c r="S1103">
        <v>0.82263640000000005</v>
      </c>
    </row>
    <row r="1104" spans="1:19" x14ac:dyDescent="0.2">
      <c r="A1104" t="s">
        <v>151</v>
      </c>
      <c r="B1104">
        <v>2009</v>
      </c>
      <c r="C1104">
        <v>11171.6</v>
      </c>
      <c r="D1104">
        <v>14779.81</v>
      </c>
      <c r="E1104">
        <v>16188.232</v>
      </c>
      <c r="F1104">
        <v>13082.795</v>
      </c>
      <c r="G1104">
        <v>12735.934999999999</v>
      </c>
      <c r="H1104">
        <v>90.336650000000006</v>
      </c>
      <c r="I1104">
        <v>0.17107620000000001</v>
      </c>
      <c r="J1104">
        <v>17.107620000000001</v>
      </c>
      <c r="K1104">
        <v>65.878510000000006</v>
      </c>
      <c r="L1104">
        <v>52.764009999999999</v>
      </c>
      <c r="M1104">
        <v>0.7665883</v>
      </c>
      <c r="N1104">
        <v>32.115819999999999</v>
      </c>
      <c r="O1104">
        <v>26.789739999999998</v>
      </c>
      <c r="P1104">
        <v>0.31132779999999999</v>
      </c>
      <c r="Q1104">
        <v>44.330889999999997</v>
      </c>
      <c r="R1104">
        <v>30.257539999999999</v>
      </c>
      <c r="S1104">
        <v>0.82263640000000005</v>
      </c>
    </row>
    <row r="1105" spans="1:19" x14ac:dyDescent="0.2">
      <c r="A1105" t="s">
        <v>151</v>
      </c>
      <c r="B1105">
        <v>2009</v>
      </c>
      <c r="C1105">
        <v>11171.6</v>
      </c>
      <c r="D1105">
        <v>14779.81</v>
      </c>
      <c r="E1105">
        <v>16188.232</v>
      </c>
      <c r="F1105">
        <v>13082.795</v>
      </c>
      <c r="G1105">
        <v>12735.934999999999</v>
      </c>
      <c r="H1105">
        <v>74.1935</v>
      </c>
      <c r="I1105">
        <v>0.17107620000000001</v>
      </c>
      <c r="J1105">
        <v>17.107620000000001</v>
      </c>
      <c r="K1105">
        <v>65.878510000000006</v>
      </c>
      <c r="L1105">
        <v>52.764009999999999</v>
      </c>
      <c r="M1105">
        <v>0.7665883</v>
      </c>
      <c r="N1105">
        <v>32.115819999999999</v>
      </c>
      <c r="O1105">
        <v>26.789739999999998</v>
      </c>
      <c r="P1105">
        <v>0.31132779999999999</v>
      </c>
      <c r="Q1105">
        <v>44.330889999999997</v>
      </c>
      <c r="R1105">
        <v>30.257539999999999</v>
      </c>
      <c r="S1105">
        <v>0.82263640000000005</v>
      </c>
    </row>
    <row r="1106" spans="1:19" x14ac:dyDescent="0.2">
      <c r="A1106" t="s">
        <v>151</v>
      </c>
      <c r="B1106">
        <v>2009</v>
      </c>
      <c r="C1106">
        <v>11171.6</v>
      </c>
      <c r="D1106">
        <v>14779.81</v>
      </c>
      <c r="E1106">
        <v>16188.232</v>
      </c>
      <c r="F1106">
        <v>13082.795</v>
      </c>
      <c r="G1106">
        <v>12735.934999999999</v>
      </c>
      <c r="H1106">
        <v>157.8537</v>
      </c>
      <c r="I1106">
        <v>0.17107620000000001</v>
      </c>
      <c r="J1106">
        <v>17.107620000000001</v>
      </c>
      <c r="K1106">
        <v>65.878510000000006</v>
      </c>
      <c r="L1106">
        <v>52.764009999999999</v>
      </c>
      <c r="M1106">
        <v>0.7665883</v>
      </c>
      <c r="N1106">
        <v>32.115819999999999</v>
      </c>
      <c r="O1106">
        <v>26.789739999999998</v>
      </c>
      <c r="P1106">
        <v>0.31132779999999999</v>
      </c>
      <c r="Q1106">
        <v>44.330889999999997</v>
      </c>
      <c r="R1106">
        <v>30.257539999999999</v>
      </c>
      <c r="S1106">
        <v>0.82263640000000005</v>
      </c>
    </row>
    <row r="1107" spans="1:19" x14ac:dyDescent="0.2">
      <c r="A1107" t="s">
        <v>151</v>
      </c>
      <c r="B1107">
        <v>2009</v>
      </c>
      <c r="C1107">
        <v>11171.6</v>
      </c>
      <c r="D1107">
        <v>14779.81</v>
      </c>
      <c r="E1107">
        <v>16188.232</v>
      </c>
      <c r="F1107">
        <v>13082.795</v>
      </c>
      <c r="G1107">
        <v>12735.934999999999</v>
      </c>
      <c r="H1107">
        <v>24.999960000000002</v>
      </c>
      <c r="I1107">
        <v>0.17107620000000001</v>
      </c>
      <c r="J1107">
        <v>17.107620000000001</v>
      </c>
      <c r="K1107">
        <v>65.878510000000006</v>
      </c>
      <c r="L1107">
        <v>52.764009999999999</v>
      </c>
      <c r="M1107">
        <v>0.7665883</v>
      </c>
      <c r="N1107">
        <v>32.115819999999999</v>
      </c>
      <c r="O1107">
        <v>26.789739999999998</v>
      </c>
      <c r="P1107">
        <v>0.31132779999999999</v>
      </c>
      <c r="Q1107">
        <v>44.330889999999997</v>
      </c>
      <c r="R1107">
        <v>30.257539999999999</v>
      </c>
      <c r="S1107">
        <v>0.82263640000000005</v>
      </c>
    </row>
    <row r="1108" spans="1:19" x14ac:dyDescent="0.2">
      <c r="A1108" t="s">
        <v>151</v>
      </c>
      <c r="B1108">
        <v>2009</v>
      </c>
      <c r="C1108">
        <v>11171.6</v>
      </c>
      <c r="D1108">
        <v>14779.81</v>
      </c>
      <c r="E1108">
        <v>16188.232</v>
      </c>
      <c r="F1108">
        <v>13082.795</v>
      </c>
      <c r="G1108">
        <v>12735.934999999999</v>
      </c>
      <c r="I1108">
        <v>0.17107620000000001</v>
      </c>
      <c r="J1108">
        <v>17.107620000000001</v>
      </c>
      <c r="L1108">
        <v>52.764009999999999</v>
      </c>
      <c r="M1108">
        <v>0.7665883</v>
      </c>
      <c r="N1108">
        <v>32.115819999999999</v>
      </c>
      <c r="O1108">
        <v>26.789739999999998</v>
      </c>
      <c r="P1108">
        <v>0.31132779999999999</v>
      </c>
      <c r="R1108">
        <v>30.257539999999999</v>
      </c>
      <c r="S1108">
        <v>0.82263640000000005</v>
      </c>
    </row>
    <row r="1109" spans="1:19" x14ac:dyDescent="0.2">
      <c r="A1109" t="s">
        <v>151</v>
      </c>
      <c r="B1109">
        <v>2009</v>
      </c>
      <c r="C1109">
        <v>11171.6</v>
      </c>
      <c r="D1109">
        <v>14779.81</v>
      </c>
      <c r="E1109">
        <v>16188.232</v>
      </c>
      <c r="F1109">
        <v>13082.795</v>
      </c>
      <c r="G1109">
        <v>12735.934999999999</v>
      </c>
      <c r="H1109">
        <v>140</v>
      </c>
      <c r="I1109">
        <v>0.17107620000000001</v>
      </c>
      <c r="J1109">
        <v>17.107620000000001</v>
      </c>
      <c r="K1109">
        <v>65.878510000000006</v>
      </c>
      <c r="L1109">
        <v>52.764009999999999</v>
      </c>
      <c r="M1109">
        <v>0.7665883</v>
      </c>
      <c r="N1109">
        <v>32.115819999999999</v>
      </c>
      <c r="O1109">
        <v>26.789739999999998</v>
      </c>
      <c r="P1109">
        <v>0.31132779999999999</v>
      </c>
      <c r="Q1109">
        <v>44.330889999999997</v>
      </c>
      <c r="R1109">
        <v>30.257539999999999</v>
      </c>
      <c r="S1109">
        <v>0.82263640000000005</v>
      </c>
    </row>
    <row r="1110" spans="1:19" x14ac:dyDescent="0.2">
      <c r="A1110" t="s">
        <v>151</v>
      </c>
      <c r="B1110">
        <v>2009</v>
      </c>
      <c r="C1110">
        <v>11171.6</v>
      </c>
      <c r="D1110">
        <v>14779.81</v>
      </c>
      <c r="E1110">
        <v>16188.232</v>
      </c>
      <c r="F1110">
        <v>13082.795</v>
      </c>
      <c r="G1110">
        <v>12735.934999999999</v>
      </c>
      <c r="H1110">
        <v>252.52340000000001</v>
      </c>
      <c r="I1110">
        <v>0.17107620000000001</v>
      </c>
      <c r="J1110">
        <v>17.107620000000001</v>
      </c>
      <c r="K1110">
        <v>65.878510000000006</v>
      </c>
      <c r="L1110">
        <v>52.764009999999999</v>
      </c>
      <c r="M1110">
        <v>0.7665883</v>
      </c>
      <c r="N1110">
        <v>32.115819999999999</v>
      </c>
      <c r="O1110">
        <v>26.789739999999998</v>
      </c>
      <c r="P1110">
        <v>0.31132779999999999</v>
      </c>
      <c r="Q1110">
        <v>44.330889999999997</v>
      </c>
      <c r="R1110">
        <v>30.257539999999999</v>
      </c>
      <c r="S1110">
        <v>0.82263640000000005</v>
      </c>
    </row>
    <row r="1111" spans="1:19" x14ac:dyDescent="0.2">
      <c r="A1111" t="s">
        <v>151</v>
      </c>
      <c r="B1111">
        <v>2009</v>
      </c>
      <c r="C1111">
        <v>11171.6</v>
      </c>
      <c r="D1111">
        <v>14779.81</v>
      </c>
      <c r="E1111">
        <v>16188.232</v>
      </c>
      <c r="F1111">
        <v>13082.795</v>
      </c>
      <c r="G1111">
        <v>12735.934999999999</v>
      </c>
      <c r="H1111">
        <v>61.541440000000001</v>
      </c>
      <c r="I1111">
        <v>0.17107620000000001</v>
      </c>
      <c r="J1111">
        <v>17.107620000000001</v>
      </c>
      <c r="K1111">
        <v>65.878510000000006</v>
      </c>
      <c r="L1111">
        <v>52.764009999999999</v>
      </c>
      <c r="M1111">
        <v>0.7665883</v>
      </c>
      <c r="O1111">
        <v>26.789739999999998</v>
      </c>
      <c r="P1111">
        <v>0.31132779999999999</v>
      </c>
      <c r="R1111">
        <v>30.257539999999999</v>
      </c>
      <c r="S1111">
        <v>0.82263640000000005</v>
      </c>
    </row>
    <row r="1112" spans="1:19" x14ac:dyDescent="0.2">
      <c r="A1112" t="s">
        <v>151</v>
      </c>
      <c r="B1112">
        <v>2009</v>
      </c>
      <c r="C1112">
        <v>11171.6</v>
      </c>
      <c r="D1112">
        <v>14779.81</v>
      </c>
      <c r="E1112">
        <v>16188.232</v>
      </c>
      <c r="F1112">
        <v>13082.795</v>
      </c>
      <c r="G1112">
        <v>12735.934999999999</v>
      </c>
      <c r="H1112">
        <v>64185.7</v>
      </c>
      <c r="I1112">
        <v>0.17107620000000001</v>
      </c>
      <c r="J1112">
        <v>17.107620000000001</v>
      </c>
      <c r="L1112">
        <v>52.764009999999999</v>
      </c>
      <c r="M1112">
        <v>0.7665883</v>
      </c>
      <c r="N1112">
        <v>32.115819999999999</v>
      </c>
      <c r="O1112">
        <v>26.789739999999998</v>
      </c>
      <c r="P1112">
        <v>0.31132779999999999</v>
      </c>
      <c r="R1112">
        <v>30.257539999999999</v>
      </c>
      <c r="S1112">
        <v>0.82263640000000005</v>
      </c>
    </row>
    <row r="1113" spans="1:19" x14ac:dyDescent="0.2">
      <c r="A1113" t="s">
        <v>151</v>
      </c>
      <c r="B1113">
        <v>2009</v>
      </c>
      <c r="C1113">
        <v>11171.6</v>
      </c>
      <c r="D1113">
        <v>14779.81</v>
      </c>
      <c r="E1113">
        <v>16188.232</v>
      </c>
      <c r="F1113">
        <v>13082.795</v>
      </c>
      <c r="G1113">
        <v>12735.934999999999</v>
      </c>
      <c r="H1113">
        <v>-27.94115</v>
      </c>
      <c r="I1113">
        <v>0.17107620000000001</v>
      </c>
      <c r="J1113">
        <v>17.107620000000001</v>
      </c>
      <c r="K1113">
        <v>65.878510000000006</v>
      </c>
      <c r="L1113">
        <v>52.764009999999999</v>
      </c>
      <c r="M1113">
        <v>0.7665883</v>
      </c>
      <c r="N1113">
        <v>32.115819999999999</v>
      </c>
      <c r="O1113">
        <v>26.789739999999998</v>
      </c>
      <c r="P1113">
        <v>0.31132779999999999</v>
      </c>
      <c r="Q1113">
        <v>44.330889999999997</v>
      </c>
      <c r="R1113">
        <v>30.257539999999999</v>
      </c>
      <c r="S1113">
        <v>0.82263640000000005</v>
      </c>
    </row>
    <row r="1114" spans="1:19" x14ac:dyDescent="0.2">
      <c r="A1114" t="s">
        <v>151</v>
      </c>
      <c r="B1114">
        <v>2009</v>
      </c>
      <c r="C1114">
        <v>11171.6</v>
      </c>
      <c r="D1114">
        <v>14779.81</v>
      </c>
      <c r="E1114">
        <v>16188.232</v>
      </c>
      <c r="F1114">
        <v>13082.795</v>
      </c>
      <c r="G1114">
        <v>12735.934999999999</v>
      </c>
      <c r="H1114">
        <v>52.555489999999999</v>
      </c>
      <c r="I1114">
        <v>0.17107620000000001</v>
      </c>
      <c r="J1114">
        <v>17.107620000000001</v>
      </c>
      <c r="K1114">
        <v>65.878510000000006</v>
      </c>
      <c r="L1114">
        <v>52.764009999999999</v>
      </c>
      <c r="M1114">
        <v>0.7665883</v>
      </c>
      <c r="N1114">
        <v>32.115819999999999</v>
      </c>
      <c r="O1114">
        <v>26.789739999999998</v>
      </c>
      <c r="P1114">
        <v>0.31132779999999999</v>
      </c>
      <c r="Q1114">
        <v>44.330889999999997</v>
      </c>
      <c r="R1114">
        <v>30.257539999999999</v>
      </c>
      <c r="S1114">
        <v>0.82263640000000005</v>
      </c>
    </row>
    <row r="1115" spans="1:19" x14ac:dyDescent="0.2">
      <c r="A1115" t="s">
        <v>151</v>
      </c>
      <c r="B1115">
        <v>2009</v>
      </c>
      <c r="C1115">
        <v>11171.6</v>
      </c>
      <c r="D1115">
        <v>14779.81</v>
      </c>
      <c r="E1115">
        <v>16188.232</v>
      </c>
      <c r="F1115">
        <v>13082.795</v>
      </c>
      <c r="G1115">
        <v>12735.934999999999</v>
      </c>
      <c r="H1115">
        <v>-83.333340000000007</v>
      </c>
      <c r="I1115">
        <v>0.17107620000000001</v>
      </c>
      <c r="J1115">
        <v>17.107620000000001</v>
      </c>
      <c r="K1115">
        <v>65.878510000000006</v>
      </c>
      <c r="L1115">
        <v>52.764009999999999</v>
      </c>
      <c r="M1115">
        <v>0.7665883</v>
      </c>
      <c r="N1115">
        <v>32.115819999999999</v>
      </c>
      <c r="O1115">
        <v>26.789739999999998</v>
      </c>
      <c r="P1115">
        <v>0.31132779999999999</v>
      </c>
      <c r="Q1115">
        <v>44.330889999999997</v>
      </c>
      <c r="R1115">
        <v>30.257539999999999</v>
      </c>
      <c r="S1115">
        <v>0.82263640000000005</v>
      </c>
    </row>
    <row r="1116" spans="1:19" x14ac:dyDescent="0.2">
      <c r="A1116" t="s">
        <v>151</v>
      </c>
      <c r="B1116">
        <v>2009</v>
      </c>
      <c r="C1116">
        <v>11171.6</v>
      </c>
      <c r="D1116">
        <v>14779.81</v>
      </c>
      <c r="E1116">
        <v>16188.232</v>
      </c>
      <c r="F1116">
        <v>13082.795</v>
      </c>
      <c r="G1116">
        <v>12735.934999999999</v>
      </c>
      <c r="H1116">
        <v>82.628489999999999</v>
      </c>
      <c r="I1116">
        <v>0.17107620000000001</v>
      </c>
      <c r="J1116">
        <v>17.107620000000001</v>
      </c>
      <c r="K1116">
        <v>65.878510000000006</v>
      </c>
      <c r="L1116">
        <v>52.764009999999999</v>
      </c>
      <c r="M1116">
        <v>0.7665883</v>
      </c>
      <c r="N1116">
        <v>32.115819999999999</v>
      </c>
      <c r="O1116">
        <v>26.789739999999998</v>
      </c>
      <c r="P1116">
        <v>0.31132779999999999</v>
      </c>
      <c r="Q1116">
        <v>44.330889999999997</v>
      </c>
      <c r="R1116">
        <v>30.257539999999999</v>
      </c>
      <c r="S1116">
        <v>0.82263640000000005</v>
      </c>
    </row>
    <row r="1117" spans="1:19" x14ac:dyDescent="0.2">
      <c r="A1117" t="s">
        <v>151</v>
      </c>
      <c r="B1117">
        <v>2009</v>
      </c>
      <c r="C1117">
        <v>11171.6</v>
      </c>
      <c r="D1117">
        <v>14779.81</v>
      </c>
      <c r="E1117">
        <v>16188.232</v>
      </c>
      <c r="F1117">
        <v>13082.795</v>
      </c>
      <c r="G1117">
        <v>12735.934999999999</v>
      </c>
      <c r="H1117">
        <v>39.999870000000001</v>
      </c>
      <c r="I1117">
        <v>0.17107620000000001</v>
      </c>
      <c r="J1117">
        <v>17.107620000000001</v>
      </c>
      <c r="K1117">
        <v>65.878510000000006</v>
      </c>
      <c r="L1117">
        <v>52.764009999999999</v>
      </c>
      <c r="M1117">
        <v>0.7665883</v>
      </c>
      <c r="N1117">
        <v>32.115819999999999</v>
      </c>
      <c r="O1117">
        <v>26.789739999999998</v>
      </c>
      <c r="P1117">
        <v>0.31132779999999999</v>
      </c>
      <c r="Q1117">
        <v>44.330889999999997</v>
      </c>
      <c r="R1117">
        <v>30.257539999999999</v>
      </c>
      <c r="S1117">
        <v>0.82263640000000005</v>
      </c>
    </row>
    <row r="1118" spans="1:19" x14ac:dyDescent="0.2">
      <c r="A1118" t="s">
        <v>151</v>
      </c>
      <c r="B1118">
        <v>2009</v>
      </c>
      <c r="C1118">
        <v>11171.6</v>
      </c>
      <c r="D1118">
        <v>14779.81</v>
      </c>
      <c r="E1118">
        <v>16188.232</v>
      </c>
      <c r="F1118">
        <v>13082.795</v>
      </c>
      <c r="G1118">
        <v>12735.934999999999</v>
      </c>
      <c r="I1118">
        <v>0.17107620000000001</v>
      </c>
      <c r="J1118">
        <v>17.107620000000001</v>
      </c>
      <c r="L1118">
        <v>52.764009999999999</v>
      </c>
      <c r="M1118">
        <v>0.7665883</v>
      </c>
      <c r="O1118">
        <v>26.789739999999998</v>
      </c>
      <c r="P1118">
        <v>0.31132779999999999</v>
      </c>
      <c r="R1118">
        <v>30.257539999999999</v>
      </c>
      <c r="S1118">
        <v>0.82263640000000005</v>
      </c>
    </row>
    <row r="1119" spans="1:19" x14ac:dyDescent="0.2">
      <c r="A1119" t="s">
        <v>151</v>
      </c>
      <c r="B1119">
        <v>2009</v>
      </c>
      <c r="C1119">
        <v>11171.6</v>
      </c>
      <c r="D1119">
        <v>14779.81</v>
      </c>
      <c r="E1119">
        <v>16188.232</v>
      </c>
      <c r="F1119">
        <v>13082.795</v>
      </c>
      <c r="G1119">
        <v>12735.934999999999</v>
      </c>
      <c r="H1119">
        <v>66.666610000000006</v>
      </c>
      <c r="I1119">
        <v>0.17107620000000001</v>
      </c>
      <c r="J1119">
        <v>17.107620000000001</v>
      </c>
      <c r="K1119">
        <v>65.878510000000006</v>
      </c>
      <c r="L1119">
        <v>52.764009999999999</v>
      </c>
      <c r="M1119">
        <v>0.7665883</v>
      </c>
      <c r="N1119">
        <v>32.115819999999999</v>
      </c>
      <c r="O1119">
        <v>26.789739999999998</v>
      </c>
      <c r="P1119">
        <v>0.31132779999999999</v>
      </c>
      <c r="Q1119">
        <v>44.330889999999997</v>
      </c>
      <c r="R1119">
        <v>30.257539999999999</v>
      </c>
      <c r="S1119">
        <v>0.82263640000000005</v>
      </c>
    </row>
    <row r="1120" spans="1:19" x14ac:dyDescent="0.2">
      <c r="A1120" t="s">
        <v>151</v>
      </c>
      <c r="B1120">
        <v>2009</v>
      </c>
      <c r="C1120">
        <v>11171.6</v>
      </c>
      <c r="D1120">
        <v>14779.81</v>
      </c>
      <c r="E1120">
        <v>16188.232</v>
      </c>
      <c r="F1120">
        <v>13082.795</v>
      </c>
      <c r="G1120">
        <v>12735.934999999999</v>
      </c>
      <c r="H1120">
        <v>7.0644869999999997</v>
      </c>
      <c r="I1120">
        <v>0.17107620000000001</v>
      </c>
      <c r="J1120">
        <v>17.107620000000001</v>
      </c>
      <c r="K1120">
        <v>65.878510000000006</v>
      </c>
      <c r="L1120">
        <v>52.764009999999999</v>
      </c>
      <c r="M1120">
        <v>0.7665883</v>
      </c>
      <c r="N1120">
        <v>32.115819999999999</v>
      </c>
      <c r="O1120">
        <v>26.789739999999998</v>
      </c>
      <c r="P1120">
        <v>0.31132779999999999</v>
      </c>
      <c r="Q1120">
        <v>44.330889999999997</v>
      </c>
      <c r="R1120">
        <v>30.257539999999999</v>
      </c>
      <c r="S1120">
        <v>0.82263640000000005</v>
      </c>
    </row>
    <row r="1121" spans="1:19" x14ac:dyDescent="0.2">
      <c r="A1121" t="s">
        <v>151</v>
      </c>
      <c r="B1121">
        <v>2009</v>
      </c>
      <c r="C1121">
        <v>11171.6</v>
      </c>
      <c r="D1121">
        <v>14779.81</v>
      </c>
      <c r="E1121">
        <v>16188.232</v>
      </c>
      <c r="F1121">
        <v>13082.795</v>
      </c>
      <c r="G1121">
        <v>12735.934999999999</v>
      </c>
      <c r="H1121">
        <v>133.3331</v>
      </c>
      <c r="I1121">
        <v>0.17107620000000001</v>
      </c>
      <c r="J1121">
        <v>17.107620000000001</v>
      </c>
      <c r="K1121">
        <v>65.878510000000006</v>
      </c>
      <c r="L1121">
        <v>52.764009999999999</v>
      </c>
      <c r="M1121">
        <v>0.7665883</v>
      </c>
      <c r="N1121">
        <v>32.115819999999999</v>
      </c>
      <c r="O1121">
        <v>26.789739999999998</v>
      </c>
      <c r="P1121">
        <v>0.31132779999999999</v>
      </c>
      <c r="Q1121">
        <v>44.330889999999997</v>
      </c>
      <c r="R1121">
        <v>30.257539999999999</v>
      </c>
      <c r="S1121">
        <v>0.82263640000000005</v>
      </c>
    </row>
    <row r="1122" spans="1:19" x14ac:dyDescent="0.2">
      <c r="A1122" t="s">
        <v>151</v>
      </c>
      <c r="B1122">
        <v>2009</v>
      </c>
      <c r="C1122">
        <v>11171.6</v>
      </c>
      <c r="D1122">
        <v>14779.81</v>
      </c>
      <c r="E1122">
        <v>16188.232</v>
      </c>
      <c r="F1122">
        <v>13082.795</v>
      </c>
      <c r="G1122">
        <v>12735.934999999999</v>
      </c>
      <c r="I1122">
        <v>0.17107620000000001</v>
      </c>
      <c r="J1122">
        <v>17.107620000000001</v>
      </c>
      <c r="L1122">
        <v>52.764009999999999</v>
      </c>
      <c r="M1122">
        <v>0.7665883</v>
      </c>
      <c r="O1122">
        <v>26.789739999999998</v>
      </c>
      <c r="P1122">
        <v>0.31132779999999999</v>
      </c>
      <c r="R1122">
        <v>30.257539999999999</v>
      </c>
      <c r="S1122">
        <v>0.82263640000000005</v>
      </c>
    </row>
    <row r="1123" spans="1:19" x14ac:dyDescent="0.2">
      <c r="A1123" t="s">
        <v>151</v>
      </c>
      <c r="B1123">
        <v>2009</v>
      </c>
      <c r="C1123">
        <v>11171.6</v>
      </c>
      <c r="D1123">
        <v>14779.81</v>
      </c>
      <c r="E1123">
        <v>16188.232</v>
      </c>
      <c r="F1123">
        <v>13082.795</v>
      </c>
      <c r="G1123">
        <v>12735.934999999999</v>
      </c>
      <c r="H1123">
        <v>221.29259999999999</v>
      </c>
      <c r="I1123">
        <v>0.17107620000000001</v>
      </c>
      <c r="J1123">
        <v>17.107620000000001</v>
      </c>
      <c r="K1123">
        <v>65.878510000000006</v>
      </c>
      <c r="L1123">
        <v>52.764009999999999</v>
      </c>
      <c r="M1123">
        <v>0.7665883</v>
      </c>
      <c r="N1123">
        <v>32.115819999999999</v>
      </c>
      <c r="O1123">
        <v>26.789739999999998</v>
      </c>
      <c r="P1123">
        <v>0.31132779999999999</v>
      </c>
      <c r="Q1123">
        <v>44.330889999999997</v>
      </c>
      <c r="R1123">
        <v>30.257539999999999</v>
      </c>
      <c r="S1123">
        <v>0.82263640000000005</v>
      </c>
    </row>
    <row r="1124" spans="1:19" x14ac:dyDescent="0.2">
      <c r="A1124" t="s">
        <v>151</v>
      </c>
      <c r="B1124">
        <v>2009</v>
      </c>
      <c r="C1124">
        <v>11171.6</v>
      </c>
      <c r="D1124">
        <v>14779.81</v>
      </c>
      <c r="E1124">
        <v>16188.232</v>
      </c>
      <c r="F1124">
        <v>13082.795</v>
      </c>
      <c r="G1124">
        <v>12735.934999999999</v>
      </c>
      <c r="I1124">
        <v>0.17107620000000001</v>
      </c>
      <c r="J1124">
        <v>17.107620000000001</v>
      </c>
      <c r="L1124">
        <v>52.764009999999999</v>
      </c>
      <c r="M1124">
        <v>0.7665883</v>
      </c>
      <c r="N1124">
        <v>32.115819999999999</v>
      </c>
      <c r="O1124">
        <v>26.789739999999998</v>
      </c>
      <c r="P1124">
        <v>0.31132779999999999</v>
      </c>
      <c r="R1124">
        <v>30.257539999999999</v>
      </c>
      <c r="S1124">
        <v>0.82263640000000005</v>
      </c>
    </row>
    <row r="1125" spans="1:19" x14ac:dyDescent="0.2">
      <c r="A1125" t="s">
        <v>151</v>
      </c>
      <c r="B1125">
        <v>2009</v>
      </c>
      <c r="C1125">
        <v>11171.6</v>
      </c>
      <c r="D1125">
        <v>14779.81</v>
      </c>
      <c r="E1125">
        <v>16188.232</v>
      </c>
      <c r="F1125">
        <v>13082.795</v>
      </c>
      <c r="G1125">
        <v>12735.934999999999</v>
      </c>
      <c r="H1125">
        <v>897.29459999999995</v>
      </c>
      <c r="I1125">
        <v>0.17107620000000001</v>
      </c>
      <c r="J1125">
        <v>17.107620000000001</v>
      </c>
      <c r="K1125">
        <v>65.878510000000006</v>
      </c>
      <c r="L1125">
        <v>52.764009999999999</v>
      </c>
      <c r="M1125">
        <v>0.7665883</v>
      </c>
      <c r="N1125">
        <v>32.115819999999999</v>
      </c>
      <c r="O1125">
        <v>26.789739999999998</v>
      </c>
      <c r="P1125">
        <v>0.31132779999999999</v>
      </c>
      <c r="Q1125">
        <v>44.330889999999997</v>
      </c>
      <c r="R1125">
        <v>30.257539999999999</v>
      </c>
      <c r="S1125">
        <v>0.82263640000000005</v>
      </c>
    </row>
    <row r="1126" spans="1:19" x14ac:dyDescent="0.2">
      <c r="A1126" t="s">
        <v>151</v>
      </c>
      <c r="B1126">
        <v>2009</v>
      </c>
      <c r="C1126">
        <v>11171.6</v>
      </c>
      <c r="D1126">
        <v>14779.81</v>
      </c>
      <c r="E1126">
        <v>16188.232</v>
      </c>
      <c r="F1126">
        <v>13082.795</v>
      </c>
      <c r="G1126">
        <v>12735.934999999999</v>
      </c>
      <c r="H1126">
        <v>99.999949999999998</v>
      </c>
      <c r="I1126">
        <v>0.17107620000000001</v>
      </c>
      <c r="J1126">
        <v>17.107620000000001</v>
      </c>
      <c r="K1126">
        <v>65.878510000000006</v>
      </c>
      <c r="L1126">
        <v>52.764009999999999</v>
      </c>
      <c r="M1126">
        <v>0.7665883</v>
      </c>
      <c r="N1126">
        <v>32.115819999999999</v>
      </c>
      <c r="O1126">
        <v>26.789739999999998</v>
      </c>
      <c r="P1126">
        <v>0.31132779999999999</v>
      </c>
      <c r="Q1126">
        <v>44.330889999999997</v>
      </c>
      <c r="R1126">
        <v>30.257539999999999</v>
      </c>
      <c r="S1126">
        <v>0.82263640000000005</v>
      </c>
    </row>
    <row r="1127" spans="1:19" x14ac:dyDescent="0.2">
      <c r="A1127" t="s">
        <v>151</v>
      </c>
      <c r="B1127">
        <v>2009</v>
      </c>
      <c r="C1127">
        <v>11171.6</v>
      </c>
      <c r="D1127">
        <v>14779.81</v>
      </c>
      <c r="E1127">
        <v>16188.232</v>
      </c>
      <c r="F1127">
        <v>13082.795</v>
      </c>
      <c r="G1127">
        <v>12735.934999999999</v>
      </c>
      <c r="H1127">
        <v>229.4118</v>
      </c>
      <c r="I1127">
        <v>0.17107620000000001</v>
      </c>
      <c r="J1127">
        <v>17.107620000000001</v>
      </c>
      <c r="K1127">
        <v>65.878510000000006</v>
      </c>
      <c r="L1127">
        <v>52.764009999999999</v>
      </c>
      <c r="M1127">
        <v>0.7665883</v>
      </c>
      <c r="N1127">
        <v>32.115819999999999</v>
      </c>
      <c r="O1127">
        <v>26.789739999999998</v>
      </c>
      <c r="P1127">
        <v>0.31132779999999999</v>
      </c>
      <c r="Q1127">
        <v>44.330889999999997</v>
      </c>
      <c r="R1127">
        <v>30.257539999999999</v>
      </c>
      <c r="S1127">
        <v>0.82263640000000005</v>
      </c>
    </row>
    <row r="1128" spans="1:19" x14ac:dyDescent="0.2">
      <c r="A1128" t="s">
        <v>151</v>
      </c>
      <c r="B1128">
        <v>2009</v>
      </c>
      <c r="C1128">
        <v>11171.6</v>
      </c>
      <c r="D1128">
        <v>14779.81</v>
      </c>
      <c r="E1128">
        <v>16188.232</v>
      </c>
      <c r="F1128">
        <v>13082.795</v>
      </c>
      <c r="G1128">
        <v>12735.934999999999</v>
      </c>
      <c r="H1128">
        <v>199.9999</v>
      </c>
      <c r="I1128">
        <v>0.17107620000000001</v>
      </c>
      <c r="J1128">
        <v>17.107620000000001</v>
      </c>
      <c r="K1128">
        <v>65.878510000000006</v>
      </c>
      <c r="L1128">
        <v>52.764009999999999</v>
      </c>
      <c r="M1128">
        <v>0.7665883</v>
      </c>
      <c r="N1128">
        <v>32.115819999999999</v>
      </c>
      <c r="O1128">
        <v>26.789739999999998</v>
      </c>
      <c r="P1128">
        <v>0.31132779999999999</v>
      </c>
      <c r="Q1128">
        <v>44.330889999999997</v>
      </c>
      <c r="R1128">
        <v>30.257539999999999</v>
      </c>
      <c r="S1128">
        <v>0.82263640000000005</v>
      </c>
    </row>
    <row r="1129" spans="1:19" x14ac:dyDescent="0.2">
      <c r="A1129" t="s">
        <v>151</v>
      </c>
      <c r="B1129">
        <v>2009</v>
      </c>
      <c r="C1129">
        <v>11171.6</v>
      </c>
      <c r="D1129">
        <v>14779.81</v>
      </c>
      <c r="E1129">
        <v>16188.232</v>
      </c>
      <c r="F1129">
        <v>13082.795</v>
      </c>
      <c r="G1129">
        <v>12735.934999999999</v>
      </c>
      <c r="H1129">
        <v>-95</v>
      </c>
      <c r="I1129">
        <v>0.17107620000000001</v>
      </c>
      <c r="J1129">
        <v>17.107620000000001</v>
      </c>
      <c r="K1129">
        <v>65.878510000000006</v>
      </c>
      <c r="L1129">
        <v>52.764009999999999</v>
      </c>
      <c r="M1129">
        <v>0.7665883</v>
      </c>
      <c r="N1129">
        <v>32.115819999999999</v>
      </c>
      <c r="O1129">
        <v>26.789739999999998</v>
      </c>
      <c r="P1129">
        <v>0.31132779999999999</v>
      </c>
      <c r="Q1129">
        <v>44.330889999999997</v>
      </c>
      <c r="R1129">
        <v>30.257539999999999</v>
      </c>
      <c r="S1129">
        <v>0.82263640000000005</v>
      </c>
    </row>
    <row r="1130" spans="1:19" x14ac:dyDescent="0.2">
      <c r="A1130" t="s">
        <v>151</v>
      </c>
      <c r="B1130">
        <v>2009</v>
      </c>
      <c r="C1130">
        <v>11171.6</v>
      </c>
      <c r="D1130">
        <v>14779.81</v>
      </c>
      <c r="E1130">
        <v>16188.232</v>
      </c>
      <c r="F1130">
        <v>13082.795</v>
      </c>
      <c r="G1130">
        <v>12735.934999999999</v>
      </c>
      <c r="H1130">
        <v>44.999940000000002</v>
      </c>
      <c r="I1130">
        <v>0.17107620000000001</v>
      </c>
      <c r="J1130">
        <v>17.107620000000001</v>
      </c>
      <c r="K1130">
        <v>65.878510000000006</v>
      </c>
      <c r="L1130">
        <v>52.764009999999999</v>
      </c>
      <c r="M1130">
        <v>0.7665883</v>
      </c>
      <c r="N1130">
        <v>32.115819999999999</v>
      </c>
      <c r="O1130">
        <v>26.789739999999998</v>
      </c>
      <c r="P1130">
        <v>0.31132779999999999</v>
      </c>
      <c r="Q1130">
        <v>44.330889999999997</v>
      </c>
      <c r="R1130">
        <v>30.257539999999999</v>
      </c>
      <c r="S1130">
        <v>0.82263640000000005</v>
      </c>
    </row>
    <row r="1131" spans="1:19" x14ac:dyDescent="0.2">
      <c r="A1131" t="s">
        <v>151</v>
      </c>
      <c r="B1131">
        <v>2009</v>
      </c>
      <c r="C1131">
        <v>11171.6</v>
      </c>
      <c r="D1131">
        <v>14779.81</v>
      </c>
      <c r="E1131">
        <v>16188.232</v>
      </c>
      <c r="F1131">
        <v>13082.795</v>
      </c>
      <c r="G1131">
        <v>12735.934999999999</v>
      </c>
      <c r="H1131">
        <v>8.2236379999999993</v>
      </c>
      <c r="I1131">
        <v>0.17107620000000001</v>
      </c>
      <c r="J1131">
        <v>17.107620000000001</v>
      </c>
      <c r="K1131">
        <v>65.878510000000006</v>
      </c>
      <c r="L1131">
        <v>52.764009999999999</v>
      </c>
      <c r="M1131">
        <v>0.7665883</v>
      </c>
      <c r="N1131">
        <v>32.115819999999999</v>
      </c>
      <c r="O1131">
        <v>26.789739999999998</v>
      </c>
      <c r="P1131">
        <v>0.31132779999999999</v>
      </c>
      <c r="Q1131">
        <v>44.330889999999997</v>
      </c>
      <c r="R1131">
        <v>30.257539999999999</v>
      </c>
      <c r="S1131">
        <v>0.82263640000000005</v>
      </c>
    </row>
    <row r="1132" spans="1:19" x14ac:dyDescent="0.2">
      <c r="A1132" t="s">
        <v>151</v>
      </c>
      <c r="B1132">
        <v>2009</v>
      </c>
      <c r="C1132">
        <v>11171.6</v>
      </c>
      <c r="D1132">
        <v>14779.81</v>
      </c>
      <c r="E1132">
        <v>16188.232</v>
      </c>
      <c r="F1132">
        <v>13082.795</v>
      </c>
      <c r="G1132">
        <v>12735.934999999999</v>
      </c>
      <c r="I1132">
        <v>0.17107620000000001</v>
      </c>
      <c r="J1132">
        <v>17.107620000000001</v>
      </c>
      <c r="L1132">
        <v>52.764009999999999</v>
      </c>
      <c r="M1132">
        <v>0.7665883</v>
      </c>
      <c r="O1132">
        <v>26.789739999999998</v>
      </c>
      <c r="P1132">
        <v>0.31132779999999999</v>
      </c>
      <c r="R1132">
        <v>30.257539999999999</v>
      </c>
      <c r="S1132">
        <v>0.82263640000000005</v>
      </c>
    </row>
    <row r="1133" spans="1:19" x14ac:dyDescent="0.2">
      <c r="A1133" t="s">
        <v>151</v>
      </c>
      <c r="B1133">
        <v>2009</v>
      </c>
      <c r="C1133">
        <v>11171.6</v>
      </c>
      <c r="D1133">
        <v>14779.81</v>
      </c>
      <c r="E1133">
        <v>16188.232</v>
      </c>
      <c r="F1133">
        <v>13082.795</v>
      </c>
      <c r="G1133">
        <v>12735.934999999999</v>
      </c>
      <c r="H1133">
        <v>75.482770000000002</v>
      </c>
      <c r="I1133">
        <v>0.17107620000000001</v>
      </c>
      <c r="J1133">
        <v>17.107620000000001</v>
      </c>
      <c r="K1133">
        <v>65.878510000000006</v>
      </c>
      <c r="L1133">
        <v>52.764009999999999</v>
      </c>
      <c r="M1133">
        <v>0.7665883</v>
      </c>
      <c r="N1133">
        <v>32.115819999999999</v>
      </c>
      <c r="O1133">
        <v>26.789739999999998</v>
      </c>
      <c r="P1133">
        <v>0.31132779999999999</v>
      </c>
      <c r="Q1133">
        <v>44.330889999999997</v>
      </c>
      <c r="R1133">
        <v>30.257539999999999</v>
      </c>
      <c r="S1133">
        <v>0.82263640000000005</v>
      </c>
    </row>
    <row r="1134" spans="1:19" x14ac:dyDescent="0.2">
      <c r="A1134" t="s">
        <v>151</v>
      </c>
      <c r="B1134">
        <v>2009</v>
      </c>
      <c r="C1134">
        <v>11171.6</v>
      </c>
      <c r="D1134">
        <v>14779.81</v>
      </c>
      <c r="E1134">
        <v>16188.232</v>
      </c>
      <c r="F1134">
        <v>13082.795</v>
      </c>
      <c r="G1134">
        <v>12735.934999999999</v>
      </c>
      <c r="H1134">
        <v>5455.5540000000001</v>
      </c>
      <c r="I1134">
        <v>0.17107620000000001</v>
      </c>
      <c r="J1134">
        <v>17.107620000000001</v>
      </c>
      <c r="L1134">
        <v>52.764009999999999</v>
      </c>
      <c r="M1134">
        <v>0.7665883</v>
      </c>
      <c r="N1134">
        <v>32.115819999999999</v>
      </c>
      <c r="O1134">
        <v>26.789739999999998</v>
      </c>
      <c r="P1134">
        <v>0.31132779999999999</v>
      </c>
      <c r="R1134">
        <v>30.257539999999999</v>
      </c>
      <c r="S1134">
        <v>0.82263640000000005</v>
      </c>
    </row>
    <row r="1135" spans="1:19" x14ac:dyDescent="0.2">
      <c r="A1135" t="s">
        <v>151</v>
      </c>
      <c r="B1135">
        <v>2009</v>
      </c>
      <c r="C1135">
        <v>11171.6</v>
      </c>
      <c r="D1135">
        <v>14779.81</v>
      </c>
      <c r="E1135">
        <v>16188.232</v>
      </c>
      <c r="F1135">
        <v>13082.795</v>
      </c>
      <c r="G1135">
        <v>12735.934999999999</v>
      </c>
      <c r="H1135">
        <v>180.0001</v>
      </c>
      <c r="I1135">
        <v>0.17107620000000001</v>
      </c>
      <c r="J1135">
        <v>17.107620000000001</v>
      </c>
      <c r="K1135">
        <v>65.878510000000006</v>
      </c>
      <c r="L1135">
        <v>52.764009999999999</v>
      </c>
      <c r="M1135">
        <v>0.7665883</v>
      </c>
      <c r="O1135">
        <v>26.789739999999998</v>
      </c>
      <c r="P1135">
        <v>0.31132779999999999</v>
      </c>
      <c r="R1135">
        <v>30.257539999999999</v>
      </c>
      <c r="S1135">
        <v>0.82263640000000005</v>
      </c>
    </row>
    <row r="1136" spans="1:19" x14ac:dyDescent="0.2">
      <c r="A1136" t="s">
        <v>151</v>
      </c>
      <c r="B1136">
        <v>2009</v>
      </c>
      <c r="C1136">
        <v>11171.6</v>
      </c>
      <c r="D1136">
        <v>14779.81</v>
      </c>
      <c r="E1136">
        <v>16188.232</v>
      </c>
      <c r="F1136">
        <v>13082.795</v>
      </c>
      <c r="G1136">
        <v>12735.934999999999</v>
      </c>
      <c r="H1136">
        <v>8827.4689999999991</v>
      </c>
      <c r="I1136">
        <v>0.17107620000000001</v>
      </c>
      <c r="J1136">
        <v>17.107620000000001</v>
      </c>
      <c r="L1136">
        <v>52.764009999999999</v>
      </c>
      <c r="M1136">
        <v>0.7665883</v>
      </c>
      <c r="N1136">
        <v>32.115819999999999</v>
      </c>
      <c r="O1136">
        <v>26.789739999999998</v>
      </c>
      <c r="P1136">
        <v>0.31132779999999999</v>
      </c>
      <c r="R1136">
        <v>30.257539999999999</v>
      </c>
      <c r="S1136">
        <v>0.82263640000000005</v>
      </c>
    </row>
    <row r="1137" spans="1:19" x14ac:dyDescent="0.2">
      <c r="A1137" t="s">
        <v>151</v>
      </c>
      <c r="B1137">
        <v>2009</v>
      </c>
      <c r="C1137">
        <v>11171.6</v>
      </c>
      <c r="D1137">
        <v>14779.81</v>
      </c>
      <c r="E1137">
        <v>16188.232</v>
      </c>
      <c r="F1137">
        <v>13082.795</v>
      </c>
      <c r="G1137">
        <v>12735.934999999999</v>
      </c>
      <c r="H1137">
        <v>264.99990000000003</v>
      </c>
      <c r="I1137">
        <v>0.17107620000000001</v>
      </c>
      <c r="J1137">
        <v>17.107620000000001</v>
      </c>
      <c r="K1137">
        <v>65.878510000000006</v>
      </c>
      <c r="L1137">
        <v>52.764009999999999</v>
      </c>
      <c r="M1137">
        <v>0.7665883</v>
      </c>
      <c r="N1137">
        <v>32.115819999999999</v>
      </c>
      <c r="O1137">
        <v>26.789739999999998</v>
      </c>
      <c r="P1137">
        <v>0.31132779999999999</v>
      </c>
      <c r="Q1137">
        <v>44.330889999999997</v>
      </c>
      <c r="R1137">
        <v>30.257539999999999</v>
      </c>
      <c r="S1137">
        <v>0.82263640000000005</v>
      </c>
    </row>
    <row r="1138" spans="1:19" x14ac:dyDescent="0.2">
      <c r="A1138" t="s">
        <v>151</v>
      </c>
      <c r="B1138">
        <v>2009</v>
      </c>
      <c r="C1138">
        <v>11171.6</v>
      </c>
      <c r="D1138">
        <v>14779.81</v>
      </c>
      <c r="E1138">
        <v>16188.232</v>
      </c>
      <c r="F1138">
        <v>13082.795</v>
      </c>
      <c r="G1138">
        <v>12735.934999999999</v>
      </c>
      <c r="H1138">
        <v>37.742400000000004</v>
      </c>
      <c r="I1138">
        <v>0.17107620000000001</v>
      </c>
      <c r="J1138">
        <v>17.107620000000001</v>
      </c>
      <c r="K1138">
        <v>65.878510000000006</v>
      </c>
      <c r="L1138">
        <v>52.764009999999999</v>
      </c>
      <c r="M1138">
        <v>0.7665883</v>
      </c>
      <c r="N1138">
        <v>32.115819999999999</v>
      </c>
      <c r="O1138">
        <v>26.789739999999998</v>
      </c>
      <c r="P1138">
        <v>0.31132779999999999</v>
      </c>
      <c r="Q1138">
        <v>44.330889999999997</v>
      </c>
      <c r="R1138">
        <v>30.257539999999999</v>
      </c>
      <c r="S1138">
        <v>0.82263640000000005</v>
      </c>
    </row>
    <row r="1139" spans="1:19" x14ac:dyDescent="0.2">
      <c r="A1139" t="s">
        <v>151</v>
      </c>
      <c r="B1139">
        <v>2009</v>
      </c>
      <c r="C1139">
        <v>11171.6</v>
      </c>
      <c r="D1139">
        <v>14779.81</v>
      </c>
      <c r="E1139">
        <v>16188.232</v>
      </c>
      <c r="F1139">
        <v>13082.795</v>
      </c>
      <c r="G1139">
        <v>12735.934999999999</v>
      </c>
      <c r="I1139">
        <v>0.17107620000000001</v>
      </c>
      <c r="J1139">
        <v>17.107620000000001</v>
      </c>
      <c r="L1139">
        <v>52.764009999999999</v>
      </c>
      <c r="M1139">
        <v>0.7665883</v>
      </c>
      <c r="O1139">
        <v>26.789739999999998</v>
      </c>
      <c r="P1139">
        <v>0.31132779999999999</v>
      </c>
      <c r="R1139">
        <v>30.257539999999999</v>
      </c>
      <c r="S1139">
        <v>0.82263640000000005</v>
      </c>
    </row>
    <row r="1140" spans="1:19" x14ac:dyDescent="0.2">
      <c r="A1140" t="s">
        <v>151</v>
      </c>
      <c r="B1140">
        <v>2009</v>
      </c>
      <c r="C1140">
        <v>11171.6</v>
      </c>
      <c r="D1140">
        <v>14779.81</v>
      </c>
      <c r="E1140">
        <v>16188.232</v>
      </c>
      <c r="F1140">
        <v>13082.795</v>
      </c>
      <c r="G1140">
        <v>12735.934999999999</v>
      </c>
      <c r="H1140">
        <v>-10.000019999999999</v>
      </c>
      <c r="I1140">
        <v>0.17107620000000001</v>
      </c>
      <c r="J1140">
        <v>17.107620000000001</v>
      </c>
      <c r="K1140">
        <v>65.878510000000006</v>
      </c>
      <c r="L1140">
        <v>52.764009999999999</v>
      </c>
      <c r="M1140">
        <v>0.7665883</v>
      </c>
      <c r="N1140">
        <v>32.115819999999999</v>
      </c>
      <c r="O1140">
        <v>26.789739999999998</v>
      </c>
      <c r="P1140">
        <v>0.31132779999999999</v>
      </c>
      <c r="Q1140">
        <v>44.330889999999997</v>
      </c>
      <c r="R1140">
        <v>30.257539999999999</v>
      </c>
      <c r="S1140">
        <v>0.82263640000000005</v>
      </c>
    </row>
    <row r="1141" spans="1:19" x14ac:dyDescent="0.2">
      <c r="A1141" t="s">
        <v>151</v>
      </c>
      <c r="B1141">
        <v>2009</v>
      </c>
      <c r="C1141">
        <v>11171.6</v>
      </c>
      <c r="D1141">
        <v>14779.81</v>
      </c>
      <c r="E1141">
        <v>16188.232</v>
      </c>
      <c r="F1141">
        <v>13082.795</v>
      </c>
      <c r="G1141">
        <v>12735.934999999999</v>
      </c>
      <c r="H1141">
        <v>42.959209999999999</v>
      </c>
      <c r="I1141">
        <v>0.17107620000000001</v>
      </c>
      <c r="J1141">
        <v>17.107620000000001</v>
      </c>
      <c r="K1141">
        <v>65.878510000000006</v>
      </c>
      <c r="L1141">
        <v>52.764009999999999</v>
      </c>
      <c r="M1141">
        <v>0.7665883</v>
      </c>
      <c r="O1141">
        <v>26.789739999999998</v>
      </c>
      <c r="P1141">
        <v>0.31132779999999999</v>
      </c>
      <c r="R1141">
        <v>30.257539999999999</v>
      </c>
      <c r="S1141">
        <v>0.82263640000000005</v>
      </c>
    </row>
    <row r="1142" spans="1:19" x14ac:dyDescent="0.2">
      <c r="A1142" t="s">
        <v>151</v>
      </c>
      <c r="B1142">
        <v>2009</v>
      </c>
      <c r="C1142">
        <v>11171.6</v>
      </c>
      <c r="D1142">
        <v>14779.81</v>
      </c>
      <c r="E1142">
        <v>16188.232</v>
      </c>
      <c r="F1142">
        <v>13082.795</v>
      </c>
      <c r="G1142">
        <v>12735.934999999999</v>
      </c>
      <c r="H1142">
        <v>16.666709999999998</v>
      </c>
      <c r="I1142">
        <v>0.17107620000000001</v>
      </c>
      <c r="J1142">
        <v>17.107620000000001</v>
      </c>
      <c r="K1142">
        <v>65.878510000000006</v>
      </c>
      <c r="L1142">
        <v>52.764009999999999</v>
      </c>
      <c r="M1142">
        <v>0.7665883</v>
      </c>
      <c r="O1142">
        <v>26.789739999999998</v>
      </c>
      <c r="P1142">
        <v>0.31132779999999999</v>
      </c>
      <c r="R1142">
        <v>30.257539999999999</v>
      </c>
      <c r="S1142">
        <v>0.82263640000000005</v>
      </c>
    </row>
    <row r="1143" spans="1:19" x14ac:dyDescent="0.2">
      <c r="A1143" t="s">
        <v>151</v>
      </c>
      <c r="B1143">
        <v>2009</v>
      </c>
      <c r="C1143">
        <v>11171.6</v>
      </c>
      <c r="D1143">
        <v>14779.81</v>
      </c>
      <c r="E1143">
        <v>16188.232</v>
      </c>
      <c r="F1143">
        <v>13082.795</v>
      </c>
      <c r="G1143">
        <v>12735.934999999999</v>
      </c>
      <c r="H1143">
        <v>38.888849999999998</v>
      </c>
      <c r="I1143">
        <v>0.17107620000000001</v>
      </c>
      <c r="J1143">
        <v>17.107620000000001</v>
      </c>
      <c r="K1143">
        <v>65.878510000000006</v>
      </c>
      <c r="L1143">
        <v>52.764009999999999</v>
      </c>
      <c r="M1143">
        <v>0.7665883</v>
      </c>
      <c r="N1143">
        <v>32.115819999999999</v>
      </c>
      <c r="O1143">
        <v>26.789739999999998</v>
      </c>
      <c r="P1143">
        <v>0.31132779999999999</v>
      </c>
      <c r="Q1143">
        <v>44.330889999999997</v>
      </c>
      <c r="R1143">
        <v>30.257539999999999</v>
      </c>
      <c r="S1143">
        <v>0.82263640000000005</v>
      </c>
    </row>
    <row r="1144" spans="1:19" x14ac:dyDescent="0.2">
      <c r="A1144" t="s">
        <v>151</v>
      </c>
      <c r="B1144">
        <v>2009</v>
      </c>
      <c r="C1144">
        <v>11171.6</v>
      </c>
      <c r="D1144">
        <v>14779.81</v>
      </c>
      <c r="E1144">
        <v>16188.232</v>
      </c>
      <c r="F1144">
        <v>13082.795</v>
      </c>
      <c r="G1144">
        <v>12735.934999999999</v>
      </c>
      <c r="H1144">
        <v>75.000079999999997</v>
      </c>
      <c r="I1144">
        <v>0.17107620000000001</v>
      </c>
      <c r="J1144">
        <v>17.107620000000001</v>
      </c>
      <c r="K1144">
        <v>65.878510000000006</v>
      </c>
      <c r="L1144">
        <v>52.764009999999999</v>
      </c>
      <c r="M1144">
        <v>0.7665883</v>
      </c>
      <c r="N1144">
        <v>32.115819999999999</v>
      </c>
      <c r="O1144">
        <v>26.789739999999998</v>
      </c>
      <c r="P1144">
        <v>0.31132779999999999</v>
      </c>
      <c r="Q1144">
        <v>44.330889999999997</v>
      </c>
      <c r="R1144">
        <v>30.257539999999999</v>
      </c>
      <c r="S1144">
        <v>0.82263640000000005</v>
      </c>
    </row>
    <row r="1145" spans="1:19" x14ac:dyDescent="0.2">
      <c r="A1145" t="s">
        <v>151</v>
      </c>
      <c r="B1145">
        <v>2009</v>
      </c>
      <c r="C1145">
        <v>11171.6</v>
      </c>
      <c r="D1145">
        <v>14779.81</v>
      </c>
      <c r="E1145">
        <v>16188.232</v>
      </c>
      <c r="F1145">
        <v>13082.795</v>
      </c>
      <c r="G1145">
        <v>12735.934999999999</v>
      </c>
      <c r="H1145">
        <v>175</v>
      </c>
      <c r="I1145">
        <v>0.17107620000000001</v>
      </c>
      <c r="J1145">
        <v>17.107620000000001</v>
      </c>
      <c r="K1145">
        <v>65.878510000000006</v>
      </c>
      <c r="L1145">
        <v>52.764009999999999</v>
      </c>
      <c r="M1145">
        <v>0.7665883</v>
      </c>
      <c r="N1145">
        <v>32.115819999999999</v>
      </c>
      <c r="O1145">
        <v>26.789739999999998</v>
      </c>
      <c r="P1145">
        <v>0.31132779999999999</v>
      </c>
      <c r="Q1145">
        <v>44.330889999999997</v>
      </c>
      <c r="R1145">
        <v>30.257539999999999</v>
      </c>
      <c r="S1145">
        <v>0.82263640000000005</v>
      </c>
    </row>
    <row r="1146" spans="1:19" x14ac:dyDescent="0.2">
      <c r="A1146" t="s">
        <v>151</v>
      </c>
      <c r="B1146">
        <v>2009</v>
      </c>
      <c r="C1146">
        <v>11171.6</v>
      </c>
      <c r="D1146">
        <v>14779.81</v>
      </c>
      <c r="E1146">
        <v>16188.232</v>
      </c>
      <c r="F1146">
        <v>13082.795</v>
      </c>
      <c r="G1146">
        <v>12735.934999999999</v>
      </c>
      <c r="H1146">
        <v>72.925799999999995</v>
      </c>
      <c r="I1146">
        <v>0.17107620000000001</v>
      </c>
      <c r="J1146">
        <v>17.107620000000001</v>
      </c>
      <c r="K1146">
        <v>65.878510000000006</v>
      </c>
      <c r="L1146">
        <v>52.764009999999999</v>
      </c>
      <c r="M1146">
        <v>0.7665883</v>
      </c>
      <c r="N1146">
        <v>32.115819999999999</v>
      </c>
      <c r="O1146">
        <v>26.789739999999998</v>
      </c>
      <c r="P1146">
        <v>0.31132779999999999</v>
      </c>
      <c r="Q1146">
        <v>44.330889999999997</v>
      </c>
      <c r="R1146">
        <v>30.257539999999999</v>
      </c>
      <c r="S1146">
        <v>0.82263640000000005</v>
      </c>
    </row>
    <row r="1147" spans="1:19" x14ac:dyDescent="0.2">
      <c r="A1147" t="s">
        <v>151</v>
      </c>
      <c r="B1147">
        <v>2009</v>
      </c>
      <c r="C1147">
        <v>11171.6</v>
      </c>
      <c r="D1147">
        <v>14779.81</v>
      </c>
      <c r="E1147">
        <v>16188.232</v>
      </c>
      <c r="F1147">
        <v>13082.795</v>
      </c>
      <c r="G1147">
        <v>12735.934999999999</v>
      </c>
      <c r="H1147">
        <v>9.6795380000000009</v>
      </c>
      <c r="I1147">
        <v>0.17107620000000001</v>
      </c>
      <c r="J1147">
        <v>17.107620000000001</v>
      </c>
      <c r="K1147">
        <v>65.878510000000006</v>
      </c>
      <c r="L1147">
        <v>52.764009999999999</v>
      </c>
      <c r="M1147">
        <v>0.7665883</v>
      </c>
      <c r="N1147">
        <v>32.115819999999999</v>
      </c>
      <c r="O1147">
        <v>26.789739999999998</v>
      </c>
      <c r="P1147">
        <v>0.31132779999999999</v>
      </c>
      <c r="Q1147">
        <v>44.330889999999997</v>
      </c>
      <c r="R1147">
        <v>30.257539999999999</v>
      </c>
      <c r="S1147">
        <v>0.82263640000000005</v>
      </c>
    </row>
    <row r="1148" spans="1:19" x14ac:dyDescent="0.2">
      <c r="A1148" t="s">
        <v>151</v>
      </c>
      <c r="B1148">
        <v>2009</v>
      </c>
      <c r="C1148">
        <v>11171.6</v>
      </c>
      <c r="D1148">
        <v>14779.81</v>
      </c>
      <c r="E1148">
        <v>16188.232</v>
      </c>
      <c r="F1148">
        <v>13082.795</v>
      </c>
      <c r="G1148">
        <v>12735.934999999999</v>
      </c>
      <c r="H1148">
        <v>33.333289999999998</v>
      </c>
      <c r="I1148">
        <v>0.17107620000000001</v>
      </c>
      <c r="J1148">
        <v>17.107620000000001</v>
      </c>
      <c r="K1148">
        <v>65.878510000000006</v>
      </c>
      <c r="L1148">
        <v>52.764009999999999</v>
      </c>
      <c r="M1148">
        <v>0.7665883</v>
      </c>
      <c r="N1148">
        <v>32.115819999999999</v>
      </c>
      <c r="O1148">
        <v>26.789739999999998</v>
      </c>
      <c r="P1148">
        <v>0.31132779999999999</v>
      </c>
      <c r="Q1148">
        <v>44.330889999999997</v>
      </c>
      <c r="R1148">
        <v>30.257539999999999</v>
      </c>
      <c r="S1148">
        <v>0.82263640000000005</v>
      </c>
    </row>
    <row r="1149" spans="1:19" x14ac:dyDescent="0.2">
      <c r="A1149" t="s">
        <v>151</v>
      </c>
      <c r="B1149">
        <v>2009</v>
      </c>
      <c r="C1149">
        <v>11171.6</v>
      </c>
      <c r="D1149">
        <v>14779.81</v>
      </c>
      <c r="E1149">
        <v>16188.232</v>
      </c>
      <c r="F1149">
        <v>13082.795</v>
      </c>
      <c r="G1149">
        <v>12735.934999999999</v>
      </c>
      <c r="H1149">
        <v>184.5411</v>
      </c>
      <c r="I1149">
        <v>0.17107620000000001</v>
      </c>
      <c r="J1149">
        <v>17.107620000000001</v>
      </c>
      <c r="K1149">
        <v>65.878510000000006</v>
      </c>
      <c r="L1149">
        <v>52.764009999999999</v>
      </c>
      <c r="M1149">
        <v>0.7665883</v>
      </c>
      <c r="N1149">
        <v>32.115819999999999</v>
      </c>
      <c r="O1149">
        <v>26.789739999999998</v>
      </c>
      <c r="P1149">
        <v>0.31132779999999999</v>
      </c>
      <c r="Q1149">
        <v>44.330889999999997</v>
      </c>
      <c r="R1149">
        <v>30.257539999999999</v>
      </c>
      <c r="S1149">
        <v>0.82263640000000005</v>
      </c>
    </row>
    <row r="1150" spans="1:19" x14ac:dyDescent="0.2">
      <c r="A1150" t="s">
        <v>151</v>
      </c>
      <c r="B1150">
        <v>2009</v>
      </c>
      <c r="C1150">
        <v>11171.6</v>
      </c>
      <c r="D1150">
        <v>14779.81</v>
      </c>
      <c r="E1150">
        <v>16188.232</v>
      </c>
      <c r="F1150">
        <v>13082.795</v>
      </c>
      <c r="G1150">
        <v>12735.934999999999</v>
      </c>
      <c r="H1150">
        <v>88.713899999999995</v>
      </c>
      <c r="I1150">
        <v>0.17107620000000001</v>
      </c>
      <c r="J1150">
        <v>17.107620000000001</v>
      </c>
      <c r="K1150">
        <v>65.878510000000006</v>
      </c>
      <c r="L1150">
        <v>52.764009999999999</v>
      </c>
      <c r="M1150">
        <v>0.7665883</v>
      </c>
      <c r="N1150">
        <v>32.115819999999999</v>
      </c>
      <c r="O1150">
        <v>26.789739999999998</v>
      </c>
      <c r="P1150">
        <v>0.31132779999999999</v>
      </c>
      <c r="Q1150">
        <v>44.330889999999997</v>
      </c>
      <c r="R1150">
        <v>30.257539999999999</v>
      </c>
      <c r="S1150">
        <v>0.82263640000000005</v>
      </c>
    </row>
    <row r="1151" spans="1:19" x14ac:dyDescent="0.2">
      <c r="A1151" t="s">
        <v>151</v>
      </c>
      <c r="B1151">
        <v>2009</v>
      </c>
      <c r="C1151">
        <v>11171.6</v>
      </c>
      <c r="D1151">
        <v>14779.81</v>
      </c>
      <c r="E1151">
        <v>16188.232</v>
      </c>
      <c r="F1151">
        <v>13082.795</v>
      </c>
      <c r="G1151">
        <v>12735.934999999999</v>
      </c>
      <c r="I1151">
        <v>0.17107620000000001</v>
      </c>
      <c r="J1151">
        <v>17.107620000000001</v>
      </c>
      <c r="L1151">
        <v>52.764009999999999</v>
      </c>
      <c r="M1151">
        <v>0.7665883</v>
      </c>
      <c r="N1151">
        <v>32.115819999999999</v>
      </c>
      <c r="O1151">
        <v>26.789739999999998</v>
      </c>
      <c r="P1151">
        <v>0.31132779999999999</v>
      </c>
      <c r="R1151">
        <v>30.257539999999999</v>
      </c>
      <c r="S1151">
        <v>0.82263640000000005</v>
      </c>
    </row>
    <row r="1152" spans="1:19" x14ac:dyDescent="0.2">
      <c r="A1152" t="s">
        <v>151</v>
      </c>
      <c r="B1152">
        <v>2009</v>
      </c>
      <c r="C1152">
        <v>11171.6</v>
      </c>
      <c r="D1152">
        <v>14779.81</v>
      </c>
      <c r="E1152">
        <v>16188.232</v>
      </c>
      <c r="F1152">
        <v>13082.795</v>
      </c>
      <c r="G1152">
        <v>12735.934999999999</v>
      </c>
      <c r="I1152">
        <v>0.17107620000000001</v>
      </c>
      <c r="J1152">
        <v>17.107620000000001</v>
      </c>
      <c r="L1152">
        <v>52.764009999999999</v>
      </c>
      <c r="M1152">
        <v>0.7665883</v>
      </c>
      <c r="O1152">
        <v>26.789739999999998</v>
      </c>
      <c r="P1152">
        <v>0.31132779999999999</v>
      </c>
      <c r="R1152">
        <v>30.257539999999999</v>
      </c>
      <c r="S1152">
        <v>0.82263640000000005</v>
      </c>
    </row>
    <row r="1153" spans="1:19" x14ac:dyDescent="0.2">
      <c r="A1153" t="s">
        <v>151</v>
      </c>
      <c r="B1153">
        <v>2009</v>
      </c>
      <c r="C1153">
        <v>11171.6</v>
      </c>
      <c r="D1153">
        <v>14779.81</v>
      </c>
      <c r="E1153">
        <v>16188.232</v>
      </c>
      <c r="F1153">
        <v>13082.795</v>
      </c>
      <c r="G1153">
        <v>12735.934999999999</v>
      </c>
      <c r="I1153">
        <v>0.17107620000000001</v>
      </c>
      <c r="J1153">
        <v>17.107620000000001</v>
      </c>
      <c r="L1153">
        <v>52.764009999999999</v>
      </c>
      <c r="M1153">
        <v>0.7665883</v>
      </c>
      <c r="N1153">
        <v>32.115819999999999</v>
      </c>
      <c r="O1153">
        <v>26.789739999999998</v>
      </c>
      <c r="P1153">
        <v>0.31132779999999999</v>
      </c>
      <c r="R1153">
        <v>30.257539999999999</v>
      </c>
      <c r="S1153">
        <v>0.82263640000000005</v>
      </c>
    </row>
    <row r="1154" spans="1:19" x14ac:dyDescent="0.2">
      <c r="A1154" t="s">
        <v>151</v>
      </c>
      <c r="B1154">
        <v>2009</v>
      </c>
      <c r="C1154">
        <v>11171.6</v>
      </c>
      <c r="D1154">
        <v>14779.81</v>
      </c>
      <c r="E1154">
        <v>16188.232</v>
      </c>
      <c r="F1154">
        <v>13082.795</v>
      </c>
      <c r="G1154">
        <v>12735.934999999999</v>
      </c>
      <c r="H1154">
        <v>70.680409999999995</v>
      </c>
      <c r="I1154">
        <v>0.17107620000000001</v>
      </c>
      <c r="J1154">
        <v>17.107620000000001</v>
      </c>
      <c r="K1154">
        <v>65.878510000000006</v>
      </c>
      <c r="L1154">
        <v>52.764009999999999</v>
      </c>
      <c r="M1154">
        <v>0.7665883</v>
      </c>
      <c r="O1154">
        <v>26.789739999999998</v>
      </c>
      <c r="P1154">
        <v>0.31132779999999999</v>
      </c>
      <c r="R1154">
        <v>30.257539999999999</v>
      </c>
      <c r="S1154">
        <v>0.82263640000000005</v>
      </c>
    </row>
    <row r="1155" spans="1:19" x14ac:dyDescent="0.2">
      <c r="A1155" t="s">
        <v>151</v>
      </c>
      <c r="B1155">
        <v>2009</v>
      </c>
      <c r="C1155">
        <v>11171.6</v>
      </c>
      <c r="D1155">
        <v>14779.81</v>
      </c>
      <c r="E1155">
        <v>16188.232</v>
      </c>
      <c r="F1155">
        <v>13082.795</v>
      </c>
      <c r="G1155">
        <v>12735.934999999999</v>
      </c>
      <c r="H1155">
        <v>63.265259999999998</v>
      </c>
      <c r="I1155">
        <v>0.17107620000000001</v>
      </c>
      <c r="J1155">
        <v>17.107620000000001</v>
      </c>
      <c r="K1155">
        <v>65.878510000000006</v>
      </c>
      <c r="L1155">
        <v>52.764009999999999</v>
      </c>
      <c r="M1155">
        <v>0.7665883</v>
      </c>
      <c r="N1155">
        <v>32.115819999999999</v>
      </c>
      <c r="O1155">
        <v>26.789739999999998</v>
      </c>
      <c r="P1155">
        <v>0.31132779999999999</v>
      </c>
      <c r="Q1155">
        <v>44.330889999999997</v>
      </c>
      <c r="R1155">
        <v>30.257539999999999</v>
      </c>
      <c r="S1155">
        <v>0.82263640000000005</v>
      </c>
    </row>
    <row r="1156" spans="1:19" x14ac:dyDescent="0.2">
      <c r="A1156" t="s">
        <v>151</v>
      </c>
      <c r="B1156">
        <v>2009</v>
      </c>
      <c r="C1156">
        <v>11171.6</v>
      </c>
      <c r="D1156">
        <v>14779.81</v>
      </c>
      <c r="E1156">
        <v>16188.232</v>
      </c>
      <c r="F1156">
        <v>13082.795</v>
      </c>
      <c r="G1156">
        <v>12735.934999999999</v>
      </c>
      <c r="H1156">
        <v>183.35290000000001</v>
      </c>
      <c r="I1156">
        <v>0.17107620000000001</v>
      </c>
      <c r="J1156">
        <v>17.107620000000001</v>
      </c>
      <c r="K1156">
        <v>65.878510000000006</v>
      </c>
      <c r="L1156">
        <v>52.764009999999999</v>
      </c>
      <c r="M1156">
        <v>0.7665883</v>
      </c>
      <c r="N1156">
        <v>32.115819999999999</v>
      </c>
      <c r="O1156">
        <v>26.789739999999998</v>
      </c>
      <c r="P1156">
        <v>0.31132779999999999</v>
      </c>
      <c r="Q1156">
        <v>44.330889999999997</v>
      </c>
      <c r="R1156">
        <v>30.257539999999999</v>
      </c>
      <c r="S1156">
        <v>0.82263640000000005</v>
      </c>
    </row>
    <row r="1157" spans="1:19" x14ac:dyDescent="0.2">
      <c r="A1157" t="s">
        <v>151</v>
      </c>
      <c r="B1157">
        <v>2009</v>
      </c>
      <c r="C1157">
        <v>11171.6</v>
      </c>
      <c r="D1157">
        <v>14779.81</v>
      </c>
      <c r="E1157">
        <v>16188.232</v>
      </c>
      <c r="F1157">
        <v>13082.795</v>
      </c>
      <c r="G1157">
        <v>12735.934999999999</v>
      </c>
      <c r="I1157">
        <v>0.17107620000000001</v>
      </c>
      <c r="J1157">
        <v>17.107620000000001</v>
      </c>
      <c r="L1157">
        <v>52.764009999999999</v>
      </c>
      <c r="M1157">
        <v>0.7665883</v>
      </c>
      <c r="O1157">
        <v>26.789739999999998</v>
      </c>
      <c r="P1157">
        <v>0.31132779999999999</v>
      </c>
      <c r="R1157">
        <v>30.257539999999999</v>
      </c>
      <c r="S1157">
        <v>0.82263640000000005</v>
      </c>
    </row>
    <row r="1158" spans="1:19" x14ac:dyDescent="0.2">
      <c r="A1158" t="s">
        <v>151</v>
      </c>
      <c r="B1158">
        <v>2009</v>
      </c>
      <c r="C1158">
        <v>11171.6</v>
      </c>
      <c r="D1158">
        <v>14779.81</v>
      </c>
      <c r="E1158">
        <v>16188.232</v>
      </c>
      <c r="F1158">
        <v>13082.795</v>
      </c>
      <c r="G1158">
        <v>12735.934999999999</v>
      </c>
      <c r="H1158">
        <v>83.025009999999995</v>
      </c>
      <c r="I1158">
        <v>0.17107620000000001</v>
      </c>
      <c r="J1158">
        <v>17.107620000000001</v>
      </c>
      <c r="K1158">
        <v>65.878510000000006</v>
      </c>
      <c r="L1158">
        <v>52.764009999999999</v>
      </c>
      <c r="M1158">
        <v>0.7665883</v>
      </c>
      <c r="N1158">
        <v>32.115819999999999</v>
      </c>
      <c r="O1158">
        <v>26.789739999999998</v>
      </c>
      <c r="P1158">
        <v>0.31132779999999999</v>
      </c>
      <c r="Q1158">
        <v>44.330889999999997</v>
      </c>
      <c r="R1158">
        <v>30.257539999999999</v>
      </c>
      <c r="S1158">
        <v>0.82263640000000005</v>
      </c>
    </row>
    <row r="1159" spans="1:19" x14ac:dyDescent="0.2">
      <c r="A1159" t="s">
        <v>151</v>
      </c>
      <c r="B1159">
        <v>2009</v>
      </c>
      <c r="C1159">
        <v>11171.6</v>
      </c>
      <c r="D1159">
        <v>14779.81</v>
      </c>
      <c r="E1159">
        <v>16188.232</v>
      </c>
      <c r="F1159">
        <v>13082.795</v>
      </c>
      <c r="G1159">
        <v>12735.934999999999</v>
      </c>
      <c r="H1159">
        <v>-83.692689999999999</v>
      </c>
      <c r="I1159">
        <v>0.17107620000000001</v>
      </c>
      <c r="J1159">
        <v>17.107620000000001</v>
      </c>
      <c r="K1159">
        <v>65.878510000000006</v>
      </c>
      <c r="L1159">
        <v>52.764009999999999</v>
      </c>
      <c r="M1159">
        <v>0.7665883</v>
      </c>
      <c r="N1159">
        <v>32.115819999999999</v>
      </c>
      <c r="O1159">
        <v>26.789739999999998</v>
      </c>
      <c r="P1159">
        <v>0.31132779999999999</v>
      </c>
      <c r="Q1159">
        <v>44.330889999999997</v>
      </c>
      <c r="R1159">
        <v>30.257539999999999</v>
      </c>
      <c r="S1159">
        <v>0.82263640000000005</v>
      </c>
    </row>
    <row r="1160" spans="1:19" x14ac:dyDescent="0.2">
      <c r="A1160" t="s">
        <v>151</v>
      </c>
      <c r="B1160">
        <v>2009</v>
      </c>
      <c r="C1160">
        <v>11171.6</v>
      </c>
      <c r="D1160">
        <v>14779.81</v>
      </c>
      <c r="E1160">
        <v>16188.232</v>
      </c>
      <c r="F1160">
        <v>13082.795</v>
      </c>
      <c r="G1160">
        <v>12735.934999999999</v>
      </c>
      <c r="H1160">
        <v>146.31479999999999</v>
      </c>
      <c r="I1160">
        <v>0.17107620000000001</v>
      </c>
      <c r="J1160">
        <v>17.107620000000001</v>
      </c>
      <c r="K1160">
        <v>65.878510000000006</v>
      </c>
      <c r="L1160">
        <v>52.764009999999999</v>
      </c>
      <c r="M1160">
        <v>0.7665883</v>
      </c>
      <c r="N1160">
        <v>32.115819999999999</v>
      </c>
      <c r="O1160">
        <v>26.789739999999998</v>
      </c>
      <c r="P1160">
        <v>0.31132779999999999</v>
      </c>
      <c r="Q1160">
        <v>44.330889999999997</v>
      </c>
      <c r="R1160">
        <v>30.257539999999999</v>
      </c>
      <c r="S1160">
        <v>0.82263640000000005</v>
      </c>
    </row>
    <row r="1161" spans="1:19" x14ac:dyDescent="0.2">
      <c r="A1161" t="s">
        <v>151</v>
      </c>
      <c r="B1161">
        <v>2009</v>
      </c>
      <c r="C1161">
        <v>11171.6</v>
      </c>
      <c r="D1161">
        <v>14779.81</v>
      </c>
      <c r="E1161">
        <v>16188.232</v>
      </c>
      <c r="F1161">
        <v>13082.795</v>
      </c>
      <c r="G1161">
        <v>12735.934999999999</v>
      </c>
      <c r="I1161">
        <v>0.17107620000000001</v>
      </c>
      <c r="J1161">
        <v>17.107620000000001</v>
      </c>
      <c r="L1161">
        <v>52.764009999999999</v>
      </c>
      <c r="M1161">
        <v>0.7665883</v>
      </c>
      <c r="N1161">
        <v>32.115819999999999</v>
      </c>
      <c r="O1161">
        <v>26.789739999999998</v>
      </c>
      <c r="P1161">
        <v>0.31132779999999999</v>
      </c>
      <c r="R1161">
        <v>30.257539999999999</v>
      </c>
      <c r="S1161">
        <v>0.82263640000000005</v>
      </c>
    </row>
    <row r="1162" spans="1:19" x14ac:dyDescent="0.2">
      <c r="A1162" t="s">
        <v>151</v>
      </c>
      <c r="B1162">
        <v>2009</v>
      </c>
      <c r="C1162">
        <v>11171.6</v>
      </c>
      <c r="D1162">
        <v>14779.81</v>
      </c>
      <c r="E1162">
        <v>16188.232</v>
      </c>
      <c r="F1162">
        <v>13082.795</v>
      </c>
      <c r="G1162">
        <v>12735.934999999999</v>
      </c>
      <c r="H1162">
        <v>37.500030000000002</v>
      </c>
      <c r="I1162">
        <v>0.17107620000000001</v>
      </c>
      <c r="J1162">
        <v>17.107620000000001</v>
      </c>
      <c r="K1162">
        <v>65.878510000000006</v>
      </c>
      <c r="L1162">
        <v>52.764009999999999</v>
      </c>
      <c r="M1162">
        <v>0.7665883</v>
      </c>
      <c r="N1162">
        <v>32.115819999999999</v>
      </c>
      <c r="O1162">
        <v>26.789739999999998</v>
      </c>
      <c r="P1162">
        <v>0.31132779999999999</v>
      </c>
      <c r="Q1162">
        <v>44.330889999999997</v>
      </c>
      <c r="R1162">
        <v>30.257539999999999</v>
      </c>
      <c r="S1162">
        <v>0.82263640000000005</v>
      </c>
    </row>
    <row r="1163" spans="1:19" x14ac:dyDescent="0.2">
      <c r="A1163" t="s">
        <v>151</v>
      </c>
      <c r="B1163">
        <v>2009</v>
      </c>
      <c r="C1163">
        <v>11171.6</v>
      </c>
      <c r="D1163">
        <v>14779.81</v>
      </c>
      <c r="E1163">
        <v>16188.232</v>
      </c>
      <c r="F1163">
        <v>13082.795</v>
      </c>
      <c r="G1163">
        <v>12735.934999999999</v>
      </c>
      <c r="I1163">
        <v>0.17107620000000001</v>
      </c>
      <c r="J1163">
        <v>17.107620000000001</v>
      </c>
      <c r="L1163">
        <v>52.764009999999999</v>
      </c>
      <c r="M1163">
        <v>0.7665883</v>
      </c>
      <c r="O1163">
        <v>26.789739999999998</v>
      </c>
      <c r="P1163">
        <v>0.31132779999999999</v>
      </c>
      <c r="R1163">
        <v>30.257539999999999</v>
      </c>
      <c r="S1163">
        <v>0.82263640000000005</v>
      </c>
    </row>
    <row r="1164" spans="1:19" x14ac:dyDescent="0.2">
      <c r="A1164" t="s">
        <v>151</v>
      </c>
      <c r="B1164">
        <v>2009</v>
      </c>
      <c r="C1164">
        <v>11171.6</v>
      </c>
      <c r="D1164">
        <v>14779.81</v>
      </c>
      <c r="E1164">
        <v>16188.232</v>
      </c>
      <c r="F1164">
        <v>13082.795</v>
      </c>
      <c r="G1164">
        <v>12735.934999999999</v>
      </c>
      <c r="H1164">
        <v>31.578970000000002</v>
      </c>
      <c r="I1164">
        <v>0.17107620000000001</v>
      </c>
      <c r="J1164">
        <v>17.107620000000001</v>
      </c>
      <c r="K1164">
        <v>65.878510000000006</v>
      </c>
      <c r="L1164">
        <v>52.764009999999999</v>
      </c>
      <c r="M1164">
        <v>0.7665883</v>
      </c>
      <c r="N1164">
        <v>32.115819999999999</v>
      </c>
      <c r="O1164">
        <v>26.789739999999998</v>
      </c>
      <c r="P1164">
        <v>0.31132779999999999</v>
      </c>
      <c r="Q1164">
        <v>44.330889999999997</v>
      </c>
      <c r="R1164">
        <v>30.257539999999999</v>
      </c>
      <c r="S1164">
        <v>0.82263640000000005</v>
      </c>
    </row>
    <row r="1165" spans="1:19" x14ac:dyDescent="0.2">
      <c r="A1165" t="s">
        <v>151</v>
      </c>
      <c r="B1165">
        <v>2009</v>
      </c>
      <c r="C1165">
        <v>11171.6</v>
      </c>
      <c r="D1165">
        <v>14779.81</v>
      </c>
      <c r="E1165">
        <v>16188.232</v>
      </c>
      <c r="F1165">
        <v>13082.795</v>
      </c>
      <c r="G1165">
        <v>12735.934999999999</v>
      </c>
      <c r="I1165">
        <v>0.17107620000000001</v>
      </c>
      <c r="J1165">
        <v>17.107620000000001</v>
      </c>
      <c r="L1165">
        <v>52.764009999999999</v>
      </c>
      <c r="M1165">
        <v>0.7665883</v>
      </c>
      <c r="N1165">
        <v>32.115819999999999</v>
      </c>
      <c r="O1165">
        <v>26.789739999999998</v>
      </c>
      <c r="P1165">
        <v>0.31132779999999999</v>
      </c>
      <c r="R1165">
        <v>30.257539999999999</v>
      </c>
      <c r="S1165">
        <v>0.82263640000000005</v>
      </c>
    </row>
    <row r="1166" spans="1:19" x14ac:dyDescent="0.2">
      <c r="A1166" t="s">
        <v>151</v>
      </c>
      <c r="B1166">
        <v>2009</v>
      </c>
      <c r="C1166">
        <v>11171.6</v>
      </c>
      <c r="D1166">
        <v>14779.81</v>
      </c>
      <c r="E1166">
        <v>16188.232</v>
      </c>
      <c r="F1166">
        <v>13082.795</v>
      </c>
      <c r="G1166">
        <v>12735.934999999999</v>
      </c>
      <c r="I1166">
        <v>0.17107620000000001</v>
      </c>
      <c r="J1166">
        <v>17.107620000000001</v>
      </c>
      <c r="L1166">
        <v>52.764009999999999</v>
      </c>
      <c r="M1166">
        <v>0.7665883</v>
      </c>
      <c r="O1166">
        <v>26.789739999999998</v>
      </c>
      <c r="P1166">
        <v>0.31132779999999999</v>
      </c>
      <c r="R1166">
        <v>30.257539999999999</v>
      </c>
      <c r="S1166">
        <v>0.82263640000000005</v>
      </c>
    </row>
    <row r="1167" spans="1:19" x14ac:dyDescent="0.2">
      <c r="A1167" t="s">
        <v>151</v>
      </c>
      <c r="B1167">
        <v>2009</v>
      </c>
      <c r="C1167">
        <v>11171.6</v>
      </c>
      <c r="D1167">
        <v>14779.81</v>
      </c>
      <c r="E1167">
        <v>16188.232</v>
      </c>
      <c r="F1167">
        <v>13082.795</v>
      </c>
      <c r="G1167">
        <v>12735.934999999999</v>
      </c>
      <c r="H1167">
        <v>89.847669999999994</v>
      </c>
      <c r="I1167">
        <v>0.17107620000000001</v>
      </c>
      <c r="J1167">
        <v>17.107620000000001</v>
      </c>
      <c r="K1167">
        <v>65.878510000000006</v>
      </c>
      <c r="L1167">
        <v>52.764009999999999</v>
      </c>
      <c r="M1167">
        <v>0.7665883</v>
      </c>
      <c r="N1167">
        <v>32.115819999999999</v>
      </c>
      <c r="O1167">
        <v>26.789739999999998</v>
      </c>
      <c r="P1167">
        <v>0.31132779999999999</v>
      </c>
      <c r="Q1167">
        <v>44.330889999999997</v>
      </c>
      <c r="R1167">
        <v>30.257539999999999</v>
      </c>
      <c r="S1167">
        <v>0.82263640000000005</v>
      </c>
    </row>
    <row r="1168" spans="1:19" x14ac:dyDescent="0.2">
      <c r="A1168" t="s">
        <v>151</v>
      </c>
      <c r="B1168">
        <v>2009</v>
      </c>
      <c r="C1168">
        <v>11171.6</v>
      </c>
      <c r="D1168">
        <v>14779.81</v>
      </c>
      <c r="E1168">
        <v>16188.232</v>
      </c>
      <c r="F1168">
        <v>13082.795</v>
      </c>
      <c r="G1168">
        <v>12735.934999999999</v>
      </c>
      <c r="I1168">
        <v>0.17107620000000001</v>
      </c>
      <c r="J1168">
        <v>17.107620000000001</v>
      </c>
      <c r="L1168">
        <v>52.764009999999999</v>
      </c>
      <c r="M1168">
        <v>0.7665883</v>
      </c>
      <c r="N1168">
        <v>32.115819999999999</v>
      </c>
      <c r="O1168">
        <v>26.789739999999998</v>
      </c>
      <c r="P1168">
        <v>0.31132779999999999</v>
      </c>
      <c r="R1168">
        <v>30.257539999999999</v>
      </c>
      <c r="S1168">
        <v>0.82263640000000005</v>
      </c>
    </row>
    <row r="1169" spans="1:19" x14ac:dyDescent="0.2">
      <c r="A1169" t="s">
        <v>151</v>
      </c>
      <c r="B1169">
        <v>2009</v>
      </c>
      <c r="C1169">
        <v>11171.6</v>
      </c>
      <c r="D1169">
        <v>14779.81</v>
      </c>
      <c r="E1169">
        <v>16188.232</v>
      </c>
      <c r="F1169">
        <v>13082.795</v>
      </c>
      <c r="G1169">
        <v>12735.934999999999</v>
      </c>
      <c r="H1169">
        <v>11.111129999999999</v>
      </c>
      <c r="I1169">
        <v>0.17107620000000001</v>
      </c>
      <c r="J1169">
        <v>17.107620000000001</v>
      </c>
      <c r="K1169">
        <v>65.878510000000006</v>
      </c>
      <c r="L1169">
        <v>52.764009999999999</v>
      </c>
      <c r="M1169">
        <v>0.7665883</v>
      </c>
      <c r="N1169">
        <v>32.115819999999999</v>
      </c>
      <c r="O1169">
        <v>26.789739999999998</v>
      </c>
      <c r="P1169">
        <v>0.31132779999999999</v>
      </c>
      <c r="Q1169">
        <v>44.330889999999997</v>
      </c>
      <c r="R1169">
        <v>30.257539999999999</v>
      </c>
      <c r="S1169">
        <v>0.82263640000000005</v>
      </c>
    </row>
    <row r="1170" spans="1:19" x14ac:dyDescent="0.2">
      <c r="A1170" t="s">
        <v>151</v>
      </c>
      <c r="B1170">
        <v>2009</v>
      </c>
      <c r="C1170">
        <v>11171.6</v>
      </c>
      <c r="D1170">
        <v>14779.81</v>
      </c>
      <c r="E1170">
        <v>16188.232</v>
      </c>
      <c r="F1170">
        <v>13082.795</v>
      </c>
      <c r="G1170">
        <v>12735.934999999999</v>
      </c>
      <c r="H1170">
        <v>71.898570000000007</v>
      </c>
      <c r="I1170">
        <v>0.17107620000000001</v>
      </c>
      <c r="J1170">
        <v>17.107620000000001</v>
      </c>
      <c r="K1170">
        <v>65.878510000000006</v>
      </c>
      <c r="L1170">
        <v>52.764009999999999</v>
      </c>
      <c r="M1170">
        <v>0.7665883</v>
      </c>
      <c r="N1170">
        <v>32.115819999999999</v>
      </c>
      <c r="O1170">
        <v>26.789739999999998</v>
      </c>
      <c r="P1170">
        <v>0.31132779999999999</v>
      </c>
      <c r="Q1170">
        <v>44.330889999999997</v>
      </c>
      <c r="R1170">
        <v>30.257539999999999</v>
      </c>
      <c r="S1170">
        <v>0.82263640000000005</v>
      </c>
    </row>
    <row r="1171" spans="1:19" x14ac:dyDescent="0.2">
      <c r="A1171" t="s">
        <v>151</v>
      </c>
      <c r="B1171">
        <v>2009</v>
      </c>
      <c r="C1171">
        <v>11171.6</v>
      </c>
      <c r="D1171">
        <v>14779.81</v>
      </c>
      <c r="E1171">
        <v>16188.232</v>
      </c>
      <c r="F1171">
        <v>13082.795</v>
      </c>
      <c r="G1171">
        <v>12735.934999999999</v>
      </c>
      <c r="H1171">
        <v>76.315700000000007</v>
      </c>
      <c r="I1171">
        <v>0.17107620000000001</v>
      </c>
      <c r="J1171">
        <v>17.107620000000001</v>
      </c>
      <c r="K1171">
        <v>65.878510000000006</v>
      </c>
      <c r="L1171">
        <v>52.764009999999999</v>
      </c>
      <c r="M1171">
        <v>0.7665883</v>
      </c>
      <c r="N1171">
        <v>32.115819999999999</v>
      </c>
      <c r="O1171">
        <v>26.789739999999998</v>
      </c>
      <c r="P1171">
        <v>0.31132779999999999</v>
      </c>
      <c r="Q1171">
        <v>44.330889999999997</v>
      </c>
      <c r="R1171">
        <v>30.257539999999999</v>
      </c>
      <c r="S1171">
        <v>0.82263640000000005</v>
      </c>
    </row>
    <row r="1172" spans="1:19" x14ac:dyDescent="0.2">
      <c r="A1172" t="s">
        <v>151</v>
      </c>
      <c r="B1172">
        <v>2009</v>
      </c>
      <c r="C1172">
        <v>11171.6</v>
      </c>
      <c r="D1172">
        <v>14779.81</v>
      </c>
      <c r="E1172">
        <v>16188.232</v>
      </c>
      <c r="F1172">
        <v>13082.795</v>
      </c>
      <c r="G1172">
        <v>12735.934999999999</v>
      </c>
      <c r="H1172">
        <v>124</v>
      </c>
      <c r="I1172">
        <v>0.17107620000000001</v>
      </c>
      <c r="J1172">
        <v>17.107620000000001</v>
      </c>
      <c r="K1172">
        <v>65.878510000000006</v>
      </c>
      <c r="L1172">
        <v>52.764009999999999</v>
      </c>
      <c r="M1172">
        <v>0.7665883</v>
      </c>
      <c r="N1172">
        <v>32.115819999999999</v>
      </c>
      <c r="O1172">
        <v>26.789739999999998</v>
      </c>
      <c r="P1172">
        <v>0.31132779999999999</v>
      </c>
      <c r="Q1172">
        <v>44.330889999999997</v>
      </c>
      <c r="R1172">
        <v>30.257539999999999</v>
      </c>
      <c r="S1172">
        <v>0.82263640000000005</v>
      </c>
    </row>
    <row r="1173" spans="1:19" x14ac:dyDescent="0.2">
      <c r="A1173" t="s">
        <v>151</v>
      </c>
      <c r="B1173">
        <v>2009</v>
      </c>
      <c r="C1173">
        <v>11171.6</v>
      </c>
      <c r="D1173">
        <v>14779.81</v>
      </c>
      <c r="E1173">
        <v>16188.232</v>
      </c>
      <c r="F1173">
        <v>13082.795</v>
      </c>
      <c r="G1173">
        <v>12735.934999999999</v>
      </c>
      <c r="H1173">
        <v>204.2526</v>
      </c>
      <c r="I1173">
        <v>0.17107620000000001</v>
      </c>
      <c r="J1173">
        <v>17.107620000000001</v>
      </c>
      <c r="K1173">
        <v>65.878510000000006</v>
      </c>
      <c r="L1173">
        <v>52.764009999999999</v>
      </c>
      <c r="M1173">
        <v>0.7665883</v>
      </c>
      <c r="N1173">
        <v>32.115819999999999</v>
      </c>
      <c r="O1173">
        <v>26.789739999999998</v>
      </c>
      <c r="P1173">
        <v>0.31132779999999999</v>
      </c>
      <c r="Q1173">
        <v>44.330889999999997</v>
      </c>
      <c r="R1173">
        <v>30.257539999999999</v>
      </c>
      <c r="S1173">
        <v>0.82263640000000005</v>
      </c>
    </row>
    <row r="1174" spans="1:19" x14ac:dyDescent="0.2">
      <c r="A1174" t="s">
        <v>151</v>
      </c>
      <c r="B1174">
        <v>2009</v>
      </c>
      <c r="C1174">
        <v>11171.6</v>
      </c>
      <c r="D1174">
        <v>14779.81</v>
      </c>
      <c r="E1174">
        <v>16188.232</v>
      </c>
      <c r="F1174">
        <v>13082.795</v>
      </c>
      <c r="G1174">
        <v>12735.934999999999</v>
      </c>
      <c r="H1174">
        <v>1150</v>
      </c>
      <c r="I1174">
        <v>0.17107620000000001</v>
      </c>
      <c r="J1174">
        <v>17.107620000000001</v>
      </c>
      <c r="L1174">
        <v>52.764009999999999</v>
      </c>
      <c r="M1174">
        <v>0.7665883</v>
      </c>
      <c r="N1174">
        <v>32.115819999999999</v>
      </c>
      <c r="O1174">
        <v>26.789739999999998</v>
      </c>
      <c r="P1174">
        <v>0.31132779999999999</v>
      </c>
      <c r="Q1174">
        <v>44.330889999999997</v>
      </c>
      <c r="R1174">
        <v>30.257539999999999</v>
      </c>
      <c r="S1174">
        <v>0.82263640000000005</v>
      </c>
    </row>
    <row r="1175" spans="1:19" x14ac:dyDescent="0.2">
      <c r="A1175" t="s">
        <v>151</v>
      </c>
      <c r="B1175">
        <v>2009</v>
      </c>
      <c r="C1175">
        <v>11171.6</v>
      </c>
      <c r="D1175">
        <v>14779.81</v>
      </c>
      <c r="E1175">
        <v>16188.232</v>
      </c>
      <c r="F1175">
        <v>13082.795</v>
      </c>
      <c r="G1175">
        <v>12735.934999999999</v>
      </c>
      <c r="H1175">
        <v>61.593179999999997</v>
      </c>
      <c r="I1175">
        <v>0.17107620000000001</v>
      </c>
      <c r="J1175">
        <v>17.107620000000001</v>
      </c>
      <c r="K1175">
        <v>65.878510000000006</v>
      </c>
      <c r="L1175">
        <v>52.764009999999999</v>
      </c>
      <c r="M1175">
        <v>0.7665883</v>
      </c>
      <c r="N1175">
        <v>32.115819999999999</v>
      </c>
      <c r="O1175">
        <v>26.789739999999998</v>
      </c>
      <c r="P1175">
        <v>0.31132779999999999</v>
      </c>
      <c r="Q1175">
        <v>44.330889999999997</v>
      </c>
      <c r="R1175">
        <v>30.257539999999999</v>
      </c>
      <c r="S1175">
        <v>0.82263640000000005</v>
      </c>
    </row>
    <row r="1176" spans="1:19" x14ac:dyDescent="0.2">
      <c r="A1176" t="s">
        <v>151</v>
      </c>
      <c r="B1176">
        <v>2009</v>
      </c>
      <c r="C1176">
        <v>11171.6</v>
      </c>
      <c r="D1176">
        <v>14779.81</v>
      </c>
      <c r="E1176">
        <v>16188.232</v>
      </c>
      <c r="F1176">
        <v>13082.795</v>
      </c>
      <c r="G1176">
        <v>12735.934999999999</v>
      </c>
      <c r="I1176">
        <v>0.17107620000000001</v>
      </c>
      <c r="J1176">
        <v>17.107620000000001</v>
      </c>
      <c r="L1176">
        <v>52.764009999999999</v>
      </c>
      <c r="M1176">
        <v>0.7665883</v>
      </c>
      <c r="O1176">
        <v>26.789739999999998</v>
      </c>
      <c r="P1176">
        <v>0.31132779999999999</v>
      </c>
      <c r="R1176">
        <v>30.257539999999999</v>
      </c>
      <c r="S1176">
        <v>0.82263640000000005</v>
      </c>
    </row>
    <row r="1177" spans="1:19" x14ac:dyDescent="0.2">
      <c r="A1177" t="s">
        <v>151</v>
      </c>
      <c r="B1177">
        <v>2009</v>
      </c>
      <c r="C1177">
        <v>11171.6</v>
      </c>
      <c r="D1177">
        <v>14779.81</v>
      </c>
      <c r="E1177">
        <v>16188.232</v>
      </c>
      <c r="F1177">
        <v>13082.795</v>
      </c>
      <c r="G1177">
        <v>12735.934999999999</v>
      </c>
      <c r="H1177">
        <v>75.92595</v>
      </c>
      <c r="I1177">
        <v>0.17107620000000001</v>
      </c>
      <c r="J1177">
        <v>17.107620000000001</v>
      </c>
      <c r="K1177">
        <v>65.878510000000006</v>
      </c>
      <c r="L1177">
        <v>52.764009999999999</v>
      </c>
      <c r="M1177">
        <v>0.7665883</v>
      </c>
      <c r="N1177">
        <v>32.115819999999999</v>
      </c>
      <c r="O1177">
        <v>26.789739999999998</v>
      </c>
      <c r="P1177">
        <v>0.31132779999999999</v>
      </c>
      <c r="Q1177">
        <v>44.330889999999997</v>
      </c>
      <c r="R1177">
        <v>30.257539999999999</v>
      </c>
      <c r="S1177">
        <v>0.82263640000000005</v>
      </c>
    </row>
    <row r="1178" spans="1:19" x14ac:dyDescent="0.2">
      <c r="A1178" t="s">
        <v>151</v>
      </c>
      <c r="B1178">
        <v>2009</v>
      </c>
      <c r="C1178">
        <v>11171.6</v>
      </c>
      <c r="D1178">
        <v>14779.81</v>
      </c>
      <c r="E1178">
        <v>16188.232</v>
      </c>
      <c r="F1178">
        <v>13082.795</v>
      </c>
      <c r="G1178">
        <v>12735.934999999999</v>
      </c>
      <c r="I1178">
        <v>0.17107620000000001</v>
      </c>
      <c r="J1178">
        <v>17.107620000000001</v>
      </c>
      <c r="L1178">
        <v>52.764009999999999</v>
      </c>
      <c r="M1178">
        <v>0.7665883</v>
      </c>
      <c r="N1178">
        <v>32.115819999999999</v>
      </c>
      <c r="O1178">
        <v>26.789739999999998</v>
      </c>
      <c r="P1178">
        <v>0.31132779999999999</v>
      </c>
      <c r="R1178">
        <v>30.257539999999999</v>
      </c>
      <c r="S1178">
        <v>0.82263640000000005</v>
      </c>
    </row>
    <row r="1179" spans="1:19" x14ac:dyDescent="0.2">
      <c r="A1179" t="s">
        <v>151</v>
      </c>
      <c r="B1179">
        <v>2009</v>
      </c>
      <c r="C1179">
        <v>11171.6</v>
      </c>
      <c r="D1179">
        <v>14779.81</v>
      </c>
      <c r="E1179">
        <v>16188.232</v>
      </c>
      <c r="F1179">
        <v>13082.795</v>
      </c>
      <c r="G1179">
        <v>12735.934999999999</v>
      </c>
      <c r="I1179">
        <v>0.17107620000000001</v>
      </c>
      <c r="J1179">
        <v>17.107620000000001</v>
      </c>
      <c r="L1179">
        <v>52.764009999999999</v>
      </c>
      <c r="M1179">
        <v>0.7665883</v>
      </c>
      <c r="N1179">
        <v>32.115819999999999</v>
      </c>
      <c r="O1179">
        <v>26.789739999999998</v>
      </c>
      <c r="P1179">
        <v>0.31132779999999999</v>
      </c>
      <c r="R1179">
        <v>30.257539999999999</v>
      </c>
      <c r="S1179">
        <v>0.82263640000000005</v>
      </c>
    </row>
    <row r="1180" spans="1:19" x14ac:dyDescent="0.2">
      <c r="A1180" t="s">
        <v>151</v>
      </c>
      <c r="B1180">
        <v>2009</v>
      </c>
      <c r="C1180">
        <v>11171.6</v>
      </c>
      <c r="D1180">
        <v>14779.81</v>
      </c>
      <c r="E1180">
        <v>16188.232</v>
      </c>
      <c r="F1180">
        <v>13082.795</v>
      </c>
      <c r="G1180">
        <v>12735.934999999999</v>
      </c>
      <c r="H1180">
        <v>-24.999980000000001</v>
      </c>
      <c r="I1180">
        <v>0.17107620000000001</v>
      </c>
      <c r="J1180">
        <v>17.107620000000001</v>
      </c>
      <c r="K1180">
        <v>65.878510000000006</v>
      </c>
      <c r="L1180">
        <v>52.764009999999999</v>
      </c>
      <c r="M1180">
        <v>0.7665883</v>
      </c>
      <c r="N1180">
        <v>32.115819999999999</v>
      </c>
      <c r="O1180">
        <v>26.789739999999998</v>
      </c>
      <c r="P1180">
        <v>0.31132779999999999</v>
      </c>
      <c r="Q1180">
        <v>44.330889999999997</v>
      </c>
      <c r="R1180">
        <v>30.257539999999999</v>
      </c>
      <c r="S1180">
        <v>0.82263640000000005</v>
      </c>
    </row>
    <row r="1181" spans="1:19" x14ac:dyDescent="0.2">
      <c r="A1181" t="s">
        <v>151</v>
      </c>
      <c r="B1181">
        <v>2009</v>
      </c>
      <c r="C1181">
        <v>11171.6</v>
      </c>
      <c r="D1181">
        <v>14779.81</v>
      </c>
      <c r="E1181">
        <v>16188.232</v>
      </c>
      <c r="F1181">
        <v>13082.795</v>
      </c>
      <c r="G1181">
        <v>12735.934999999999</v>
      </c>
      <c r="H1181">
        <v>74.888890000000004</v>
      </c>
      <c r="I1181">
        <v>0.17107620000000001</v>
      </c>
      <c r="J1181">
        <v>17.107620000000001</v>
      </c>
      <c r="K1181">
        <v>65.878510000000006</v>
      </c>
      <c r="L1181">
        <v>52.764009999999999</v>
      </c>
      <c r="M1181">
        <v>0.7665883</v>
      </c>
      <c r="N1181">
        <v>32.115819999999999</v>
      </c>
      <c r="O1181">
        <v>26.789739999999998</v>
      </c>
      <c r="P1181">
        <v>0.31132779999999999</v>
      </c>
      <c r="Q1181">
        <v>44.330889999999997</v>
      </c>
      <c r="R1181">
        <v>30.257539999999999</v>
      </c>
      <c r="S1181">
        <v>0.82263640000000005</v>
      </c>
    </row>
    <row r="1182" spans="1:19" x14ac:dyDescent="0.2">
      <c r="A1182" t="s">
        <v>151</v>
      </c>
      <c r="B1182">
        <v>2009</v>
      </c>
      <c r="C1182">
        <v>11171.6</v>
      </c>
      <c r="D1182">
        <v>14779.81</v>
      </c>
      <c r="E1182">
        <v>16188.232</v>
      </c>
      <c r="F1182">
        <v>13082.795</v>
      </c>
      <c r="G1182">
        <v>12735.934999999999</v>
      </c>
      <c r="H1182">
        <v>5.015631</v>
      </c>
      <c r="I1182">
        <v>0.17107620000000001</v>
      </c>
      <c r="J1182">
        <v>17.107620000000001</v>
      </c>
      <c r="K1182">
        <v>65.878510000000006</v>
      </c>
      <c r="L1182">
        <v>52.764009999999999</v>
      </c>
      <c r="M1182">
        <v>0.7665883</v>
      </c>
      <c r="N1182">
        <v>32.115819999999999</v>
      </c>
      <c r="O1182">
        <v>26.789739999999998</v>
      </c>
      <c r="P1182">
        <v>0.31132779999999999</v>
      </c>
      <c r="Q1182">
        <v>44.330889999999997</v>
      </c>
      <c r="R1182">
        <v>30.257539999999999</v>
      </c>
      <c r="S1182">
        <v>0.82263640000000005</v>
      </c>
    </row>
    <row r="1183" spans="1:19" x14ac:dyDescent="0.2">
      <c r="A1183" t="s">
        <v>151</v>
      </c>
      <c r="B1183">
        <v>2009</v>
      </c>
      <c r="C1183">
        <v>11171.6</v>
      </c>
      <c r="D1183">
        <v>14779.81</v>
      </c>
      <c r="E1183">
        <v>16188.232</v>
      </c>
      <c r="F1183">
        <v>13082.795</v>
      </c>
      <c r="G1183">
        <v>12735.934999999999</v>
      </c>
      <c r="H1183">
        <v>19.999960000000002</v>
      </c>
      <c r="I1183">
        <v>0.17107620000000001</v>
      </c>
      <c r="J1183">
        <v>17.107620000000001</v>
      </c>
      <c r="K1183">
        <v>65.878510000000006</v>
      </c>
      <c r="L1183">
        <v>52.764009999999999</v>
      </c>
      <c r="M1183">
        <v>0.7665883</v>
      </c>
      <c r="N1183">
        <v>32.115819999999999</v>
      </c>
      <c r="O1183">
        <v>26.789739999999998</v>
      </c>
      <c r="P1183">
        <v>0.31132779999999999</v>
      </c>
      <c r="Q1183">
        <v>44.330889999999997</v>
      </c>
      <c r="R1183">
        <v>30.257539999999999</v>
      </c>
      <c r="S1183">
        <v>0.82263640000000005</v>
      </c>
    </row>
    <row r="1184" spans="1:19" x14ac:dyDescent="0.2">
      <c r="A1184" t="s">
        <v>151</v>
      </c>
      <c r="B1184">
        <v>2009</v>
      </c>
      <c r="C1184">
        <v>11171.6</v>
      </c>
      <c r="D1184">
        <v>14779.81</v>
      </c>
      <c r="E1184">
        <v>16188.232</v>
      </c>
      <c r="F1184">
        <v>13082.795</v>
      </c>
      <c r="G1184">
        <v>12735.934999999999</v>
      </c>
      <c r="H1184">
        <v>1100</v>
      </c>
      <c r="I1184">
        <v>0.17107620000000001</v>
      </c>
      <c r="J1184">
        <v>17.107620000000001</v>
      </c>
      <c r="L1184">
        <v>52.764009999999999</v>
      </c>
      <c r="M1184">
        <v>0.7665883</v>
      </c>
      <c r="N1184">
        <v>32.115819999999999</v>
      </c>
      <c r="O1184">
        <v>26.789739999999998</v>
      </c>
      <c r="P1184">
        <v>0.31132779999999999</v>
      </c>
      <c r="Q1184">
        <v>44.330889999999997</v>
      </c>
      <c r="R1184">
        <v>30.257539999999999</v>
      </c>
      <c r="S1184">
        <v>0.82263640000000005</v>
      </c>
    </row>
    <row r="1185" spans="1:19" x14ac:dyDescent="0.2">
      <c r="A1185" t="s">
        <v>151</v>
      </c>
      <c r="B1185">
        <v>2009</v>
      </c>
      <c r="C1185">
        <v>11171.6</v>
      </c>
      <c r="D1185">
        <v>14779.81</v>
      </c>
      <c r="E1185">
        <v>16188.232</v>
      </c>
      <c r="F1185">
        <v>13082.795</v>
      </c>
      <c r="G1185">
        <v>12735.934999999999</v>
      </c>
      <c r="H1185">
        <v>900.00009999999997</v>
      </c>
      <c r="I1185">
        <v>0.17107620000000001</v>
      </c>
      <c r="J1185">
        <v>17.107620000000001</v>
      </c>
      <c r="K1185">
        <v>65.878510000000006</v>
      </c>
      <c r="L1185">
        <v>52.764009999999999</v>
      </c>
      <c r="M1185">
        <v>0.7665883</v>
      </c>
      <c r="N1185">
        <v>32.115819999999999</v>
      </c>
      <c r="O1185">
        <v>26.789739999999998</v>
      </c>
      <c r="P1185">
        <v>0.31132779999999999</v>
      </c>
      <c r="Q1185">
        <v>44.330889999999997</v>
      </c>
      <c r="R1185">
        <v>30.257539999999999</v>
      </c>
      <c r="S1185">
        <v>0.82263640000000005</v>
      </c>
    </row>
    <row r="1186" spans="1:19" x14ac:dyDescent="0.2">
      <c r="A1186" t="s">
        <v>151</v>
      </c>
      <c r="B1186">
        <v>2009</v>
      </c>
      <c r="C1186">
        <v>11171.6</v>
      </c>
      <c r="D1186">
        <v>14779.81</v>
      </c>
      <c r="E1186">
        <v>16188.232</v>
      </c>
      <c r="F1186">
        <v>13082.795</v>
      </c>
      <c r="G1186">
        <v>12735.934999999999</v>
      </c>
      <c r="H1186">
        <v>177.77770000000001</v>
      </c>
      <c r="I1186">
        <v>0.17107620000000001</v>
      </c>
      <c r="J1186">
        <v>17.107620000000001</v>
      </c>
      <c r="K1186">
        <v>65.878510000000006</v>
      </c>
      <c r="L1186">
        <v>52.764009999999999</v>
      </c>
      <c r="M1186">
        <v>0.7665883</v>
      </c>
      <c r="N1186">
        <v>32.115819999999999</v>
      </c>
      <c r="O1186">
        <v>26.789739999999998</v>
      </c>
      <c r="P1186">
        <v>0.31132779999999999</v>
      </c>
      <c r="Q1186">
        <v>44.330889999999997</v>
      </c>
      <c r="R1186">
        <v>30.257539999999999</v>
      </c>
      <c r="S1186">
        <v>0.82263640000000005</v>
      </c>
    </row>
    <row r="1187" spans="1:19" x14ac:dyDescent="0.2">
      <c r="A1187" t="s">
        <v>151</v>
      </c>
      <c r="B1187">
        <v>2009</v>
      </c>
      <c r="C1187">
        <v>11171.6</v>
      </c>
      <c r="D1187">
        <v>14779.81</v>
      </c>
      <c r="E1187">
        <v>16188.232</v>
      </c>
      <c r="F1187">
        <v>13082.795</v>
      </c>
      <c r="G1187">
        <v>12735.934999999999</v>
      </c>
      <c r="H1187">
        <v>155</v>
      </c>
      <c r="I1187">
        <v>0.17107620000000001</v>
      </c>
      <c r="J1187">
        <v>17.107620000000001</v>
      </c>
      <c r="K1187">
        <v>65.878510000000006</v>
      </c>
      <c r="L1187">
        <v>52.764009999999999</v>
      </c>
      <c r="M1187">
        <v>0.7665883</v>
      </c>
      <c r="N1187">
        <v>32.115819999999999</v>
      </c>
      <c r="O1187">
        <v>26.789739999999998</v>
      </c>
      <c r="P1187">
        <v>0.31132779999999999</v>
      </c>
      <c r="Q1187">
        <v>44.330889999999997</v>
      </c>
      <c r="R1187">
        <v>30.257539999999999</v>
      </c>
      <c r="S1187">
        <v>0.82263640000000005</v>
      </c>
    </row>
    <row r="1188" spans="1:19" x14ac:dyDescent="0.2">
      <c r="A1188" t="s">
        <v>151</v>
      </c>
      <c r="B1188">
        <v>2009</v>
      </c>
      <c r="C1188">
        <v>11171.6</v>
      </c>
      <c r="D1188">
        <v>14779.81</v>
      </c>
      <c r="E1188">
        <v>16188.232</v>
      </c>
      <c r="F1188">
        <v>13082.795</v>
      </c>
      <c r="G1188">
        <v>12735.934999999999</v>
      </c>
      <c r="H1188">
        <v>-81.2</v>
      </c>
      <c r="I1188">
        <v>0.17107620000000001</v>
      </c>
      <c r="J1188">
        <v>17.107620000000001</v>
      </c>
      <c r="K1188">
        <v>65.878510000000006</v>
      </c>
      <c r="L1188">
        <v>52.764009999999999</v>
      </c>
      <c r="M1188">
        <v>0.7665883</v>
      </c>
      <c r="N1188">
        <v>32.115819999999999</v>
      </c>
      <c r="O1188">
        <v>26.789739999999998</v>
      </c>
      <c r="P1188">
        <v>0.31132779999999999</v>
      </c>
      <c r="Q1188">
        <v>44.330889999999997</v>
      </c>
      <c r="R1188">
        <v>30.257539999999999</v>
      </c>
      <c r="S1188">
        <v>0.82263640000000005</v>
      </c>
    </row>
    <row r="1189" spans="1:19" x14ac:dyDescent="0.2">
      <c r="A1189" t="s">
        <v>151</v>
      </c>
      <c r="B1189">
        <v>2009</v>
      </c>
      <c r="C1189">
        <v>11171.6</v>
      </c>
      <c r="D1189">
        <v>14779.81</v>
      </c>
      <c r="E1189">
        <v>16188.232</v>
      </c>
      <c r="F1189">
        <v>13082.795</v>
      </c>
      <c r="G1189">
        <v>12735.934999999999</v>
      </c>
      <c r="H1189">
        <v>183.27109999999999</v>
      </c>
      <c r="I1189">
        <v>0.17107620000000001</v>
      </c>
      <c r="J1189">
        <v>17.107620000000001</v>
      </c>
      <c r="K1189">
        <v>65.878510000000006</v>
      </c>
      <c r="L1189">
        <v>52.764009999999999</v>
      </c>
      <c r="M1189">
        <v>0.7665883</v>
      </c>
      <c r="O1189">
        <v>26.789739999999998</v>
      </c>
      <c r="P1189">
        <v>0.31132779999999999</v>
      </c>
      <c r="R1189">
        <v>30.257539999999999</v>
      </c>
      <c r="S1189">
        <v>0.82263640000000005</v>
      </c>
    </row>
    <row r="1190" spans="1:19" x14ac:dyDescent="0.2">
      <c r="A1190" t="s">
        <v>151</v>
      </c>
      <c r="B1190">
        <v>2009</v>
      </c>
      <c r="C1190">
        <v>11171.6</v>
      </c>
      <c r="D1190">
        <v>14779.81</v>
      </c>
      <c r="E1190">
        <v>16188.232</v>
      </c>
      <c r="F1190">
        <v>13082.795</v>
      </c>
      <c r="G1190">
        <v>12735.934999999999</v>
      </c>
      <c r="I1190">
        <v>0.17107620000000001</v>
      </c>
      <c r="J1190">
        <v>17.107620000000001</v>
      </c>
      <c r="L1190">
        <v>52.764009999999999</v>
      </c>
      <c r="M1190">
        <v>0.7665883</v>
      </c>
      <c r="O1190">
        <v>26.789739999999998</v>
      </c>
      <c r="P1190">
        <v>0.31132779999999999</v>
      </c>
      <c r="R1190">
        <v>30.257539999999999</v>
      </c>
      <c r="S1190">
        <v>0.82263640000000005</v>
      </c>
    </row>
    <row r="1191" spans="1:19" x14ac:dyDescent="0.2">
      <c r="A1191" t="s">
        <v>151</v>
      </c>
      <c r="B1191">
        <v>2009</v>
      </c>
      <c r="C1191">
        <v>11171.6</v>
      </c>
      <c r="D1191">
        <v>14779.81</v>
      </c>
      <c r="E1191">
        <v>16188.232</v>
      </c>
      <c r="F1191">
        <v>13082.795</v>
      </c>
      <c r="G1191">
        <v>12735.934999999999</v>
      </c>
      <c r="H1191">
        <v>69.222309999999993</v>
      </c>
      <c r="I1191">
        <v>0.17107620000000001</v>
      </c>
      <c r="J1191">
        <v>17.107620000000001</v>
      </c>
      <c r="K1191">
        <v>65.878510000000006</v>
      </c>
      <c r="L1191">
        <v>52.764009999999999</v>
      </c>
      <c r="M1191">
        <v>0.7665883</v>
      </c>
      <c r="N1191">
        <v>32.115819999999999</v>
      </c>
      <c r="O1191">
        <v>26.789739999999998</v>
      </c>
      <c r="P1191">
        <v>0.31132779999999999</v>
      </c>
      <c r="Q1191">
        <v>44.330889999999997</v>
      </c>
      <c r="R1191">
        <v>30.257539999999999</v>
      </c>
      <c r="S1191">
        <v>0.82263640000000005</v>
      </c>
    </row>
    <row r="1192" spans="1:19" x14ac:dyDescent="0.2">
      <c r="A1192" t="s">
        <v>151</v>
      </c>
      <c r="B1192">
        <v>2009</v>
      </c>
      <c r="C1192">
        <v>11171.6</v>
      </c>
      <c r="D1192">
        <v>14779.81</v>
      </c>
      <c r="E1192">
        <v>16188.232</v>
      </c>
      <c r="F1192">
        <v>13082.795</v>
      </c>
      <c r="G1192">
        <v>12735.934999999999</v>
      </c>
      <c r="H1192">
        <v>38.314230000000002</v>
      </c>
      <c r="I1192">
        <v>0.17107620000000001</v>
      </c>
      <c r="J1192">
        <v>17.107620000000001</v>
      </c>
      <c r="K1192">
        <v>65.878510000000006</v>
      </c>
      <c r="L1192">
        <v>52.764009999999999</v>
      </c>
      <c r="M1192">
        <v>0.7665883</v>
      </c>
      <c r="N1192">
        <v>32.115819999999999</v>
      </c>
      <c r="O1192">
        <v>26.789739999999998</v>
      </c>
      <c r="P1192">
        <v>0.31132779999999999</v>
      </c>
      <c r="Q1192">
        <v>44.330889999999997</v>
      </c>
      <c r="R1192">
        <v>30.257539999999999</v>
      </c>
      <c r="S1192">
        <v>0.82263640000000005</v>
      </c>
    </row>
    <row r="1193" spans="1:19" x14ac:dyDescent="0.2">
      <c r="A1193" t="s">
        <v>151</v>
      </c>
      <c r="B1193">
        <v>2009</v>
      </c>
      <c r="C1193">
        <v>11171.6</v>
      </c>
      <c r="D1193">
        <v>14779.81</v>
      </c>
      <c r="E1193">
        <v>16188.232</v>
      </c>
      <c r="F1193">
        <v>13082.795</v>
      </c>
      <c r="G1193">
        <v>12735.934999999999</v>
      </c>
      <c r="I1193">
        <v>0.17107620000000001</v>
      </c>
      <c r="J1193">
        <v>17.107620000000001</v>
      </c>
      <c r="L1193">
        <v>52.764009999999999</v>
      </c>
      <c r="M1193">
        <v>0.7665883</v>
      </c>
      <c r="O1193">
        <v>26.789739999999998</v>
      </c>
      <c r="P1193">
        <v>0.31132779999999999</v>
      </c>
      <c r="R1193">
        <v>30.257539999999999</v>
      </c>
      <c r="S1193">
        <v>0.82263640000000005</v>
      </c>
    </row>
    <row r="1194" spans="1:19" x14ac:dyDescent="0.2">
      <c r="A1194" t="s">
        <v>151</v>
      </c>
      <c r="B1194">
        <v>2009</v>
      </c>
      <c r="C1194">
        <v>11171.6</v>
      </c>
      <c r="D1194">
        <v>14779.81</v>
      </c>
      <c r="E1194">
        <v>16188.232</v>
      </c>
      <c r="F1194">
        <v>13082.795</v>
      </c>
      <c r="G1194">
        <v>12735.934999999999</v>
      </c>
      <c r="H1194">
        <v>-80.000010000000003</v>
      </c>
      <c r="I1194">
        <v>0.17107620000000001</v>
      </c>
      <c r="J1194">
        <v>17.107620000000001</v>
      </c>
      <c r="K1194">
        <v>65.878510000000006</v>
      </c>
      <c r="L1194">
        <v>52.764009999999999</v>
      </c>
      <c r="M1194">
        <v>0.7665883</v>
      </c>
      <c r="N1194">
        <v>32.115819999999999</v>
      </c>
      <c r="O1194">
        <v>26.789739999999998</v>
      </c>
      <c r="P1194">
        <v>0.31132779999999999</v>
      </c>
      <c r="Q1194">
        <v>44.330889999999997</v>
      </c>
      <c r="R1194">
        <v>30.257539999999999</v>
      </c>
      <c r="S1194">
        <v>0.82263640000000005</v>
      </c>
    </row>
    <row r="1195" spans="1:19" x14ac:dyDescent="0.2">
      <c r="A1195" t="s">
        <v>151</v>
      </c>
      <c r="B1195">
        <v>2009</v>
      </c>
      <c r="C1195">
        <v>11171.6</v>
      </c>
      <c r="D1195">
        <v>14779.81</v>
      </c>
      <c r="E1195">
        <v>16188.232</v>
      </c>
      <c r="F1195">
        <v>13082.795</v>
      </c>
      <c r="G1195">
        <v>12735.934999999999</v>
      </c>
      <c r="H1195">
        <v>9.3332940000000004</v>
      </c>
      <c r="I1195">
        <v>0.17107620000000001</v>
      </c>
      <c r="J1195">
        <v>17.107620000000001</v>
      </c>
      <c r="K1195">
        <v>65.878510000000006</v>
      </c>
      <c r="L1195">
        <v>52.764009999999999</v>
      </c>
      <c r="M1195">
        <v>0.7665883</v>
      </c>
      <c r="N1195">
        <v>32.115819999999999</v>
      </c>
      <c r="O1195">
        <v>26.789739999999998</v>
      </c>
      <c r="P1195">
        <v>0.31132779999999999</v>
      </c>
      <c r="Q1195">
        <v>44.330889999999997</v>
      </c>
      <c r="R1195">
        <v>30.257539999999999</v>
      </c>
      <c r="S1195">
        <v>0.82263640000000005</v>
      </c>
    </row>
    <row r="1196" spans="1:19" x14ac:dyDescent="0.2">
      <c r="A1196" t="s">
        <v>151</v>
      </c>
      <c r="B1196">
        <v>2009</v>
      </c>
      <c r="C1196">
        <v>11171.6</v>
      </c>
      <c r="D1196">
        <v>14779.81</v>
      </c>
      <c r="E1196">
        <v>16188.232</v>
      </c>
      <c r="F1196">
        <v>13082.795</v>
      </c>
      <c r="G1196">
        <v>12735.934999999999</v>
      </c>
      <c r="H1196">
        <v>212.8493</v>
      </c>
      <c r="I1196">
        <v>0.17107620000000001</v>
      </c>
      <c r="J1196">
        <v>17.107620000000001</v>
      </c>
      <c r="K1196">
        <v>65.878510000000006</v>
      </c>
      <c r="L1196">
        <v>52.764009999999999</v>
      </c>
      <c r="M1196">
        <v>0.7665883</v>
      </c>
      <c r="N1196">
        <v>32.115819999999999</v>
      </c>
      <c r="O1196">
        <v>26.789739999999998</v>
      </c>
      <c r="P1196">
        <v>0.31132779999999999</v>
      </c>
      <c r="Q1196">
        <v>44.330889999999997</v>
      </c>
      <c r="R1196">
        <v>30.257539999999999</v>
      </c>
      <c r="S1196">
        <v>0.82263640000000005</v>
      </c>
    </row>
    <row r="1197" spans="1:19" x14ac:dyDescent="0.2">
      <c r="A1197" t="s">
        <v>151</v>
      </c>
      <c r="B1197">
        <v>2009</v>
      </c>
      <c r="C1197">
        <v>11171.6</v>
      </c>
      <c r="D1197">
        <v>14779.81</v>
      </c>
      <c r="E1197">
        <v>16188.232</v>
      </c>
      <c r="F1197">
        <v>13082.795</v>
      </c>
      <c r="G1197">
        <v>12735.934999999999</v>
      </c>
      <c r="H1197">
        <v>57.034280000000003</v>
      </c>
      <c r="I1197">
        <v>0.17107620000000001</v>
      </c>
      <c r="J1197">
        <v>17.107620000000001</v>
      </c>
      <c r="K1197">
        <v>65.878510000000006</v>
      </c>
      <c r="L1197">
        <v>52.764009999999999</v>
      </c>
      <c r="M1197">
        <v>0.7665883</v>
      </c>
      <c r="N1197">
        <v>32.115819999999999</v>
      </c>
      <c r="O1197">
        <v>26.789739999999998</v>
      </c>
      <c r="P1197">
        <v>0.31132779999999999</v>
      </c>
      <c r="Q1197">
        <v>44.330889999999997</v>
      </c>
      <c r="R1197">
        <v>30.257539999999999</v>
      </c>
      <c r="S1197">
        <v>0.82263640000000005</v>
      </c>
    </row>
    <row r="1198" spans="1:19" x14ac:dyDescent="0.2">
      <c r="A1198" t="s">
        <v>151</v>
      </c>
      <c r="B1198">
        <v>2009</v>
      </c>
      <c r="C1198">
        <v>11171.6</v>
      </c>
      <c r="D1198">
        <v>14779.81</v>
      </c>
      <c r="E1198">
        <v>16188.232</v>
      </c>
      <c r="F1198">
        <v>13082.795</v>
      </c>
      <c r="G1198">
        <v>12735.934999999999</v>
      </c>
      <c r="H1198">
        <v>-23.076910000000002</v>
      </c>
      <c r="I1198">
        <v>0.17107620000000001</v>
      </c>
      <c r="J1198">
        <v>17.107620000000001</v>
      </c>
      <c r="K1198">
        <v>65.878510000000006</v>
      </c>
      <c r="L1198">
        <v>52.764009999999999</v>
      </c>
      <c r="M1198">
        <v>0.7665883</v>
      </c>
      <c r="N1198">
        <v>32.115819999999999</v>
      </c>
      <c r="O1198">
        <v>26.789739999999998</v>
      </c>
      <c r="P1198">
        <v>0.31132779999999999</v>
      </c>
      <c r="Q1198">
        <v>44.330889999999997</v>
      </c>
      <c r="R1198">
        <v>30.257539999999999</v>
      </c>
      <c r="S1198">
        <v>0.82263640000000005</v>
      </c>
    </row>
    <row r="1199" spans="1:19" x14ac:dyDescent="0.2">
      <c r="A1199" t="s">
        <v>151</v>
      </c>
      <c r="B1199">
        <v>2009</v>
      </c>
      <c r="C1199">
        <v>11171.6</v>
      </c>
      <c r="D1199">
        <v>14779.81</v>
      </c>
      <c r="E1199">
        <v>16188.232</v>
      </c>
      <c r="F1199">
        <v>13082.795</v>
      </c>
      <c r="G1199">
        <v>12735.934999999999</v>
      </c>
      <c r="H1199">
        <v>21.66067</v>
      </c>
      <c r="I1199">
        <v>0.17107620000000001</v>
      </c>
      <c r="J1199">
        <v>17.107620000000001</v>
      </c>
      <c r="K1199">
        <v>65.878510000000006</v>
      </c>
      <c r="L1199">
        <v>52.764009999999999</v>
      </c>
      <c r="M1199">
        <v>0.7665883</v>
      </c>
      <c r="N1199">
        <v>32.115819999999999</v>
      </c>
      <c r="O1199">
        <v>26.789739999999998</v>
      </c>
      <c r="P1199">
        <v>0.31132779999999999</v>
      </c>
      <c r="Q1199">
        <v>44.330889999999997</v>
      </c>
      <c r="R1199">
        <v>30.257539999999999</v>
      </c>
      <c r="S1199">
        <v>0.82263640000000005</v>
      </c>
    </row>
    <row r="1200" spans="1:19" x14ac:dyDescent="0.2">
      <c r="A1200" t="s">
        <v>151</v>
      </c>
      <c r="B1200">
        <v>2009</v>
      </c>
      <c r="C1200">
        <v>11171.6</v>
      </c>
      <c r="D1200">
        <v>14779.81</v>
      </c>
      <c r="E1200">
        <v>16188.232</v>
      </c>
      <c r="F1200">
        <v>13082.795</v>
      </c>
      <c r="G1200">
        <v>12735.934999999999</v>
      </c>
      <c r="H1200">
        <v>66.666629999999998</v>
      </c>
      <c r="I1200">
        <v>0.17107620000000001</v>
      </c>
      <c r="J1200">
        <v>17.107620000000001</v>
      </c>
      <c r="K1200">
        <v>65.878510000000006</v>
      </c>
      <c r="L1200">
        <v>52.764009999999999</v>
      </c>
      <c r="M1200">
        <v>0.7665883</v>
      </c>
      <c r="N1200">
        <v>32.115819999999999</v>
      </c>
      <c r="O1200">
        <v>26.789739999999998</v>
      </c>
      <c r="P1200">
        <v>0.31132779999999999</v>
      </c>
      <c r="Q1200">
        <v>44.330889999999997</v>
      </c>
      <c r="R1200">
        <v>30.257539999999999</v>
      </c>
      <c r="S1200">
        <v>0.82263640000000005</v>
      </c>
    </row>
    <row r="1201" spans="1:19" x14ac:dyDescent="0.2">
      <c r="A1201" t="s">
        <v>151</v>
      </c>
      <c r="B1201">
        <v>2009</v>
      </c>
      <c r="C1201">
        <v>11171.6</v>
      </c>
      <c r="D1201">
        <v>14779.81</v>
      </c>
      <c r="E1201">
        <v>16188.232</v>
      </c>
      <c r="F1201">
        <v>13082.795</v>
      </c>
      <c r="G1201">
        <v>12735.934999999999</v>
      </c>
      <c r="H1201">
        <v>183.03280000000001</v>
      </c>
      <c r="I1201">
        <v>0.17107620000000001</v>
      </c>
      <c r="J1201">
        <v>17.107620000000001</v>
      </c>
      <c r="K1201">
        <v>65.878510000000006</v>
      </c>
      <c r="L1201">
        <v>52.764009999999999</v>
      </c>
      <c r="M1201">
        <v>0.7665883</v>
      </c>
      <c r="N1201">
        <v>32.115819999999999</v>
      </c>
      <c r="O1201">
        <v>26.789739999999998</v>
      </c>
      <c r="P1201">
        <v>0.31132779999999999</v>
      </c>
      <c r="Q1201">
        <v>44.330889999999997</v>
      </c>
      <c r="R1201">
        <v>30.257539999999999</v>
      </c>
      <c r="S1201">
        <v>0.82263640000000005</v>
      </c>
    </row>
    <row r="1202" spans="1:19" x14ac:dyDescent="0.2">
      <c r="A1202" t="s">
        <v>151</v>
      </c>
      <c r="B1202">
        <v>2009</v>
      </c>
      <c r="C1202">
        <v>11171.6</v>
      </c>
      <c r="D1202">
        <v>14779.81</v>
      </c>
      <c r="E1202">
        <v>16188.232</v>
      </c>
      <c r="F1202">
        <v>13082.795</v>
      </c>
      <c r="G1202">
        <v>12735.934999999999</v>
      </c>
      <c r="H1202">
        <v>55.000010000000003</v>
      </c>
      <c r="I1202">
        <v>0.17107620000000001</v>
      </c>
      <c r="J1202">
        <v>17.107620000000001</v>
      </c>
      <c r="K1202">
        <v>65.878510000000006</v>
      </c>
      <c r="L1202">
        <v>52.764009999999999</v>
      </c>
      <c r="M1202">
        <v>0.7665883</v>
      </c>
      <c r="N1202">
        <v>32.115819999999999</v>
      </c>
      <c r="O1202">
        <v>26.789739999999998</v>
      </c>
      <c r="P1202">
        <v>0.31132779999999999</v>
      </c>
      <c r="Q1202">
        <v>44.330889999999997</v>
      </c>
      <c r="R1202">
        <v>30.257539999999999</v>
      </c>
      <c r="S1202">
        <v>0.82263640000000005</v>
      </c>
    </row>
    <row r="1203" spans="1:19" x14ac:dyDescent="0.2">
      <c r="A1203" t="s">
        <v>151</v>
      </c>
      <c r="B1203">
        <v>2009</v>
      </c>
      <c r="C1203">
        <v>11171.6</v>
      </c>
      <c r="D1203">
        <v>14779.81</v>
      </c>
      <c r="E1203">
        <v>16188.232</v>
      </c>
      <c r="F1203">
        <v>13082.795</v>
      </c>
      <c r="G1203">
        <v>12735.934999999999</v>
      </c>
      <c r="H1203">
        <v>165.2304</v>
      </c>
      <c r="I1203">
        <v>0.17107620000000001</v>
      </c>
      <c r="J1203">
        <v>17.107620000000001</v>
      </c>
      <c r="K1203">
        <v>65.878510000000006</v>
      </c>
      <c r="L1203">
        <v>52.764009999999999</v>
      </c>
      <c r="M1203">
        <v>0.7665883</v>
      </c>
      <c r="N1203">
        <v>32.115819999999999</v>
      </c>
      <c r="O1203">
        <v>26.789739999999998</v>
      </c>
      <c r="P1203">
        <v>0.31132779999999999</v>
      </c>
      <c r="Q1203">
        <v>44.330889999999997</v>
      </c>
      <c r="R1203">
        <v>30.257539999999999</v>
      </c>
      <c r="S1203">
        <v>0.82263640000000005</v>
      </c>
    </row>
    <row r="1204" spans="1:19" x14ac:dyDescent="0.2">
      <c r="A1204" t="s">
        <v>151</v>
      </c>
      <c r="B1204">
        <v>2009</v>
      </c>
      <c r="C1204">
        <v>11171.6</v>
      </c>
      <c r="D1204">
        <v>14779.81</v>
      </c>
      <c r="E1204">
        <v>16188.232</v>
      </c>
      <c r="F1204">
        <v>13082.795</v>
      </c>
      <c r="G1204">
        <v>12735.934999999999</v>
      </c>
      <c r="H1204">
        <v>33.333289999999998</v>
      </c>
      <c r="I1204">
        <v>0.17107620000000001</v>
      </c>
      <c r="J1204">
        <v>17.107620000000001</v>
      </c>
      <c r="K1204">
        <v>65.878510000000006</v>
      </c>
      <c r="L1204">
        <v>52.764009999999999</v>
      </c>
      <c r="M1204">
        <v>0.7665883</v>
      </c>
      <c r="N1204">
        <v>32.115819999999999</v>
      </c>
      <c r="O1204">
        <v>26.789739999999998</v>
      </c>
      <c r="P1204">
        <v>0.31132779999999999</v>
      </c>
      <c r="Q1204">
        <v>44.330889999999997</v>
      </c>
      <c r="R1204">
        <v>30.257539999999999</v>
      </c>
      <c r="S1204">
        <v>0.82263640000000005</v>
      </c>
    </row>
    <row r="1205" spans="1:19" x14ac:dyDescent="0.2">
      <c r="A1205" t="s">
        <v>151</v>
      </c>
      <c r="B1205">
        <v>2009</v>
      </c>
      <c r="C1205">
        <v>11171.6</v>
      </c>
      <c r="D1205">
        <v>14779.81</v>
      </c>
      <c r="E1205">
        <v>16188.232</v>
      </c>
      <c r="F1205">
        <v>13082.795</v>
      </c>
      <c r="G1205">
        <v>12735.934999999999</v>
      </c>
      <c r="H1205">
        <v>-3.2499999999999997E-5</v>
      </c>
      <c r="I1205">
        <v>0.17107620000000001</v>
      </c>
      <c r="J1205">
        <v>17.107620000000001</v>
      </c>
      <c r="K1205">
        <v>65.878510000000006</v>
      </c>
      <c r="L1205">
        <v>52.764009999999999</v>
      </c>
      <c r="M1205">
        <v>0.7665883</v>
      </c>
      <c r="N1205">
        <v>32.115819999999999</v>
      </c>
      <c r="O1205">
        <v>26.789739999999998</v>
      </c>
      <c r="P1205">
        <v>0.31132779999999999</v>
      </c>
      <c r="Q1205">
        <v>44.330889999999997</v>
      </c>
      <c r="R1205">
        <v>30.257539999999999</v>
      </c>
      <c r="S1205">
        <v>0.82263640000000005</v>
      </c>
    </row>
    <row r="1206" spans="1:19" x14ac:dyDescent="0.2">
      <c r="A1206" t="s">
        <v>151</v>
      </c>
      <c r="B1206">
        <v>2009</v>
      </c>
      <c r="C1206">
        <v>11171.6</v>
      </c>
      <c r="D1206">
        <v>14779.81</v>
      </c>
      <c r="E1206">
        <v>16188.232</v>
      </c>
      <c r="F1206">
        <v>13082.795</v>
      </c>
      <c r="G1206">
        <v>12735.934999999999</v>
      </c>
      <c r="H1206">
        <v>60.550379999999997</v>
      </c>
      <c r="I1206">
        <v>0.17107620000000001</v>
      </c>
      <c r="J1206">
        <v>17.107620000000001</v>
      </c>
      <c r="K1206">
        <v>65.878510000000006</v>
      </c>
      <c r="L1206">
        <v>52.764009999999999</v>
      </c>
      <c r="M1206">
        <v>0.7665883</v>
      </c>
      <c r="N1206">
        <v>32.115819999999999</v>
      </c>
      <c r="O1206">
        <v>26.789739999999998</v>
      </c>
      <c r="P1206">
        <v>0.31132779999999999</v>
      </c>
      <c r="Q1206">
        <v>44.330889999999997</v>
      </c>
      <c r="R1206">
        <v>30.257539999999999</v>
      </c>
      <c r="S1206">
        <v>0.82263640000000005</v>
      </c>
    </row>
    <row r="1207" spans="1:19" x14ac:dyDescent="0.2">
      <c r="A1207" t="s">
        <v>151</v>
      </c>
      <c r="B1207">
        <v>2009</v>
      </c>
      <c r="C1207">
        <v>11171.6</v>
      </c>
      <c r="D1207">
        <v>14779.81</v>
      </c>
      <c r="E1207">
        <v>16188.232</v>
      </c>
      <c r="F1207">
        <v>13082.795</v>
      </c>
      <c r="G1207">
        <v>12735.934999999999</v>
      </c>
      <c r="I1207">
        <v>0.17107620000000001</v>
      </c>
      <c r="J1207">
        <v>17.107620000000001</v>
      </c>
      <c r="L1207">
        <v>52.764009999999999</v>
      </c>
      <c r="M1207">
        <v>0.7665883</v>
      </c>
      <c r="O1207">
        <v>26.789739999999998</v>
      </c>
      <c r="P1207">
        <v>0.31132779999999999</v>
      </c>
      <c r="R1207">
        <v>30.257539999999999</v>
      </c>
      <c r="S1207">
        <v>0.82263640000000005</v>
      </c>
    </row>
    <row r="1208" spans="1:19" x14ac:dyDescent="0.2">
      <c r="A1208" t="s">
        <v>151</v>
      </c>
      <c r="B1208">
        <v>2009</v>
      </c>
      <c r="C1208">
        <v>11171.6</v>
      </c>
      <c r="D1208">
        <v>14779.81</v>
      </c>
      <c r="E1208">
        <v>16188.232</v>
      </c>
      <c r="F1208">
        <v>13082.795</v>
      </c>
      <c r="G1208">
        <v>12735.934999999999</v>
      </c>
      <c r="I1208">
        <v>0.17107620000000001</v>
      </c>
      <c r="J1208">
        <v>17.107620000000001</v>
      </c>
      <c r="L1208">
        <v>52.764009999999999</v>
      </c>
      <c r="M1208">
        <v>0.7665883</v>
      </c>
      <c r="N1208">
        <v>32.115819999999999</v>
      </c>
      <c r="O1208">
        <v>26.789739999999998</v>
      </c>
      <c r="P1208">
        <v>0.31132779999999999</v>
      </c>
      <c r="R1208">
        <v>30.257539999999999</v>
      </c>
      <c r="S1208">
        <v>0.82263640000000005</v>
      </c>
    </row>
    <row r="1209" spans="1:19" x14ac:dyDescent="0.2">
      <c r="A1209" t="s">
        <v>151</v>
      </c>
      <c r="B1209">
        <v>2009</v>
      </c>
      <c r="C1209">
        <v>11171.6</v>
      </c>
      <c r="D1209">
        <v>14779.81</v>
      </c>
      <c r="E1209">
        <v>16188.232</v>
      </c>
      <c r="F1209">
        <v>13082.795</v>
      </c>
      <c r="G1209">
        <v>12735.934999999999</v>
      </c>
      <c r="I1209">
        <v>0.17107620000000001</v>
      </c>
      <c r="J1209">
        <v>17.107620000000001</v>
      </c>
      <c r="L1209">
        <v>52.764009999999999</v>
      </c>
      <c r="M1209">
        <v>0.7665883</v>
      </c>
      <c r="N1209">
        <v>32.115819999999999</v>
      </c>
      <c r="O1209">
        <v>26.789739999999998</v>
      </c>
      <c r="P1209">
        <v>0.31132779999999999</v>
      </c>
      <c r="R1209">
        <v>30.257539999999999</v>
      </c>
      <c r="S1209">
        <v>0.82263640000000005</v>
      </c>
    </row>
    <row r="1210" spans="1:19" x14ac:dyDescent="0.2">
      <c r="A1210" t="s">
        <v>151</v>
      </c>
      <c r="B1210">
        <v>2009</v>
      </c>
      <c r="C1210">
        <v>11171.6</v>
      </c>
      <c r="D1210">
        <v>14779.81</v>
      </c>
      <c r="E1210">
        <v>16188.232</v>
      </c>
      <c r="F1210">
        <v>13082.795</v>
      </c>
      <c r="G1210">
        <v>12735.934999999999</v>
      </c>
      <c r="I1210">
        <v>0.17107620000000001</v>
      </c>
      <c r="J1210">
        <v>17.107620000000001</v>
      </c>
      <c r="L1210">
        <v>52.764009999999999</v>
      </c>
      <c r="M1210">
        <v>0.7665883</v>
      </c>
      <c r="N1210">
        <v>32.115819999999999</v>
      </c>
      <c r="O1210">
        <v>26.789739999999998</v>
      </c>
      <c r="P1210">
        <v>0.31132779999999999</v>
      </c>
      <c r="R1210">
        <v>30.257539999999999</v>
      </c>
      <c r="S1210">
        <v>0.82263640000000005</v>
      </c>
    </row>
    <row r="1211" spans="1:19" x14ac:dyDescent="0.2">
      <c r="A1211" t="s">
        <v>151</v>
      </c>
      <c r="B1211">
        <v>2009</v>
      </c>
      <c r="C1211">
        <v>11171.6</v>
      </c>
      <c r="D1211">
        <v>14779.81</v>
      </c>
      <c r="E1211">
        <v>16188.232</v>
      </c>
      <c r="F1211">
        <v>13082.795</v>
      </c>
      <c r="G1211">
        <v>12735.934999999999</v>
      </c>
      <c r="H1211">
        <v>104.1152</v>
      </c>
      <c r="I1211">
        <v>0.17107620000000001</v>
      </c>
      <c r="J1211">
        <v>17.107620000000001</v>
      </c>
      <c r="K1211">
        <v>65.878510000000006</v>
      </c>
      <c r="L1211">
        <v>52.764009999999999</v>
      </c>
      <c r="M1211">
        <v>0.7665883</v>
      </c>
      <c r="N1211">
        <v>32.115819999999999</v>
      </c>
      <c r="O1211">
        <v>26.789739999999998</v>
      </c>
      <c r="P1211">
        <v>0.31132779999999999</v>
      </c>
      <c r="Q1211">
        <v>44.330889999999997</v>
      </c>
      <c r="R1211">
        <v>30.257539999999999</v>
      </c>
      <c r="S1211">
        <v>0.82263640000000005</v>
      </c>
    </row>
    <row r="1212" spans="1:19" x14ac:dyDescent="0.2">
      <c r="A1212" t="s">
        <v>151</v>
      </c>
      <c r="B1212">
        <v>2009</v>
      </c>
      <c r="C1212">
        <v>11171.6</v>
      </c>
      <c r="D1212">
        <v>14779.81</v>
      </c>
      <c r="E1212">
        <v>16188.232</v>
      </c>
      <c r="F1212">
        <v>13082.795</v>
      </c>
      <c r="G1212">
        <v>12735.934999999999</v>
      </c>
      <c r="I1212">
        <v>0.17107620000000001</v>
      </c>
      <c r="J1212">
        <v>17.107620000000001</v>
      </c>
      <c r="L1212">
        <v>52.764009999999999</v>
      </c>
      <c r="M1212">
        <v>0.7665883</v>
      </c>
      <c r="N1212">
        <v>32.115819999999999</v>
      </c>
      <c r="O1212">
        <v>26.789739999999998</v>
      </c>
      <c r="P1212">
        <v>0.31132779999999999</v>
      </c>
      <c r="R1212">
        <v>30.257539999999999</v>
      </c>
      <c r="S1212">
        <v>0.82263640000000005</v>
      </c>
    </row>
    <row r="1213" spans="1:19" x14ac:dyDescent="0.2">
      <c r="A1213" t="s">
        <v>151</v>
      </c>
      <c r="B1213">
        <v>2009</v>
      </c>
      <c r="C1213">
        <v>11171.6</v>
      </c>
      <c r="D1213">
        <v>14779.81</v>
      </c>
      <c r="E1213">
        <v>16188.232</v>
      </c>
      <c r="F1213">
        <v>13082.795</v>
      </c>
      <c r="G1213">
        <v>12735.934999999999</v>
      </c>
      <c r="H1213">
        <v>179.99969999999999</v>
      </c>
      <c r="I1213">
        <v>0.17107620000000001</v>
      </c>
      <c r="J1213">
        <v>17.107620000000001</v>
      </c>
      <c r="K1213">
        <v>65.878510000000006</v>
      </c>
      <c r="L1213">
        <v>52.764009999999999</v>
      </c>
      <c r="M1213">
        <v>0.7665883</v>
      </c>
      <c r="N1213">
        <v>32.115819999999999</v>
      </c>
      <c r="O1213">
        <v>26.789739999999998</v>
      </c>
      <c r="P1213">
        <v>0.31132779999999999</v>
      </c>
      <c r="Q1213">
        <v>44.330889999999997</v>
      </c>
      <c r="R1213">
        <v>30.257539999999999</v>
      </c>
      <c r="S1213">
        <v>0.82263640000000005</v>
      </c>
    </row>
    <row r="1214" spans="1:19" x14ac:dyDescent="0.2">
      <c r="A1214" t="s">
        <v>151</v>
      </c>
      <c r="B1214">
        <v>2009</v>
      </c>
      <c r="C1214">
        <v>11171.6</v>
      </c>
      <c r="D1214">
        <v>14779.81</v>
      </c>
      <c r="E1214">
        <v>16188.232</v>
      </c>
      <c r="F1214">
        <v>13082.795</v>
      </c>
      <c r="G1214">
        <v>12735.934999999999</v>
      </c>
      <c r="H1214">
        <v>303.00229999999999</v>
      </c>
      <c r="I1214">
        <v>0.17107620000000001</v>
      </c>
      <c r="J1214">
        <v>17.107620000000001</v>
      </c>
      <c r="K1214">
        <v>65.878510000000006</v>
      </c>
      <c r="L1214">
        <v>52.764009999999999</v>
      </c>
      <c r="M1214">
        <v>0.7665883</v>
      </c>
      <c r="N1214">
        <v>32.115819999999999</v>
      </c>
      <c r="O1214">
        <v>26.789739999999998</v>
      </c>
      <c r="P1214">
        <v>0.31132779999999999</v>
      </c>
      <c r="Q1214">
        <v>44.330889999999997</v>
      </c>
      <c r="R1214">
        <v>30.257539999999999</v>
      </c>
      <c r="S1214">
        <v>0.82263640000000005</v>
      </c>
    </row>
    <row r="1215" spans="1:19" x14ac:dyDescent="0.2">
      <c r="A1215" t="s">
        <v>151</v>
      </c>
      <c r="B1215">
        <v>2009</v>
      </c>
      <c r="C1215">
        <v>11171.6</v>
      </c>
      <c r="D1215">
        <v>14779.81</v>
      </c>
      <c r="E1215">
        <v>16188.232</v>
      </c>
      <c r="F1215">
        <v>13082.795</v>
      </c>
      <c r="G1215">
        <v>12735.934999999999</v>
      </c>
      <c r="H1215">
        <v>23.049299999999999</v>
      </c>
      <c r="I1215">
        <v>0.17107620000000001</v>
      </c>
      <c r="J1215">
        <v>17.107620000000001</v>
      </c>
      <c r="K1215">
        <v>65.878510000000006</v>
      </c>
      <c r="L1215">
        <v>52.764009999999999</v>
      </c>
      <c r="M1215">
        <v>0.7665883</v>
      </c>
      <c r="N1215">
        <v>32.115819999999999</v>
      </c>
      <c r="O1215">
        <v>26.789739999999998</v>
      </c>
      <c r="P1215">
        <v>0.31132779999999999</v>
      </c>
      <c r="Q1215">
        <v>44.330889999999997</v>
      </c>
      <c r="R1215">
        <v>30.257539999999999</v>
      </c>
      <c r="S1215">
        <v>0.82263640000000005</v>
      </c>
    </row>
    <row r="1216" spans="1:19" x14ac:dyDescent="0.2">
      <c r="A1216" t="s">
        <v>151</v>
      </c>
      <c r="B1216">
        <v>2009</v>
      </c>
      <c r="C1216">
        <v>11171.6</v>
      </c>
      <c r="D1216">
        <v>14779.81</v>
      </c>
      <c r="E1216">
        <v>16188.232</v>
      </c>
      <c r="F1216">
        <v>13082.795</v>
      </c>
      <c r="G1216">
        <v>12735.934999999999</v>
      </c>
      <c r="H1216">
        <v>99.999930000000006</v>
      </c>
      <c r="I1216">
        <v>0.17107620000000001</v>
      </c>
      <c r="J1216">
        <v>17.107620000000001</v>
      </c>
      <c r="K1216">
        <v>65.878510000000006</v>
      </c>
      <c r="L1216">
        <v>52.764009999999999</v>
      </c>
      <c r="M1216">
        <v>0.7665883</v>
      </c>
      <c r="O1216">
        <v>26.789739999999998</v>
      </c>
      <c r="P1216">
        <v>0.31132779999999999</v>
      </c>
      <c r="R1216">
        <v>30.257539999999999</v>
      </c>
      <c r="S1216">
        <v>0.82263640000000005</v>
      </c>
    </row>
    <row r="1217" spans="1:19" x14ac:dyDescent="0.2">
      <c r="A1217" t="s">
        <v>151</v>
      </c>
      <c r="B1217">
        <v>2009</v>
      </c>
      <c r="C1217">
        <v>11171.6</v>
      </c>
      <c r="D1217">
        <v>14779.81</v>
      </c>
      <c r="E1217">
        <v>16188.232</v>
      </c>
      <c r="F1217">
        <v>13082.795</v>
      </c>
      <c r="G1217">
        <v>12735.934999999999</v>
      </c>
      <c r="I1217">
        <v>0.17107620000000001</v>
      </c>
      <c r="J1217">
        <v>17.107620000000001</v>
      </c>
      <c r="L1217">
        <v>52.764009999999999</v>
      </c>
      <c r="M1217">
        <v>0.7665883</v>
      </c>
      <c r="N1217">
        <v>32.115819999999999</v>
      </c>
      <c r="O1217">
        <v>26.789739999999998</v>
      </c>
      <c r="P1217">
        <v>0.31132779999999999</v>
      </c>
      <c r="R1217">
        <v>30.257539999999999</v>
      </c>
      <c r="S1217">
        <v>0.82263640000000005</v>
      </c>
    </row>
    <row r="1218" spans="1:19" x14ac:dyDescent="0.2">
      <c r="A1218" t="s">
        <v>151</v>
      </c>
      <c r="B1218">
        <v>2009</v>
      </c>
      <c r="C1218">
        <v>11171.6</v>
      </c>
      <c r="D1218">
        <v>14779.81</v>
      </c>
      <c r="E1218">
        <v>16188.232</v>
      </c>
      <c r="F1218">
        <v>13082.795</v>
      </c>
      <c r="G1218">
        <v>12735.934999999999</v>
      </c>
      <c r="H1218">
        <v>25.714310000000001</v>
      </c>
      <c r="I1218">
        <v>0.17107620000000001</v>
      </c>
      <c r="J1218">
        <v>17.107620000000001</v>
      </c>
      <c r="K1218">
        <v>65.878510000000006</v>
      </c>
      <c r="L1218">
        <v>52.764009999999999</v>
      </c>
      <c r="M1218">
        <v>0.7665883</v>
      </c>
      <c r="N1218">
        <v>32.115819999999999</v>
      </c>
      <c r="O1218">
        <v>26.789739999999998</v>
      </c>
      <c r="P1218">
        <v>0.31132779999999999</v>
      </c>
      <c r="Q1218">
        <v>44.330889999999997</v>
      </c>
      <c r="R1218">
        <v>30.257539999999999</v>
      </c>
      <c r="S1218">
        <v>0.82263640000000005</v>
      </c>
    </row>
    <row r="1219" spans="1:19" x14ac:dyDescent="0.2">
      <c r="A1219" t="s">
        <v>151</v>
      </c>
      <c r="B1219">
        <v>2009</v>
      </c>
      <c r="C1219">
        <v>11171.6</v>
      </c>
      <c r="D1219">
        <v>14779.81</v>
      </c>
      <c r="E1219">
        <v>16188.232</v>
      </c>
      <c r="F1219">
        <v>13082.795</v>
      </c>
      <c r="G1219">
        <v>12735.934999999999</v>
      </c>
      <c r="H1219">
        <v>71.428610000000006</v>
      </c>
      <c r="I1219">
        <v>0.17107620000000001</v>
      </c>
      <c r="J1219">
        <v>17.107620000000001</v>
      </c>
      <c r="K1219">
        <v>65.878510000000006</v>
      </c>
      <c r="L1219">
        <v>52.764009999999999</v>
      </c>
      <c r="M1219">
        <v>0.7665883</v>
      </c>
      <c r="N1219">
        <v>32.115819999999999</v>
      </c>
      <c r="O1219">
        <v>26.789739999999998</v>
      </c>
      <c r="P1219">
        <v>0.31132779999999999</v>
      </c>
      <c r="Q1219">
        <v>44.330889999999997</v>
      </c>
      <c r="R1219">
        <v>30.257539999999999</v>
      </c>
      <c r="S1219">
        <v>0.82263640000000005</v>
      </c>
    </row>
    <row r="1220" spans="1:19" x14ac:dyDescent="0.2">
      <c r="A1220" t="s">
        <v>151</v>
      </c>
      <c r="B1220">
        <v>2009</v>
      </c>
      <c r="C1220">
        <v>11171.6</v>
      </c>
      <c r="D1220">
        <v>14779.81</v>
      </c>
      <c r="E1220">
        <v>16188.232</v>
      </c>
      <c r="F1220">
        <v>13082.795</v>
      </c>
      <c r="G1220">
        <v>12735.934999999999</v>
      </c>
      <c r="H1220">
        <v>-65.714290000000005</v>
      </c>
      <c r="I1220">
        <v>0.17107620000000001</v>
      </c>
      <c r="J1220">
        <v>17.107620000000001</v>
      </c>
      <c r="K1220">
        <v>65.878510000000006</v>
      </c>
      <c r="L1220">
        <v>52.764009999999999</v>
      </c>
      <c r="M1220">
        <v>0.7665883</v>
      </c>
      <c r="N1220">
        <v>32.115819999999999</v>
      </c>
      <c r="O1220">
        <v>26.789739999999998</v>
      </c>
      <c r="P1220">
        <v>0.31132779999999999</v>
      </c>
      <c r="Q1220">
        <v>44.330889999999997</v>
      </c>
      <c r="R1220">
        <v>30.257539999999999</v>
      </c>
      <c r="S1220">
        <v>0.82263640000000005</v>
      </c>
    </row>
    <row r="1221" spans="1:19" x14ac:dyDescent="0.2">
      <c r="A1221" t="s">
        <v>151</v>
      </c>
      <c r="B1221">
        <v>2009</v>
      </c>
      <c r="C1221">
        <v>11171.6</v>
      </c>
      <c r="D1221">
        <v>14779.81</v>
      </c>
      <c r="E1221">
        <v>16188.232</v>
      </c>
      <c r="F1221">
        <v>13082.795</v>
      </c>
      <c r="G1221">
        <v>12735.934999999999</v>
      </c>
      <c r="H1221">
        <v>10.000030000000001</v>
      </c>
      <c r="I1221">
        <v>0.17107620000000001</v>
      </c>
      <c r="J1221">
        <v>17.107620000000001</v>
      </c>
      <c r="K1221">
        <v>65.878510000000006</v>
      </c>
      <c r="L1221">
        <v>52.764009999999999</v>
      </c>
      <c r="M1221">
        <v>0.7665883</v>
      </c>
      <c r="N1221">
        <v>32.115819999999999</v>
      </c>
      <c r="O1221">
        <v>26.789739999999998</v>
      </c>
      <c r="P1221">
        <v>0.31132779999999999</v>
      </c>
      <c r="Q1221">
        <v>44.330889999999997</v>
      </c>
      <c r="R1221">
        <v>30.257539999999999</v>
      </c>
      <c r="S1221">
        <v>0.82263640000000005</v>
      </c>
    </row>
    <row r="1222" spans="1:19" x14ac:dyDescent="0.2">
      <c r="A1222" t="s">
        <v>151</v>
      </c>
      <c r="B1222">
        <v>2009</v>
      </c>
      <c r="C1222">
        <v>11171.6</v>
      </c>
      <c r="D1222">
        <v>14779.81</v>
      </c>
      <c r="E1222">
        <v>16188.232</v>
      </c>
      <c r="F1222">
        <v>13082.795</v>
      </c>
      <c r="G1222">
        <v>12735.934999999999</v>
      </c>
      <c r="H1222">
        <v>299.99990000000003</v>
      </c>
      <c r="I1222">
        <v>0.17107620000000001</v>
      </c>
      <c r="J1222">
        <v>17.107620000000001</v>
      </c>
      <c r="K1222">
        <v>65.878510000000006</v>
      </c>
      <c r="L1222">
        <v>52.764009999999999</v>
      </c>
      <c r="M1222">
        <v>0.7665883</v>
      </c>
      <c r="N1222">
        <v>32.115819999999999</v>
      </c>
      <c r="O1222">
        <v>26.789739999999998</v>
      </c>
      <c r="P1222">
        <v>0.31132779999999999</v>
      </c>
      <c r="Q1222">
        <v>44.330889999999997</v>
      </c>
      <c r="R1222">
        <v>30.257539999999999</v>
      </c>
      <c r="S1222">
        <v>0.82263640000000005</v>
      </c>
    </row>
    <row r="1223" spans="1:19" x14ac:dyDescent="0.2">
      <c r="A1223" t="s">
        <v>151</v>
      </c>
      <c r="B1223">
        <v>2009</v>
      </c>
      <c r="C1223">
        <v>11171.6</v>
      </c>
      <c r="D1223">
        <v>14779.81</v>
      </c>
      <c r="E1223">
        <v>16188.232</v>
      </c>
      <c r="F1223">
        <v>13082.795</v>
      </c>
      <c r="G1223">
        <v>12735.934999999999</v>
      </c>
      <c r="H1223">
        <v>42.857239999999997</v>
      </c>
      <c r="I1223">
        <v>0.17107620000000001</v>
      </c>
      <c r="J1223">
        <v>17.107620000000001</v>
      </c>
      <c r="K1223">
        <v>65.878510000000006</v>
      </c>
      <c r="L1223">
        <v>52.764009999999999</v>
      </c>
      <c r="M1223">
        <v>0.7665883</v>
      </c>
      <c r="N1223">
        <v>32.115819999999999</v>
      </c>
      <c r="O1223">
        <v>26.789739999999998</v>
      </c>
      <c r="P1223">
        <v>0.31132779999999999</v>
      </c>
      <c r="Q1223">
        <v>44.330889999999997</v>
      </c>
      <c r="R1223">
        <v>30.257539999999999</v>
      </c>
      <c r="S1223">
        <v>0.82263640000000005</v>
      </c>
    </row>
    <row r="1224" spans="1:19" x14ac:dyDescent="0.2">
      <c r="A1224" t="s">
        <v>151</v>
      </c>
      <c r="B1224">
        <v>2009</v>
      </c>
      <c r="C1224">
        <v>11171.6</v>
      </c>
      <c r="D1224">
        <v>14779.81</v>
      </c>
      <c r="E1224">
        <v>16188.232</v>
      </c>
      <c r="F1224">
        <v>13082.795</v>
      </c>
      <c r="G1224">
        <v>12735.934999999999</v>
      </c>
      <c r="H1224">
        <v>-69.999989999999997</v>
      </c>
      <c r="I1224">
        <v>0.17107620000000001</v>
      </c>
      <c r="J1224">
        <v>17.107620000000001</v>
      </c>
      <c r="K1224">
        <v>65.878510000000006</v>
      </c>
      <c r="L1224">
        <v>52.764009999999999</v>
      </c>
      <c r="M1224">
        <v>0.7665883</v>
      </c>
      <c r="N1224">
        <v>32.115819999999999</v>
      </c>
      <c r="O1224">
        <v>26.789739999999998</v>
      </c>
      <c r="P1224">
        <v>0.31132779999999999</v>
      </c>
      <c r="Q1224">
        <v>44.330889999999997</v>
      </c>
      <c r="R1224">
        <v>30.257539999999999</v>
      </c>
      <c r="S1224">
        <v>0.82263640000000005</v>
      </c>
    </row>
    <row r="1225" spans="1:19" x14ac:dyDescent="0.2">
      <c r="A1225" t="s">
        <v>151</v>
      </c>
      <c r="B1225">
        <v>2009</v>
      </c>
      <c r="C1225">
        <v>11171.6</v>
      </c>
      <c r="D1225">
        <v>14779.81</v>
      </c>
      <c r="E1225">
        <v>16188.232</v>
      </c>
      <c r="F1225">
        <v>13082.795</v>
      </c>
      <c r="G1225">
        <v>12735.934999999999</v>
      </c>
      <c r="H1225">
        <v>20.653700000000001</v>
      </c>
      <c r="I1225">
        <v>0.17107620000000001</v>
      </c>
      <c r="J1225">
        <v>17.107620000000001</v>
      </c>
      <c r="K1225">
        <v>65.878510000000006</v>
      </c>
      <c r="L1225">
        <v>52.764009999999999</v>
      </c>
      <c r="M1225">
        <v>0.7665883</v>
      </c>
      <c r="N1225">
        <v>32.115819999999999</v>
      </c>
      <c r="O1225">
        <v>26.789739999999998</v>
      </c>
      <c r="P1225">
        <v>0.31132779999999999</v>
      </c>
      <c r="Q1225">
        <v>44.330889999999997</v>
      </c>
      <c r="R1225">
        <v>30.257539999999999</v>
      </c>
      <c r="S1225">
        <v>0.82263640000000005</v>
      </c>
    </row>
    <row r="1226" spans="1:19" x14ac:dyDescent="0.2">
      <c r="A1226" t="s">
        <v>151</v>
      </c>
      <c r="B1226">
        <v>2009</v>
      </c>
      <c r="C1226">
        <v>11171.6</v>
      </c>
      <c r="D1226">
        <v>14779.81</v>
      </c>
      <c r="E1226">
        <v>16188.232</v>
      </c>
      <c r="F1226">
        <v>13082.795</v>
      </c>
      <c r="G1226">
        <v>12735.934999999999</v>
      </c>
      <c r="I1226">
        <v>0.17107620000000001</v>
      </c>
      <c r="J1226">
        <v>17.107620000000001</v>
      </c>
      <c r="L1226">
        <v>52.764009999999999</v>
      </c>
      <c r="M1226">
        <v>0.7665883</v>
      </c>
      <c r="N1226">
        <v>32.115819999999999</v>
      </c>
      <c r="O1226">
        <v>26.789739999999998</v>
      </c>
      <c r="P1226">
        <v>0.31132779999999999</v>
      </c>
      <c r="R1226">
        <v>30.257539999999999</v>
      </c>
      <c r="S1226">
        <v>0.82263640000000005</v>
      </c>
    </row>
    <row r="1227" spans="1:19" x14ac:dyDescent="0.2">
      <c r="A1227" t="s">
        <v>151</v>
      </c>
      <c r="B1227">
        <v>2009</v>
      </c>
      <c r="C1227">
        <v>11171.6</v>
      </c>
      <c r="D1227">
        <v>14779.81</v>
      </c>
      <c r="E1227">
        <v>16188.232</v>
      </c>
      <c r="F1227">
        <v>13082.795</v>
      </c>
      <c r="G1227">
        <v>12735.934999999999</v>
      </c>
      <c r="H1227">
        <v>-66.124660000000006</v>
      </c>
      <c r="I1227">
        <v>0.17107620000000001</v>
      </c>
      <c r="J1227">
        <v>17.107620000000001</v>
      </c>
      <c r="K1227">
        <v>65.878510000000006</v>
      </c>
      <c r="L1227">
        <v>52.764009999999999</v>
      </c>
      <c r="M1227">
        <v>0.7665883</v>
      </c>
      <c r="N1227">
        <v>32.115819999999999</v>
      </c>
      <c r="O1227">
        <v>26.789739999999998</v>
      </c>
      <c r="P1227">
        <v>0.31132779999999999</v>
      </c>
      <c r="Q1227">
        <v>44.330889999999997</v>
      </c>
      <c r="R1227">
        <v>30.257539999999999</v>
      </c>
      <c r="S1227">
        <v>0.82263640000000005</v>
      </c>
    </row>
    <row r="1228" spans="1:19" x14ac:dyDescent="0.2">
      <c r="A1228" t="s">
        <v>151</v>
      </c>
      <c r="B1228">
        <v>2009</v>
      </c>
      <c r="C1228">
        <v>11171.6</v>
      </c>
      <c r="D1228">
        <v>14779.81</v>
      </c>
      <c r="E1228">
        <v>16188.232</v>
      </c>
      <c r="F1228">
        <v>13082.795</v>
      </c>
      <c r="G1228">
        <v>12735.934999999999</v>
      </c>
      <c r="I1228">
        <v>0.17107620000000001</v>
      </c>
      <c r="J1228">
        <v>17.107620000000001</v>
      </c>
      <c r="L1228">
        <v>52.764009999999999</v>
      </c>
      <c r="M1228">
        <v>0.7665883</v>
      </c>
      <c r="O1228">
        <v>26.789739999999998</v>
      </c>
      <c r="P1228">
        <v>0.31132779999999999</v>
      </c>
      <c r="R1228">
        <v>30.257539999999999</v>
      </c>
      <c r="S1228">
        <v>0.82263640000000005</v>
      </c>
    </row>
    <row r="1229" spans="1:19" x14ac:dyDescent="0.2">
      <c r="A1229" t="s">
        <v>151</v>
      </c>
      <c r="B1229">
        <v>2009</v>
      </c>
      <c r="C1229">
        <v>11171.6</v>
      </c>
      <c r="D1229">
        <v>14779.81</v>
      </c>
      <c r="E1229">
        <v>16188.232</v>
      </c>
      <c r="F1229">
        <v>13082.795</v>
      </c>
      <c r="G1229">
        <v>12735.934999999999</v>
      </c>
      <c r="H1229">
        <v>149.9999</v>
      </c>
      <c r="I1229">
        <v>0.17107620000000001</v>
      </c>
      <c r="J1229">
        <v>17.107620000000001</v>
      </c>
      <c r="K1229">
        <v>65.878510000000006</v>
      </c>
      <c r="L1229">
        <v>52.764009999999999</v>
      </c>
      <c r="M1229">
        <v>0.7665883</v>
      </c>
      <c r="N1229">
        <v>32.115819999999999</v>
      </c>
      <c r="O1229">
        <v>26.789739999999998</v>
      </c>
      <c r="P1229">
        <v>0.31132779999999999</v>
      </c>
      <c r="Q1229">
        <v>44.330889999999997</v>
      </c>
      <c r="R1229">
        <v>30.257539999999999</v>
      </c>
      <c r="S1229">
        <v>0.82263640000000005</v>
      </c>
    </row>
    <row r="1230" spans="1:19" x14ac:dyDescent="0.2">
      <c r="A1230" t="s">
        <v>151</v>
      </c>
      <c r="B1230">
        <v>2009</v>
      </c>
      <c r="C1230">
        <v>11171.6</v>
      </c>
      <c r="D1230">
        <v>14779.81</v>
      </c>
      <c r="E1230">
        <v>16188.232</v>
      </c>
      <c r="F1230">
        <v>13082.795</v>
      </c>
      <c r="G1230">
        <v>12735.934999999999</v>
      </c>
      <c r="I1230">
        <v>0.17107620000000001</v>
      </c>
      <c r="J1230">
        <v>17.107620000000001</v>
      </c>
      <c r="L1230">
        <v>52.764009999999999</v>
      </c>
      <c r="M1230">
        <v>0.7665883</v>
      </c>
      <c r="N1230">
        <v>32.115819999999999</v>
      </c>
      <c r="O1230">
        <v>26.789739999999998</v>
      </c>
      <c r="P1230">
        <v>0.31132779999999999</v>
      </c>
      <c r="R1230">
        <v>30.257539999999999</v>
      </c>
      <c r="S1230">
        <v>0.82263640000000005</v>
      </c>
    </row>
    <row r="1231" spans="1:19" x14ac:dyDescent="0.2">
      <c r="A1231" t="s">
        <v>151</v>
      </c>
      <c r="B1231">
        <v>2009</v>
      </c>
      <c r="C1231">
        <v>11171.6</v>
      </c>
      <c r="D1231">
        <v>14779.81</v>
      </c>
      <c r="E1231">
        <v>16188.232</v>
      </c>
      <c r="F1231">
        <v>13082.795</v>
      </c>
      <c r="G1231">
        <v>12735.934999999999</v>
      </c>
      <c r="H1231">
        <v>46.153860000000002</v>
      </c>
      <c r="I1231">
        <v>0.17107620000000001</v>
      </c>
      <c r="J1231">
        <v>17.107620000000001</v>
      </c>
      <c r="K1231">
        <v>65.878510000000006</v>
      </c>
      <c r="L1231">
        <v>52.764009999999999</v>
      </c>
      <c r="M1231">
        <v>0.7665883</v>
      </c>
      <c r="O1231">
        <v>26.789739999999998</v>
      </c>
      <c r="P1231">
        <v>0.31132779999999999</v>
      </c>
      <c r="R1231">
        <v>30.257539999999999</v>
      </c>
      <c r="S1231">
        <v>0.82263640000000005</v>
      </c>
    </row>
    <row r="1232" spans="1:19" x14ac:dyDescent="0.2">
      <c r="A1232" t="s">
        <v>151</v>
      </c>
      <c r="B1232">
        <v>2009</v>
      </c>
      <c r="C1232">
        <v>11171.6</v>
      </c>
      <c r="D1232">
        <v>14779.81</v>
      </c>
      <c r="E1232">
        <v>16188.232</v>
      </c>
      <c r="F1232">
        <v>13082.795</v>
      </c>
      <c r="G1232">
        <v>12735.934999999999</v>
      </c>
      <c r="I1232">
        <v>0.17107620000000001</v>
      </c>
      <c r="J1232">
        <v>17.107620000000001</v>
      </c>
      <c r="L1232">
        <v>52.764009999999999</v>
      </c>
      <c r="M1232">
        <v>0.7665883</v>
      </c>
      <c r="N1232">
        <v>32.115819999999999</v>
      </c>
      <c r="O1232">
        <v>26.789739999999998</v>
      </c>
      <c r="P1232">
        <v>0.31132779999999999</v>
      </c>
      <c r="R1232">
        <v>30.257539999999999</v>
      </c>
      <c r="S1232">
        <v>0.82263640000000005</v>
      </c>
    </row>
    <row r="1233" spans="1:19" x14ac:dyDescent="0.2">
      <c r="A1233" t="s">
        <v>151</v>
      </c>
      <c r="B1233">
        <v>2009</v>
      </c>
      <c r="C1233">
        <v>11171.6</v>
      </c>
      <c r="D1233">
        <v>14779.81</v>
      </c>
      <c r="E1233">
        <v>16188.232</v>
      </c>
      <c r="F1233">
        <v>13082.795</v>
      </c>
      <c r="G1233">
        <v>12735.934999999999</v>
      </c>
      <c r="H1233">
        <v>108.1443</v>
      </c>
      <c r="I1233">
        <v>0.17107620000000001</v>
      </c>
      <c r="J1233">
        <v>17.107620000000001</v>
      </c>
      <c r="K1233">
        <v>65.878510000000006</v>
      </c>
      <c r="L1233">
        <v>52.764009999999999</v>
      </c>
      <c r="M1233">
        <v>0.7665883</v>
      </c>
      <c r="N1233">
        <v>32.115819999999999</v>
      </c>
      <c r="O1233">
        <v>26.789739999999998</v>
      </c>
      <c r="P1233">
        <v>0.31132779999999999</v>
      </c>
      <c r="Q1233">
        <v>44.330889999999997</v>
      </c>
      <c r="R1233">
        <v>30.257539999999999</v>
      </c>
      <c r="S1233">
        <v>0.82263640000000005</v>
      </c>
    </row>
    <row r="1234" spans="1:19" x14ac:dyDescent="0.2">
      <c r="A1234" t="s">
        <v>151</v>
      </c>
      <c r="B1234">
        <v>2009</v>
      </c>
      <c r="C1234">
        <v>11171.6</v>
      </c>
      <c r="D1234">
        <v>14779.81</v>
      </c>
      <c r="E1234">
        <v>16188.232</v>
      </c>
      <c r="F1234">
        <v>13082.795</v>
      </c>
      <c r="G1234">
        <v>12735.934999999999</v>
      </c>
      <c r="H1234">
        <v>-14.285740000000001</v>
      </c>
      <c r="I1234">
        <v>0.17107620000000001</v>
      </c>
      <c r="J1234">
        <v>17.107620000000001</v>
      </c>
      <c r="K1234">
        <v>65.878510000000006</v>
      </c>
      <c r="L1234">
        <v>52.764009999999999</v>
      </c>
      <c r="M1234">
        <v>0.7665883</v>
      </c>
      <c r="N1234">
        <v>32.115819999999999</v>
      </c>
      <c r="O1234">
        <v>26.789739999999998</v>
      </c>
      <c r="P1234">
        <v>0.31132779999999999</v>
      </c>
      <c r="Q1234">
        <v>44.330889999999997</v>
      </c>
      <c r="R1234">
        <v>30.257539999999999</v>
      </c>
      <c r="S1234">
        <v>0.82263640000000005</v>
      </c>
    </row>
    <row r="1235" spans="1:19" x14ac:dyDescent="0.2">
      <c r="A1235" t="s">
        <v>151</v>
      </c>
      <c r="B1235">
        <v>2009</v>
      </c>
      <c r="C1235">
        <v>11171.6</v>
      </c>
      <c r="D1235">
        <v>14779.81</v>
      </c>
      <c r="E1235">
        <v>16188.232</v>
      </c>
      <c r="F1235">
        <v>13082.795</v>
      </c>
      <c r="G1235">
        <v>12735.934999999999</v>
      </c>
      <c r="H1235">
        <v>6263.6369999999997</v>
      </c>
      <c r="I1235">
        <v>0.17107620000000001</v>
      </c>
      <c r="J1235">
        <v>17.107620000000001</v>
      </c>
      <c r="L1235">
        <v>52.764009999999999</v>
      </c>
      <c r="M1235">
        <v>0.7665883</v>
      </c>
      <c r="N1235">
        <v>32.115819999999999</v>
      </c>
      <c r="O1235">
        <v>26.789739999999998</v>
      </c>
      <c r="P1235">
        <v>0.31132779999999999</v>
      </c>
      <c r="R1235">
        <v>30.257539999999999</v>
      </c>
      <c r="S1235">
        <v>0.82263640000000005</v>
      </c>
    </row>
    <row r="1236" spans="1:19" x14ac:dyDescent="0.2">
      <c r="A1236" t="s">
        <v>151</v>
      </c>
      <c r="B1236">
        <v>2009</v>
      </c>
      <c r="C1236">
        <v>11171.6</v>
      </c>
      <c r="D1236">
        <v>14779.81</v>
      </c>
      <c r="E1236">
        <v>16188.232</v>
      </c>
      <c r="F1236">
        <v>13082.795</v>
      </c>
      <c r="G1236">
        <v>12735.934999999999</v>
      </c>
      <c r="H1236">
        <v>30.526330000000002</v>
      </c>
      <c r="I1236">
        <v>0.17107620000000001</v>
      </c>
      <c r="J1236">
        <v>17.107620000000001</v>
      </c>
      <c r="K1236">
        <v>65.878510000000006</v>
      </c>
      <c r="L1236">
        <v>52.764009999999999</v>
      </c>
      <c r="M1236">
        <v>0.7665883</v>
      </c>
      <c r="N1236">
        <v>32.115819999999999</v>
      </c>
      <c r="O1236">
        <v>26.789739999999998</v>
      </c>
      <c r="P1236">
        <v>0.31132779999999999</v>
      </c>
      <c r="Q1236">
        <v>44.330889999999997</v>
      </c>
      <c r="R1236">
        <v>30.257539999999999</v>
      </c>
      <c r="S1236">
        <v>0.82263640000000005</v>
      </c>
    </row>
    <row r="1237" spans="1:19" x14ac:dyDescent="0.2">
      <c r="A1237" t="s">
        <v>151</v>
      </c>
      <c r="B1237">
        <v>2009</v>
      </c>
      <c r="C1237">
        <v>11171.6</v>
      </c>
      <c r="D1237">
        <v>14779.81</v>
      </c>
      <c r="E1237">
        <v>16188.232</v>
      </c>
      <c r="F1237">
        <v>13082.795</v>
      </c>
      <c r="G1237">
        <v>12735.934999999999</v>
      </c>
      <c r="H1237">
        <v>199.9999</v>
      </c>
      <c r="I1237">
        <v>0.17107620000000001</v>
      </c>
      <c r="J1237">
        <v>17.107620000000001</v>
      </c>
      <c r="K1237">
        <v>65.878510000000006</v>
      </c>
      <c r="L1237">
        <v>52.764009999999999</v>
      </c>
      <c r="M1237">
        <v>0.7665883</v>
      </c>
      <c r="N1237">
        <v>32.115819999999999</v>
      </c>
      <c r="O1237">
        <v>26.789739999999998</v>
      </c>
      <c r="P1237">
        <v>0.31132779999999999</v>
      </c>
      <c r="Q1237">
        <v>44.330889999999997</v>
      </c>
      <c r="R1237">
        <v>30.257539999999999</v>
      </c>
      <c r="S1237">
        <v>0.82263640000000005</v>
      </c>
    </row>
    <row r="1238" spans="1:19" x14ac:dyDescent="0.2">
      <c r="A1238" t="s">
        <v>151</v>
      </c>
      <c r="B1238">
        <v>2009</v>
      </c>
      <c r="C1238">
        <v>11171.6</v>
      </c>
      <c r="D1238">
        <v>14779.81</v>
      </c>
      <c r="E1238">
        <v>16188.232</v>
      </c>
      <c r="F1238">
        <v>13082.795</v>
      </c>
      <c r="G1238">
        <v>12735.934999999999</v>
      </c>
      <c r="H1238">
        <v>166.66659999999999</v>
      </c>
      <c r="I1238">
        <v>0.17107620000000001</v>
      </c>
      <c r="J1238">
        <v>17.107620000000001</v>
      </c>
      <c r="K1238">
        <v>65.878510000000006</v>
      </c>
      <c r="L1238">
        <v>52.764009999999999</v>
      </c>
      <c r="M1238">
        <v>0.7665883</v>
      </c>
      <c r="N1238">
        <v>32.115819999999999</v>
      </c>
      <c r="O1238">
        <v>26.789739999999998</v>
      </c>
      <c r="P1238">
        <v>0.31132779999999999</v>
      </c>
      <c r="Q1238">
        <v>44.330889999999997</v>
      </c>
      <c r="R1238">
        <v>30.257539999999999</v>
      </c>
      <c r="S1238">
        <v>0.82263640000000005</v>
      </c>
    </row>
    <row r="1239" spans="1:19" x14ac:dyDescent="0.2">
      <c r="A1239" t="s">
        <v>151</v>
      </c>
      <c r="B1239">
        <v>2009</v>
      </c>
      <c r="C1239">
        <v>11171.6</v>
      </c>
      <c r="D1239">
        <v>14779.81</v>
      </c>
      <c r="E1239">
        <v>16188.232</v>
      </c>
      <c r="F1239">
        <v>13082.795</v>
      </c>
      <c r="G1239">
        <v>12735.934999999999</v>
      </c>
      <c r="H1239">
        <v>20.70758</v>
      </c>
      <c r="I1239">
        <v>0.17107620000000001</v>
      </c>
      <c r="J1239">
        <v>17.107620000000001</v>
      </c>
      <c r="K1239">
        <v>65.878510000000006</v>
      </c>
      <c r="L1239">
        <v>52.764009999999999</v>
      </c>
      <c r="M1239">
        <v>0.7665883</v>
      </c>
      <c r="N1239">
        <v>32.115819999999999</v>
      </c>
      <c r="O1239">
        <v>26.789739999999998</v>
      </c>
      <c r="P1239">
        <v>0.31132779999999999</v>
      </c>
      <c r="Q1239">
        <v>44.330889999999997</v>
      </c>
      <c r="R1239">
        <v>30.257539999999999</v>
      </c>
      <c r="S1239">
        <v>0.82263640000000005</v>
      </c>
    </row>
    <row r="1240" spans="1:19" x14ac:dyDescent="0.2">
      <c r="A1240" t="s">
        <v>151</v>
      </c>
      <c r="B1240">
        <v>2009</v>
      </c>
      <c r="C1240">
        <v>11171.6</v>
      </c>
      <c r="D1240">
        <v>14779.81</v>
      </c>
      <c r="E1240">
        <v>16188.232</v>
      </c>
      <c r="F1240">
        <v>13082.795</v>
      </c>
      <c r="G1240">
        <v>12735.934999999999</v>
      </c>
      <c r="I1240">
        <v>0.17107620000000001</v>
      </c>
      <c r="J1240">
        <v>17.107620000000001</v>
      </c>
      <c r="L1240">
        <v>52.764009999999999</v>
      </c>
      <c r="M1240">
        <v>0.7665883</v>
      </c>
      <c r="O1240">
        <v>26.789739999999998</v>
      </c>
      <c r="P1240">
        <v>0.31132779999999999</v>
      </c>
      <c r="R1240">
        <v>30.257539999999999</v>
      </c>
      <c r="S1240">
        <v>0.82263640000000005</v>
      </c>
    </row>
    <row r="1241" spans="1:19" x14ac:dyDescent="0.2">
      <c r="A1241" t="s">
        <v>151</v>
      </c>
      <c r="B1241">
        <v>2009</v>
      </c>
      <c r="C1241">
        <v>11171.6</v>
      </c>
      <c r="D1241">
        <v>14779.81</v>
      </c>
      <c r="E1241">
        <v>16188.232</v>
      </c>
      <c r="F1241">
        <v>13082.795</v>
      </c>
      <c r="G1241">
        <v>12735.934999999999</v>
      </c>
      <c r="H1241">
        <v>66.666550000000001</v>
      </c>
      <c r="I1241">
        <v>0.17107620000000001</v>
      </c>
      <c r="J1241">
        <v>17.107620000000001</v>
      </c>
      <c r="K1241">
        <v>65.878510000000006</v>
      </c>
      <c r="L1241">
        <v>52.764009999999999</v>
      </c>
      <c r="M1241">
        <v>0.7665883</v>
      </c>
      <c r="N1241">
        <v>32.115819999999999</v>
      </c>
      <c r="O1241">
        <v>26.789739999999998</v>
      </c>
      <c r="P1241">
        <v>0.31132779999999999</v>
      </c>
      <c r="Q1241">
        <v>44.330889999999997</v>
      </c>
      <c r="R1241">
        <v>30.257539999999999</v>
      </c>
      <c r="S1241">
        <v>0.82263640000000005</v>
      </c>
    </row>
    <row r="1242" spans="1:19" x14ac:dyDescent="0.2">
      <c r="A1242" t="s">
        <v>151</v>
      </c>
      <c r="B1242">
        <v>2009</v>
      </c>
      <c r="C1242">
        <v>11171.6</v>
      </c>
      <c r="D1242">
        <v>14779.81</v>
      </c>
      <c r="E1242">
        <v>16188.232</v>
      </c>
      <c r="F1242">
        <v>13082.795</v>
      </c>
      <c r="G1242">
        <v>12735.934999999999</v>
      </c>
      <c r="I1242">
        <v>0.17107620000000001</v>
      </c>
      <c r="J1242">
        <v>17.107620000000001</v>
      </c>
      <c r="L1242">
        <v>52.764009999999999</v>
      </c>
      <c r="M1242">
        <v>0.7665883</v>
      </c>
      <c r="O1242">
        <v>26.789739999999998</v>
      </c>
      <c r="P1242">
        <v>0.31132779999999999</v>
      </c>
      <c r="R1242">
        <v>30.257539999999999</v>
      </c>
      <c r="S1242">
        <v>0.82263640000000005</v>
      </c>
    </row>
    <row r="1243" spans="1:19" x14ac:dyDescent="0.2">
      <c r="A1243" t="s">
        <v>151</v>
      </c>
      <c r="B1243">
        <v>2009</v>
      </c>
      <c r="C1243">
        <v>11171.6</v>
      </c>
      <c r="D1243">
        <v>14779.81</v>
      </c>
      <c r="E1243">
        <v>16188.232</v>
      </c>
      <c r="F1243">
        <v>13082.795</v>
      </c>
      <c r="G1243">
        <v>12735.934999999999</v>
      </c>
      <c r="H1243">
        <v>539.99980000000005</v>
      </c>
      <c r="I1243">
        <v>0.17107620000000001</v>
      </c>
      <c r="J1243">
        <v>17.107620000000001</v>
      </c>
      <c r="K1243">
        <v>65.878510000000006</v>
      </c>
      <c r="L1243">
        <v>52.764009999999999</v>
      </c>
      <c r="M1243">
        <v>0.7665883</v>
      </c>
      <c r="N1243">
        <v>32.115819999999999</v>
      </c>
      <c r="O1243">
        <v>26.789739999999998</v>
      </c>
      <c r="P1243">
        <v>0.31132779999999999</v>
      </c>
      <c r="Q1243">
        <v>44.330889999999997</v>
      </c>
      <c r="R1243">
        <v>30.257539999999999</v>
      </c>
      <c r="S1243">
        <v>0.82263640000000005</v>
      </c>
    </row>
    <row r="1244" spans="1:19" x14ac:dyDescent="0.2">
      <c r="A1244" t="s">
        <v>151</v>
      </c>
      <c r="B1244">
        <v>2009</v>
      </c>
      <c r="C1244">
        <v>11171.6</v>
      </c>
      <c r="D1244">
        <v>14779.81</v>
      </c>
      <c r="E1244">
        <v>16188.232</v>
      </c>
      <c r="F1244">
        <v>13082.795</v>
      </c>
      <c r="G1244">
        <v>12735.934999999999</v>
      </c>
      <c r="I1244">
        <v>0.17107620000000001</v>
      </c>
      <c r="J1244">
        <v>17.107620000000001</v>
      </c>
      <c r="L1244">
        <v>52.764009999999999</v>
      </c>
      <c r="M1244">
        <v>0.7665883</v>
      </c>
      <c r="N1244">
        <v>32.115819999999999</v>
      </c>
      <c r="O1244">
        <v>26.789739999999998</v>
      </c>
      <c r="P1244">
        <v>0.31132779999999999</v>
      </c>
      <c r="R1244">
        <v>30.257539999999999</v>
      </c>
      <c r="S1244">
        <v>0.82263640000000005</v>
      </c>
    </row>
    <row r="1245" spans="1:19" x14ac:dyDescent="0.2">
      <c r="A1245" t="s">
        <v>151</v>
      </c>
      <c r="B1245">
        <v>2009</v>
      </c>
      <c r="C1245">
        <v>11171.6</v>
      </c>
      <c r="D1245">
        <v>14779.81</v>
      </c>
      <c r="E1245">
        <v>16188.232</v>
      </c>
      <c r="F1245">
        <v>13082.795</v>
      </c>
      <c r="G1245">
        <v>12735.934999999999</v>
      </c>
      <c r="H1245">
        <v>36.239809999999999</v>
      </c>
      <c r="I1245">
        <v>0.17107620000000001</v>
      </c>
      <c r="J1245">
        <v>17.107620000000001</v>
      </c>
      <c r="K1245">
        <v>65.878510000000006</v>
      </c>
      <c r="L1245">
        <v>52.764009999999999</v>
      </c>
      <c r="M1245">
        <v>0.7665883</v>
      </c>
      <c r="O1245">
        <v>26.789739999999998</v>
      </c>
      <c r="P1245">
        <v>0.31132779999999999</v>
      </c>
      <c r="R1245">
        <v>30.257539999999999</v>
      </c>
      <c r="S1245">
        <v>0.82263640000000005</v>
      </c>
    </row>
    <row r="1246" spans="1:19" x14ac:dyDescent="0.2">
      <c r="A1246" t="s">
        <v>151</v>
      </c>
      <c r="B1246">
        <v>2009</v>
      </c>
      <c r="C1246">
        <v>11171.6</v>
      </c>
      <c r="D1246">
        <v>14779.81</v>
      </c>
      <c r="E1246">
        <v>16188.232</v>
      </c>
      <c r="F1246">
        <v>13082.795</v>
      </c>
      <c r="G1246">
        <v>12735.934999999999</v>
      </c>
      <c r="H1246">
        <v>199.9999</v>
      </c>
      <c r="I1246">
        <v>0.17107620000000001</v>
      </c>
      <c r="J1246">
        <v>17.107620000000001</v>
      </c>
      <c r="K1246">
        <v>65.878510000000006</v>
      </c>
      <c r="L1246">
        <v>52.764009999999999</v>
      </c>
      <c r="M1246">
        <v>0.7665883</v>
      </c>
      <c r="N1246">
        <v>32.115819999999999</v>
      </c>
      <c r="O1246">
        <v>26.789739999999998</v>
      </c>
      <c r="P1246">
        <v>0.31132779999999999</v>
      </c>
      <c r="Q1246">
        <v>44.330889999999997</v>
      </c>
      <c r="R1246">
        <v>30.257539999999999</v>
      </c>
      <c r="S1246">
        <v>0.82263640000000005</v>
      </c>
    </row>
    <row r="1247" spans="1:19" x14ac:dyDescent="0.2">
      <c r="A1247" t="s">
        <v>151</v>
      </c>
      <c r="B1247">
        <v>2009</v>
      </c>
      <c r="C1247">
        <v>11171.6</v>
      </c>
      <c r="D1247">
        <v>14779.81</v>
      </c>
      <c r="E1247">
        <v>16188.232</v>
      </c>
      <c r="F1247">
        <v>13082.795</v>
      </c>
      <c r="G1247">
        <v>12735.934999999999</v>
      </c>
      <c r="H1247">
        <v>239.7672</v>
      </c>
      <c r="I1247">
        <v>0.17107620000000001</v>
      </c>
      <c r="J1247">
        <v>17.107620000000001</v>
      </c>
      <c r="K1247">
        <v>65.878510000000006</v>
      </c>
      <c r="L1247">
        <v>52.764009999999999</v>
      </c>
      <c r="M1247">
        <v>0.7665883</v>
      </c>
      <c r="N1247">
        <v>32.115819999999999</v>
      </c>
      <c r="O1247">
        <v>26.789739999999998</v>
      </c>
      <c r="P1247">
        <v>0.31132779999999999</v>
      </c>
      <c r="Q1247">
        <v>44.330889999999997</v>
      </c>
      <c r="R1247">
        <v>30.257539999999999</v>
      </c>
      <c r="S1247">
        <v>0.82263640000000005</v>
      </c>
    </row>
    <row r="1248" spans="1:19" x14ac:dyDescent="0.2">
      <c r="A1248" t="s">
        <v>151</v>
      </c>
      <c r="B1248">
        <v>2009</v>
      </c>
      <c r="C1248">
        <v>11171.6</v>
      </c>
      <c r="D1248">
        <v>14779.81</v>
      </c>
      <c r="E1248">
        <v>16188.232</v>
      </c>
      <c r="F1248">
        <v>13082.795</v>
      </c>
      <c r="G1248">
        <v>12735.934999999999</v>
      </c>
      <c r="H1248">
        <v>20.000019999999999</v>
      </c>
      <c r="I1248">
        <v>0.17107620000000001</v>
      </c>
      <c r="J1248">
        <v>17.107620000000001</v>
      </c>
      <c r="K1248">
        <v>65.878510000000006</v>
      </c>
      <c r="L1248">
        <v>52.764009999999999</v>
      </c>
      <c r="M1248">
        <v>0.7665883</v>
      </c>
      <c r="N1248">
        <v>32.115819999999999</v>
      </c>
      <c r="O1248">
        <v>26.789739999999998</v>
      </c>
      <c r="P1248">
        <v>0.31132779999999999</v>
      </c>
      <c r="Q1248">
        <v>44.330889999999997</v>
      </c>
      <c r="R1248">
        <v>30.257539999999999</v>
      </c>
      <c r="S1248">
        <v>0.82263640000000005</v>
      </c>
    </row>
    <row r="1249" spans="1:19" x14ac:dyDescent="0.2">
      <c r="A1249" t="s">
        <v>151</v>
      </c>
      <c r="B1249">
        <v>2009</v>
      </c>
      <c r="C1249">
        <v>11171.6</v>
      </c>
      <c r="D1249">
        <v>14779.81</v>
      </c>
      <c r="E1249">
        <v>16188.232</v>
      </c>
      <c r="F1249">
        <v>13082.795</v>
      </c>
      <c r="G1249">
        <v>12735.934999999999</v>
      </c>
      <c r="H1249">
        <v>-33.333320000000001</v>
      </c>
      <c r="I1249">
        <v>0.17107620000000001</v>
      </c>
      <c r="J1249">
        <v>17.107620000000001</v>
      </c>
      <c r="K1249">
        <v>65.878510000000006</v>
      </c>
      <c r="L1249">
        <v>52.764009999999999</v>
      </c>
      <c r="M1249">
        <v>0.7665883</v>
      </c>
      <c r="N1249">
        <v>32.115819999999999</v>
      </c>
      <c r="O1249">
        <v>26.789739999999998</v>
      </c>
      <c r="P1249">
        <v>0.31132779999999999</v>
      </c>
      <c r="Q1249">
        <v>44.330889999999997</v>
      </c>
      <c r="R1249">
        <v>30.257539999999999</v>
      </c>
      <c r="S1249">
        <v>0.82263640000000005</v>
      </c>
    </row>
    <row r="1250" spans="1:19" x14ac:dyDescent="0.2">
      <c r="A1250" t="s">
        <v>151</v>
      </c>
      <c r="B1250">
        <v>2009</v>
      </c>
      <c r="C1250">
        <v>11171.6</v>
      </c>
      <c r="D1250">
        <v>14779.81</v>
      </c>
      <c r="E1250">
        <v>16188.232</v>
      </c>
      <c r="F1250">
        <v>13082.795</v>
      </c>
      <c r="G1250">
        <v>12735.934999999999</v>
      </c>
      <c r="I1250">
        <v>0.17107620000000001</v>
      </c>
      <c r="J1250">
        <v>17.107620000000001</v>
      </c>
      <c r="L1250">
        <v>52.764009999999999</v>
      </c>
      <c r="M1250">
        <v>0.7665883</v>
      </c>
      <c r="O1250">
        <v>26.789739999999998</v>
      </c>
      <c r="P1250">
        <v>0.31132779999999999</v>
      </c>
      <c r="R1250">
        <v>30.257539999999999</v>
      </c>
      <c r="S1250">
        <v>0.82263640000000005</v>
      </c>
    </row>
    <row r="1251" spans="1:19" x14ac:dyDescent="0.2">
      <c r="A1251" t="s">
        <v>151</v>
      </c>
      <c r="B1251">
        <v>2009</v>
      </c>
      <c r="C1251">
        <v>11171.6</v>
      </c>
      <c r="D1251">
        <v>14779.81</v>
      </c>
      <c r="E1251">
        <v>16188.232</v>
      </c>
      <c r="F1251">
        <v>13082.795</v>
      </c>
      <c r="G1251">
        <v>12735.934999999999</v>
      </c>
      <c r="H1251">
        <v>19.999970000000001</v>
      </c>
      <c r="I1251">
        <v>0.17107620000000001</v>
      </c>
      <c r="J1251">
        <v>17.107620000000001</v>
      </c>
      <c r="K1251">
        <v>65.878510000000006</v>
      </c>
      <c r="L1251">
        <v>52.764009999999999</v>
      </c>
      <c r="M1251">
        <v>0.7665883</v>
      </c>
      <c r="N1251">
        <v>32.115819999999999</v>
      </c>
      <c r="O1251">
        <v>26.789739999999998</v>
      </c>
      <c r="P1251">
        <v>0.31132779999999999</v>
      </c>
      <c r="Q1251">
        <v>44.330889999999997</v>
      </c>
      <c r="R1251">
        <v>30.257539999999999</v>
      </c>
      <c r="S1251">
        <v>0.82263640000000005</v>
      </c>
    </row>
    <row r="1252" spans="1:19" x14ac:dyDescent="0.2">
      <c r="A1252" t="s">
        <v>151</v>
      </c>
      <c r="B1252">
        <v>2009</v>
      </c>
      <c r="C1252">
        <v>11171.6</v>
      </c>
      <c r="D1252">
        <v>14779.81</v>
      </c>
      <c r="E1252">
        <v>16188.232</v>
      </c>
      <c r="F1252">
        <v>13082.795</v>
      </c>
      <c r="G1252">
        <v>12735.934999999999</v>
      </c>
      <c r="H1252">
        <v>53.999929999999999</v>
      </c>
      <c r="I1252">
        <v>0.17107620000000001</v>
      </c>
      <c r="J1252">
        <v>17.107620000000001</v>
      </c>
      <c r="K1252">
        <v>65.878510000000006</v>
      </c>
      <c r="L1252">
        <v>52.764009999999999</v>
      </c>
      <c r="M1252">
        <v>0.7665883</v>
      </c>
      <c r="N1252">
        <v>32.115819999999999</v>
      </c>
      <c r="O1252">
        <v>26.789739999999998</v>
      </c>
      <c r="P1252">
        <v>0.31132779999999999</v>
      </c>
      <c r="Q1252">
        <v>44.330889999999997</v>
      </c>
      <c r="R1252">
        <v>30.257539999999999</v>
      </c>
      <c r="S1252">
        <v>0.82263640000000005</v>
      </c>
    </row>
    <row r="1253" spans="1:19" x14ac:dyDescent="0.2">
      <c r="A1253" t="s">
        <v>151</v>
      </c>
      <c r="B1253">
        <v>2009</v>
      </c>
      <c r="C1253">
        <v>11171.6</v>
      </c>
      <c r="D1253">
        <v>14779.81</v>
      </c>
      <c r="E1253">
        <v>16188.232</v>
      </c>
      <c r="F1253">
        <v>13082.795</v>
      </c>
      <c r="G1253">
        <v>12735.934999999999</v>
      </c>
      <c r="I1253">
        <v>0.17107620000000001</v>
      </c>
      <c r="J1253">
        <v>17.107620000000001</v>
      </c>
      <c r="L1253">
        <v>52.764009999999999</v>
      </c>
      <c r="M1253">
        <v>0.7665883</v>
      </c>
      <c r="N1253">
        <v>32.115819999999999</v>
      </c>
      <c r="O1253">
        <v>26.789739999999998</v>
      </c>
      <c r="P1253">
        <v>0.31132779999999999</v>
      </c>
      <c r="R1253">
        <v>30.257539999999999</v>
      </c>
      <c r="S1253">
        <v>0.82263640000000005</v>
      </c>
    </row>
    <row r="1254" spans="1:19" x14ac:dyDescent="0.2">
      <c r="A1254" t="s">
        <v>151</v>
      </c>
      <c r="B1254">
        <v>2009</v>
      </c>
      <c r="C1254">
        <v>11171.6</v>
      </c>
      <c r="D1254">
        <v>14779.81</v>
      </c>
      <c r="E1254">
        <v>16188.232</v>
      </c>
      <c r="F1254">
        <v>13082.795</v>
      </c>
      <c r="G1254">
        <v>12735.934999999999</v>
      </c>
      <c r="H1254">
        <v>-1.4</v>
      </c>
      <c r="I1254">
        <v>0.17107620000000001</v>
      </c>
      <c r="J1254">
        <v>17.107620000000001</v>
      </c>
      <c r="K1254">
        <v>65.878510000000006</v>
      </c>
      <c r="L1254">
        <v>52.764009999999999</v>
      </c>
      <c r="M1254">
        <v>0.7665883</v>
      </c>
      <c r="O1254">
        <v>26.789739999999998</v>
      </c>
      <c r="P1254">
        <v>0.31132779999999999</v>
      </c>
      <c r="R1254">
        <v>30.257539999999999</v>
      </c>
      <c r="S1254">
        <v>0.82263640000000005</v>
      </c>
    </row>
    <row r="1255" spans="1:19" x14ac:dyDescent="0.2">
      <c r="A1255" t="s">
        <v>151</v>
      </c>
      <c r="B1255">
        <v>2009</v>
      </c>
      <c r="C1255">
        <v>11171.6</v>
      </c>
      <c r="D1255">
        <v>14779.81</v>
      </c>
      <c r="E1255">
        <v>16188.232</v>
      </c>
      <c r="F1255">
        <v>13082.795</v>
      </c>
      <c r="G1255">
        <v>12735.934999999999</v>
      </c>
      <c r="H1255">
        <v>133.4709</v>
      </c>
      <c r="I1255">
        <v>0.17107620000000001</v>
      </c>
      <c r="J1255">
        <v>17.107620000000001</v>
      </c>
      <c r="K1255">
        <v>65.878510000000006</v>
      </c>
      <c r="L1255">
        <v>52.764009999999999</v>
      </c>
      <c r="M1255">
        <v>0.7665883</v>
      </c>
      <c r="N1255">
        <v>32.115819999999999</v>
      </c>
      <c r="O1255">
        <v>26.789739999999998</v>
      </c>
      <c r="P1255">
        <v>0.31132779999999999</v>
      </c>
      <c r="Q1255">
        <v>44.330889999999997</v>
      </c>
      <c r="R1255">
        <v>30.257539999999999</v>
      </c>
      <c r="S1255">
        <v>0.82263640000000005</v>
      </c>
    </row>
    <row r="1256" spans="1:19" x14ac:dyDescent="0.2">
      <c r="A1256" t="s">
        <v>151</v>
      </c>
      <c r="B1256">
        <v>2009</v>
      </c>
      <c r="C1256">
        <v>11171.6</v>
      </c>
      <c r="D1256">
        <v>14779.81</v>
      </c>
      <c r="E1256">
        <v>16188.232</v>
      </c>
      <c r="F1256">
        <v>13082.795</v>
      </c>
      <c r="G1256">
        <v>12735.934999999999</v>
      </c>
      <c r="H1256">
        <v>44.203760000000003</v>
      </c>
      <c r="I1256">
        <v>0.17107620000000001</v>
      </c>
      <c r="J1256">
        <v>17.107620000000001</v>
      </c>
      <c r="K1256">
        <v>65.878510000000006</v>
      </c>
      <c r="L1256">
        <v>52.764009999999999</v>
      </c>
      <c r="M1256">
        <v>0.7665883</v>
      </c>
      <c r="N1256">
        <v>32.115819999999999</v>
      </c>
      <c r="O1256">
        <v>26.789739999999998</v>
      </c>
      <c r="P1256">
        <v>0.31132779999999999</v>
      </c>
      <c r="Q1256">
        <v>44.330889999999997</v>
      </c>
      <c r="R1256">
        <v>30.257539999999999</v>
      </c>
      <c r="S1256">
        <v>0.82263640000000005</v>
      </c>
    </row>
    <row r="1257" spans="1:19" x14ac:dyDescent="0.2">
      <c r="A1257" t="s">
        <v>151</v>
      </c>
      <c r="B1257">
        <v>2009</v>
      </c>
      <c r="C1257">
        <v>11171.6</v>
      </c>
      <c r="D1257">
        <v>14779.81</v>
      </c>
      <c r="E1257">
        <v>16188.232</v>
      </c>
      <c r="F1257">
        <v>13082.795</v>
      </c>
      <c r="G1257">
        <v>12735.934999999999</v>
      </c>
      <c r="I1257">
        <v>0.17107620000000001</v>
      </c>
      <c r="J1257">
        <v>17.107620000000001</v>
      </c>
      <c r="L1257">
        <v>52.764009999999999</v>
      </c>
      <c r="M1257">
        <v>0.7665883</v>
      </c>
      <c r="O1257">
        <v>26.789739999999998</v>
      </c>
      <c r="P1257">
        <v>0.31132779999999999</v>
      </c>
      <c r="R1257">
        <v>30.257539999999999</v>
      </c>
      <c r="S1257">
        <v>0.82263640000000005</v>
      </c>
    </row>
    <row r="1258" spans="1:19" x14ac:dyDescent="0.2">
      <c r="A1258" t="s">
        <v>151</v>
      </c>
      <c r="B1258">
        <v>2009</v>
      </c>
      <c r="C1258">
        <v>11171.6</v>
      </c>
      <c r="D1258">
        <v>14779.81</v>
      </c>
      <c r="E1258">
        <v>16188.232</v>
      </c>
      <c r="F1258">
        <v>13082.795</v>
      </c>
      <c r="G1258">
        <v>12735.934999999999</v>
      </c>
      <c r="H1258">
        <v>200.0001</v>
      </c>
      <c r="I1258">
        <v>0.17107620000000001</v>
      </c>
      <c r="J1258">
        <v>17.107620000000001</v>
      </c>
      <c r="K1258">
        <v>65.878510000000006</v>
      </c>
      <c r="L1258">
        <v>52.764009999999999</v>
      </c>
      <c r="M1258">
        <v>0.7665883</v>
      </c>
      <c r="N1258">
        <v>32.115819999999999</v>
      </c>
      <c r="O1258">
        <v>26.789739999999998</v>
      </c>
      <c r="P1258">
        <v>0.31132779999999999</v>
      </c>
      <c r="Q1258">
        <v>44.330889999999997</v>
      </c>
      <c r="R1258">
        <v>30.257539999999999</v>
      </c>
      <c r="S1258">
        <v>0.82263640000000005</v>
      </c>
    </row>
    <row r="1259" spans="1:19" x14ac:dyDescent="0.2">
      <c r="A1259" t="s">
        <v>151</v>
      </c>
      <c r="B1259">
        <v>2009</v>
      </c>
      <c r="C1259">
        <v>11171.6</v>
      </c>
      <c r="D1259">
        <v>14779.81</v>
      </c>
      <c r="E1259">
        <v>16188.232</v>
      </c>
      <c r="F1259">
        <v>13082.795</v>
      </c>
      <c r="G1259">
        <v>12735.934999999999</v>
      </c>
      <c r="H1259">
        <v>42.857120000000002</v>
      </c>
      <c r="I1259">
        <v>0.17107620000000001</v>
      </c>
      <c r="J1259">
        <v>17.107620000000001</v>
      </c>
      <c r="K1259">
        <v>65.878510000000006</v>
      </c>
      <c r="L1259">
        <v>52.764009999999999</v>
      </c>
      <c r="M1259">
        <v>0.7665883</v>
      </c>
      <c r="N1259">
        <v>32.115819999999999</v>
      </c>
      <c r="O1259">
        <v>26.789739999999998</v>
      </c>
      <c r="P1259">
        <v>0.31132779999999999</v>
      </c>
      <c r="Q1259">
        <v>44.330889999999997</v>
      </c>
      <c r="R1259">
        <v>30.257539999999999</v>
      </c>
      <c r="S1259">
        <v>0.82263640000000005</v>
      </c>
    </row>
    <row r="1260" spans="1:19" x14ac:dyDescent="0.2">
      <c r="A1260" t="s">
        <v>151</v>
      </c>
      <c r="B1260">
        <v>2009</v>
      </c>
      <c r="C1260">
        <v>11171.6</v>
      </c>
      <c r="D1260">
        <v>14779.81</v>
      </c>
      <c r="E1260">
        <v>16188.232</v>
      </c>
      <c r="F1260">
        <v>13082.795</v>
      </c>
      <c r="G1260">
        <v>12735.934999999999</v>
      </c>
      <c r="H1260">
        <v>120.6897</v>
      </c>
      <c r="I1260">
        <v>0.17107620000000001</v>
      </c>
      <c r="J1260">
        <v>17.107620000000001</v>
      </c>
      <c r="K1260">
        <v>65.878510000000006</v>
      </c>
      <c r="L1260">
        <v>52.764009999999999</v>
      </c>
      <c r="M1260">
        <v>0.7665883</v>
      </c>
      <c r="N1260">
        <v>32.115819999999999</v>
      </c>
      <c r="O1260">
        <v>26.789739999999998</v>
      </c>
      <c r="P1260">
        <v>0.31132779999999999</v>
      </c>
      <c r="Q1260">
        <v>44.330889999999997</v>
      </c>
      <c r="R1260">
        <v>30.257539999999999</v>
      </c>
      <c r="S1260">
        <v>0.82263640000000005</v>
      </c>
    </row>
    <row r="1261" spans="1:19" x14ac:dyDescent="0.2">
      <c r="A1261" t="s">
        <v>151</v>
      </c>
      <c r="B1261">
        <v>2009</v>
      </c>
      <c r="C1261">
        <v>11171.6</v>
      </c>
      <c r="D1261">
        <v>14779.81</v>
      </c>
      <c r="E1261">
        <v>16188.232</v>
      </c>
      <c r="F1261">
        <v>13082.795</v>
      </c>
      <c r="G1261">
        <v>12735.934999999999</v>
      </c>
      <c r="H1261">
        <v>72.478480000000005</v>
      </c>
      <c r="I1261">
        <v>0.17107620000000001</v>
      </c>
      <c r="J1261">
        <v>17.107620000000001</v>
      </c>
      <c r="K1261">
        <v>65.878510000000006</v>
      </c>
      <c r="L1261">
        <v>52.764009999999999</v>
      </c>
      <c r="M1261">
        <v>0.7665883</v>
      </c>
      <c r="N1261">
        <v>32.115819999999999</v>
      </c>
      <c r="O1261">
        <v>26.789739999999998</v>
      </c>
      <c r="P1261">
        <v>0.31132779999999999</v>
      </c>
      <c r="Q1261">
        <v>44.330889999999997</v>
      </c>
      <c r="R1261">
        <v>30.257539999999999</v>
      </c>
      <c r="S1261">
        <v>0.82263640000000005</v>
      </c>
    </row>
    <row r="1262" spans="1:19" x14ac:dyDescent="0.2">
      <c r="A1262" t="s">
        <v>151</v>
      </c>
      <c r="B1262">
        <v>2009</v>
      </c>
      <c r="C1262">
        <v>11171.6</v>
      </c>
      <c r="D1262">
        <v>14779.81</v>
      </c>
      <c r="E1262">
        <v>16188.232</v>
      </c>
      <c r="F1262">
        <v>13082.795</v>
      </c>
      <c r="G1262">
        <v>12735.934999999999</v>
      </c>
      <c r="H1262">
        <v>86.046549999999996</v>
      </c>
      <c r="I1262">
        <v>0.17107620000000001</v>
      </c>
      <c r="J1262">
        <v>17.107620000000001</v>
      </c>
      <c r="K1262">
        <v>65.878510000000006</v>
      </c>
      <c r="L1262">
        <v>52.764009999999999</v>
      </c>
      <c r="M1262">
        <v>0.7665883</v>
      </c>
      <c r="N1262">
        <v>32.115819999999999</v>
      </c>
      <c r="O1262">
        <v>26.789739999999998</v>
      </c>
      <c r="P1262">
        <v>0.31132779999999999</v>
      </c>
      <c r="Q1262">
        <v>44.330889999999997</v>
      </c>
      <c r="R1262">
        <v>30.257539999999999</v>
      </c>
      <c r="S1262">
        <v>0.82263640000000005</v>
      </c>
    </row>
    <row r="1263" spans="1:19" x14ac:dyDescent="0.2">
      <c r="A1263" t="s">
        <v>151</v>
      </c>
      <c r="B1263">
        <v>2009</v>
      </c>
      <c r="C1263">
        <v>11171.6</v>
      </c>
      <c r="D1263">
        <v>14779.81</v>
      </c>
      <c r="E1263">
        <v>16188.232</v>
      </c>
      <c r="F1263">
        <v>13082.795</v>
      </c>
      <c r="G1263">
        <v>12735.934999999999</v>
      </c>
      <c r="H1263">
        <v>95.783100000000005</v>
      </c>
      <c r="I1263">
        <v>0.17107620000000001</v>
      </c>
      <c r="J1263">
        <v>17.107620000000001</v>
      </c>
      <c r="K1263">
        <v>65.878510000000006</v>
      </c>
      <c r="L1263">
        <v>52.764009999999999</v>
      </c>
      <c r="M1263">
        <v>0.7665883</v>
      </c>
      <c r="O1263">
        <v>26.789739999999998</v>
      </c>
      <c r="P1263">
        <v>0.31132779999999999</v>
      </c>
      <c r="R1263">
        <v>30.257539999999999</v>
      </c>
      <c r="S1263">
        <v>0.82263640000000005</v>
      </c>
    </row>
    <row r="1264" spans="1:19" x14ac:dyDescent="0.2">
      <c r="A1264" t="s">
        <v>151</v>
      </c>
      <c r="B1264">
        <v>2009</v>
      </c>
      <c r="C1264">
        <v>11171.6</v>
      </c>
      <c r="D1264">
        <v>14779.81</v>
      </c>
      <c r="E1264">
        <v>16188.232</v>
      </c>
      <c r="F1264">
        <v>13082.795</v>
      </c>
      <c r="G1264">
        <v>12735.934999999999</v>
      </c>
      <c r="H1264">
        <v>185.71420000000001</v>
      </c>
      <c r="I1264">
        <v>0.17107620000000001</v>
      </c>
      <c r="J1264">
        <v>17.107620000000001</v>
      </c>
      <c r="K1264">
        <v>65.878510000000006</v>
      </c>
      <c r="L1264">
        <v>52.764009999999999</v>
      </c>
      <c r="M1264">
        <v>0.7665883</v>
      </c>
      <c r="O1264">
        <v>26.789739999999998</v>
      </c>
      <c r="P1264">
        <v>0.31132779999999999</v>
      </c>
      <c r="R1264">
        <v>30.257539999999999</v>
      </c>
      <c r="S1264">
        <v>0.82263640000000005</v>
      </c>
    </row>
    <row r="1265" spans="1:19" x14ac:dyDescent="0.2">
      <c r="A1265" t="s">
        <v>151</v>
      </c>
      <c r="B1265">
        <v>2009</v>
      </c>
      <c r="C1265">
        <v>11171.6</v>
      </c>
      <c r="D1265">
        <v>14779.81</v>
      </c>
      <c r="E1265">
        <v>16188.232</v>
      </c>
      <c r="F1265">
        <v>13082.795</v>
      </c>
      <c r="G1265">
        <v>12735.934999999999</v>
      </c>
      <c r="I1265">
        <v>0.17107620000000001</v>
      </c>
      <c r="J1265">
        <v>17.107620000000001</v>
      </c>
      <c r="L1265">
        <v>52.764009999999999</v>
      </c>
      <c r="M1265">
        <v>0.7665883</v>
      </c>
      <c r="N1265">
        <v>32.115819999999999</v>
      </c>
      <c r="O1265">
        <v>26.789739999999998</v>
      </c>
      <c r="P1265">
        <v>0.31132779999999999</v>
      </c>
      <c r="R1265">
        <v>30.257539999999999</v>
      </c>
      <c r="S1265">
        <v>0.82263640000000005</v>
      </c>
    </row>
    <row r="1266" spans="1:19" x14ac:dyDescent="0.2">
      <c r="A1266" t="s">
        <v>151</v>
      </c>
      <c r="B1266">
        <v>2009</v>
      </c>
      <c r="C1266">
        <v>11171.6</v>
      </c>
      <c r="D1266">
        <v>14779.81</v>
      </c>
      <c r="E1266">
        <v>16188.232</v>
      </c>
      <c r="F1266">
        <v>13082.795</v>
      </c>
      <c r="G1266">
        <v>12735.934999999999</v>
      </c>
      <c r="H1266">
        <v>4.8000290000000003</v>
      </c>
      <c r="I1266">
        <v>0.17107620000000001</v>
      </c>
      <c r="J1266">
        <v>17.107620000000001</v>
      </c>
      <c r="K1266">
        <v>65.878510000000006</v>
      </c>
      <c r="L1266">
        <v>52.764009999999999</v>
      </c>
      <c r="M1266">
        <v>0.7665883</v>
      </c>
      <c r="N1266">
        <v>32.115819999999999</v>
      </c>
      <c r="O1266">
        <v>26.789739999999998</v>
      </c>
      <c r="P1266">
        <v>0.31132779999999999</v>
      </c>
      <c r="Q1266">
        <v>44.330889999999997</v>
      </c>
      <c r="R1266">
        <v>30.257539999999999</v>
      </c>
      <c r="S1266">
        <v>0.82263640000000005</v>
      </c>
    </row>
    <row r="1267" spans="1:19" x14ac:dyDescent="0.2">
      <c r="A1267" t="s">
        <v>151</v>
      </c>
      <c r="B1267">
        <v>2009</v>
      </c>
      <c r="C1267">
        <v>11171.6</v>
      </c>
      <c r="D1267">
        <v>14779.81</v>
      </c>
      <c r="E1267">
        <v>16188.232</v>
      </c>
      <c r="F1267">
        <v>13082.795</v>
      </c>
      <c r="G1267">
        <v>12735.934999999999</v>
      </c>
      <c r="H1267">
        <v>39.999940000000002</v>
      </c>
      <c r="I1267">
        <v>0.17107620000000001</v>
      </c>
      <c r="J1267">
        <v>17.107620000000001</v>
      </c>
      <c r="K1267">
        <v>65.878510000000006</v>
      </c>
      <c r="L1267">
        <v>52.764009999999999</v>
      </c>
      <c r="M1267">
        <v>0.7665883</v>
      </c>
      <c r="N1267">
        <v>32.115819999999999</v>
      </c>
      <c r="O1267">
        <v>26.789739999999998</v>
      </c>
      <c r="P1267">
        <v>0.31132779999999999</v>
      </c>
      <c r="Q1267">
        <v>44.330889999999997</v>
      </c>
      <c r="R1267">
        <v>30.257539999999999</v>
      </c>
      <c r="S1267">
        <v>0.82263640000000005</v>
      </c>
    </row>
    <row r="1268" spans="1:19" x14ac:dyDescent="0.2">
      <c r="A1268" t="s">
        <v>151</v>
      </c>
      <c r="B1268">
        <v>2009</v>
      </c>
      <c r="C1268">
        <v>11171.6</v>
      </c>
      <c r="D1268">
        <v>14779.81</v>
      </c>
      <c r="E1268">
        <v>16188.232</v>
      </c>
      <c r="F1268">
        <v>13082.795</v>
      </c>
      <c r="G1268">
        <v>12735.934999999999</v>
      </c>
      <c r="H1268">
        <v>33.333350000000003</v>
      </c>
      <c r="I1268">
        <v>0.17107620000000001</v>
      </c>
      <c r="J1268">
        <v>17.107620000000001</v>
      </c>
      <c r="K1268">
        <v>65.878510000000006</v>
      </c>
      <c r="L1268">
        <v>52.764009999999999</v>
      </c>
      <c r="M1268">
        <v>0.7665883</v>
      </c>
      <c r="N1268">
        <v>32.115819999999999</v>
      </c>
      <c r="O1268">
        <v>26.789739999999998</v>
      </c>
      <c r="P1268">
        <v>0.31132779999999999</v>
      </c>
      <c r="Q1268">
        <v>44.330889999999997</v>
      </c>
      <c r="R1268">
        <v>30.257539999999999</v>
      </c>
      <c r="S1268">
        <v>0.82263640000000005</v>
      </c>
    </row>
    <row r="1269" spans="1:19" x14ac:dyDescent="0.2">
      <c r="A1269" t="s">
        <v>151</v>
      </c>
      <c r="B1269">
        <v>2009</v>
      </c>
      <c r="C1269">
        <v>11171.6</v>
      </c>
      <c r="D1269">
        <v>14779.81</v>
      </c>
      <c r="E1269">
        <v>16188.232</v>
      </c>
      <c r="F1269">
        <v>13082.795</v>
      </c>
      <c r="G1269">
        <v>12735.934999999999</v>
      </c>
      <c r="H1269">
        <v>83.191400000000002</v>
      </c>
      <c r="I1269">
        <v>0.17107620000000001</v>
      </c>
      <c r="J1269">
        <v>17.107620000000001</v>
      </c>
      <c r="K1269">
        <v>65.878510000000006</v>
      </c>
      <c r="L1269">
        <v>52.764009999999999</v>
      </c>
      <c r="M1269">
        <v>0.7665883</v>
      </c>
      <c r="N1269">
        <v>32.115819999999999</v>
      </c>
      <c r="O1269">
        <v>26.789739999999998</v>
      </c>
      <c r="P1269">
        <v>0.31132779999999999</v>
      </c>
      <c r="Q1269">
        <v>44.330889999999997</v>
      </c>
      <c r="R1269">
        <v>30.257539999999999</v>
      </c>
      <c r="S1269">
        <v>0.82263640000000005</v>
      </c>
    </row>
    <row r="1270" spans="1:19" x14ac:dyDescent="0.2">
      <c r="A1270" t="s">
        <v>151</v>
      </c>
      <c r="B1270">
        <v>2009</v>
      </c>
      <c r="C1270">
        <v>11171.6</v>
      </c>
      <c r="D1270">
        <v>14779.81</v>
      </c>
      <c r="E1270">
        <v>16188.232</v>
      </c>
      <c r="F1270">
        <v>13082.795</v>
      </c>
      <c r="G1270">
        <v>12735.934999999999</v>
      </c>
      <c r="H1270">
        <v>280.95240000000001</v>
      </c>
      <c r="I1270">
        <v>0.17107620000000001</v>
      </c>
      <c r="J1270">
        <v>17.107620000000001</v>
      </c>
      <c r="K1270">
        <v>65.878510000000006</v>
      </c>
      <c r="L1270">
        <v>52.764009999999999</v>
      </c>
      <c r="M1270">
        <v>0.7665883</v>
      </c>
      <c r="N1270">
        <v>32.115819999999999</v>
      </c>
      <c r="O1270">
        <v>26.789739999999998</v>
      </c>
      <c r="P1270">
        <v>0.31132779999999999</v>
      </c>
      <c r="Q1270">
        <v>44.330889999999997</v>
      </c>
      <c r="R1270">
        <v>30.257539999999999</v>
      </c>
      <c r="S1270">
        <v>0.82263640000000005</v>
      </c>
    </row>
    <row r="1271" spans="1:19" x14ac:dyDescent="0.2">
      <c r="A1271" t="s">
        <v>151</v>
      </c>
      <c r="B1271">
        <v>2009</v>
      </c>
      <c r="C1271">
        <v>11171.6</v>
      </c>
      <c r="D1271">
        <v>14779.81</v>
      </c>
      <c r="E1271">
        <v>16188.232</v>
      </c>
      <c r="F1271">
        <v>13082.795</v>
      </c>
      <c r="G1271">
        <v>12735.934999999999</v>
      </c>
      <c r="H1271">
        <v>55.555630000000001</v>
      </c>
      <c r="I1271">
        <v>0.17107620000000001</v>
      </c>
      <c r="J1271">
        <v>17.107620000000001</v>
      </c>
      <c r="K1271">
        <v>65.878510000000006</v>
      </c>
      <c r="L1271">
        <v>52.764009999999999</v>
      </c>
      <c r="M1271">
        <v>0.7665883</v>
      </c>
      <c r="N1271">
        <v>32.115819999999999</v>
      </c>
      <c r="O1271">
        <v>26.789739999999998</v>
      </c>
      <c r="P1271">
        <v>0.31132779999999999</v>
      </c>
      <c r="Q1271">
        <v>44.330889999999997</v>
      </c>
      <c r="R1271">
        <v>30.257539999999999</v>
      </c>
      <c r="S1271">
        <v>0.82263640000000005</v>
      </c>
    </row>
    <row r="1272" spans="1:19" x14ac:dyDescent="0.2">
      <c r="A1272" t="s">
        <v>151</v>
      </c>
      <c r="B1272">
        <v>2009</v>
      </c>
      <c r="C1272">
        <v>11171.6</v>
      </c>
      <c r="D1272">
        <v>14779.81</v>
      </c>
      <c r="E1272">
        <v>16188.232</v>
      </c>
      <c r="F1272">
        <v>13082.795</v>
      </c>
      <c r="G1272">
        <v>12735.934999999999</v>
      </c>
      <c r="H1272">
        <v>-2.9899999999999998E-5</v>
      </c>
      <c r="I1272">
        <v>0.17107620000000001</v>
      </c>
      <c r="J1272">
        <v>17.107620000000001</v>
      </c>
      <c r="K1272">
        <v>65.878510000000006</v>
      </c>
      <c r="L1272">
        <v>52.764009999999999</v>
      </c>
      <c r="M1272">
        <v>0.7665883</v>
      </c>
      <c r="N1272">
        <v>32.115819999999999</v>
      </c>
      <c r="O1272">
        <v>26.789739999999998</v>
      </c>
      <c r="P1272">
        <v>0.31132779999999999</v>
      </c>
      <c r="Q1272">
        <v>44.330889999999997</v>
      </c>
      <c r="R1272">
        <v>30.257539999999999</v>
      </c>
      <c r="S1272">
        <v>0.82263640000000005</v>
      </c>
    </row>
    <row r="1273" spans="1:19" x14ac:dyDescent="0.2">
      <c r="A1273" t="s">
        <v>151</v>
      </c>
      <c r="B1273">
        <v>2009</v>
      </c>
      <c r="C1273">
        <v>11171.6</v>
      </c>
      <c r="D1273">
        <v>14779.81</v>
      </c>
      <c r="E1273">
        <v>16188.232</v>
      </c>
      <c r="F1273">
        <v>13082.795</v>
      </c>
      <c r="G1273">
        <v>12735.934999999999</v>
      </c>
      <c r="H1273">
        <v>-2.69E-5</v>
      </c>
      <c r="I1273">
        <v>0.17107620000000001</v>
      </c>
      <c r="J1273">
        <v>17.107620000000001</v>
      </c>
      <c r="K1273">
        <v>65.878510000000006</v>
      </c>
      <c r="L1273">
        <v>52.764009999999999</v>
      </c>
      <c r="M1273">
        <v>0.7665883</v>
      </c>
      <c r="N1273">
        <v>32.115819999999999</v>
      </c>
      <c r="O1273">
        <v>26.789739999999998</v>
      </c>
      <c r="P1273">
        <v>0.31132779999999999</v>
      </c>
      <c r="Q1273">
        <v>44.330889999999997</v>
      </c>
      <c r="R1273">
        <v>30.257539999999999</v>
      </c>
      <c r="S1273">
        <v>0.82263640000000005</v>
      </c>
    </row>
    <row r="1274" spans="1:19" x14ac:dyDescent="0.2">
      <c r="A1274" t="s">
        <v>879</v>
      </c>
      <c r="B1274">
        <v>2009</v>
      </c>
      <c r="C1274">
        <v>320059</v>
      </c>
      <c r="D1274">
        <v>364989</v>
      </c>
      <c r="E1274">
        <v>411728.4</v>
      </c>
      <c r="F1274">
        <v>410734.2</v>
      </c>
      <c r="G1274">
        <v>424762.30119999999</v>
      </c>
      <c r="H1274">
        <v>454.41800000000001</v>
      </c>
      <c r="I1274">
        <v>0.2833078</v>
      </c>
      <c r="J1274">
        <v>28.330780000000001</v>
      </c>
      <c r="K1274">
        <v>74.482050000000001</v>
      </c>
      <c r="L1274">
        <v>52.764009999999999</v>
      </c>
      <c r="M1274">
        <v>0.7665883</v>
      </c>
      <c r="N1274">
        <v>35.609900000000003</v>
      </c>
      <c r="O1274">
        <v>26.789739999999998</v>
      </c>
      <c r="P1274">
        <v>0.31132779999999999</v>
      </c>
      <c r="Q1274">
        <v>53.563470000000002</v>
      </c>
      <c r="R1274">
        <v>30.257539999999999</v>
      </c>
      <c r="S1274">
        <v>0.82263640000000005</v>
      </c>
    </row>
    <row r="1275" spans="1:19" x14ac:dyDescent="0.2">
      <c r="A1275" t="s">
        <v>879</v>
      </c>
      <c r="B1275">
        <v>2009</v>
      </c>
      <c r="C1275">
        <v>320059</v>
      </c>
      <c r="D1275">
        <v>364989</v>
      </c>
      <c r="E1275">
        <v>411728.4</v>
      </c>
      <c r="F1275">
        <v>410734.2</v>
      </c>
      <c r="G1275">
        <v>424762.30119999999</v>
      </c>
      <c r="I1275">
        <v>0.2833078</v>
      </c>
      <c r="J1275">
        <v>28.330780000000001</v>
      </c>
      <c r="L1275">
        <v>52.764009999999999</v>
      </c>
      <c r="M1275">
        <v>0.7665883</v>
      </c>
      <c r="N1275">
        <v>35.609900000000003</v>
      </c>
      <c r="O1275">
        <v>26.789739999999998</v>
      </c>
      <c r="P1275">
        <v>0.31132779999999999</v>
      </c>
      <c r="R1275">
        <v>30.257539999999999</v>
      </c>
      <c r="S1275">
        <v>0.82263640000000005</v>
      </c>
    </row>
    <row r="1276" spans="1:19" x14ac:dyDescent="0.2">
      <c r="A1276" t="s">
        <v>879</v>
      </c>
      <c r="B1276">
        <v>2009</v>
      </c>
      <c r="C1276">
        <v>320059</v>
      </c>
      <c r="D1276">
        <v>364989</v>
      </c>
      <c r="E1276">
        <v>411728.4</v>
      </c>
      <c r="F1276">
        <v>410734.2</v>
      </c>
      <c r="G1276">
        <v>424762.30119999999</v>
      </c>
      <c r="H1276">
        <v>117.28830000000001</v>
      </c>
      <c r="I1276">
        <v>0.2833078</v>
      </c>
      <c r="J1276">
        <v>28.330780000000001</v>
      </c>
      <c r="K1276">
        <v>74.482050000000001</v>
      </c>
      <c r="L1276">
        <v>52.764009999999999</v>
      </c>
      <c r="M1276">
        <v>0.7665883</v>
      </c>
      <c r="N1276">
        <v>35.609900000000003</v>
      </c>
      <c r="O1276">
        <v>26.789739999999998</v>
      </c>
      <c r="P1276">
        <v>0.31132779999999999</v>
      </c>
      <c r="Q1276">
        <v>53.563470000000002</v>
      </c>
      <c r="R1276">
        <v>30.257539999999999</v>
      </c>
      <c r="S1276">
        <v>0.82263640000000005</v>
      </c>
    </row>
    <row r="1277" spans="1:19" x14ac:dyDescent="0.2">
      <c r="A1277" t="s">
        <v>879</v>
      </c>
      <c r="B1277">
        <v>2009</v>
      </c>
      <c r="C1277">
        <v>320059</v>
      </c>
      <c r="D1277">
        <v>364989</v>
      </c>
      <c r="E1277">
        <v>411728.4</v>
      </c>
      <c r="F1277">
        <v>410734.2</v>
      </c>
      <c r="G1277">
        <v>424762.30119999999</v>
      </c>
      <c r="H1277">
        <v>26.315760000000001</v>
      </c>
      <c r="I1277">
        <v>0.2833078</v>
      </c>
      <c r="J1277">
        <v>28.330780000000001</v>
      </c>
      <c r="K1277">
        <v>74.482050000000001</v>
      </c>
      <c r="L1277">
        <v>52.764009999999999</v>
      </c>
      <c r="M1277">
        <v>0.7665883</v>
      </c>
      <c r="N1277">
        <v>35.609900000000003</v>
      </c>
      <c r="O1277">
        <v>26.789739999999998</v>
      </c>
      <c r="P1277">
        <v>0.31132779999999999</v>
      </c>
      <c r="Q1277">
        <v>53.563470000000002</v>
      </c>
      <c r="R1277">
        <v>30.257539999999999</v>
      </c>
      <c r="S1277">
        <v>0.82263640000000005</v>
      </c>
    </row>
    <row r="1278" spans="1:19" x14ac:dyDescent="0.2">
      <c r="A1278" t="s">
        <v>879</v>
      </c>
      <c r="B1278">
        <v>2009</v>
      </c>
      <c r="C1278">
        <v>320059</v>
      </c>
      <c r="D1278">
        <v>364989</v>
      </c>
      <c r="E1278">
        <v>411728.4</v>
      </c>
      <c r="F1278">
        <v>410734.2</v>
      </c>
      <c r="G1278">
        <v>424762.30119999999</v>
      </c>
      <c r="H1278">
        <v>103.0347</v>
      </c>
      <c r="I1278">
        <v>0.2833078</v>
      </c>
      <c r="J1278">
        <v>28.330780000000001</v>
      </c>
      <c r="K1278">
        <v>74.482050000000001</v>
      </c>
      <c r="L1278">
        <v>52.764009999999999</v>
      </c>
      <c r="M1278">
        <v>0.7665883</v>
      </c>
      <c r="N1278">
        <v>35.609900000000003</v>
      </c>
      <c r="O1278">
        <v>26.789739999999998</v>
      </c>
      <c r="P1278">
        <v>0.31132779999999999</v>
      </c>
      <c r="Q1278">
        <v>53.563470000000002</v>
      </c>
      <c r="R1278">
        <v>30.257539999999999</v>
      </c>
      <c r="S1278">
        <v>0.82263640000000005</v>
      </c>
    </row>
    <row r="1279" spans="1:19" x14ac:dyDescent="0.2">
      <c r="A1279" t="s">
        <v>879</v>
      </c>
      <c r="B1279">
        <v>2009</v>
      </c>
      <c r="C1279">
        <v>320059</v>
      </c>
      <c r="D1279">
        <v>364989</v>
      </c>
      <c r="E1279">
        <v>411728.4</v>
      </c>
      <c r="F1279">
        <v>410734.2</v>
      </c>
      <c r="G1279">
        <v>424762.30119999999</v>
      </c>
      <c r="H1279">
        <v>21.428529999999999</v>
      </c>
      <c r="I1279">
        <v>0.2833078</v>
      </c>
      <c r="J1279">
        <v>28.330780000000001</v>
      </c>
      <c r="K1279">
        <v>74.482050000000001</v>
      </c>
      <c r="L1279">
        <v>52.764009999999999</v>
      </c>
      <c r="M1279">
        <v>0.7665883</v>
      </c>
      <c r="N1279">
        <v>35.609900000000003</v>
      </c>
      <c r="O1279">
        <v>26.789739999999998</v>
      </c>
      <c r="P1279">
        <v>0.31132779999999999</v>
      </c>
      <c r="Q1279">
        <v>53.563470000000002</v>
      </c>
      <c r="R1279">
        <v>30.257539999999999</v>
      </c>
      <c r="S1279">
        <v>0.82263640000000005</v>
      </c>
    </row>
    <row r="1280" spans="1:19" x14ac:dyDescent="0.2">
      <c r="A1280" t="s">
        <v>879</v>
      </c>
      <c r="B1280">
        <v>2009</v>
      </c>
      <c r="C1280">
        <v>320059</v>
      </c>
      <c r="D1280">
        <v>364989</v>
      </c>
      <c r="E1280">
        <v>411728.4</v>
      </c>
      <c r="F1280">
        <v>410734.2</v>
      </c>
      <c r="G1280">
        <v>424762.30119999999</v>
      </c>
      <c r="I1280">
        <v>0.2833078</v>
      </c>
      <c r="J1280">
        <v>28.330780000000001</v>
      </c>
      <c r="L1280">
        <v>52.764009999999999</v>
      </c>
      <c r="M1280">
        <v>0.7665883</v>
      </c>
      <c r="N1280">
        <v>35.609900000000003</v>
      </c>
      <c r="O1280">
        <v>26.789739999999998</v>
      </c>
      <c r="P1280">
        <v>0.31132779999999999</v>
      </c>
      <c r="R1280">
        <v>30.257539999999999</v>
      </c>
      <c r="S1280">
        <v>0.82263640000000005</v>
      </c>
    </row>
    <row r="1281" spans="1:19" x14ac:dyDescent="0.2">
      <c r="A1281" t="s">
        <v>879</v>
      </c>
      <c r="B1281">
        <v>2009</v>
      </c>
      <c r="C1281">
        <v>320059</v>
      </c>
      <c r="D1281">
        <v>364989</v>
      </c>
      <c r="E1281">
        <v>411728.4</v>
      </c>
      <c r="F1281">
        <v>410734.2</v>
      </c>
      <c r="G1281">
        <v>424762.30119999999</v>
      </c>
      <c r="I1281">
        <v>0.2833078</v>
      </c>
      <c r="J1281">
        <v>28.330780000000001</v>
      </c>
      <c r="L1281">
        <v>52.764009999999999</v>
      </c>
      <c r="M1281">
        <v>0.7665883</v>
      </c>
      <c r="O1281">
        <v>26.789739999999998</v>
      </c>
      <c r="P1281">
        <v>0.31132779999999999</v>
      </c>
      <c r="R1281">
        <v>30.257539999999999</v>
      </c>
      <c r="S1281">
        <v>0.82263640000000005</v>
      </c>
    </row>
    <row r="1282" spans="1:19" x14ac:dyDescent="0.2">
      <c r="A1282" t="s">
        <v>879</v>
      </c>
      <c r="B1282">
        <v>2009</v>
      </c>
      <c r="C1282">
        <v>320059</v>
      </c>
      <c r="D1282">
        <v>364989</v>
      </c>
      <c r="E1282">
        <v>411728.4</v>
      </c>
      <c r="F1282">
        <v>410734.2</v>
      </c>
      <c r="G1282">
        <v>424762.30119999999</v>
      </c>
      <c r="H1282">
        <v>10.000030000000001</v>
      </c>
      <c r="I1282">
        <v>0.2833078</v>
      </c>
      <c r="J1282">
        <v>28.330780000000001</v>
      </c>
      <c r="K1282">
        <v>74.482050000000001</v>
      </c>
      <c r="L1282">
        <v>52.764009999999999</v>
      </c>
      <c r="M1282">
        <v>0.7665883</v>
      </c>
      <c r="N1282">
        <v>35.609900000000003</v>
      </c>
      <c r="O1282">
        <v>26.789739999999998</v>
      </c>
      <c r="P1282">
        <v>0.31132779999999999</v>
      </c>
      <c r="Q1282">
        <v>53.563470000000002</v>
      </c>
      <c r="R1282">
        <v>30.257539999999999</v>
      </c>
      <c r="S1282">
        <v>0.82263640000000005</v>
      </c>
    </row>
    <row r="1283" spans="1:19" x14ac:dyDescent="0.2">
      <c r="A1283" t="s">
        <v>879</v>
      </c>
      <c r="B1283">
        <v>2009</v>
      </c>
      <c r="C1283">
        <v>320059</v>
      </c>
      <c r="D1283">
        <v>364989</v>
      </c>
      <c r="E1283">
        <v>411728.4</v>
      </c>
      <c r="F1283">
        <v>410734.2</v>
      </c>
      <c r="G1283">
        <v>424762.30119999999</v>
      </c>
      <c r="I1283">
        <v>0.2833078</v>
      </c>
      <c r="J1283">
        <v>28.330780000000001</v>
      </c>
      <c r="L1283">
        <v>52.764009999999999</v>
      </c>
      <c r="M1283">
        <v>0.7665883</v>
      </c>
      <c r="N1283">
        <v>35.609900000000003</v>
      </c>
      <c r="O1283">
        <v>26.789739999999998</v>
      </c>
      <c r="P1283">
        <v>0.31132779999999999</v>
      </c>
      <c r="R1283">
        <v>30.257539999999999</v>
      </c>
      <c r="S1283">
        <v>0.82263640000000005</v>
      </c>
    </row>
    <row r="1284" spans="1:19" x14ac:dyDescent="0.2">
      <c r="A1284" t="s">
        <v>879</v>
      </c>
      <c r="B1284">
        <v>2009</v>
      </c>
      <c r="C1284">
        <v>320059</v>
      </c>
      <c r="D1284">
        <v>364989</v>
      </c>
      <c r="E1284">
        <v>411728.4</v>
      </c>
      <c r="F1284">
        <v>410734.2</v>
      </c>
      <c r="G1284">
        <v>424762.30119999999</v>
      </c>
      <c r="I1284">
        <v>0.2833078</v>
      </c>
      <c r="J1284">
        <v>28.330780000000001</v>
      </c>
      <c r="L1284">
        <v>52.764009999999999</v>
      </c>
      <c r="M1284">
        <v>0.7665883</v>
      </c>
      <c r="N1284">
        <v>35.609900000000003</v>
      </c>
      <c r="O1284">
        <v>26.789739999999998</v>
      </c>
      <c r="P1284">
        <v>0.31132779999999999</v>
      </c>
      <c r="R1284">
        <v>30.257539999999999</v>
      </c>
      <c r="S1284">
        <v>0.82263640000000005</v>
      </c>
    </row>
    <row r="1285" spans="1:19" x14ac:dyDescent="0.2">
      <c r="A1285" t="s">
        <v>879</v>
      </c>
      <c r="B1285">
        <v>2009</v>
      </c>
      <c r="C1285">
        <v>320059</v>
      </c>
      <c r="D1285">
        <v>364989</v>
      </c>
      <c r="E1285">
        <v>411728.4</v>
      </c>
      <c r="F1285">
        <v>410734.2</v>
      </c>
      <c r="G1285">
        <v>424762.30119999999</v>
      </c>
      <c r="H1285">
        <v>197.5804</v>
      </c>
      <c r="I1285">
        <v>0.2833078</v>
      </c>
      <c r="J1285">
        <v>28.330780000000001</v>
      </c>
      <c r="K1285">
        <v>74.482050000000001</v>
      </c>
      <c r="L1285">
        <v>52.764009999999999</v>
      </c>
      <c r="M1285">
        <v>0.7665883</v>
      </c>
      <c r="N1285">
        <v>35.609900000000003</v>
      </c>
      <c r="O1285">
        <v>26.789739999999998</v>
      </c>
      <c r="P1285">
        <v>0.31132779999999999</v>
      </c>
      <c r="Q1285">
        <v>53.563470000000002</v>
      </c>
      <c r="R1285">
        <v>30.257539999999999</v>
      </c>
      <c r="S1285">
        <v>0.82263640000000005</v>
      </c>
    </row>
    <row r="1286" spans="1:19" x14ac:dyDescent="0.2">
      <c r="A1286" t="s">
        <v>879</v>
      </c>
      <c r="B1286">
        <v>2009</v>
      </c>
      <c r="C1286">
        <v>320059</v>
      </c>
      <c r="D1286">
        <v>364989</v>
      </c>
      <c r="E1286">
        <v>411728.4</v>
      </c>
      <c r="F1286">
        <v>410734.2</v>
      </c>
      <c r="G1286">
        <v>424762.30119999999</v>
      </c>
      <c r="I1286">
        <v>0.2833078</v>
      </c>
      <c r="J1286">
        <v>28.330780000000001</v>
      </c>
      <c r="L1286">
        <v>52.764009999999999</v>
      </c>
      <c r="M1286">
        <v>0.7665883</v>
      </c>
      <c r="N1286">
        <v>35.609900000000003</v>
      </c>
      <c r="O1286">
        <v>26.789739999999998</v>
      </c>
      <c r="P1286">
        <v>0.31132779999999999</v>
      </c>
      <c r="R1286">
        <v>30.257539999999999</v>
      </c>
      <c r="S1286">
        <v>0.82263640000000005</v>
      </c>
    </row>
    <row r="1287" spans="1:19" x14ac:dyDescent="0.2">
      <c r="A1287" t="s">
        <v>879</v>
      </c>
      <c r="B1287">
        <v>2009</v>
      </c>
      <c r="C1287">
        <v>320059</v>
      </c>
      <c r="D1287">
        <v>364989</v>
      </c>
      <c r="E1287">
        <v>411728.4</v>
      </c>
      <c r="F1287">
        <v>410734.2</v>
      </c>
      <c r="G1287">
        <v>424762.30119999999</v>
      </c>
      <c r="H1287">
        <v>11.111079999999999</v>
      </c>
      <c r="I1287">
        <v>0.2833078</v>
      </c>
      <c r="J1287">
        <v>28.330780000000001</v>
      </c>
      <c r="K1287">
        <v>74.482050000000001</v>
      </c>
      <c r="L1287">
        <v>52.764009999999999</v>
      </c>
      <c r="M1287">
        <v>0.7665883</v>
      </c>
      <c r="N1287">
        <v>35.609900000000003</v>
      </c>
      <c r="O1287">
        <v>26.789739999999998</v>
      </c>
      <c r="P1287">
        <v>0.31132779999999999</v>
      </c>
      <c r="Q1287">
        <v>53.563470000000002</v>
      </c>
      <c r="R1287">
        <v>30.257539999999999</v>
      </c>
      <c r="S1287">
        <v>0.82263640000000005</v>
      </c>
    </row>
    <row r="1288" spans="1:19" x14ac:dyDescent="0.2">
      <c r="A1288" t="s">
        <v>879</v>
      </c>
      <c r="B1288">
        <v>2009</v>
      </c>
      <c r="C1288">
        <v>320059</v>
      </c>
      <c r="D1288">
        <v>364989</v>
      </c>
      <c r="E1288">
        <v>411728.4</v>
      </c>
      <c r="F1288">
        <v>410734.2</v>
      </c>
      <c r="G1288">
        <v>424762.30119999999</v>
      </c>
      <c r="H1288">
        <v>24.999970000000001</v>
      </c>
      <c r="I1288">
        <v>0.2833078</v>
      </c>
      <c r="J1288">
        <v>28.330780000000001</v>
      </c>
      <c r="K1288">
        <v>74.482050000000001</v>
      </c>
      <c r="L1288">
        <v>52.764009999999999</v>
      </c>
      <c r="M1288">
        <v>0.7665883</v>
      </c>
      <c r="N1288">
        <v>35.609900000000003</v>
      </c>
      <c r="O1288">
        <v>26.789739999999998</v>
      </c>
      <c r="P1288">
        <v>0.31132779999999999</v>
      </c>
      <c r="Q1288">
        <v>53.563470000000002</v>
      </c>
      <c r="R1288">
        <v>30.257539999999999</v>
      </c>
      <c r="S1288">
        <v>0.82263640000000005</v>
      </c>
    </row>
    <row r="1289" spans="1:19" x14ac:dyDescent="0.2">
      <c r="A1289" t="s">
        <v>879</v>
      </c>
      <c r="B1289">
        <v>2009</v>
      </c>
      <c r="C1289">
        <v>320059</v>
      </c>
      <c r="D1289">
        <v>364989</v>
      </c>
      <c r="E1289">
        <v>411728.4</v>
      </c>
      <c r="F1289">
        <v>410734.2</v>
      </c>
      <c r="G1289">
        <v>424762.30119999999</v>
      </c>
      <c r="I1289">
        <v>0.2833078</v>
      </c>
      <c r="J1289">
        <v>28.330780000000001</v>
      </c>
      <c r="L1289">
        <v>52.764009999999999</v>
      </c>
      <c r="M1289">
        <v>0.7665883</v>
      </c>
      <c r="N1289">
        <v>35.609900000000003</v>
      </c>
      <c r="O1289">
        <v>26.789739999999998</v>
      </c>
      <c r="P1289">
        <v>0.31132779999999999</v>
      </c>
      <c r="R1289">
        <v>30.257539999999999</v>
      </c>
      <c r="S1289">
        <v>0.82263640000000005</v>
      </c>
    </row>
    <row r="1290" spans="1:19" x14ac:dyDescent="0.2">
      <c r="A1290" t="s">
        <v>879</v>
      </c>
      <c r="B1290">
        <v>2009</v>
      </c>
      <c r="C1290">
        <v>320059</v>
      </c>
      <c r="D1290">
        <v>364989</v>
      </c>
      <c r="E1290">
        <v>411728.4</v>
      </c>
      <c r="F1290">
        <v>410734.2</v>
      </c>
      <c r="G1290">
        <v>424762.30119999999</v>
      </c>
      <c r="H1290">
        <v>-84.999989999999997</v>
      </c>
      <c r="I1290">
        <v>0.2833078</v>
      </c>
      <c r="J1290">
        <v>28.330780000000001</v>
      </c>
      <c r="K1290">
        <v>74.482050000000001</v>
      </c>
      <c r="L1290">
        <v>52.764009999999999</v>
      </c>
      <c r="M1290">
        <v>0.7665883</v>
      </c>
      <c r="N1290">
        <v>35.609900000000003</v>
      </c>
      <c r="O1290">
        <v>26.789739999999998</v>
      </c>
      <c r="P1290">
        <v>0.31132779999999999</v>
      </c>
      <c r="Q1290">
        <v>53.563470000000002</v>
      </c>
      <c r="R1290">
        <v>30.257539999999999</v>
      </c>
      <c r="S1290">
        <v>0.82263640000000005</v>
      </c>
    </row>
    <row r="1291" spans="1:19" x14ac:dyDescent="0.2">
      <c r="A1291" t="s">
        <v>879</v>
      </c>
      <c r="B1291">
        <v>2009</v>
      </c>
      <c r="C1291">
        <v>320059</v>
      </c>
      <c r="D1291">
        <v>364989</v>
      </c>
      <c r="E1291">
        <v>411728.4</v>
      </c>
      <c r="F1291">
        <v>410734.2</v>
      </c>
      <c r="G1291">
        <v>424762.30119999999</v>
      </c>
      <c r="H1291">
        <v>27.424040000000002</v>
      </c>
      <c r="I1291">
        <v>0.2833078</v>
      </c>
      <c r="J1291">
        <v>28.330780000000001</v>
      </c>
      <c r="K1291">
        <v>74.482050000000001</v>
      </c>
      <c r="L1291">
        <v>52.764009999999999</v>
      </c>
      <c r="M1291">
        <v>0.7665883</v>
      </c>
      <c r="N1291">
        <v>35.609900000000003</v>
      </c>
      <c r="O1291">
        <v>26.789739999999998</v>
      </c>
      <c r="P1291">
        <v>0.31132779999999999</v>
      </c>
      <c r="Q1291">
        <v>53.563470000000002</v>
      </c>
      <c r="R1291">
        <v>30.257539999999999</v>
      </c>
      <c r="S1291">
        <v>0.82263640000000005</v>
      </c>
    </row>
    <row r="1292" spans="1:19" x14ac:dyDescent="0.2">
      <c r="A1292" t="s">
        <v>879</v>
      </c>
      <c r="B1292">
        <v>2009</v>
      </c>
      <c r="C1292">
        <v>320059</v>
      </c>
      <c r="D1292">
        <v>364989</v>
      </c>
      <c r="E1292">
        <v>411728.4</v>
      </c>
      <c r="F1292">
        <v>410734.2</v>
      </c>
      <c r="G1292">
        <v>424762.30119999999</v>
      </c>
      <c r="H1292">
        <v>-33.962260000000001</v>
      </c>
      <c r="I1292">
        <v>0.2833078</v>
      </c>
      <c r="J1292">
        <v>28.330780000000001</v>
      </c>
      <c r="K1292">
        <v>74.482050000000001</v>
      </c>
      <c r="L1292">
        <v>52.764009999999999</v>
      </c>
      <c r="M1292">
        <v>0.7665883</v>
      </c>
      <c r="N1292">
        <v>35.609900000000003</v>
      </c>
      <c r="O1292">
        <v>26.789739999999998</v>
      </c>
      <c r="P1292">
        <v>0.31132779999999999</v>
      </c>
      <c r="Q1292">
        <v>53.563470000000002</v>
      </c>
      <c r="R1292">
        <v>30.257539999999999</v>
      </c>
      <c r="S1292">
        <v>0.82263640000000005</v>
      </c>
    </row>
    <row r="1293" spans="1:19" x14ac:dyDescent="0.2">
      <c r="A1293" t="s">
        <v>879</v>
      </c>
      <c r="B1293">
        <v>2009</v>
      </c>
      <c r="C1293">
        <v>320059</v>
      </c>
      <c r="D1293">
        <v>364989</v>
      </c>
      <c r="E1293">
        <v>411728.4</v>
      </c>
      <c r="F1293">
        <v>410734.2</v>
      </c>
      <c r="G1293">
        <v>424762.30119999999</v>
      </c>
      <c r="I1293">
        <v>0.2833078</v>
      </c>
      <c r="J1293">
        <v>28.330780000000001</v>
      </c>
      <c r="L1293">
        <v>52.764009999999999</v>
      </c>
      <c r="M1293">
        <v>0.7665883</v>
      </c>
      <c r="O1293">
        <v>26.789739999999998</v>
      </c>
      <c r="P1293">
        <v>0.31132779999999999</v>
      </c>
      <c r="R1293">
        <v>30.257539999999999</v>
      </c>
      <c r="S1293">
        <v>0.82263640000000005</v>
      </c>
    </row>
    <row r="1294" spans="1:19" x14ac:dyDescent="0.2">
      <c r="A1294" t="s">
        <v>879</v>
      </c>
      <c r="B1294">
        <v>2009</v>
      </c>
      <c r="C1294">
        <v>320059</v>
      </c>
      <c r="D1294">
        <v>364989</v>
      </c>
      <c r="E1294">
        <v>411728.4</v>
      </c>
      <c r="F1294">
        <v>410734.2</v>
      </c>
      <c r="G1294">
        <v>424762.30119999999</v>
      </c>
      <c r="H1294">
        <v>55.518239999999999</v>
      </c>
      <c r="I1294">
        <v>0.2833078</v>
      </c>
      <c r="J1294">
        <v>28.330780000000001</v>
      </c>
      <c r="K1294">
        <v>74.482050000000001</v>
      </c>
      <c r="L1294">
        <v>52.764009999999999</v>
      </c>
      <c r="M1294">
        <v>0.7665883</v>
      </c>
      <c r="N1294">
        <v>35.609900000000003</v>
      </c>
      <c r="O1294">
        <v>26.789739999999998</v>
      </c>
      <c r="P1294">
        <v>0.31132779999999999</v>
      </c>
      <c r="Q1294">
        <v>53.563470000000002</v>
      </c>
      <c r="R1294">
        <v>30.257539999999999</v>
      </c>
      <c r="S1294">
        <v>0.82263640000000005</v>
      </c>
    </row>
    <row r="1295" spans="1:19" x14ac:dyDescent="0.2">
      <c r="A1295" t="s">
        <v>879</v>
      </c>
      <c r="B1295">
        <v>2009</v>
      </c>
      <c r="C1295">
        <v>320059</v>
      </c>
      <c r="D1295">
        <v>364989</v>
      </c>
      <c r="E1295">
        <v>411728.4</v>
      </c>
      <c r="F1295">
        <v>410734.2</v>
      </c>
      <c r="G1295">
        <v>424762.30119999999</v>
      </c>
      <c r="H1295">
        <v>28.539380000000001</v>
      </c>
      <c r="I1295">
        <v>0.2833078</v>
      </c>
      <c r="J1295">
        <v>28.330780000000001</v>
      </c>
      <c r="K1295">
        <v>74.482050000000001</v>
      </c>
      <c r="L1295">
        <v>52.764009999999999</v>
      </c>
      <c r="M1295">
        <v>0.7665883</v>
      </c>
      <c r="N1295">
        <v>35.609900000000003</v>
      </c>
      <c r="O1295">
        <v>26.789739999999998</v>
      </c>
      <c r="P1295">
        <v>0.31132779999999999</v>
      </c>
      <c r="Q1295">
        <v>53.563470000000002</v>
      </c>
      <c r="R1295">
        <v>30.257539999999999</v>
      </c>
      <c r="S1295">
        <v>0.82263640000000005</v>
      </c>
    </row>
    <row r="1296" spans="1:19" x14ac:dyDescent="0.2">
      <c r="A1296" t="s">
        <v>879</v>
      </c>
      <c r="B1296">
        <v>2009</v>
      </c>
      <c r="C1296">
        <v>320059</v>
      </c>
      <c r="D1296">
        <v>364989</v>
      </c>
      <c r="E1296">
        <v>411728.4</v>
      </c>
      <c r="F1296">
        <v>410734.2</v>
      </c>
      <c r="G1296">
        <v>424762.30119999999</v>
      </c>
      <c r="H1296">
        <v>12.334110000000001</v>
      </c>
      <c r="I1296">
        <v>0.2833078</v>
      </c>
      <c r="J1296">
        <v>28.330780000000001</v>
      </c>
      <c r="K1296">
        <v>74.482050000000001</v>
      </c>
      <c r="L1296">
        <v>52.764009999999999</v>
      </c>
      <c r="M1296">
        <v>0.7665883</v>
      </c>
      <c r="N1296">
        <v>35.609900000000003</v>
      </c>
      <c r="O1296">
        <v>26.789739999999998</v>
      </c>
      <c r="P1296">
        <v>0.31132779999999999</v>
      </c>
      <c r="Q1296">
        <v>53.563470000000002</v>
      </c>
      <c r="R1296">
        <v>30.257539999999999</v>
      </c>
      <c r="S1296">
        <v>0.82263640000000005</v>
      </c>
    </row>
    <row r="1297" spans="1:19" x14ac:dyDescent="0.2">
      <c r="A1297" t="s">
        <v>879</v>
      </c>
      <c r="B1297">
        <v>2009</v>
      </c>
      <c r="C1297">
        <v>320059</v>
      </c>
      <c r="D1297">
        <v>364989</v>
      </c>
      <c r="E1297">
        <v>411728.4</v>
      </c>
      <c r="F1297">
        <v>410734.2</v>
      </c>
      <c r="G1297">
        <v>424762.30119999999</v>
      </c>
      <c r="H1297">
        <v>128.09010000000001</v>
      </c>
      <c r="I1297">
        <v>0.2833078</v>
      </c>
      <c r="J1297">
        <v>28.330780000000001</v>
      </c>
      <c r="K1297">
        <v>74.482050000000001</v>
      </c>
      <c r="L1297">
        <v>52.764009999999999</v>
      </c>
      <c r="M1297">
        <v>0.7665883</v>
      </c>
      <c r="N1297">
        <v>35.609900000000003</v>
      </c>
      <c r="O1297">
        <v>26.789739999999998</v>
      </c>
      <c r="P1297">
        <v>0.31132779999999999</v>
      </c>
      <c r="Q1297">
        <v>53.563470000000002</v>
      </c>
      <c r="R1297">
        <v>30.257539999999999</v>
      </c>
      <c r="S1297">
        <v>0.82263640000000005</v>
      </c>
    </row>
    <row r="1298" spans="1:19" x14ac:dyDescent="0.2">
      <c r="A1298" t="s">
        <v>879</v>
      </c>
      <c r="B1298">
        <v>2009</v>
      </c>
      <c r="C1298">
        <v>320059</v>
      </c>
      <c r="D1298">
        <v>364989</v>
      </c>
      <c r="E1298">
        <v>411728.4</v>
      </c>
      <c r="F1298">
        <v>410734.2</v>
      </c>
      <c r="G1298">
        <v>424762.30119999999</v>
      </c>
      <c r="H1298">
        <v>94.966130000000007</v>
      </c>
      <c r="I1298">
        <v>0.2833078</v>
      </c>
      <c r="J1298">
        <v>28.330780000000001</v>
      </c>
      <c r="K1298">
        <v>74.482050000000001</v>
      </c>
      <c r="L1298">
        <v>52.764009999999999</v>
      </c>
      <c r="M1298">
        <v>0.7665883</v>
      </c>
      <c r="N1298">
        <v>35.609900000000003</v>
      </c>
      <c r="O1298">
        <v>26.789739999999998</v>
      </c>
      <c r="P1298">
        <v>0.31132779999999999</v>
      </c>
      <c r="Q1298">
        <v>53.563470000000002</v>
      </c>
      <c r="R1298">
        <v>30.257539999999999</v>
      </c>
      <c r="S1298">
        <v>0.82263640000000005</v>
      </c>
    </row>
    <row r="1299" spans="1:19" x14ac:dyDescent="0.2">
      <c r="A1299" t="s">
        <v>879</v>
      </c>
      <c r="B1299">
        <v>2009</v>
      </c>
      <c r="C1299">
        <v>320059</v>
      </c>
      <c r="D1299">
        <v>364989</v>
      </c>
      <c r="E1299">
        <v>411728.4</v>
      </c>
      <c r="F1299">
        <v>410734.2</v>
      </c>
      <c r="G1299">
        <v>424762.30119999999</v>
      </c>
      <c r="H1299">
        <v>-23.166370000000001</v>
      </c>
      <c r="I1299">
        <v>0.2833078</v>
      </c>
      <c r="J1299">
        <v>28.330780000000001</v>
      </c>
      <c r="K1299">
        <v>74.482050000000001</v>
      </c>
      <c r="L1299">
        <v>52.764009999999999</v>
      </c>
      <c r="M1299">
        <v>0.7665883</v>
      </c>
      <c r="N1299">
        <v>35.609900000000003</v>
      </c>
      <c r="O1299">
        <v>26.789739999999998</v>
      </c>
      <c r="P1299">
        <v>0.31132779999999999</v>
      </c>
      <c r="Q1299">
        <v>53.563470000000002</v>
      </c>
      <c r="R1299">
        <v>30.257539999999999</v>
      </c>
      <c r="S1299">
        <v>0.82263640000000005</v>
      </c>
    </row>
    <row r="1300" spans="1:19" x14ac:dyDescent="0.2">
      <c r="A1300" t="s">
        <v>879</v>
      </c>
      <c r="B1300">
        <v>2009</v>
      </c>
      <c r="C1300">
        <v>320059</v>
      </c>
      <c r="D1300">
        <v>364989</v>
      </c>
      <c r="E1300">
        <v>411728.4</v>
      </c>
      <c r="F1300">
        <v>410734.2</v>
      </c>
      <c r="G1300">
        <v>424762.30119999999</v>
      </c>
      <c r="H1300">
        <v>-70.465350000000001</v>
      </c>
      <c r="I1300">
        <v>0.2833078</v>
      </c>
      <c r="J1300">
        <v>28.330780000000001</v>
      </c>
      <c r="K1300">
        <v>74.482050000000001</v>
      </c>
      <c r="L1300">
        <v>52.764009999999999</v>
      </c>
      <c r="M1300">
        <v>0.7665883</v>
      </c>
      <c r="N1300">
        <v>35.609900000000003</v>
      </c>
      <c r="O1300">
        <v>26.789739999999998</v>
      </c>
      <c r="P1300">
        <v>0.31132779999999999</v>
      </c>
      <c r="Q1300">
        <v>53.563470000000002</v>
      </c>
      <c r="R1300">
        <v>30.257539999999999</v>
      </c>
      <c r="S1300">
        <v>0.82263640000000005</v>
      </c>
    </row>
    <row r="1301" spans="1:19" x14ac:dyDescent="0.2">
      <c r="A1301" t="s">
        <v>879</v>
      </c>
      <c r="B1301">
        <v>2009</v>
      </c>
      <c r="C1301">
        <v>320059</v>
      </c>
      <c r="D1301">
        <v>364989</v>
      </c>
      <c r="E1301">
        <v>411728.4</v>
      </c>
      <c r="F1301">
        <v>410734.2</v>
      </c>
      <c r="G1301">
        <v>424762.30119999999</v>
      </c>
      <c r="I1301">
        <v>0.2833078</v>
      </c>
      <c r="J1301">
        <v>28.330780000000001</v>
      </c>
      <c r="L1301">
        <v>52.764009999999999</v>
      </c>
      <c r="M1301">
        <v>0.7665883</v>
      </c>
      <c r="N1301">
        <v>35.609900000000003</v>
      </c>
      <c r="O1301">
        <v>26.789739999999998</v>
      </c>
      <c r="P1301">
        <v>0.31132779999999999</v>
      </c>
      <c r="R1301">
        <v>30.257539999999999</v>
      </c>
      <c r="S1301">
        <v>0.82263640000000005</v>
      </c>
    </row>
    <row r="1302" spans="1:19" x14ac:dyDescent="0.2">
      <c r="A1302" t="s">
        <v>879</v>
      </c>
      <c r="B1302">
        <v>2009</v>
      </c>
      <c r="C1302">
        <v>320059</v>
      </c>
      <c r="D1302">
        <v>364989</v>
      </c>
      <c r="E1302">
        <v>411728.4</v>
      </c>
      <c r="F1302">
        <v>410734.2</v>
      </c>
      <c r="G1302">
        <v>424762.30119999999</v>
      </c>
      <c r="H1302">
        <v>18.472270000000002</v>
      </c>
      <c r="I1302">
        <v>0.2833078</v>
      </c>
      <c r="J1302">
        <v>28.330780000000001</v>
      </c>
      <c r="K1302">
        <v>74.482050000000001</v>
      </c>
      <c r="L1302">
        <v>52.764009999999999</v>
      </c>
      <c r="M1302">
        <v>0.7665883</v>
      </c>
      <c r="O1302">
        <v>26.789739999999998</v>
      </c>
      <c r="P1302">
        <v>0.31132779999999999</v>
      </c>
      <c r="R1302">
        <v>30.257539999999999</v>
      </c>
      <c r="S1302">
        <v>0.82263640000000005</v>
      </c>
    </row>
    <row r="1303" spans="1:19" x14ac:dyDescent="0.2">
      <c r="A1303" t="s">
        <v>879</v>
      </c>
      <c r="B1303">
        <v>2009</v>
      </c>
      <c r="C1303">
        <v>320059</v>
      </c>
      <c r="D1303">
        <v>364989</v>
      </c>
      <c r="E1303">
        <v>411728.4</v>
      </c>
      <c r="F1303">
        <v>410734.2</v>
      </c>
      <c r="G1303">
        <v>424762.30119999999</v>
      </c>
      <c r="I1303">
        <v>0.2833078</v>
      </c>
      <c r="J1303">
        <v>28.330780000000001</v>
      </c>
      <c r="L1303">
        <v>52.764009999999999</v>
      </c>
      <c r="M1303">
        <v>0.7665883</v>
      </c>
      <c r="O1303">
        <v>26.789739999999998</v>
      </c>
      <c r="P1303">
        <v>0.31132779999999999</v>
      </c>
      <c r="R1303">
        <v>30.257539999999999</v>
      </c>
      <c r="S1303">
        <v>0.82263640000000005</v>
      </c>
    </row>
    <row r="1304" spans="1:19" x14ac:dyDescent="0.2">
      <c r="A1304" t="s">
        <v>879</v>
      </c>
      <c r="B1304">
        <v>2009</v>
      </c>
      <c r="C1304">
        <v>320059</v>
      </c>
      <c r="D1304">
        <v>364989</v>
      </c>
      <c r="E1304">
        <v>411728.4</v>
      </c>
      <c r="F1304">
        <v>410734.2</v>
      </c>
      <c r="G1304">
        <v>424762.30119999999</v>
      </c>
      <c r="I1304">
        <v>0.2833078</v>
      </c>
      <c r="J1304">
        <v>28.330780000000001</v>
      </c>
      <c r="L1304">
        <v>52.764009999999999</v>
      </c>
      <c r="M1304">
        <v>0.7665883</v>
      </c>
      <c r="N1304">
        <v>35.609900000000003</v>
      </c>
      <c r="O1304">
        <v>26.789739999999998</v>
      </c>
      <c r="P1304">
        <v>0.31132779999999999</v>
      </c>
      <c r="R1304">
        <v>30.257539999999999</v>
      </c>
      <c r="S1304">
        <v>0.82263640000000005</v>
      </c>
    </row>
    <row r="1305" spans="1:19" x14ac:dyDescent="0.2">
      <c r="A1305" t="s">
        <v>879</v>
      </c>
      <c r="B1305">
        <v>2009</v>
      </c>
      <c r="C1305">
        <v>320059</v>
      </c>
      <c r="D1305">
        <v>364989</v>
      </c>
      <c r="E1305">
        <v>411728.4</v>
      </c>
      <c r="F1305">
        <v>410734.2</v>
      </c>
      <c r="G1305">
        <v>424762.30119999999</v>
      </c>
      <c r="I1305">
        <v>0.2833078</v>
      </c>
      <c r="J1305">
        <v>28.330780000000001</v>
      </c>
      <c r="L1305">
        <v>52.764009999999999</v>
      </c>
      <c r="M1305">
        <v>0.7665883</v>
      </c>
      <c r="N1305">
        <v>35.609900000000003</v>
      </c>
      <c r="O1305">
        <v>26.789739999999998</v>
      </c>
      <c r="P1305">
        <v>0.31132779999999999</v>
      </c>
      <c r="R1305">
        <v>30.257539999999999</v>
      </c>
      <c r="S1305">
        <v>0.82263640000000005</v>
      </c>
    </row>
    <row r="1306" spans="1:19" x14ac:dyDescent="0.2">
      <c r="A1306" t="s">
        <v>879</v>
      </c>
      <c r="B1306">
        <v>2009</v>
      </c>
      <c r="C1306">
        <v>320059</v>
      </c>
      <c r="D1306">
        <v>364989</v>
      </c>
      <c r="E1306">
        <v>411728.4</v>
      </c>
      <c r="F1306">
        <v>410734.2</v>
      </c>
      <c r="G1306">
        <v>424762.30119999999</v>
      </c>
      <c r="H1306">
        <v>50.000109999999999</v>
      </c>
      <c r="I1306">
        <v>0.2833078</v>
      </c>
      <c r="J1306">
        <v>28.330780000000001</v>
      </c>
      <c r="K1306">
        <v>74.482050000000001</v>
      </c>
      <c r="L1306">
        <v>52.764009999999999</v>
      </c>
      <c r="M1306">
        <v>0.7665883</v>
      </c>
      <c r="N1306">
        <v>35.609900000000003</v>
      </c>
      <c r="O1306">
        <v>26.789739999999998</v>
      </c>
      <c r="P1306">
        <v>0.31132779999999999</v>
      </c>
      <c r="Q1306">
        <v>53.563470000000002</v>
      </c>
      <c r="R1306">
        <v>30.257539999999999</v>
      </c>
      <c r="S1306">
        <v>0.82263640000000005</v>
      </c>
    </row>
    <row r="1307" spans="1:19" x14ac:dyDescent="0.2">
      <c r="A1307" t="s">
        <v>879</v>
      </c>
      <c r="B1307">
        <v>2009</v>
      </c>
      <c r="C1307">
        <v>320059</v>
      </c>
      <c r="D1307">
        <v>364989</v>
      </c>
      <c r="E1307">
        <v>411728.4</v>
      </c>
      <c r="F1307">
        <v>410734.2</v>
      </c>
      <c r="G1307">
        <v>424762.30119999999</v>
      </c>
      <c r="H1307">
        <v>4.830927</v>
      </c>
      <c r="I1307">
        <v>0.2833078</v>
      </c>
      <c r="J1307">
        <v>28.330780000000001</v>
      </c>
      <c r="K1307">
        <v>74.482050000000001</v>
      </c>
      <c r="L1307">
        <v>52.764009999999999</v>
      </c>
      <c r="M1307">
        <v>0.7665883</v>
      </c>
      <c r="N1307">
        <v>35.609900000000003</v>
      </c>
      <c r="O1307">
        <v>26.789739999999998</v>
      </c>
      <c r="P1307">
        <v>0.31132779999999999</v>
      </c>
      <c r="Q1307">
        <v>53.563470000000002</v>
      </c>
      <c r="R1307">
        <v>30.257539999999999</v>
      </c>
      <c r="S1307">
        <v>0.82263640000000005</v>
      </c>
    </row>
    <row r="1308" spans="1:19" x14ac:dyDescent="0.2">
      <c r="A1308" t="s">
        <v>879</v>
      </c>
      <c r="B1308">
        <v>2009</v>
      </c>
      <c r="C1308">
        <v>320059</v>
      </c>
      <c r="D1308">
        <v>364989</v>
      </c>
      <c r="E1308">
        <v>411728.4</v>
      </c>
      <c r="F1308">
        <v>410734.2</v>
      </c>
      <c r="G1308">
        <v>424762.30119999999</v>
      </c>
      <c r="H1308">
        <v>-11.381349999999999</v>
      </c>
      <c r="I1308">
        <v>0.2833078</v>
      </c>
      <c r="J1308">
        <v>28.330780000000001</v>
      </c>
      <c r="K1308">
        <v>74.482050000000001</v>
      </c>
      <c r="L1308">
        <v>52.764009999999999</v>
      </c>
      <c r="M1308">
        <v>0.7665883</v>
      </c>
      <c r="N1308">
        <v>35.609900000000003</v>
      </c>
      <c r="O1308">
        <v>26.789739999999998</v>
      </c>
      <c r="P1308">
        <v>0.31132779999999999</v>
      </c>
      <c r="Q1308">
        <v>53.563470000000002</v>
      </c>
      <c r="R1308">
        <v>30.257539999999999</v>
      </c>
      <c r="S1308">
        <v>0.82263640000000005</v>
      </c>
    </row>
    <row r="1309" spans="1:19" x14ac:dyDescent="0.2">
      <c r="A1309" t="s">
        <v>879</v>
      </c>
      <c r="B1309">
        <v>2009</v>
      </c>
      <c r="C1309">
        <v>320059</v>
      </c>
      <c r="D1309">
        <v>364989</v>
      </c>
      <c r="E1309">
        <v>411728.4</v>
      </c>
      <c r="F1309">
        <v>410734.2</v>
      </c>
      <c r="G1309">
        <v>424762.30119999999</v>
      </c>
      <c r="I1309">
        <v>0.2833078</v>
      </c>
      <c r="J1309">
        <v>28.330780000000001</v>
      </c>
      <c r="L1309">
        <v>52.764009999999999</v>
      </c>
      <c r="M1309">
        <v>0.7665883</v>
      </c>
      <c r="O1309">
        <v>26.789739999999998</v>
      </c>
      <c r="P1309">
        <v>0.31132779999999999</v>
      </c>
      <c r="R1309">
        <v>30.257539999999999</v>
      </c>
      <c r="S1309">
        <v>0.82263640000000005</v>
      </c>
    </row>
    <row r="1310" spans="1:19" x14ac:dyDescent="0.2">
      <c r="A1310" t="s">
        <v>879</v>
      </c>
      <c r="B1310">
        <v>2009</v>
      </c>
      <c r="C1310">
        <v>320059</v>
      </c>
      <c r="D1310">
        <v>364989</v>
      </c>
      <c r="E1310">
        <v>411728.4</v>
      </c>
      <c r="F1310">
        <v>410734.2</v>
      </c>
      <c r="G1310">
        <v>424762.30119999999</v>
      </c>
      <c r="I1310">
        <v>0.2833078</v>
      </c>
      <c r="J1310">
        <v>28.330780000000001</v>
      </c>
      <c r="L1310">
        <v>52.764009999999999</v>
      </c>
      <c r="M1310">
        <v>0.7665883</v>
      </c>
      <c r="O1310">
        <v>26.789739999999998</v>
      </c>
      <c r="P1310">
        <v>0.31132779999999999</v>
      </c>
      <c r="R1310">
        <v>30.257539999999999</v>
      </c>
      <c r="S1310">
        <v>0.82263640000000005</v>
      </c>
    </row>
    <row r="1311" spans="1:19" x14ac:dyDescent="0.2">
      <c r="A1311" t="s">
        <v>879</v>
      </c>
      <c r="B1311">
        <v>2009</v>
      </c>
      <c r="C1311">
        <v>320059</v>
      </c>
      <c r="D1311">
        <v>364989</v>
      </c>
      <c r="E1311">
        <v>411728.4</v>
      </c>
      <c r="F1311">
        <v>410734.2</v>
      </c>
      <c r="G1311">
        <v>424762.30119999999</v>
      </c>
      <c r="H1311">
        <v>16.100079999999998</v>
      </c>
      <c r="I1311">
        <v>0.2833078</v>
      </c>
      <c r="J1311">
        <v>28.330780000000001</v>
      </c>
      <c r="K1311">
        <v>74.482050000000001</v>
      </c>
      <c r="L1311">
        <v>52.764009999999999</v>
      </c>
      <c r="M1311">
        <v>0.7665883</v>
      </c>
      <c r="N1311">
        <v>35.609900000000003</v>
      </c>
      <c r="O1311">
        <v>26.789739999999998</v>
      </c>
      <c r="P1311">
        <v>0.31132779999999999</v>
      </c>
      <c r="Q1311">
        <v>53.563470000000002</v>
      </c>
      <c r="R1311">
        <v>30.257539999999999</v>
      </c>
      <c r="S1311">
        <v>0.82263640000000005</v>
      </c>
    </row>
    <row r="1312" spans="1:19" x14ac:dyDescent="0.2">
      <c r="A1312" t="s">
        <v>879</v>
      </c>
      <c r="B1312">
        <v>2009</v>
      </c>
      <c r="C1312">
        <v>320059</v>
      </c>
      <c r="D1312">
        <v>364989</v>
      </c>
      <c r="E1312">
        <v>411728.4</v>
      </c>
      <c r="F1312">
        <v>410734.2</v>
      </c>
      <c r="G1312">
        <v>424762.30119999999</v>
      </c>
      <c r="H1312">
        <v>74.00009</v>
      </c>
      <c r="I1312">
        <v>0.2833078</v>
      </c>
      <c r="J1312">
        <v>28.330780000000001</v>
      </c>
      <c r="K1312">
        <v>74.482050000000001</v>
      </c>
      <c r="L1312">
        <v>52.764009999999999</v>
      </c>
      <c r="M1312">
        <v>0.7665883</v>
      </c>
      <c r="N1312">
        <v>35.609900000000003</v>
      </c>
      <c r="O1312">
        <v>26.789739999999998</v>
      </c>
      <c r="P1312">
        <v>0.31132779999999999</v>
      </c>
      <c r="Q1312">
        <v>53.563470000000002</v>
      </c>
      <c r="R1312">
        <v>30.257539999999999</v>
      </c>
      <c r="S1312">
        <v>0.82263640000000005</v>
      </c>
    </row>
    <row r="1313" spans="1:19" x14ac:dyDescent="0.2">
      <c r="A1313" t="s">
        <v>879</v>
      </c>
      <c r="B1313">
        <v>2009</v>
      </c>
      <c r="C1313">
        <v>320059</v>
      </c>
      <c r="D1313">
        <v>364989</v>
      </c>
      <c r="E1313">
        <v>411728.4</v>
      </c>
      <c r="F1313">
        <v>410734.2</v>
      </c>
      <c r="G1313">
        <v>424762.30119999999</v>
      </c>
      <c r="H1313">
        <v>19.99991</v>
      </c>
      <c r="I1313">
        <v>0.2833078</v>
      </c>
      <c r="J1313">
        <v>28.330780000000001</v>
      </c>
      <c r="K1313">
        <v>74.482050000000001</v>
      </c>
      <c r="L1313">
        <v>52.764009999999999</v>
      </c>
      <c r="M1313">
        <v>0.7665883</v>
      </c>
      <c r="N1313">
        <v>35.609900000000003</v>
      </c>
      <c r="O1313">
        <v>26.789739999999998</v>
      </c>
      <c r="P1313">
        <v>0.31132779999999999</v>
      </c>
      <c r="Q1313">
        <v>53.563470000000002</v>
      </c>
      <c r="R1313">
        <v>30.257539999999999</v>
      </c>
      <c r="S1313">
        <v>0.82263640000000005</v>
      </c>
    </row>
    <row r="1314" spans="1:19" x14ac:dyDescent="0.2">
      <c r="A1314" t="s">
        <v>879</v>
      </c>
      <c r="B1314">
        <v>2009</v>
      </c>
      <c r="C1314">
        <v>320059</v>
      </c>
      <c r="D1314">
        <v>364989</v>
      </c>
      <c r="E1314">
        <v>411728.4</v>
      </c>
      <c r="F1314">
        <v>410734.2</v>
      </c>
      <c r="G1314">
        <v>424762.30119999999</v>
      </c>
      <c r="H1314">
        <v>4.2289580000000004</v>
      </c>
      <c r="I1314">
        <v>0.2833078</v>
      </c>
      <c r="J1314">
        <v>28.330780000000001</v>
      </c>
      <c r="K1314">
        <v>74.482050000000001</v>
      </c>
      <c r="L1314">
        <v>52.764009999999999</v>
      </c>
      <c r="M1314">
        <v>0.7665883</v>
      </c>
      <c r="O1314">
        <v>26.789739999999998</v>
      </c>
      <c r="P1314">
        <v>0.31132779999999999</v>
      </c>
      <c r="R1314">
        <v>30.257539999999999</v>
      </c>
      <c r="S1314">
        <v>0.82263640000000005</v>
      </c>
    </row>
    <row r="1315" spans="1:19" x14ac:dyDescent="0.2">
      <c r="A1315" t="s">
        <v>879</v>
      </c>
      <c r="B1315">
        <v>2009</v>
      </c>
      <c r="C1315">
        <v>320059</v>
      </c>
      <c r="D1315">
        <v>364989</v>
      </c>
      <c r="E1315">
        <v>411728.4</v>
      </c>
      <c r="F1315">
        <v>410734.2</v>
      </c>
      <c r="G1315">
        <v>424762.30119999999</v>
      </c>
      <c r="H1315">
        <v>24.500060000000001</v>
      </c>
      <c r="I1315">
        <v>0.2833078</v>
      </c>
      <c r="J1315">
        <v>28.330780000000001</v>
      </c>
      <c r="K1315">
        <v>74.482050000000001</v>
      </c>
      <c r="L1315">
        <v>52.764009999999999</v>
      </c>
      <c r="M1315">
        <v>0.7665883</v>
      </c>
      <c r="N1315">
        <v>35.609900000000003</v>
      </c>
      <c r="O1315">
        <v>26.789739999999998</v>
      </c>
      <c r="P1315">
        <v>0.31132779999999999</v>
      </c>
      <c r="Q1315">
        <v>53.563470000000002</v>
      </c>
      <c r="R1315">
        <v>30.257539999999999</v>
      </c>
      <c r="S1315">
        <v>0.82263640000000005</v>
      </c>
    </row>
    <row r="1316" spans="1:19" x14ac:dyDescent="0.2">
      <c r="A1316" t="s">
        <v>879</v>
      </c>
      <c r="B1316">
        <v>2009</v>
      </c>
      <c r="C1316">
        <v>320059</v>
      </c>
      <c r="D1316">
        <v>364989</v>
      </c>
      <c r="E1316">
        <v>411728.4</v>
      </c>
      <c r="F1316">
        <v>410734.2</v>
      </c>
      <c r="G1316">
        <v>424762.30119999999</v>
      </c>
      <c r="H1316">
        <v>15.99996</v>
      </c>
      <c r="I1316">
        <v>0.2833078</v>
      </c>
      <c r="J1316">
        <v>28.330780000000001</v>
      </c>
      <c r="K1316">
        <v>74.482050000000001</v>
      </c>
      <c r="L1316">
        <v>52.764009999999999</v>
      </c>
      <c r="M1316">
        <v>0.7665883</v>
      </c>
      <c r="N1316">
        <v>35.609900000000003</v>
      </c>
      <c r="O1316">
        <v>26.789739999999998</v>
      </c>
      <c r="P1316">
        <v>0.31132779999999999</v>
      </c>
      <c r="Q1316">
        <v>53.563470000000002</v>
      </c>
      <c r="R1316">
        <v>30.257539999999999</v>
      </c>
      <c r="S1316">
        <v>0.82263640000000005</v>
      </c>
    </row>
    <row r="1317" spans="1:19" x14ac:dyDescent="0.2">
      <c r="A1317" t="s">
        <v>879</v>
      </c>
      <c r="B1317">
        <v>2009</v>
      </c>
      <c r="C1317">
        <v>320059</v>
      </c>
      <c r="D1317">
        <v>364989</v>
      </c>
      <c r="E1317">
        <v>411728.4</v>
      </c>
      <c r="F1317">
        <v>410734.2</v>
      </c>
      <c r="G1317">
        <v>424762.30119999999</v>
      </c>
      <c r="I1317">
        <v>0.2833078</v>
      </c>
      <c r="J1317">
        <v>28.330780000000001</v>
      </c>
      <c r="L1317">
        <v>52.764009999999999</v>
      </c>
      <c r="M1317">
        <v>0.7665883</v>
      </c>
      <c r="O1317">
        <v>26.789739999999998</v>
      </c>
      <c r="P1317">
        <v>0.31132779999999999</v>
      </c>
      <c r="R1317">
        <v>30.257539999999999</v>
      </c>
      <c r="S1317">
        <v>0.82263640000000005</v>
      </c>
    </row>
    <row r="1318" spans="1:19" x14ac:dyDescent="0.2">
      <c r="A1318" t="s">
        <v>879</v>
      </c>
      <c r="B1318">
        <v>2009</v>
      </c>
      <c r="C1318">
        <v>320059</v>
      </c>
      <c r="D1318">
        <v>364989</v>
      </c>
      <c r="E1318">
        <v>411728.4</v>
      </c>
      <c r="F1318">
        <v>410734.2</v>
      </c>
      <c r="G1318">
        <v>424762.30119999999</v>
      </c>
      <c r="H1318">
        <v>42.857109999999999</v>
      </c>
      <c r="I1318">
        <v>0.2833078</v>
      </c>
      <c r="J1318">
        <v>28.330780000000001</v>
      </c>
      <c r="K1318">
        <v>74.482050000000001</v>
      </c>
      <c r="L1318">
        <v>52.764009999999999</v>
      </c>
      <c r="M1318">
        <v>0.7665883</v>
      </c>
      <c r="N1318">
        <v>35.609900000000003</v>
      </c>
      <c r="O1318">
        <v>26.789739999999998</v>
      </c>
      <c r="P1318">
        <v>0.31132779999999999</v>
      </c>
      <c r="Q1318">
        <v>53.563470000000002</v>
      </c>
      <c r="R1318">
        <v>30.257539999999999</v>
      </c>
      <c r="S1318">
        <v>0.82263640000000005</v>
      </c>
    </row>
    <row r="1319" spans="1:19" x14ac:dyDescent="0.2">
      <c r="A1319" t="s">
        <v>879</v>
      </c>
      <c r="B1319">
        <v>2009</v>
      </c>
      <c r="C1319">
        <v>320059</v>
      </c>
      <c r="D1319">
        <v>364989</v>
      </c>
      <c r="E1319">
        <v>411728.4</v>
      </c>
      <c r="F1319">
        <v>410734.2</v>
      </c>
      <c r="G1319">
        <v>424762.30119999999</v>
      </c>
      <c r="H1319">
        <v>20.00009</v>
      </c>
      <c r="I1319">
        <v>0.2833078</v>
      </c>
      <c r="J1319">
        <v>28.330780000000001</v>
      </c>
      <c r="K1319">
        <v>74.482050000000001</v>
      </c>
      <c r="L1319">
        <v>52.764009999999999</v>
      </c>
      <c r="M1319">
        <v>0.7665883</v>
      </c>
      <c r="N1319">
        <v>35.609900000000003</v>
      </c>
      <c r="O1319">
        <v>26.789739999999998</v>
      </c>
      <c r="P1319">
        <v>0.31132779999999999</v>
      </c>
      <c r="Q1319">
        <v>53.563470000000002</v>
      </c>
      <c r="R1319">
        <v>30.257539999999999</v>
      </c>
      <c r="S1319">
        <v>0.82263640000000005</v>
      </c>
    </row>
    <row r="1320" spans="1:19" x14ac:dyDescent="0.2">
      <c r="A1320" t="s">
        <v>879</v>
      </c>
      <c r="B1320">
        <v>2009</v>
      </c>
      <c r="C1320">
        <v>320059</v>
      </c>
      <c r="D1320">
        <v>364989</v>
      </c>
      <c r="E1320">
        <v>411728.4</v>
      </c>
      <c r="F1320">
        <v>410734.2</v>
      </c>
      <c r="G1320">
        <v>424762.30119999999</v>
      </c>
      <c r="H1320">
        <v>200.0001</v>
      </c>
      <c r="I1320">
        <v>0.2833078</v>
      </c>
      <c r="J1320">
        <v>28.330780000000001</v>
      </c>
      <c r="K1320">
        <v>74.482050000000001</v>
      </c>
      <c r="L1320">
        <v>52.764009999999999</v>
      </c>
      <c r="M1320">
        <v>0.7665883</v>
      </c>
      <c r="N1320">
        <v>35.609900000000003</v>
      </c>
      <c r="O1320">
        <v>26.789739999999998</v>
      </c>
      <c r="P1320">
        <v>0.31132779999999999</v>
      </c>
      <c r="Q1320">
        <v>53.563470000000002</v>
      </c>
      <c r="R1320">
        <v>30.257539999999999</v>
      </c>
      <c r="S1320">
        <v>0.82263640000000005</v>
      </c>
    </row>
    <row r="1321" spans="1:19" x14ac:dyDescent="0.2">
      <c r="A1321" t="s">
        <v>879</v>
      </c>
      <c r="B1321">
        <v>2009</v>
      </c>
      <c r="C1321">
        <v>320059</v>
      </c>
      <c r="D1321">
        <v>364989</v>
      </c>
      <c r="E1321">
        <v>411728.4</v>
      </c>
      <c r="F1321">
        <v>410734.2</v>
      </c>
      <c r="G1321">
        <v>424762.30119999999</v>
      </c>
      <c r="H1321">
        <v>2.26E-5</v>
      </c>
      <c r="I1321">
        <v>0.2833078</v>
      </c>
      <c r="J1321">
        <v>28.330780000000001</v>
      </c>
      <c r="K1321">
        <v>74.482050000000001</v>
      </c>
      <c r="L1321">
        <v>52.764009999999999</v>
      </c>
      <c r="M1321">
        <v>0.7665883</v>
      </c>
      <c r="N1321">
        <v>35.609900000000003</v>
      </c>
      <c r="O1321">
        <v>26.789739999999998</v>
      </c>
      <c r="P1321">
        <v>0.31132779999999999</v>
      </c>
      <c r="Q1321">
        <v>53.563470000000002</v>
      </c>
      <c r="R1321">
        <v>30.257539999999999</v>
      </c>
      <c r="S1321">
        <v>0.82263640000000005</v>
      </c>
    </row>
    <row r="1322" spans="1:19" x14ac:dyDescent="0.2">
      <c r="A1322" t="s">
        <v>879</v>
      </c>
      <c r="B1322">
        <v>2009</v>
      </c>
      <c r="C1322">
        <v>320059</v>
      </c>
      <c r="D1322">
        <v>364989</v>
      </c>
      <c r="E1322">
        <v>411728.4</v>
      </c>
      <c r="F1322">
        <v>410734.2</v>
      </c>
      <c r="G1322">
        <v>424762.30119999999</v>
      </c>
      <c r="H1322">
        <v>770.23889999999994</v>
      </c>
      <c r="I1322">
        <v>0.2833078</v>
      </c>
      <c r="J1322">
        <v>28.330780000000001</v>
      </c>
      <c r="K1322">
        <v>74.482050000000001</v>
      </c>
      <c r="L1322">
        <v>52.764009999999999</v>
      </c>
      <c r="M1322">
        <v>0.7665883</v>
      </c>
      <c r="N1322">
        <v>35.609900000000003</v>
      </c>
      <c r="O1322">
        <v>26.789739999999998</v>
      </c>
      <c r="P1322">
        <v>0.31132779999999999</v>
      </c>
      <c r="Q1322">
        <v>53.563470000000002</v>
      </c>
      <c r="R1322">
        <v>30.257539999999999</v>
      </c>
      <c r="S1322">
        <v>0.82263640000000005</v>
      </c>
    </row>
    <row r="1323" spans="1:19" x14ac:dyDescent="0.2">
      <c r="A1323" t="s">
        <v>879</v>
      </c>
      <c r="B1323">
        <v>2009</v>
      </c>
      <c r="C1323">
        <v>320059</v>
      </c>
      <c r="D1323">
        <v>364989</v>
      </c>
      <c r="E1323">
        <v>411728.4</v>
      </c>
      <c r="F1323">
        <v>410734.2</v>
      </c>
      <c r="G1323">
        <v>424762.30119999999</v>
      </c>
      <c r="H1323">
        <v>31.03444</v>
      </c>
      <c r="I1323">
        <v>0.2833078</v>
      </c>
      <c r="J1323">
        <v>28.330780000000001</v>
      </c>
      <c r="K1323">
        <v>74.482050000000001</v>
      </c>
      <c r="L1323">
        <v>52.764009999999999</v>
      </c>
      <c r="M1323">
        <v>0.7665883</v>
      </c>
      <c r="O1323">
        <v>26.789739999999998</v>
      </c>
      <c r="P1323">
        <v>0.31132779999999999</v>
      </c>
      <c r="Q1323">
        <v>53.563470000000002</v>
      </c>
      <c r="R1323">
        <v>30.257539999999999</v>
      </c>
      <c r="S1323">
        <v>0.82263640000000005</v>
      </c>
    </row>
    <row r="1324" spans="1:19" x14ac:dyDescent="0.2">
      <c r="A1324" t="s">
        <v>879</v>
      </c>
      <c r="B1324">
        <v>2009</v>
      </c>
      <c r="C1324">
        <v>320059</v>
      </c>
      <c r="D1324">
        <v>364989</v>
      </c>
      <c r="E1324">
        <v>411728.4</v>
      </c>
      <c r="F1324">
        <v>410734.2</v>
      </c>
      <c r="G1324">
        <v>424762.30119999999</v>
      </c>
      <c r="I1324">
        <v>0.2833078</v>
      </c>
      <c r="J1324">
        <v>28.330780000000001</v>
      </c>
      <c r="L1324">
        <v>52.764009999999999</v>
      </c>
      <c r="M1324">
        <v>0.7665883</v>
      </c>
      <c r="O1324">
        <v>26.789739999999998</v>
      </c>
      <c r="P1324">
        <v>0.31132779999999999</v>
      </c>
      <c r="R1324">
        <v>30.257539999999999</v>
      </c>
      <c r="S1324">
        <v>0.82263640000000005</v>
      </c>
    </row>
    <row r="1325" spans="1:19" x14ac:dyDescent="0.2">
      <c r="A1325" t="s">
        <v>879</v>
      </c>
      <c r="B1325">
        <v>2009</v>
      </c>
      <c r="C1325">
        <v>320059</v>
      </c>
      <c r="D1325">
        <v>364989</v>
      </c>
      <c r="E1325">
        <v>411728.4</v>
      </c>
      <c r="F1325">
        <v>410734.2</v>
      </c>
      <c r="G1325">
        <v>424762.30119999999</v>
      </c>
      <c r="H1325">
        <v>44.936019999999999</v>
      </c>
      <c r="I1325">
        <v>0.2833078</v>
      </c>
      <c r="J1325">
        <v>28.330780000000001</v>
      </c>
      <c r="K1325">
        <v>74.482050000000001</v>
      </c>
      <c r="L1325">
        <v>52.764009999999999</v>
      </c>
      <c r="M1325">
        <v>0.7665883</v>
      </c>
      <c r="N1325">
        <v>35.609900000000003</v>
      </c>
      <c r="O1325">
        <v>26.789739999999998</v>
      </c>
      <c r="P1325">
        <v>0.31132779999999999</v>
      </c>
      <c r="Q1325">
        <v>53.563470000000002</v>
      </c>
      <c r="R1325">
        <v>30.257539999999999</v>
      </c>
      <c r="S1325">
        <v>0.82263640000000005</v>
      </c>
    </row>
    <row r="1326" spans="1:19" x14ac:dyDescent="0.2">
      <c r="A1326" t="s">
        <v>879</v>
      </c>
      <c r="B1326">
        <v>2009</v>
      </c>
      <c r="C1326">
        <v>320059</v>
      </c>
      <c r="D1326">
        <v>364989</v>
      </c>
      <c r="E1326">
        <v>411728.4</v>
      </c>
      <c r="F1326">
        <v>410734.2</v>
      </c>
      <c r="G1326">
        <v>424762.30119999999</v>
      </c>
      <c r="H1326">
        <v>44.635339999999999</v>
      </c>
      <c r="I1326">
        <v>0.2833078</v>
      </c>
      <c r="J1326">
        <v>28.330780000000001</v>
      </c>
      <c r="K1326">
        <v>74.482050000000001</v>
      </c>
      <c r="L1326">
        <v>52.764009999999999</v>
      </c>
      <c r="M1326">
        <v>0.7665883</v>
      </c>
      <c r="N1326">
        <v>35.609900000000003</v>
      </c>
      <c r="O1326">
        <v>26.789739999999998</v>
      </c>
      <c r="P1326">
        <v>0.31132779999999999</v>
      </c>
      <c r="Q1326">
        <v>53.563470000000002</v>
      </c>
      <c r="R1326">
        <v>30.257539999999999</v>
      </c>
      <c r="S1326">
        <v>0.82263640000000005</v>
      </c>
    </row>
    <row r="1327" spans="1:19" x14ac:dyDescent="0.2">
      <c r="A1327" t="s">
        <v>879</v>
      </c>
      <c r="B1327">
        <v>2009</v>
      </c>
      <c r="C1327">
        <v>320059</v>
      </c>
      <c r="D1327">
        <v>364989</v>
      </c>
      <c r="E1327">
        <v>411728.4</v>
      </c>
      <c r="F1327">
        <v>410734.2</v>
      </c>
      <c r="G1327">
        <v>424762.30119999999</v>
      </c>
      <c r="I1327">
        <v>0.2833078</v>
      </c>
      <c r="J1327">
        <v>28.330780000000001</v>
      </c>
      <c r="L1327">
        <v>52.764009999999999</v>
      </c>
      <c r="M1327">
        <v>0.7665883</v>
      </c>
      <c r="N1327">
        <v>35.609900000000003</v>
      </c>
      <c r="O1327">
        <v>26.789739999999998</v>
      </c>
      <c r="P1327">
        <v>0.31132779999999999</v>
      </c>
      <c r="R1327">
        <v>30.257539999999999</v>
      </c>
      <c r="S1327">
        <v>0.82263640000000005</v>
      </c>
    </row>
    <row r="1328" spans="1:19" x14ac:dyDescent="0.2">
      <c r="A1328" t="s">
        <v>879</v>
      </c>
      <c r="B1328">
        <v>2009</v>
      </c>
      <c r="C1328">
        <v>320059</v>
      </c>
      <c r="D1328">
        <v>364989</v>
      </c>
      <c r="E1328">
        <v>411728.4</v>
      </c>
      <c r="F1328">
        <v>410734.2</v>
      </c>
      <c r="G1328">
        <v>424762.30119999999</v>
      </c>
      <c r="H1328">
        <v>-66.666659999999993</v>
      </c>
      <c r="I1328">
        <v>0.2833078</v>
      </c>
      <c r="J1328">
        <v>28.330780000000001</v>
      </c>
      <c r="K1328">
        <v>74.482050000000001</v>
      </c>
      <c r="L1328">
        <v>52.764009999999999</v>
      </c>
      <c r="M1328">
        <v>0.7665883</v>
      </c>
      <c r="N1328">
        <v>35.609900000000003</v>
      </c>
      <c r="O1328">
        <v>26.789739999999998</v>
      </c>
      <c r="P1328">
        <v>0.31132779999999999</v>
      </c>
      <c r="Q1328">
        <v>53.563470000000002</v>
      </c>
      <c r="R1328">
        <v>30.257539999999999</v>
      </c>
      <c r="S1328">
        <v>0.82263640000000005</v>
      </c>
    </row>
    <row r="1329" spans="1:19" x14ac:dyDescent="0.2">
      <c r="A1329" t="s">
        <v>879</v>
      </c>
      <c r="B1329">
        <v>2009</v>
      </c>
      <c r="C1329">
        <v>320059</v>
      </c>
      <c r="D1329">
        <v>364989</v>
      </c>
      <c r="E1329">
        <v>411728.4</v>
      </c>
      <c r="F1329">
        <v>410734.2</v>
      </c>
      <c r="G1329">
        <v>424762.30119999999</v>
      </c>
      <c r="I1329">
        <v>0.2833078</v>
      </c>
      <c r="J1329">
        <v>28.330780000000001</v>
      </c>
      <c r="L1329">
        <v>52.764009999999999</v>
      </c>
      <c r="M1329">
        <v>0.7665883</v>
      </c>
      <c r="N1329">
        <v>35.609900000000003</v>
      </c>
      <c r="O1329">
        <v>26.789739999999998</v>
      </c>
      <c r="P1329">
        <v>0.31132779999999999</v>
      </c>
      <c r="R1329">
        <v>30.257539999999999</v>
      </c>
      <c r="S1329">
        <v>0.82263640000000005</v>
      </c>
    </row>
    <row r="1330" spans="1:19" x14ac:dyDescent="0.2">
      <c r="A1330" t="s">
        <v>879</v>
      </c>
      <c r="B1330">
        <v>2009</v>
      </c>
      <c r="C1330">
        <v>320059</v>
      </c>
      <c r="D1330">
        <v>364989</v>
      </c>
      <c r="E1330">
        <v>411728.4</v>
      </c>
      <c r="F1330">
        <v>410734.2</v>
      </c>
      <c r="G1330">
        <v>424762.30119999999</v>
      </c>
      <c r="H1330">
        <v>148.64869999999999</v>
      </c>
      <c r="I1330">
        <v>0.2833078</v>
      </c>
      <c r="J1330">
        <v>28.330780000000001</v>
      </c>
      <c r="K1330">
        <v>74.482050000000001</v>
      </c>
      <c r="L1330">
        <v>52.764009999999999</v>
      </c>
      <c r="M1330">
        <v>0.7665883</v>
      </c>
      <c r="N1330">
        <v>35.609900000000003</v>
      </c>
      <c r="O1330">
        <v>26.789739999999998</v>
      </c>
      <c r="P1330">
        <v>0.31132779999999999</v>
      </c>
      <c r="Q1330">
        <v>53.563470000000002</v>
      </c>
      <c r="R1330">
        <v>30.257539999999999</v>
      </c>
      <c r="S1330">
        <v>0.82263640000000005</v>
      </c>
    </row>
    <row r="1331" spans="1:19" x14ac:dyDescent="0.2">
      <c r="A1331" t="s">
        <v>879</v>
      </c>
      <c r="B1331">
        <v>2009</v>
      </c>
      <c r="C1331">
        <v>320059</v>
      </c>
      <c r="D1331">
        <v>364989</v>
      </c>
      <c r="E1331">
        <v>411728.4</v>
      </c>
      <c r="F1331">
        <v>410734.2</v>
      </c>
      <c r="G1331">
        <v>424762.30119999999</v>
      </c>
      <c r="I1331">
        <v>0.2833078</v>
      </c>
      <c r="J1331">
        <v>28.330780000000001</v>
      </c>
      <c r="L1331">
        <v>52.764009999999999</v>
      </c>
      <c r="M1331">
        <v>0.7665883</v>
      </c>
      <c r="N1331">
        <v>35.609900000000003</v>
      </c>
      <c r="O1331">
        <v>26.789739999999998</v>
      </c>
      <c r="P1331">
        <v>0.31132779999999999</v>
      </c>
      <c r="R1331">
        <v>30.257539999999999</v>
      </c>
      <c r="S1331">
        <v>0.82263640000000005</v>
      </c>
    </row>
    <row r="1332" spans="1:19" x14ac:dyDescent="0.2">
      <c r="A1332" t="s">
        <v>879</v>
      </c>
      <c r="B1332">
        <v>2009</v>
      </c>
      <c r="C1332">
        <v>320059</v>
      </c>
      <c r="D1332">
        <v>364989</v>
      </c>
      <c r="E1332">
        <v>411728.4</v>
      </c>
      <c r="F1332">
        <v>410734.2</v>
      </c>
      <c r="G1332">
        <v>424762.30119999999</v>
      </c>
      <c r="H1332">
        <v>19.999970000000001</v>
      </c>
      <c r="I1332">
        <v>0.2833078</v>
      </c>
      <c r="J1332">
        <v>28.330780000000001</v>
      </c>
      <c r="K1332">
        <v>74.482050000000001</v>
      </c>
      <c r="L1332">
        <v>52.764009999999999</v>
      </c>
      <c r="M1332">
        <v>0.7665883</v>
      </c>
      <c r="N1332">
        <v>35.609900000000003</v>
      </c>
      <c r="O1332">
        <v>26.789739999999998</v>
      </c>
      <c r="P1332">
        <v>0.31132779999999999</v>
      </c>
      <c r="Q1332">
        <v>53.563470000000002</v>
      </c>
      <c r="R1332">
        <v>30.257539999999999</v>
      </c>
      <c r="S1332">
        <v>0.82263640000000005</v>
      </c>
    </row>
    <row r="1333" spans="1:19" x14ac:dyDescent="0.2">
      <c r="A1333" t="s">
        <v>879</v>
      </c>
      <c r="B1333">
        <v>2009</v>
      </c>
      <c r="C1333">
        <v>320059</v>
      </c>
      <c r="D1333">
        <v>364989</v>
      </c>
      <c r="E1333">
        <v>411728.4</v>
      </c>
      <c r="F1333">
        <v>410734.2</v>
      </c>
      <c r="G1333">
        <v>424762.30119999999</v>
      </c>
      <c r="H1333">
        <v>419.35910000000001</v>
      </c>
      <c r="I1333">
        <v>0.2833078</v>
      </c>
      <c r="J1333">
        <v>28.330780000000001</v>
      </c>
      <c r="K1333">
        <v>74.482050000000001</v>
      </c>
      <c r="L1333">
        <v>52.764009999999999</v>
      </c>
      <c r="M1333">
        <v>0.7665883</v>
      </c>
      <c r="N1333">
        <v>35.609900000000003</v>
      </c>
      <c r="O1333">
        <v>26.789739999999998</v>
      </c>
      <c r="P1333">
        <v>0.31132779999999999</v>
      </c>
      <c r="Q1333">
        <v>53.563470000000002</v>
      </c>
      <c r="R1333">
        <v>30.257539999999999</v>
      </c>
      <c r="S1333">
        <v>0.82263640000000005</v>
      </c>
    </row>
    <row r="1334" spans="1:19" x14ac:dyDescent="0.2">
      <c r="A1334" t="s">
        <v>879</v>
      </c>
      <c r="B1334">
        <v>2009</v>
      </c>
      <c r="C1334">
        <v>320059</v>
      </c>
      <c r="D1334">
        <v>364989</v>
      </c>
      <c r="E1334">
        <v>411728.4</v>
      </c>
      <c r="F1334">
        <v>410734.2</v>
      </c>
      <c r="G1334">
        <v>424762.30119999999</v>
      </c>
      <c r="H1334">
        <v>1079.2550000000001</v>
      </c>
      <c r="I1334">
        <v>0.2833078</v>
      </c>
      <c r="J1334">
        <v>28.330780000000001</v>
      </c>
      <c r="L1334">
        <v>52.764009999999999</v>
      </c>
      <c r="M1334">
        <v>0.7665883</v>
      </c>
      <c r="N1334">
        <v>35.609900000000003</v>
      </c>
      <c r="O1334">
        <v>26.789739999999998</v>
      </c>
      <c r="P1334">
        <v>0.31132779999999999</v>
      </c>
      <c r="Q1334">
        <v>53.563470000000002</v>
      </c>
      <c r="R1334">
        <v>30.257539999999999</v>
      </c>
      <c r="S1334">
        <v>0.82263640000000005</v>
      </c>
    </row>
    <row r="1335" spans="1:19" x14ac:dyDescent="0.2">
      <c r="A1335" t="s">
        <v>879</v>
      </c>
      <c r="B1335">
        <v>2009</v>
      </c>
      <c r="C1335">
        <v>320059</v>
      </c>
      <c r="D1335">
        <v>364989</v>
      </c>
      <c r="E1335">
        <v>411728.4</v>
      </c>
      <c r="F1335">
        <v>410734.2</v>
      </c>
      <c r="G1335">
        <v>424762.30119999999</v>
      </c>
      <c r="H1335">
        <v>6.2923150000000003</v>
      </c>
      <c r="I1335">
        <v>0.2833078</v>
      </c>
      <c r="J1335">
        <v>28.330780000000001</v>
      </c>
      <c r="K1335">
        <v>74.482050000000001</v>
      </c>
      <c r="L1335">
        <v>52.764009999999999</v>
      </c>
      <c r="M1335">
        <v>0.7665883</v>
      </c>
      <c r="N1335">
        <v>35.609900000000003</v>
      </c>
      <c r="O1335">
        <v>26.789739999999998</v>
      </c>
      <c r="P1335">
        <v>0.31132779999999999</v>
      </c>
      <c r="Q1335">
        <v>53.563470000000002</v>
      </c>
      <c r="R1335">
        <v>30.257539999999999</v>
      </c>
      <c r="S1335">
        <v>0.82263640000000005</v>
      </c>
    </row>
    <row r="1336" spans="1:19" x14ac:dyDescent="0.2">
      <c r="A1336" t="s">
        <v>879</v>
      </c>
      <c r="B1336">
        <v>2009</v>
      </c>
      <c r="C1336">
        <v>320059</v>
      </c>
      <c r="D1336">
        <v>364989</v>
      </c>
      <c r="E1336">
        <v>411728.4</v>
      </c>
      <c r="F1336">
        <v>410734.2</v>
      </c>
      <c r="G1336">
        <v>424762.30119999999</v>
      </c>
      <c r="H1336">
        <v>9.919632</v>
      </c>
      <c r="I1336">
        <v>0.2833078</v>
      </c>
      <c r="J1336">
        <v>28.330780000000001</v>
      </c>
      <c r="K1336">
        <v>74.482050000000001</v>
      </c>
      <c r="L1336">
        <v>52.764009999999999</v>
      </c>
      <c r="M1336">
        <v>0.7665883</v>
      </c>
      <c r="N1336">
        <v>35.609900000000003</v>
      </c>
      <c r="O1336">
        <v>26.789739999999998</v>
      </c>
      <c r="P1336">
        <v>0.31132779999999999</v>
      </c>
      <c r="Q1336">
        <v>53.563470000000002</v>
      </c>
      <c r="R1336">
        <v>30.257539999999999</v>
      </c>
      <c r="S1336">
        <v>0.82263640000000005</v>
      </c>
    </row>
    <row r="1337" spans="1:19" x14ac:dyDescent="0.2">
      <c r="A1337" t="s">
        <v>879</v>
      </c>
      <c r="B1337">
        <v>2009</v>
      </c>
      <c r="C1337">
        <v>320059</v>
      </c>
      <c r="D1337">
        <v>364989</v>
      </c>
      <c r="E1337">
        <v>411728.4</v>
      </c>
      <c r="F1337">
        <v>410734.2</v>
      </c>
      <c r="G1337">
        <v>424762.30119999999</v>
      </c>
      <c r="H1337">
        <v>-26.805959999999999</v>
      </c>
      <c r="I1337">
        <v>0.2833078</v>
      </c>
      <c r="J1337">
        <v>28.330780000000001</v>
      </c>
      <c r="K1337">
        <v>74.482050000000001</v>
      </c>
      <c r="L1337">
        <v>52.764009999999999</v>
      </c>
      <c r="M1337">
        <v>0.7665883</v>
      </c>
      <c r="N1337">
        <v>35.609900000000003</v>
      </c>
      <c r="O1337">
        <v>26.789739999999998</v>
      </c>
      <c r="P1337">
        <v>0.31132779999999999</v>
      </c>
      <c r="Q1337">
        <v>53.563470000000002</v>
      </c>
      <c r="R1337">
        <v>30.257539999999999</v>
      </c>
      <c r="S1337">
        <v>0.82263640000000005</v>
      </c>
    </row>
    <row r="1338" spans="1:19" x14ac:dyDescent="0.2">
      <c r="A1338" t="s">
        <v>879</v>
      </c>
      <c r="B1338">
        <v>2009</v>
      </c>
      <c r="C1338">
        <v>320059</v>
      </c>
      <c r="D1338">
        <v>364989</v>
      </c>
      <c r="E1338">
        <v>411728.4</v>
      </c>
      <c r="F1338">
        <v>410734.2</v>
      </c>
      <c r="G1338">
        <v>424762.30119999999</v>
      </c>
      <c r="H1338">
        <v>-61.638590000000001</v>
      </c>
      <c r="I1338">
        <v>0.2833078</v>
      </c>
      <c r="J1338">
        <v>28.330780000000001</v>
      </c>
      <c r="K1338">
        <v>74.482050000000001</v>
      </c>
      <c r="L1338">
        <v>52.764009999999999</v>
      </c>
      <c r="M1338">
        <v>0.7665883</v>
      </c>
      <c r="N1338">
        <v>35.609900000000003</v>
      </c>
      <c r="O1338">
        <v>26.789739999999998</v>
      </c>
      <c r="P1338">
        <v>0.31132779999999999</v>
      </c>
      <c r="Q1338">
        <v>53.563470000000002</v>
      </c>
      <c r="R1338">
        <v>30.257539999999999</v>
      </c>
      <c r="S1338">
        <v>0.82263640000000005</v>
      </c>
    </row>
    <row r="1339" spans="1:19" x14ac:dyDescent="0.2">
      <c r="A1339" t="s">
        <v>879</v>
      </c>
      <c r="B1339">
        <v>2009</v>
      </c>
      <c r="C1339">
        <v>320059</v>
      </c>
      <c r="D1339">
        <v>364989</v>
      </c>
      <c r="E1339">
        <v>411728.4</v>
      </c>
      <c r="F1339">
        <v>410734.2</v>
      </c>
      <c r="G1339">
        <v>424762.30119999999</v>
      </c>
      <c r="H1339">
        <v>3655.2109999999998</v>
      </c>
      <c r="I1339">
        <v>0.2833078</v>
      </c>
      <c r="J1339">
        <v>28.330780000000001</v>
      </c>
      <c r="L1339">
        <v>52.764009999999999</v>
      </c>
      <c r="M1339">
        <v>0.7665883</v>
      </c>
      <c r="N1339">
        <v>35.609900000000003</v>
      </c>
      <c r="O1339">
        <v>26.789739999999998</v>
      </c>
      <c r="P1339">
        <v>0.31132779999999999</v>
      </c>
      <c r="Q1339">
        <v>53.563470000000002</v>
      </c>
      <c r="R1339">
        <v>30.257539999999999</v>
      </c>
      <c r="S1339">
        <v>0.82263640000000005</v>
      </c>
    </row>
    <row r="1340" spans="1:19" x14ac:dyDescent="0.2">
      <c r="A1340" t="s">
        <v>879</v>
      </c>
      <c r="B1340">
        <v>2009</v>
      </c>
      <c r="C1340">
        <v>320059</v>
      </c>
      <c r="D1340">
        <v>364989</v>
      </c>
      <c r="E1340">
        <v>411728.4</v>
      </c>
      <c r="F1340">
        <v>410734.2</v>
      </c>
      <c r="G1340">
        <v>424762.30119999999</v>
      </c>
      <c r="H1340">
        <v>71.428520000000006</v>
      </c>
      <c r="I1340">
        <v>0.2833078</v>
      </c>
      <c r="J1340">
        <v>28.330780000000001</v>
      </c>
      <c r="K1340">
        <v>74.482050000000001</v>
      </c>
      <c r="L1340">
        <v>52.764009999999999</v>
      </c>
      <c r="M1340">
        <v>0.7665883</v>
      </c>
      <c r="N1340">
        <v>35.609900000000003</v>
      </c>
      <c r="O1340">
        <v>26.789739999999998</v>
      </c>
      <c r="P1340">
        <v>0.31132779999999999</v>
      </c>
      <c r="Q1340">
        <v>53.563470000000002</v>
      </c>
      <c r="R1340">
        <v>30.257539999999999</v>
      </c>
      <c r="S1340">
        <v>0.82263640000000005</v>
      </c>
    </row>
    <row r="1341" spans="1:19" x14ac:dyDescent="0.2">
      <c r="A1341" t="s">
        <v>879</v>
      </c>
      <c r="B1341">
        <v>2009</v>
      </c>
      <c r="C1341">
        <v>320059</v>
      </c>
      <c r="D1341">
        <v>364989</v>
      </c>
      <c r="E1341">
        <v>411728.4</v>
      </c>
      <c r="F1341">
        <v>410734.2</v>
      </c>
      <c r="G1341">
        <v>424762.30119999999</v>
      </c>
      <c r="I1341">
        <v>0.2833078</v>
      </c>
      <c r="J1341">
        <v>28.330780000000001</v>
      </c>
      <c r="L1341">
        <v>52.764009999999999</v>
      </c>
      <c r="M1341">
        <v>0.7665883</v>
      </c>
      <c r="N1341">
        <v>35.609900000000003</v>
      </c>
      <c r="O1341">
        <v>26.789739999999998</v>
      </c>
      <c r="P1341">
        <v>0.31132779999999999</v>
      </c>
      <c r="R1341">
        <v>30.257539999999999</v>
      </c>
      <c r="S1341">
        <v>0.82263640000000005</v>
      </c>
    </row>
    <row r="1342" spans="1:19" x14ac:dyDescent="0.2">
      <c r="A1342" t="s">
        <v>879</v>
      </c>
      <c r="B1342">
        <v>2009</v>
      </c>
      <c r="C1342">
        <v>320059</v>
      </c>
      <c r="D1342">
        <v>364989</v>
      </c>
      <c r="E1342">
        <v>411728.4</v>
      </c>
      <c r="F1342">
        <v>410734.2</v>
      </c>
      <c r="G1342">
        <v>424762.30119999999</v>
      </c>
      <c r="H1342">
        <v>42.222250000000003</v>
      </c>
      <c r="I1342">
        <v>0.2833078</v>
      </c>
      <c r="J1342">
        <v>28.330780000000001</v>
      </c>
      <c r="K1342">
        <v>74.482050000000001</v>
      </c>
      <c r="L1342">
        <v>52.764009999999999</v>
      </c>
      <c r="M1342">
        <v>0.7665883</v>
      </c>
      <c r="N1342">
        <v>35.609900000000003</v>
      </c>
      <c r="O1342">
        <v>26.789739999999998</v>
      </c>
      <c r="P1342">
        <v>0.31132779999999999</v>
      </c>
      <c r="Q1342">
        <v>53.563470000000002</v>
      </c>
      <c r="R1342">
        <v>30.257539999999999</v>
      </c>
      <c r="S1342">
        <v>0.82263640000000005</v>
      </c>
    </row>
    <row r="1343" spans="1:19" x14ac:dyDescent="0.2">
      <c r="A1343" t="s">
        <v>879</v>
      </c>
      <c r="B1343">
        <v>2009</v>
      </c>
      <c r="C1343">
        <v>320059</v>
      </c>
      <c r="D1343">
        <v>364989</v>
      </c>
      <c r="E1343">
        <v>411728.4</v>
      </c>
      <c r="F1343">
        <v>410734.2</v>
      </c>
      <c r="G1343">
        <v>424762.30119999999</v>
      </c>
      <c r="H1343">
        <v>211.90020000000001</v>
      </c>
      <c r="I1343">
        <v>0.2833078</v>
      </c>
      <c r="J1343">
        <v>28.330780000000001</v>
      </c>
      <c r="K1343">
        <v>74.482050000000001</v>
      </c>
      <c r="L1343">
        <v>52.764009999999999</v>
      </c>
      <c r="M1343">
        <v>0.7665883</v>
      </c>
      <c r="N1343">
        <v>35.609900000000003</v>
      </c>
      <c r="O1343">
        <v>26.789739999999998</v>
      </c>
      <c r="P1343">
        <v>0.31132779999999999</v>
      </c>
      <c r="Q1343">
        <v>53.563470000000002</v>
      </c>
      <c r="R1343">
        <v>30.257539999999999</v>
      </c>
      <c r="S1343">
        <v>0.82263640000000005</v>
      </c>
    </row>
    <row r="1344" spans="1:19" x14ac:dyDescent="0.2">
      <c r="A1344" t="s">
        <v>879</v>
      </c>
      <c r="B1344">
        <v>2009</v>
      </c>
      <c r="C1344">
        <v>320059</v>
      </c>
      <c r="D1344">
        <v>364989</v>
      </c>
      <c r="E1344">
        <v>411728.4</v>
      </c>
      <c r="F1344">
        <v>410734.2</v>
      </c>
      <c r="G1344">
        <v>424762.30119999999</v>
      </c>
      <c r="H1344">
        <v>-14.6341</v>
      </c>
      <c r="I1344">
        <v>0.2833078</v>
      </c>
      <c r="J1344">
        <v>28.330780000000001</v>
      </c>
      <c r="K1344">
        <v>74.482050000000001</v>
      </c>
      <c r="L1344">
        <v>52.764009999999999</v>
      </c>
      <c r="M1344">
        <v>0.7665883</v>
      </c>
      <c r="N1344">
        <v>35.609900000000003</v>
      </c>
      <c r="O1344">
        <v>26.789739999999998</v>
      </c>
      <c r="P1344">
        <v>0.31132779999999999</v>
      </c>
      <c r="Q1344">
        <v>53.563470000000002</v>
      </c>
      <c r="R1344">
        <v>30.257539999999999</v>
      </c>
      <c r="S1344">
        <v>0.82263640000000005</v>
      </c>
    </row>
    <row r="1345" spans="1:19" x14ac:dyDescent="0.2">
      <c r="A1345" t="s">
        <v>879</v>
      </c>
      <c r="B1345">
        <v>2009</v>
      </c>
      <c r="C1345">
        <v>320059</v>
      </c>
      <c r="D1345">
        <v>364989</v>
      </c>
      <c r="E1345">
        <v>411728.4</v>
      </c>
      <c r="F1345">
        <v>410734.2</v>
      </c>
      <c r="G1345">
        <v>424762.30119999999</v>
      </c>
      <c r="H1345">
        <v>-42.312159999999999</v>
      </c>
      <c r="I1345">
        <v>0.2833078</v>
      </c>
      <c r="J1345">
        <v>28.330780000000001</v>
      </c>
      <c r="K1345">
        <v>74.482050000000001</v>
      </c>
      <c r="L1345">
        <v>52.764009999999999</v>
      </c>
      <c r="M1345">
        <v>0.7665883</v>
      </c>
      <c r="N1345">
        <v>35.609900000000003</v>
      </c>
      <c r="O1345">
        <v>26.789739999999998</v>
      </c>
      <c r="P1345">
        <v>0.31132779999999999</v>
      </c>
      <c r="Q1345">
        <v>53.563470000000002</v>
      </c>
      <c r="R1345">
        <v>30.257539999999999</v>
      </c>
      <c r="S1345">
        <v>0.82263640000000005</v>
      </c>
    </row>
    <row r="1346" spans="1:19" x14ac:dyDescent="0.2">
      <c r="A1346" t="s">
        <v>879</v>
      </c>
      <c r="B1346">
        <v>2009</v>
      </c>
      <c r="C1346">
        <v>320059</v>
      </c>
      <c r="D1346">
        <v>364989</v>
      </c>
      <c r="E1346">
        <v>411728.4</v>
      </c>
      <c r="F1346">
        <v>410734.2</v>
      </c>
      <c r="G1346">
        <v>424762.30119999999</v>
      </c>
      <c r="H1346">
        <v>-8.5714520000000007</v>
      </c>
      <c r="I1346">
        <v>0.2833078</v>
      </c>
      <c r="J1346">
        <v>28.330780000000001</v>
      </c>
      <c r="K1346">
        <v>74.482050000000001</v>
      </c>
      <c r="L1346">
        <v>52.764009999999999</v>
      </c>
      <c r="M1346">
        <v>0.7665883</v>
      </c>
      <c r="N1346">
        <v>35.609900000000003</v>
      </c>
      <c r="O1346">
        <v>26.789739999999998</v>
      </c>
      <c r="P1346">
        <v>0.31132779999999999</v>
      </c>
      <c r="Q1346">
        <v>53.563470000000002</v>
      </c>
      <c r="R1346">
        <v>30.257539999999999</v>
      </c>
      <c r="S1346">
        <v>0.82263640000000005</v>
      </c>
    </row>
    <row r="1347" spans="1:19" x14ac:dyDescent="0.2">
      <c r="A1347" t="s">
        <v>879</v>
      </c>
      <c r="B1347">
        <v>2009</v>
      </c>
      <c r="C1347">
        <v>320059</v>
      </c>
      <c r="D1347">
        <v>364989</v>
      </c>
      <c r="E1347">
        <v>411728.4</v>
      </c>
      <c r="F1347">
        <v>410734.2</v>
      </c>
      <c r="G1347">
        <v>424762.30119999999</v>
      </c>
      <c r="I1347">
        <v>0.2833078</v>
      </c>
      <c r="J1347">
        <v>28.330780000000001</v>
      </c>
      <c r="L1347">
        <v>52.764009999999999</v>
      </c>
      <c r="M1347">
        <v>0.7665883</v>
      </c>
      <c r="N1347">
        <v>35.609900000000003</v>
      </c>
      <c r="O1347">
        <v>26.789739999999998</v>
      </c>
      <c r="P1347">
        <v>0.31132779999999999</v>
      </c>
      <c r="R1347">
        <v>30.257539999999999</v>
      </c>
      <c r="S1347">
        <v>0.82263640000000005</v>
      </c>
    </row>
    <row r="1348" spans="1:19" x14ac:dyDescent="0.2">
      <c r="A1348" t="s">
        <v>879</v>
      </c>
      <c r="B1348">
        <v>2009</v>
      </c>
      <c r="C1348">
        <v>320059</v>
      </c>
      <c r="D1348">
        <v>364989</v>
      </c>
      <c r="E1348">
        <v>411728.4</v>
      </c>
      <c r="F1348">
        <v>410734.2</v>
      </c>
      <c r="G1348">
        <v>424762.30119999999</v>
      </c>
      <c r="H1348">
        <v>147.9999</v>
      </c>
      <c r="I1348">
        <v>0.2833078</v>
      </c>
      <c r="J1348">
        <v>28.330780000000001</v>
      </c>
      <c r="K1348">
        <v>74.482050000000001</v>
      </c>
      <c r="L1348">
        <v>52.764009999999999</v>
      </c>
      <c r="M1348">
        <v>0.7665883</v>
      </c>
      <c r="N1348">
        <v>35.609900000000003</v>
      </c>
      <c r="O1348">
        <v>26.789739999999998</v>
      </c>
      <c r="P1348">
        <v>0.31132779999999999</v>
      </c>
      <c r="Q1348">
        <v>53.563470000000002</v>
      </c>
      <c r="R1348">
        <v>30.257539999999999</v>
      </c>
      <c r="S1348">
        <v>0.82263640000000005</v>
      </c>
    </row>
    <row r="1349" spans="1:19" x14ac:dyDescent="0.2">
      <c r="A1349" t="s">
        <v>879</v>
      </c>
      <c r="B1349">
        <v>2009</v>
      </c>
      <c r="C1349">
        <v>320059</v>
      </c>
      <c r="D1349">
        <v>364989</v>
      </c>
      <c r="E1349">
        <v>411728.4</v>
      </c>
      <c r="F1349">
        <v>410734.2</v>
      </c>
      <c r="G1349">
        <v>424762.30119999999</v>
      </c>
      <c r="H1349">
        <v>76.685280000000006</v>
      </c>
      <c r="I1349">
        <v>0.2833078</v>
      </c>
      <c r="J1349">
        <v>28.330780000000001</v>
      </c>
      <c r="K1349">
        <v>74.482050000000001</v>
      </c>
      <c r="L1349">
        <v>52.764009999999999</v>
      </c>
      <c r="M1349">
        <v>0.7665883</v>
      </c>
      <c r="N1349">
        <v>35.609900000000003</v>
      </c>
      <c r="O1349">
        <v>26.789739999999998</v>
      </c>
      <c r="P1349">
        <v>0.31132779999999999</v>
      </c>
      <c r="Q1349">
        <v>53.563470000000002</v>
      </c>
      <c r="R1349">
        <v>30.257539999999999</v>
      </c>
      <c r="S1349">
        <v>0.82263640000000005</v>
      </c>
    </row>
    <row r="1350" spans="1:19" x14ac:dyDescent="0.2">
      <c r="A1350" t="s">
        <v>879</v>
      </c>
      <c r="B1350">
        <v>2009</v>
      </c>
      <c r="C1350">
        <v>320059</v>
      </c>
      <c r="D1350">
        <v>364989</v>
      </c>
      <c r="E1350">
        <v>411728.4</v>
      </c>
      <c r="F1350">
        <v>410734.2</v>
      </c>
      <c r="G1350">
        <v>424762.30119999999</v>
      </c>
      <c r="H1350">
        <v>100</v>
      </c>
      <c r="I1350">
        <v>0.2833078</v>
      </c>
      <c r="J1350">
        <v>28.330780000000001</v>
      </c>
      <c r="K1350">
        <v>74.482050000000001</v>
      </c>
      <c r="L1350">
        <v>52.764009999999999</v>
      </c>
      <c r="M1350">
        <v>0.7665883</v>
      </c>
      <c r="N1350">
        <v>35.609900000000003</v>
      </c>
      <c r="O1350">
        <v>26.789739999999998</v>
      </c>
      <c r="P1350">
        <v>0.31132779999999999</v>
      </c>
      <c r="Q1350">
        <v>53.563470000000002</v>
      </c>
      <c r="R1350">
        <v>30.257539999999999</v>
      </c>
      <c r="S1350">
        <v>0.82263640000000005</v>
      </c>
    </row>
    <row r="1351" spans="1:19" x14ac:dyDescent="0.2">
      <c r="A1351" t="s">
        <v>879</v>
      </c>
      <c r="B1351">
        <v>2009</v>
      </c>
      <c r="C1351">
        <v>320059</v>
      </c>
      <c r="D1351">
        <v>364989</v>
      </c>
      <c r="E1351">
        <v>411728.4</v>
      </c>
      <c r="F1351">
        <v>410734.2</v>
      </c>
      <c r="G1351">
        <v>424762.30119999999</v>
      </c>
      <c r="H1351">
        <v>2.4700000000000001E-5</v>
      </c>
      <c r="I1351">
        <v>0.2833078</v>
      </c>
      <c r="J1351">
        <v>28.330780000000001</v>
      </c>
      <c r="K1351">
        <v>74.482050000000001</v>
      </c>
      <c r="L1351">
        <v>52.764009999999999</v>
      </c>
      <c r="M1351">
        <v>0.7665883</v>
      </c>
      <c r="N1351">
        <v>35.609900000000003</v>
      </c>
      <c r="O1351">
        <v>26.789739999999998</v>
      </c>
      <c r="P1351">
        <v>0.31132779999999999</v>
      </c>
      <c r="Q1351">
        <v>53.563470000000002</v>
      </c>
      <c r="R1351">
        <v>30.257539999999999</v>
      </c>
      <c r="S1351">
        <v>0.82263640000000005</v>
      </c>
    </row>
    <row r="1352" spans="1:19" x14ac:dyDescent="0.2">
      <c r="A1352" t="s">
        <v>879</v>
      </c>
      <c r="B1352">
        <v>2009</v>
      </c>
      <c r="C1352">
        <v>320059</v>
      </c>
      <c r="D1352">
        <v>364989</v>
      </c>
      <c r="E1352">
        <v>411728.4</v>
      </c>
      <c r="F1352">
        <v>410734.2</v>
      </c>
      <c r="G1352">
        <v>424762.30119999999</v>
      </c>
      <c r="H1352">
        <v>-0.64408730000000003</v>
      </c>
      <c r="I1352">
        <v>0.2833078</v>
      </c>
      <c r="J1352">
        <v>28.330780000000001</v>
      </c>
      <c r="K1352">
        <v>74.482050000000001</v>
      </c>
      <c r="L1352">
        <v>52.764009999999999</v>
      </c>
      <c r="M1352">
        <v>0.7665883</v>
      </c>
      <c r="N1352">
        <v>35.609900000000003</v>
      </c>
      <c r="O1352">
        <v>26.789739999999998</v>
      </c>
      <c r="P1352">
        <v>0.31132779999999999</v>
      </c>
      <c r="Q1352">
        <v>53.563470000000002</v>
      </c>
      <c r="R1352">
        <v>30.257539999999999</v>
      </c>
      <c r="S1352">
        <v>0.82263640000000005</v>
      </c>
    </row>
    <row r="1353" spans="1:19" x14ac:dyDescent="0.2">
      <c r="A1353" t="s">
        <v>879</v>
      </c>
      <c r="B1353">
        <v>2009</v>
      </c>
      <c r="C1353">
        <v>320059</v>
      </c>
      <c r="D1353">
        <v>364989</v>
      </c>
      <c r="E1353">
        <v>411728.4</v>
      </c>
      <c r="F1353">
        <v>410734.2</v>
      </c>
      <c r="G1353">
        <v>424762.30119999999</v>
      </c>
      <c r="H1353">
        <v>1334.5139999999999</v>
      </c>
      <c r="I1353">
        <v>0.2833078</v>
      </c>
      <c r="J1353">
        <v>28.330780000000001</v>
      </c>
      <c r="L1353">
        <v>52.764009999999999</v>
      </c>
      <c r="M1353">
        <v>0.7665883</v>
      </c>
      <c r="O1353">
        <v>26.789739999999998</v>
      </c>
      <c r="P1353">
        <v>0.31132779999999999</v>
      </c>
      <c r="Q1353">
        <v>53.563470000000002</v>
      </c>
      <c r="R1353">
        <v>30.257539999999999</v>
      </c>
      <c r="S1353">
        <v>0.82263640000000005</v>
      </c>
    </row>
    <row r="1354" spans="1:19" x14ac:dyDescent="0.2">
      <c r="A1354" t="s">
        <v>879</v>
      </c>
      <c r="B1354">
        <v>2009</v>
      </c>
      <c r="C1354">
        <v>320059</v>
      </c>
      <c r="D1354">
        <v>364989</v>
      </c>
      <c r="E1354">
        <v>411728.4</v>
      </c>
      <c r="F1354">
        <v>410734.2</v>
      </c>
      <c r="G1354">
        <v>424762.30119999999</v>
      </c>
      <c r="H1354">
        <v>-51.219479999999997</v>
      </c>
      <c r="I1354">
        <v>0.2833078</v>
      </c>
      <c r="J1354">
        <v>28.330780000000001</v>
      </c>
      <c r="K1354">
        <v>74.482050000000001</v>
      </c>
      <c r="L1354">
        <v>52.764009999999999</v>
      </c>
      <c r="M1354">
        <v>0.7665883</v>
      </c>
      <c r="N1354">
        <v>35.609900000000003</v>
      </c>
      <c r="O1354">
        <v>26.789739999999998</v>
      </c>
      <c r="P1354">
        <v>0.31132779999999999</v>
      </c>
      <c r="Q1354">
        <v>53.563470000000002</v>
      </c>
      <c r="R1354">
        <v>30.257539999999999</v>
      </c>
      <c r="S1354">
        <v>0.82263640000000005</v>
      </c>
    </row>
    <row r="1355" spans="1:19" x14ac:dyDescent="0.2">
      <c r="A1355" t="s">
        <v>879</v>
      </c>
      <c r="B1355">
        <v>2009</v>
      </c>
      <c r="C1355">
        <v>320059</v>
      </c>
      <c r="D1355">
        <v>364989</v>
      </c>
      <c r="E1355">
        <v>411728.4</v>
      </c>
      <c r="F1355">
        <v>410734.2</v>
      </c>
      <c r="G1355">
        <v>424762.30119999999</v>
      </c>
      <c r="H1355">
        <v>131.92869999999999</v>
      </c>
      <c r="I1355">
        <v>0.2833078</v>
      </c>
      <c r="J1355">
        <v>28.330780000000001</v>
      </c>
      <c r="K1355">
        <v>74.482050000000001</v>
      </c>
      <c r="L1355">
        <v>52.764009999999999</v>
      </c>
      <c r="M1355">
        <v>0.7665883</v>
      </c>
      <c r="N1355">
        <v>35.609900000000003</v>
      </c>
      <c r="O1355">
        <v>26.789739999999998</v>
      </c>
      <c r="P1355">
        <v>0.31132779999999999</v>
      </c>
      <c r="Q1355">
        <v>53.563470000000002</v>
      </c>
      <c r="R1355">
        <v>30.257539999999999</v>
      </c>
      <c r="S1355">
        <v>0.82263640000000005</v>
      </c>
    </row>
    <row r="1356" spans="1:19" x14ac:dyDescent="0.2">
      <c r="A1356" t="s">
        <v>879</v>
      </c>
      <c r="B1356">
        <v>2009</v>
      </c>
      <c r="C1356">
        <v>320059</v>
      </c>
      <c r="D1356">
        <v>364989</v>
      </c>
      <c r="E1356">
        <v>411728.4</v>
      </c>
      <c r="F1356">
        <v>410734.2</v>
      </c>
      <c r="G1356">
        <v>424762.30119999999</v>
      </c>
      <c r="H1356">
        <v>49.999960000000002</v>
      </c>
      <c r="I1356">
        <v>0.2833078</v>
      </c>
      <c r="J1356">
        <v>28.330780000000001</v>
      </c>
      <c r="K1356">
        <v>74.482050000000001</v>
      </c>
      <c r="L1356">
        <v>52.764009999999999</v>
      </c>
      <c r="M1356">
        <v>0.7665883</v>
      </c>
      <c r="N1356">
        <v>35.609900000000003</v>
      </c>
      <c r="O1356">
        <v>26.789739999999998</v>
      </c>
      <c r="P1356">
        <v>0.31132779999999999</v>
      </c>
      <c r="Q1356">
        <v>53.563470000000002</v>
      </c>
      <c r="R1356">
        <v>30.257539999999999</v>
      </c>
      <c r="S1356">
        <v>0.82263640000000005</v>
      </c>
    </row>
    <row r="1357" spans="1:19" x14ac:dyDescent="0.2">
      <c r="A1357" t="s">
        <v>879</v>
      </c>
      <c r="B1357">
        <v>2009</v>
      </c>
      <c r="C1357">
        <v>320059</v>
      </c>
      <c r="D1357">
        <v>364989</v>
      </c>
      <c r="E1357">
        <v>411728.4</v>
      </c>
      <c r="F1357">
        <v>410734.2</v>
      </c>
      <c r="G1357">
        <v>424762.30119999999</v>
      </c>
      <c r="I1357">
        <v>0.2833078</v>
      </c>
      <c r="J1357">
        <v>28.330780000000001</v>
      </c>
      <c r="L1357">
        <v>52.764009999999999</v>
      </c>
      <c r="M1357">
        <v>0.7665883</v>
      </c>
      <c r="O1357">
        <v>26.789739999999998</v>
      </c>
      <c r="P1357">
        <v>0.31132779999999999</v>
      </c>
      <c r="R1357">
        <v>30.257539999999999</v>
      </c>
      <c r="S1357">
        <v>0.82263640000000005</v>
      </c>
    </row>
    <row r="1358" spans="1:19" x14ac:dyDescent="0.2">
      <c r="A1358" t="s">
        <v>879</v>
      </c>
      <c r="B1358">
        <v>2009</v>
      </c>
      <c r="C1358">
        <v>320059</v>
      </c>
      <c r="D1358">
        <v>364989</v>
      </c>
      <c r="E1358">
        <v>411728.4</v>
      </c>
      <c r="F1358">
        <v>410734.2</v>
      </c>
      <c r="G1358">
        <v>424762.30119999999</v>
      </c>
      <c r="I1358">
        <v>0.2833078</v>
      </c>
      <c r="J1358">
        <v>28.330780000000001</v>
      </c>
      <c r="L1358">
        <v>52.764009999999999</v>
      </c>
      <c r="M1358">
        <v>0.7665883</v>
      </c>
      <c r="O1358">
        <v>26.789739999999998</v>
      </c>
      <c r="P1358">
        <v>0.31132779999999999</v>
      </c>
      <c r="R1358">
        <v>30.257539999999999</v>
      </c>
      <c r="S1358">
        <v>0.82263640000000005</v>
      </c>
    </row>
    <row r="1359" spans="1:19" x14ac:dyDescent="0.2">
      <c r="A1359" t="s">
        <v>879</v>
      </c>
      <c r="B1359">
        <v>2009</v>
      </c>
      <c r="C1359">
        <v>320059</v>
      </c>
      <c r="D1359">
        <v>364989</v>
      </c>
      <c r="E1359">
        <v>411728.4</v>
      </c>
      <c r="F1359">
        <v>410734.2</v>
      </c>
      <c r="G1359">
        <v>424762.30119999999</v>
      </c>
      <c r="H1359">
        <v>41.999920000000003</v>
      </c>
      <c r="I1359">
        <v>0.2833078</v>
      </c>
      <c r="J1359">
        <v>28.330780000000001</v>
      </c>
      <c r="K1359">
        <v>74.482050000000001</v>
      </c>
      <c r="L1359">
        <v>52.764009999999999</v>
      </c>
      <c r="M1359">
        <v>0.7665883</v>
      </c>
      <c r="N1359">
        <v>35.609900000000003</v>
      </c>
      <c r="O1359">
        <v>26.789739999999998</v>
      </c>
      <c r="P1359">
        <v>0.31132779999999999</v>
      </c>
      <c r="Q1359">
        <v>53.563470000000002</v>
      </c>
      <c r="R1359">
        <v>30.257539999999999</v>
      </c>
      <c r="S1359">
        <v>0.82263640000000005</v>
      </c>
    </row>
    <row r="1360" spans="1:19" x14ac:dyDescent="0.2">
      <c r="A1360" t="s">
        <v>879</v>
      </c>
      <c r="B1360">
        <v>2009</v>
      </c>
      <c r="C1360">
        <v>320059</v>
      </c>
      <c r="D1360">
        <v>364989</v>
      </c>
      <c r="E1360">
        <v>411728.4</v>
      </c>
      <c r="F1360">
        <v>410734.2</v>
      </c>
      <c r="G1360">
        <v>424762.30119999999</v>
      </c>
      <c r="H1360">
        <v>10.85745</v>
      </c>
      <c r="I1360">
        <v>0.2833078</v>
      </c>
      <c r="J1360">
        <v>28.330780000000001</v>
      </c>
      <c r="K1360">
        <v>74.482050000000001</v>
      </c>
      <c r="L1360">
        <v>52.764009999999999</v>
      </c>
      <c r="M1360">
        <v>0.7665883</v>
      </c>
      <c r="O1360">
        <v>26.789739999999998</v>
      </c>
      <c r="P1360">
        <v>0.31132779999999999</v>
      </c>
      <c r="R1360">
        <v>30.257539999999999</v>
      </c>
      <c r="S1360">
        <v>0.82263640000000005</v>
      </c>
    </row>
    <row r="1361" spans="1:19" x14ac:dyDescent="0.2">
      <c r="A1361" t="s">
        <v>879</v>
      </c>
      <c r="B1361">
        <v>2009</v>
      </c>
      <c r="C1361">
        <v>320059</v>
      </c>
      <c r="D1361">
        <v>364989</v>
      </c>
      <c r="E1361">
        <v>411728.4</v>
      </c>
      <c r="F1361">
        <v>410734.2</v>
      </c>
      <c r="G1361">
        <v>424762.30119999999</v>
      </c>
      <c r="I1361">
        <v>0.2833078</v>
      </c>
      <c r="J1361">
        <v>28.330780000000001</v>
      </c>
      <c r="L1361">
        <v>52.764009999999999</v>
      </c>
      <c r="M1361">
        <v>0.7665883</v>
      </c>
      <c r="N1361">
        <v>35.609900000000003</v>
      </c>
      <c r="O1361">
        <v>26.789739999999998</v>
      </c>
      <c r="P1361">
        <v>0.31132779999999999</v>
      </c>
      <c r="R1361">
        <v>30.257539999999999</v>
      </c>
      <c r="S1361">
        <v>0.82263640000000005</v>
      </c>
    </row>
    <row r="1362" spans="1:19" x14ac:dyDescent="0.2">
      <c r="A1362" t="s">
        <v>879</v>
      </c>
      <c r="B1362">
        <v>2009</v>
      </c>
      <c r="C1362">
        <v>320059</v>
      </c>
      <c r="D1362">
        <v>364989</v>
      </c>
      <c r="E1362">
        <v>411728.4</v>
      </c>
      <c r="F1362">
        <v>410734.2</v>
      </c>
      <c r="G1362">
        <v>424762.30119999999</v>
      </c>
      <c r="H1362">
        <v>322.12220000000002</v>
      </c>
      <c r="I1362">
        <v>0.2833078</v>
      </c>
      <c r="J1362">
        <v>28.330780000000001</v>
      </c>
      <c r="K1362">
        <v>74.482050000000001</v>
      </c>
      <c r="L1362">
        <v>52.764009999999999</v>
      </c>
      <c r="M1362">
        <v>0.7665883</v>
      </c>
      <c r="N1362">
        <v>35.609900000000003</v>
      </c>
      <c r="O1362">
        <v>26.789739999999998</v>
      </c>
      <c r="P1362">
        <v>0.31132779999999999</v>
      </c>
      <c r="Q1362">
        <v>53.563470000000002</v>
      </c>
      <c r="R1362">
        <v>30.257539999999999</v>
      </c>
      <c r="S1362">
        <v>0.82263640000000005</v>
      </c>
    </row>
    <row r="1363" spans="1:19" x14ac:dyDescent="0.2">
      <c r="A1363" t="s">
        <v>879</v>
      </c>
      <c r="B1363">
        <v>2009</v>
      </c>
      <c r="C1363">
        <v>320059</v>
      </c>
      <c r="D1363">
        <v>364989</v>
      </c>
      <c r="E1363">
        <v>411728.4</v>
      </c>
      <c r="F1363">
        <v>410734.2</v>
      </c>
      <c r="G1363">
        <v>424762.30119999999</v>
      </c>
      <c r="H1363">
        <v>-43.098480000000002</v>
      </c>
      <c r="I1363">
        <v>0.2833078</v>
      </c>
      <c r="J1363">
        <v>28.330780000000001</v>
      </c>
      <c r="K1363">
        <v>74.482050000000001</v>
      </c>
      <c r="L1363">
        <v>52.764009999999999</v>
      </c>
      <c r="M1363">
        <v>0.7665883</v>
      </c>
      <c r="N1363">
        <v>35.609900000000003</v>
      </c>
      <c r="O1363">
        <v>26.789739999999998</v>
      </c>
      <c r="P1363">
        <v>0.31132779999999999</v>
      </c>
      <c r="Q1363">
        <v>53.563470000000002</v>
      </c>
      <c r="R1363">
        <v>30.257539999999999</v>
      </c>
      <c r="S1363">
        <v>0.82263640000000005</v>
      </c>
    </row>
    <row r="1364" spans="1:19" x14ac:dyDescent="0.2">
      <c r="A1364" t="s">
        <v>879</v>
      </c>
      <c r="B1364">
        <v>2009</v>
      </c>
      <c r="C1364">
        <v>320059</v>
      </c>
      <c r="D1364">
        <v>364989</v>
      </c>
      <c r="E1364">
        <v>411728.4</v>
      </c>
      <c r="F1364">
        <v>410734.2</v>
      </c>
      <c r="G1364">
        <v>424762.30119999999</v>
      </c>
      <c r="I1364">
        <v>0.2833078</v>
      </c>
      <c r="J1364">
        <v>28.330780000000001</v>
      </c>
      <c r="L1364">
        <v>52.764009999999999</v>
      </c>
      <c r="M1364">
        <v>0.7665883</v>
      </c>
      <c r="O1364">
        <v>26.789739999999998</v>
      </c>
      <c r="P1364">
        <v>0.31132779999999999</v>
      </c>
      <c r="R1364">
        <v>30.257539999999999</v>
      </c>
      <c r="S1364">
        <v>0.82263640000000005</v>
      </c>
    </row>
    <row r="1365" spans="1:19" x14ac:dyDescent="0.2">
      <c r="A1365" t="s">
        <v>879</v>
      </c>
      <c r="B1365">
        <v>2009</v>
      </c>
      <c r="C1365">
        <v>320059</v>
      </c>
      <c r="D1365">
        <v>364989</v>
      </c>
      <c r="E1365">
        <v>411728.4</v>
      </c>
      <c r="F1365">
        <v>410734.2</v>
      </c>
      <c r="G1365">
        <v>424762.30119999999</v>
      </c>
      <c r="H1365">
        <v>-0.62545249999999997</v>
      </c>
      <c r="I1365">
        <v>0.2833078</v>
      </c>
      <c r="J1365">
        <v>28.330780000000001</v>
      </c>
      <c r="K1365">
        <v>74.482050000000001</v>
      </c>
      <c r="L1365">
        <v>52.764009999999999</v>
      </c>
      <c r="M1365">
        <v>0.7665883</v>
      </c>
      <c r="N1365">
        <v>35.609900000000003</v>
      </c>
      <c r="O1365">
        <v>26.789739999999998</v>
      </c>
      <c r="P1365">
        <v>0.31132779999999999</v>
      </c>
      <c r="Q1365">
        <v>53.563470000000002</v>
      </c>
      <c r="R1365">
        <v>30.257539999999999</v>
      </c>
      <c r="S1365">
        <v>0.82263640000000005</v>
      </c>
    </row>
    <row r="1366" spans="1:19" x14ac:dyDescent="0.2">
      <c r="A1366" t="s">
        <v>879</v>
      </c>
      <c r="B1366">
        <v>2009</v>
      </c>
      <c r="C1366">
        <v>320059</v>
      </c>
      <c r="D1366">
        <v>364989</v>
      </c>
      <c r="E1366">
        <v>411728.4</v>
      </c>
      <c r="F1366">
        <v>410734.2</v>
      </c>
      <c r="G1366">
        <v>424762.30119999999</v>
      </c>
      <c r="H1366">
        <v>21.510660000000001</v>
      </c>
      <c r="I1366">
        <v>0.2833078</v>
      </c>
      <c r="J1366">
        <v>28.330780000000001</v>
      </c>
      <c r="K1366">
        <v>74.482050000000001</v>
      </c>
      <c r="L1366">
        <v>52.764009999999999</v>
      </c>
      <c r="M1366">
        <v>0.7665883</v>
      </c>
      <c r="N1366">
        <v>35.609900000000003</v>
      </c>
      <c r="O1366">
        <v>26.789739999999998</v>
      </c>
      <c r="P1366">
        <v>0.31132779999999999</v>
      </c>
      <c r="Q1366">
        <v>53.563470000000002</v>
      </c>
      <c r="R1366">
        <v>30.257539999999999</v>
      </c>
      <c r="S1366">
        <v>0.82263640000000005</v>
      </c>
    </row>
    <row r="1367" spans="1:19" x14ac:dyDescent="0.2">
      <c r="A1367" t="s">
        <v>879</v>
      </c>
      <c r="B1367">
        <v>2009</v>
      </c>
      <c r="C1367">
        <v>320059</v>
      </c>
      <c r="D1367">
        <v>364989</v>
      </c>
      <c r="E1367">
        <v>411728.4</v>
      </c>
      <c r="F1367">
        <v>410734.2</v>
      </c>
      <c r="G1367">
        <v>424762.30119999999</v>
      </c>
      <c r="H1367">
        <v>-66.666669999999996</v>
      </c>
      <c r="I1367">
        <v>0.2833078</v>
      </c>
      <c r="J1367">
        <v>28.330780000000001</v>
      </c>
      <c r="K1367">
        <v>74.482050000000001</v>
      </c>
      <c r="L1367">
        <v>52.764009999999999</v>
      </c>
      <c r="M1367">
        <v>0.7665883</v>
      </c>
      <c r="N1367">
        <v>35.609900000000003</v>
      </c>
      <c r="O1367">
        <v>26.789739999999998</v>
      </c>
      <c r="P1367">
        <v>0.31132779999999999</v>
      </c>
      <c r="Q1367">
        <v>53.563470000000002</v>
      </c>
      <c r="R1367">
        <v>30.257539999999999</v>
      </c>
      <c r="S1367">
        <v>0.82263640000000005</v>
      </c>
    </row>
    <row r="1368" spans="1:19" x14ac:dyDescent="0.2">
      <c r="A1368" t="s">
        <v>879</v>
      </c>
      <c r="B1368">
        <v>2009</v>
      </c>
      <c r="C1368">
        <v>320059</v>
      </c>
      <c r="D1368">
        <v>364989</v>
      </c>
      <c r="E1368">
        <v>411728.4</v>
      </c>
      <c r="F1368">
        <v>410734.2</v>
      </c>
      <c r="G1368">
        <v>424762.30119999999</v>
      </c>
      <c r="H1368">
        <v>7.1427870000000002</v>
      </c>
      <c r="I1368">
        <v>0.2833078</v>
      </c>
      <c r="J1368">
        <v>28.330780000000001</v>
      </c>
      <c r="K1368">
        <v>74.482050000000001</v>
      </c>
      <c r="L1368">
        <v>52.764009999999999</v>
      </c>
      <c r="M1368">
        <v>0.7665883</v>
      </c>
      <c r="N1368">
        <v>35.609900000000003</v>
      </c>
      <c r="O1368">
        <v>26.789739999999998</v>
      </c>
      <c r="P1368">
        <v>0.31132779999999999</v>
      </c>
      <c r="Q1368">
        <v>53.563470000000002</v>
      </c>
      <c r="R1368">
        <v>30.257539999999999</v>
      </c>
      <c r="S1368">
        <v>0.82263640000000005</v>
      </c>
    </row>
    <row r="1369" spans="1:19" x14ac:dyDescent="0.2">
      <c r="A1369" t="s">
        <v>879</v>
      </c>
      <c r="B1369">
        <v>2009</v>
      </c>
      <c r="C1369">
        <v>320059</v>
      </c>
      <c r="D1369">
        <v>364989</v>
      </c>
      <c r="E1369">
        <v>411728.4</v>
      </c>
      <c r="F1369">
        <v>410734.2</v>
      </c>
      <c r="G1369">
        <v>424762.30119999999</v>
      </c>
      <c r="H1369">
        <v>14.14818</v>
      </c>
      <c r="I1369">
        <v>0.2833078</v>
      </c>
      <c r="J1369">
        <v>28.330780000000001</v>
      </c>
      <c r="K1369">
        <v>74.482050000000001</v>
      </c>
      <c r="L1369">
        <v>52.764009999999999</v>
      </c>
      <c r="M1369">
        <v>0.7665883</v>
      </c>
      <c r="N1369">
        <v>35.609900000000003</v>
      </c>
      <c r="O1369">
        <v>26.789739999999998</v>
      </c>
      <c r="P1369">
        <v>0.31132779999999999</v>
      </c>
      <c r="Q1369">
        <v>53.563470000000002</v>
      </c>
      <c r="R1369">
        <v>30.257539999999999</v>
      </c>
      <c r="S1369">
        <v>0.82263640000000005</v>
      </c>
    </row>
    <row r="1370" spans="1:19" x14ac:dyDescent="0.2">
      <c r="A1370" t="s">
        <v>879</v>
      </c>
      <c r="B1370">
        <v>2009</v>
      </c>
      <c r="C1370">
        <v>320059</v>
      </c>
      <c r="D1370">
        <v>364989</v>
      </c>
      <c r="E1370">
        <v>411728.4</v>
      </c>
      <c r="F1370">
        <v>410734.2</v>
      </c>
      <c r="G1370">
        <v>424762.30119999999</v>
      </c>
      <c r="H1370">
        <v>2268.8009999999999</v>
      </c>
      <c r="I1370">
        <v>0.2833078</v>
      </c>
      <c r="J1370">
        <v>28.330780000000001</v>
      </c>
      <c r="L1370">
        <v>52.764009999999999</v>
      </c>
      <c r="M1370">
        <v>0.7665883</v>
      </c>
      <c r="N1370">
        <v>35.609900000000003</v>
      </c>
      <c r="O1370">
        <v>26.789739999999998</v>
      </c>
      <c r="P1370">
        <v>0.31132779999999999</v>
      </c>
      <c r="R1370">
        <v>30.257539999999999</v>
      </c>
      <c r="S1370">
        <v>0.82263640000000005</v>
      </c>
    </row>
    <row r="1371" spans="1:19" x14ac:dyDescent="0.2">
      <c r="A1371" t="s">
        <v>879</v>
      </c>
      <c r="B1371">
        <v>2009</v>
      </c>
      <c r="C1371">
        <v>320059</v>
      </c>
      <c r="D1371">
        <v>364989</v>
      </c>
      <c r="E1371">
        <v>411728.4</v>
      </c>
      <c r="F1371">
        <v>410734.2</v>
      </c>
      <c r="G1371">
        <v>424762.30119999999</v>
      </c>
      <c r="H1371">
        <v>42.12679</v>
      </c>
      <c r="I1371">
        <v>0.2833078</v>
      </c>
      <c r="J1371">
        <v>28.330780000000001</v>
      </c>
      <c r="K1371">
        <v>74.482050000000001</v>
      </c>
      <c r="L1371">
        <v>52.764009999999999</v>
      </c>
      <c r="M1371">
        <v>0.7665883</v>
      </c>
      <c r="N1371">
        <v>35.609900000000003</v>
      </c>
      <c r="O1371">
        <v>26.789739999999998</v>
      </c>
      <c r="P1371">
        <v>0.31132779999999999</v>
      </c>
      <c r="Q1371">
        <v>53.563470000000002</v>
      </c>
      <c r="R1371">
        <v>30.257539999999999</v>
      </c>
      <c r="S1371">
        <v>0.82263640000000005</v>
      </c>
    </row>
    <row r="1372" spans="1:19" x14ac:dyDescent="0.2">
      <c r="A1372" t="s">
        <v>879</v>
      </c>
      <c r="B1372">
        <v>2009</v>
      </c>
      <c r="C1372">
        <v>320059</v>
      </c>
      <c r="D1372">
        <v>364989</v>
      </c>
      <c r="E1372">
        <v>411728.4</v>
      </c>
      <c r="F1372">
        <v>410734.2</v>
      </c>
      <c r="G1372">
        <v>424762.30119999999</v>
      </c>
      <c r="H1372">
        <v>33.333289999999998</v>
      </c>
      <c r="I1372">
        <v>0.2833078</v>
      </c>
      <c r="J1372">
        <v>28.330780000000001</v>
      </c>
      <c r="K1372">
        <v>74.482050000000001</v>
      </c>
      <c r="L1372">
        <v>52.764009999999999</v>
      </c>
      <c r="M1372">
        <v>0.7665883</v>
      </c>
      <c r="N1372">
        <v>35.609900000000003</v>
      </c>
      <c r="O1372">
        <v>26.789739999999998</v>
      </c>
      <c r="P1372">
        <v>0.31132779999999999</v>
      </c>
      <c r="Q1372">
        <v>53.563470000000002</v>
      </c>
      <c r="R1372">
        <v>30.257539999999999</v>
      </c>
      <c r="S1372">
        <v>0.82263640000000005</v>
      </c>
    </row>
    <row r="1373" spans="1:19" x14ac:dyDescent="0.2">
      <c r="A1373" t="s">
        <v>879</v>
      </c>
      <c r="B1373">
        <v>2009</v>
      </c>
      <c r="C1373">
        <v>320059</v>
      </c>
      <c r="D1373">
        <v>364989</v>
      </c>
      <c r="E1373">
        <v>411728.4</v>
      </c>
      <c r="F1373">
        <v>410734.2</v>
      </c>
      <c r="G1373">
        <v>424762.30119999999</v>
      </c>
      <c r="H1373">
        <v>9.2356379999999998</v>
      </c>
      <c r="I1373">
        <v>0.2833078</v>
      </c>
      <c r="J1373">
        <v>28.330780000000001</v>
      </c>
      <c r="K1373">
        <v>74.482050000000001</v>
      </c>
      <c r="L1373">
        <v>52.764009999999999</v>
      </c>
      <c r="M1373">
        <v>0.7665883</v>
      </c>
      <c r="N1373">
        <v>35.609900000000003</v>
      </c>
      <c r="O1373">
        <v>26.789739999999998</v>
      </c>
      <c r="P1373">
        <v>0.31132779999999999</v>
      </c>
      <c r="Q1373">
        <v>53.563470000000002</v>
      </c>
      <c r="R1373">
        <v>30.257539999999999</v>
      </c>
      <c r="S1373">
        <v>0.82263640000000005</v>
      </c>
    </row>
    <row r="1374" spans="1:19" x14ac:dyDescent="0.2">
      <c r="A1374" t="s">
        <v>879</v>
      </c>
      <c r="B1374">
        <v>2009</v>
      </c>
      <c r="C1374">
        <v>320059</v>
      </c>
      <c r="D1374">
        <v>364989</v>
      </c>
      <c r="E1374">
        <v>411728.4</v>
      </c>
      <c r="F1374">
        <v>410734.2</v>
      </c>
      <c r="G1374">
        <v>424762.30119999999</v>
      </c>
      <c r="H1374">
        <v>17.890250000000002</v>
      </c>
      <c r="I1374">
        <v>0.2833078</v>
      </c>
      <c r="J1374">
        <v>28.330780000000001</v>
      </c>
      <c r="K1374">
        <v>74.482050000000001</v>
      </c>
      <c r="L1374">
        <v>52.764009999999999</v>
      </c>
      <c r="M1374">
        <v>0.7665883</v>
      </c>
      <c r="N1374">
        <v>35.609900000000003</v>
      </c>
      <c r="O1374">
        <v>26.789739999999998</v>
      </c>
      <c r="P1374">
        <v>0.31132779999999999</v>
      </c>
      <c r="Q1374">
        <v>53.563470000000002</v>
      </c>
      <c r="R1374">
        <v>30.257539999999999</v>
      </c>
      <c r="S1374">
        <v>0.82263640000000005</v>
      </c>
    </row>
    <row r="1375" spans="1:19" x14ac:dyDescent="0.2">
      <c r="A1375" t="s">
        <v>879</v>
      </c>
      <c r="B1375">
        <v>2009</v>
      </c>
      <c r="C1375">
        <v>320059</v>
      </c>
      <c r="D1375">
        <v>364989</v>
      </c>
      <c r="E1375">
        <v>411728.4</v>
      </c>
      <c r="F1375">
        <v>410734.2</v>
      </c>
      <c r="G1375">
        <v>424762.30119999999</v>
      </c>
      <c r="I1375">
        <v>0.2833078</v>
      </c>
      <c r="J1375">
        <v>28.330780000000001</v>
      </c>
      <c r="L1375">
        <v>52.764009999999999</v>
      </c>
      <c r="M1375">
        <v>0.7665883</v>
      </c>
      <c r="O1375">
        <v>26.789739999999998</v>
      </c>
      <c r="P1375">
        <v>0.31132779999999999</v>
      </c>
      <c r="R1375">
        <v>30.257539999999999</v>
      </c>
      <c r="S1375">
        <v>0.82263640000000005</v>
      </c>
    </row>
    <row r="1376" spans="1:19" x14ac:dyDescent="0.2">
      <c r="A1376" t="s">
        <v>879</v>
      </c>
      <c r="B1376">
        <v>2009</v>
      </c>
      <c r="C1376">
        <v>320059</v>
      </c>
      <c r="D1376">
        <v>364989</v>
      </c>
      <c r="E1376">
        <v>411728.4</v>
      </c>
      <c r="F1376">
        <v>410734.2</v>
      </c>
      <c r="G1376">
        <v>424762.30119999999</v>
      </c>
      <c r="I1376">
        <v>0.2833078</v>
      </c>
      <c r="J1376">
        <v>28.330780000000001</v>
      </c>
      <c r="L1376">
        <v>52.764009999999999</v>
      </c>
      <c r="M1376">
        <v>0.7665883</v>
      </c>
      <c r="O1376">
        <v>26.789739999999998</v>
      </c>
      <c r="P1376">
        <v>0.31132779999999999</v>
      </c>
      <c r="R1376">
        <v>30.257539999999999</v>
      </c>
      <c r="S1376">
        <v>0.82263640000000005</v>
      </c>
    </row>
    <row r="1377" spans="1:19" x14ac:dyDescent="0.2">
      <c r="A1377" t="s">
        <v>879</v>
      </c>
      <c r="B1377">
        <v>2009</v>
      </c>
      <c r="C1377">
        <v>320059</v>
      </c>
      <c r="D1377">
        <v>364989</v>
      </c>
      <c r="E1377">
        <v>411728.4</v>
      </c>
      <c r="F1377">
        <v>410734.2</v>
      </c>
      <c r="G1377">
        <v>424762.30119999999</v>
      </c>
      <c r="I1377">
        <v>0.2833078</v>
      </c>
      <c r="J1377">
        <v>28.330780000000001</v>
      </c>
      <c r="L1377">
        <v>52.764009999999999</v>
      </c>
      <c r="M1377">
        <v>0.7665883</v>
      </c>
      <c r="O1377">
        <v>26.789739999999998</v>
      </c>
      <c r="P1377">
        <v>0.31132779999999999</v>
      </c>
      <c r="R1377">
        <v>30.257539999999999</v>
      </c>
      <c r="S1377">
        <v>0.82263640000000005</v>
      </c>
    </row>
    <row r="1378" spans="1:19" x14ac:dyDescent="0.2">
      <c r="A1378" t="s">
        <v>879</v>
      </c>
      <c r="B1378">
        <v>2009</v>
      </c>
      <c r="C1378">
        <v>320059</v>
      </c>
      <c r="D1378">
        <v>364989</v>
      </c>
      <c r="E1378">
        <v>411728.4</v>
      </c>
      <c r="F1378">
        <v>410734.2</v>
      </c>
      <c r="G1378">
        <v>424762.30119999999</v>
      </c>
      <c r="I1378">
        <v>0.2833078</v>
      </c>
      <c r="J1378">
        <v>28.330780000000001</v>
      </c>
      <c r="L1378">
        <v>52.764009999999999</v>
      </c>
      <c r="M1378">
        <v>0.7665883</v>
      </c>
      <c r="N1378">
        <v>35.609900000000003</v>
      </c>
      <c r="O1378">
        <v>26.789739999999998</v>
      </c>
      <c r="P1378">
        <v>0.31132779999999999</v>
      </c>
      <c r="R1378">
        <v>30.257539999999999</v>
      </c>
      <c r="S1378">
        <v>0.82263640000000005</v>
      </c>
    </row>
    <row r="1379" spans="1:19" x14ac:dyDescent="0.2">
      <c r="A1379" t="s">
        <v>879</v>
      </c>
      <c r="B1379">
        <v>2009</v>
      </c>
      <c r="C1379">
        <v>320059</v>
      </c>
      <c r="D1379">
        <v>364989</v>
      </c>
      <c r="E1379">
        <v>411728.4</v>
      </c>
      <c r="F1379">
        <v>410734.2</v>
      </c>
      <c r="G1379">
        <v>424762.30119999999</v>
      </c>
      <c r="H1379">
        <v>233.33320000000001</v>
      </c>
      <c r="I1379">
        <v>0.2833078</v>
      </c>
      <c r="J1379">
        <v>28.330780000000001</v>
      </c>
      <c r="K1379">
        <v>74.482050000000001</v>
      </c>
      <c r="L1379">
        <v>52.764009999999999</v>
      </c>
      <c r="M1379">
        <v>0.7665883</v>
      </c>
      <c r="N1379">
        <v>35.609900000000003</v>
      </c>
      <c r="O1379">
        <v>26.789739999999998</v>
      </c>
      <c r="P1379">
        <v>0.31132779999999999</v>
      </c>
      <c r="Q1379">
        <v>53.563470000000002</v>
      </c>
      <c r="R1379">
        <v>30.257539999999999</v>
      </c>
      <c r="S1379">
        <v>0.82263640000000005</v>
      </c>
    </row>
    <row r="1380" spans="1:19" x14ac:dyDescent="0.2">
      <c r="A1380" t="s">
        <v>879</v>
      </c>
      <c r="B1380">
        <v>2009</v>
      </c>
      <c r="C1380">
        <v>320059</v>
      </c>
      <c r="D1380">
        <v>364989</v>
      </c>
      <c r="E1380">
        <v>411728.4</v>
      </c>
      <c r="F1380">
        <v>410734.2</v>
      </c>
      <c r="G1380">
        <v>424762.30119999999</v>
      </c>
      <c r="H1380">
        <v>27.272670000000002</v>
      </c>
      <c r="I1380">
        <v>0.2833078</v>
      </c>
      <c r="J1380">
        <v>28.330780000000001</v>
      </c>
      <c r="K1380">
        <v>74.482050000000001</v>
      </c>
      <c r="L1380">
        <v>52.764009999999999</v>
      </c>
      <c r="M1380">
        <v>0.7665883</v>
      </c>
      <c r="N1380">
        <v>35.609900000000003</v>
      </c>
      <c r="O1380">
        <v>26.789739999999998</v>
      </c>
      <c r="P1380">
        <v>0.31132779999999999</v>
      </c>
      <c r="Q1380">
        <v>53.563470000000002</v>
      </c>
      <c r="R1380">
        <v>30.257539999999999</v>
      </c>
      <c r="S1380">
        <v>0.82263640000000005</v>
      </c>
    </row>
    <row r="1381" spans="1:19" x14ac:dyDescent="0.2">
      <c r="A1381" t="s">
        <v>879</v>
      </c>
      <c r="B1381">
        <v>2009</v>
      </c>
      <c r="C1381">
        <v>320059</v>
      </c>
      <c r="D1381">
        <v>364989</v>
      </c>
      <c r="E1381">
        <v>411728.4</v>
      </c>
      <c r="F1381">
        <v>410734.2</v>
      </c>
      <c r="G1381">
        <v>424762.30119999999</v>
      </c>
      <c r="I1381">
        <v>0.2833078</v>
      </c>
      <c r="J1381">
        <v>28.330780000000001</v>
      </c>
      <c r="L1381">
        <v>52.764009999999999</v>
      </c>
      <c r="M1381">
        <v>0.7665883</v>
      </c>
      <c r="N1381">
        <v>35.609900000000003</v>
      </c>
      <c r="O1381">
        <v>26.789739999999998</v>
      </c>
      <c r="P1381">
        <v>0.31132779999999999</v>
      </c>
      <c r="R1381">
        <v>30.257539999999999</v>
      </c>
      <c r="S1381">
        <v>0.82263640000000005</v>
      </c>
    </row>
    <row r="1382" spans="1:19" x14ac:dyDescent="0.2">
      <c r="A1382" t="s">
        <v>879</v>
      </c>
      <c r="B1382">
        <v>2009</v>
      </c>
      <c r="C1382">
        <v>320059</v>
      </c>
      <c r="D1382">
        <v>364989</v>
      </c>
      <c r="E1382">
        <v>411728.4</v>
      </c>
      <c r="F1382">
        <v>410734.2</v>
      </c>
      <c r="G1382">
        <v>424762.30119999999</v>
      </c>
      <c r="H1382">
        <v>66.606880000000004</v>
      </c>
      <c r="I1382">
        <v>0.2833078</v>
      </c>
      <c r="J1382">
        <v>28.330780000000001</v>
      </c>
      <c r="K1382">
        <v>74.482050000000001</v>
      </c>
      <c r="L1382">
        <v>52.764009999999999</v>
      </c>
      <c r="M1382">
        <v>0.7665883</v>
      </c>
      <c r="N1382">
        <v>35.609900000000003</v>
      </c>
      <c r="O1382">
        <v>26.789739999999998</v>
      </c>
      <c r="P1382">
        <v>0.31132779999999999</v>
      </c>
      <c r="Q1382">
        <v>53.563470000000002</v>
      </c>
      <c r="R1382">
        <v>30.257539999999999</v>
      </c>
      <c r="S1382">
        <v>0.82263640000000005</v>
      </c>
    </row>
    <row r="1383" spans="1:19" x14ac:dyDescent="0.2">
      <c r="A1383" t="s">
        <v>879</v>
      </c>
      <c r="B1383">
        <v>2009</v>
      </c>
      <c r="C1383">
        <v>320059</v>
      </c>
      <c r="D1383">
        <v>364989</v>
      </c>
      <c r="E1383">
        <v>411728.4</v>
      </c>
      <c r="F1383">
        <v>410734.2</v>
      </c>
      <c r="G1383">
        <v>424762.30119999999</v>
      </c>
      <c r="H1383">
        <v>11.111079999999999</v>
      </c>
      <c r="I1383">
        <v>0.2833078</v>
      </c>
      <c r="J1383">
        <v>28.330780000000001</v>
      </c>
      <c r="K1383">
        <v>74.482050000000001</v>
      </c>
      <c r="L1383">
        <v>52.764009999999999</v>
      </c>
      <c r="M1383">
        <v>0.7665883</v>
      </c>
      <c r="N1383">
        <v>35.609900000000003</v>
      </c>
      <c r="O1383">
        <v>26.789739999999998</v>
      </c>
      <c r="P1383">
        <v>0.31132779999999999</v>
      </c>
      <c r="Q1383">
        <v>53.563470000000002</v>
      </c>
      <c r="R1383">
        <v>30.257539999999999</v>
      </c>
      <c r="S1383">
        <v>0.82263640000000005</v>
      </c>
    </row>
    <row r="1384" spans="1:19" x14ac:dyDescent="0.2">
      <c r="A1384" t="s">
        <v>879</v>
      </c>
      <c r="B1384">
        <v>2009</v>
      </c>
      <c r="C1384">
        <v>320059</v>
      </c>
      <c r="D1384">
        <v>364989</v>
      </c>
      <c r="E1384">
        <v>411728.4</v>
      </c>
      <c r="F1384">
        <v>410734.2</v>
      </c>
      <c r="G1384">
        <v>424762.30119999999</v>
      </c>
      <c r="I1384">
        <v>0.2833078</v>
      </c>
      <c r="J1384">
        <v>28.330780000000001</v>
      </c>
      <c r="L1384">
        <v>52.764009999999999</v>
      </c>
      <c r="M1384">
        <v>0.7665883</v>
      </c>
      <c r="N1384">
        <v>35.609900000000003</v>
      </c>
      <c r="O1384">
        <v>26.789739999999998</v>
      </c>
      <c r="P1384">
        <v>0.31132779999999999</v>
      </c>
      <c r="R1384">
        <v>30.257539999999999</v>
      </c>
      <c r="S1384">
        <v>0.82263640000000005</v>
      </c>
    </row>
    <row r="1385" spans="1:19" x14ac:dyDescent="0.2">
      <c r="A1385" t="s">
        <v>879</v>
      </c>
      <c r="B1385">
        <v>2009</v>
      </c>
      <c r="C1385">
        <v>320059</v>
      </c>
      <c r="D1385">
        <v>364989</v>
      </c>
      <c r="E1385">
        <v>411728.4</v>
      </c>
      <c r="F1385">
        <v>410734.2</v>
      </c>
      <c r="G1385">
        <v>424762.30119999999</v>
      </c>
      <c r="H1385">
        <v>50.000030000000002</v>
      </c>
      <c r="I1385">
        <v>0.2833078</v>
      </c>
      <c r="J1385">
        <v>28.330780000000001</v>
      </c>
      <c r="K1385">
        <v>74.482050000000001</v>
      </c>
      <c r="L1385">
        <v>52.764009999999999</v>
      </c>
      <c r="M1385">
        <v>0.7665883</v>
      </c>
      <c r="N1385">
        <v>35.609900000000003</v>
      </c>
      <c r="O1385">
        <v>26.789739999999998</v>
      </c>
      <c r="P1385">
        <v>0.31132779999999999</v>
      </c>
      <c r="Q1385">
        <v>53.563470000000002</v>
      </c>
      <c r="R1385">
        <v>30.257539999999999</v>
      </c>
      <c r="S1385">
        <v>0.82263640000000005</v>
      </c>
    </row>
    <row r="1386" spans="1:19" x14ac:dyDescent="0.2">
      <c r="A1386" t="s">
        <v>879</v>
      </c>
      <c r="B1386">
        <v>2009</v>
      </c>
      <c r="C1386">
        <v>320059</v>
      </c>
      <c r="D1386">
        <v>364989</v>
      </c>
      <c r="E1386">
        <v>411728.4</v>
      </c>
      <c r="F1386">
        <v>410734.2</v>
      </c>
      <c r="G1386">
        <v>424762.30119999999</v>
      </c>
      <c r="H1386">
        <v>262.49970000000002</v>
      </c>
      <c r="I1386">
        <v>0.2833078</v>
      </c>
      <c r="J1386">
        <v>28.330780000000001</v>
      </c>
      <c r="K1386">
        <v>74.482050000000001</v>
      </c>
      <c r="L1386">
        <v>52.764009999999999</v>
      </c>
      <c r="M1386">
        <v>0.7665883</v>
      </c>
      <c r="N1386">
        <v>35.609900000000003</v>
      </c>
      <c r="O1386">
        <v>26.789739999999998</v>
      </c>
      <c r="P1386">
        <v>0.31132779999999999</v>
      </c>
      <c r="Q1386">
        <v>53.563470000000002</v>
      </c>
      <c r="R1386">
        <v>30.257539999999999</v>
      </c>
      <c r="S1386">
        <v>0.82263640000000005</v>
      </c>
    </row>
    <row r="1387" spans="1:19" x14ac:dyDescent="0.2">
      <c r="A1387" t="s">
        <v>879</v>
      </c>
      <c r="B1387">
        <v>2009</v>
      </c>
      <c r="C1387">
        <v>320059</v>
      </c>
      <c r="D1387">
        <v>364989</v>
      </c>
      <c r="E1387">
        <v>411728.4</v>
      </c>
      <c r="F1387">
        <v>410734.2</v>
      </c>
      <c r="G1387">
        <v>424762.30119999999</v>
      </c>
      <c r="H1387">
        <v>13.14499</v>
      </c>
      <c r="I1387">
        <v>0.2833078</v>
      </c>
      <c r="J1387">
        <v>28.330780000000001</v>
      </c>
      <c r="K1387">
        <v>74.482050000000001</v>
      </c>
      <c r="L1387">
        <v>52.764009999999999</v>
      </c>
      <c r="M1387">
        <v>0.7665883</v>
      </c>
      <c r="N1387">
        <v>35.609900000000003</v>
      </c>
      <c r="O1387">
        <v>26.789739999999998</v>
      </c>
      <c r="P1387">
        <v>0.31132779999999999</v>
      </c>
      <c r="Q1387">
        <v>53.563470000000002</v>
      </c>
      <c r="R1387">
        <v>30.257539999999999</v>
      </c>
      <c r="S1387">
        <v>0.82263640000000005</v>
      </c>
    </row>
    <row r="1388" spans="1:19" x14ac:dyDescent="0.2">
      <c r="A1388" t="s">
        <v>879</v>
      </c>
      <c r="B1388">
        <v>2009</v>
      </c>
      <c r="C1388">
        <v>320059</v>
      </c>
      <c r="D1388">
        <v>364989</v>
      </c>
      <c r="E1388">
        <v>411728.4</v>
      </c>
      <c r="F1388">
        <v>410734.2</v>
      </c>
      <c r="G1388">
        <v>424762.30119999999</v>
      </c>
      <c r="I1388">
        <v>0.2833078</v>
      </c>
      <c r="J1388">
        <v>28.330780000000001</v>
      </c>
      <c r="L1388">
        <v>52.764009999999999</v>
      </c>
      <c r="M1388">
        <v>0.7665883</v>
      </c>
      <c r="O1388">
        <v>26.789739999999998</v>
      </c>
      <c r="P1388">
        <v>0.31132779999999999</v>
      </c>
      <c r="R1388">
        <v>30.257539999999999</v>
      </c>
      <c r="S1388">
        <v>0.82263640000000005</v>
      </c>
    </row>
    <row r="1389" spans="1:19" x14ac:dyDescent="0.2">
      <c r="A1389" t="s">
        <v>879</v>
      </c>
      <c r="B1389">
        <v>2009</v>
      </c>
      <c r="C1389">
        <v>320059</v>
      </c>
      <c r="D1389">
        <v>364989</v>
      </c>
      <c r="E1389">
        <v>411728.4</v>
      </c>
      <c r="F1389">
        <v>410734.2</v>
      </c>
      <c r="G1389">
        <v>424762.30119999999</v>
      </c>
      <c r="I1389">
        <v>0.2833078</v>
      </c>
      <c r="J1389">
        <v>28.330780000000001</v>
      </c>
      <c r="L1389">
        <v>52.764009999999999</v>
      </c>
      <c r="M1389">
        <v>0.7665883</v>
      </c>
      <c r="O1389">
        <v>26.789739999999998</v>
      </c>
      <c r="P1389">
        <v>0.31132779999999999</v>
      </c>
      <c r="R1389">
        <v>30.257539999999999</v>
      </c>
      <c r="S1389">
        <v>0.82263640000000005</v>
      </c>
    </row>
    <row r="1390" spans="1:19" x14ac:dyDescent="0.2">
      <c r="A1390" t="s">
        <v>879</v>
      </c>
      <c r="B1390">
        <v>2009</v>
      </c>
      <c r="C1390">
        <v>320059</v>
      </c>
      <c r="D1390">
        <v>364989</v>
      </c>
      <c r="E1390">
        <v>411728.4</v>
      </c>
      <c r="F1390">
        <v>410734.2</v>
      </c>
      <c r="G1390">
        <v>424762.30119999999</v>
      </c>
      <c r="H1390">
        <v>26.441220000000001</v>
      </c>
      <c r="I1390">
        <v>0.2833078</v>
      </c>
      <c r="J1390">
        <v>28.330780000000001</v>
      </c>
      <c r="K1390">
        <v>74.482050000000001</v>
      </c>
      <c r="L1390">
        <v>52.764009999999999</v>
      </c>
      <c r="M1390">
        <v>0.7665883</v>
      </c>
      <c r="N1390">
        <v>35.609900000000003</v>
      </c>
      <c r="O1390">
        <v>26.789739999999998</v>
      </c>
      <c r="P1390">
        <v>0.31132779999999999</v>
      </c>
      <c r="Q1390">
        <v>53.563470000000002</v>
      </c>
      <c r="R1390">
        <v>30.257539999999999</v>
      </c>
      <c r="S1390">
        <v>0.82263640000000005</v>
      </c>
    </row>
    <row r="1391" spans="1:19" x14ac:dyDescent="0.2">
      <c r="A1391" t="s">
        <v>879</v>
      </c>
      <c r="B1391">
        <v>2009</v>
      </c>
      <c r="C1391">
        <v>320059</v>
      </c>
      <c r="D1391">
        <v>364989</v>
      </c>
      <c r="E1391">
        <v>411728.4</v>
      </c>
      <c r="F1391">
        <v>410734.2</v>
      </c>
      <c r="G1391">
        <v>424762.30119999999</v>
      </c>
      <c r="I1391">
        <v>0.2833078</v>
      </c>
      <c r="J1391">
        <v>28.330780000000001</v>
      </c>
      <c r="L1391">
        <v>52.764009999999999</v>
      </c>
      <c r="M1391">
        <v>0.7665883</v>
      </c>
      <c r="O1391">
        <v>26.789739999999998</v>
      </c>
      <c r="P1391">
        <v>0.31132779999999999</v>
      </c>
      <c r="R1391">
        <v>30.257539999999999</v>
      </c>
      <c r="S1391">
        <v>0.82263640000000005</v>
      </c>
    </row>
    <row r="1392" spans="1:19" x14ac:dyDescent="0.2">
      <c r="A1392" t="s">
        <v>879</v>
      </c>
      <c r="B1392">
        <v>2009</v>
      </c>
      <c r="C1392">
        <v>320059</v>
      </c>
      <c r="D1392">
        <v>364989</v>
      </c>
      <c r="E1392">
        <v>411728.4</v>
      </c>
      <c r="F1392">
        <v>410734.2</v>
      </c>
      <c r="G1392">
        <v>424762.30119999999</v>
      </c>
      <c r="I1392">
        <v>0.2833078</v>
      </c>
      <c r="J1392">
        <v>28.330780000000001</v>
      </c>
      <c r="L1392">
        <v>52.764009999999999</v>
      </c>
      <c r="M1392">
        <v>0.7665883</v>
      </c>
      <c r="N1392">
        <v>35.609900000000003</v>
      </c>
      <c r="O1392">
        <v>26.789739999999998</v>
      </c>
      <c r="P1392">
        <v>0.31132779999999999</v>
      </c>
      <c r="R1392">
        <v>30.257539999999999</v>
      </c>
      <c r="S1392">
        <v>0.82263640000000005</v>
      </c>
    </row>
    <row r="1393" spans="1:19" x14ac:dyDescent="0.2">
      <c r="A1393" t="s">
        <v>879</v>
      </c>
      <c r="B1393">
        <v>2009</v>
      </c>
      <c r="C1393">
        <v>320059</v>
      </c>
      <c r="D1393">
        <v>364989</v>
      </c>
      <c r="E1393">
        <v>411728.4</v>
      </c>
      <c r="F1393">
        <v>410734.2</v>
      </c>
      <c r="G1393">
        <v>424762.30119999999</v>
      </c>
      <c r="I1393">
        <v>0.2833078</v>
      </c>
      <c r="J1393">
        <v>28.330780000000001</v>
      </c>
      <c r="L1393">
        <v>52.764009999999999</v>
      </c>
      <c r="M1393">
        <v>0.7665883</v>
      </c>
      <c r="O1393">
        <v>26.789739999999998</v>
      </c>
      <c r="P1393">
        <v>0.31132779999999999</v>
      </c>
      <c r="R1393">
        <v>30.257539999999999</v>
      </c>
      <c r="S1393">
        <v>0.82263640000000005</v>
      </c>
    </row>
    <row r="1394" spans="1:19" x14ac:dyDescent="0.2">
      <c r="A1394" t="s">
        <v>879</v>
      </c>
      <c r="B1394">
        <v>2009</v>
      </c>
      <c r="C1394">
        <v>320059</v>
      </c>
      <c r="D1394">
        <v>364989</v>
      </c>
      <c r="E1394">
        <v>411728.4</v>
      </c>
      <c r="F1394">
        <v>410734.2</v>
      </c>
      <c r="G1394">
        <v>424762.30119999999</v>
      </c>
      <c r="I1394">
        <v>0.2833078</v>
      </c>
      <c r="J1394">
        <v>28.330780000000001</v>
      </c>
      <c r="L1394">
        <v>52.764009999999999</v>
      </c>
      <c r="M1394">
        <v>0.7665883</v>
      </c>
      <c r="O1394">
        <v>26.789739999999998</v>
      </c>
      <c r="P1394">
        <v>0.31132779999999999</v>
      </c>
      <c r="R1394">
        <v>30.257539999999999</v>
      </c>
      <c r="S1394">
        <v>0.82263640000000005</v>
      </c>
    </row>
    <row r="1395" spans="1:19" x14ac:dyDescent="0.2">
      <c r="A1395" t="s">
        <v>879</v>
      </c>
      <c r="B1395">
        <v>2009</v>
      </c>
      <c r="C1395">
        <v>320059</v>
      </c>
      <c r="D1395">
        <v>364989</v>
      </c>
      <c r="E1395">
        <v>411728.4</v>
      </c>
      <c r="F1395">
        <v>410734.2</v>
      </c>
      <c r="G1395">
        <v>424762.30119999999</v>
      </c>
      <c r="H1395">
        <v>81.287379999999999</v>
      </c>
      <c r="I1395">
        <v>0.2833078</v>
      </c>
      <c r="J1395">
        <v>28.330780000000001</v>
      </c>
      <c r="K1395">
        <v>74.482050000000001</v>
      </c>
      <c r="L1395">
        <v>52.764009999999999</v>
      </c>
      <c r="M1395">
        <v>0.7665883</v>
      </c>
      <c r="N1395">
        <v>35.609900000000003</v>
      </c>
      <c r="O1395">
        <v>26.789739999999998</v>
      </c>
      <c r="P1395">
        <v>0.31132779999999999</v>
      </c>
      <c r="Q1395">
        <v>53.563470000000002</v>
      </c>
      <c r="R1395">
        <v>30.257539999999999</v>
      </c>
      <c r="S1395">
        <v>0.82263640000000005</v>
      </c>
    </row>
    <row r="1396" spans="1:19" x14ac:dyDescent="0.2">
      <c r="A1396" t="s">
        <v>879</v>
      </c>
      <c r="B1396">
        <v>2009</v>
      </c>
      <c r="C1396">
        <v>320059</v>
      </c>
      <c r="D1396">
        <v>364989</v>
      </c>
      <c r="E1396">
        <v>411728.4</v>
      </c>
      <c r="F1396">
        <v>410734.2</v>
      </c>
      <c r="G1396">
        <v>424762.30119999999</v>
      </c>
      <c r="H1396">
        <v>228.94739999999999</v>
      </c>
      <c r="I1396">
        <v>0.2833078</v>
      </c>
      <c r="J1396">
        <v>28.330780000000001</v>
      </c>
      <c r="K1396">
        <v>74.482050000000001</v>
      </c>
      <c r="L1396">
        <v>52.764009999999999</v>
      </c>
      <c r="M1396">
        <v>0.7665883</v>
      </c>
      <c r="N1396">
        <v>35.609900000000003</v>
      </c>
      <c r="O1396">
        <v>26.789739999999998</v>
      </c>
      <c r="P1396">
        <v>0.31132779999999999</v>
      </c>
      <c r="Q1396">
        <v>53.563470000000002</v>
      </c>
      <c r="R1396">
        <v>30.257539999999999</v>
      </c>
      <c r="S1396">
        <v>0.82263640000000005</v>
      </c>
    </row>
    <row r="1397" spans="1:19" x14ac:dyDescent="0.2">
      <c r="A1397" t="s">
        <v>879</v>
      </c>
      <c r="B1397">
        <v>2009</v>
      </c>
      <c r="C1397">
        <v>320059</v>
      </c>
      <c r="D1397">
        <v>364989</v>
      </c>
      <c r="E1397">
        <v>411728.4</v>
      </c>
      <c r="F1397">
        <v>410734.2</v>
      </c>
      <c r="G1397">
        <v>424762.30119999999</v>
      </c>
      <c r="H1397">
        <v>45.26305</v>
      </c>
      <c r="I1397">
        <v>0.2833078</v>
      </c>
      <c r="J1397">
        <v>28.330780000000001</v>
      </c>
      <c r="K1397">
        <v>74.482050000000001</v>
      </c>
      <c r="L1397">
        <v>52.764009999999999</v>
      </c>
      <c r="M1397">
        <v>0.7665883</v>
      </c>
      <c r="N1397">
        <v>35.609900000000003</v>
      </c>
      <c r="O1397">
        <v>26.789739999999998</v>
      </c>
      <c r="P1397">
        <v>0.31132779999999999</v>
      </c>
      <c r="Q1397">
        <v>53.563470000000002</v>
      </c>
      <c r="R1397">
        <v>30.257539999999999</v>
      </c>
      <c r="S1397">
        <v>0.82263640000000005</v>
      </c>
    </row>
    <row r="1398" spans="1:19" x14ac:dyDescent="0.2">
      <c r="A1398" t="s">
        <v>879</v>
      </c>
      <c r="B1398">
        <v>2009</v>
      </c>
      <c r="C1398">
        <v>320059</v>
      </c>
      <c r="D1398">
        <v>364989</v>
      </c>
      <c r="E1398">
        <v>411728.4</v>
      </c>
      <c r="F1398">
        <v>410734.2</v>
      </c>
      <c r="G1398">
        <v>424762.30119999999</v>
      </c>
      <c r="H1398">
        <v>1831.3109999999999</v>
      </c>
      <c r="I1398">
        <v>0.2833078</v>
      </c>
      <c r="J1398">
        <v>28.330780000000001</v>
      </c>
      <c r="L1398">
        <v>52.764009999999999</v>
      </c>
      <c r="M1398">
        <v>0.7665883</v>
      </c>
      <c r="N1398">
        <v>35.609900000000003</v>
      </c>
      <c r="O1398">
        <v>26.789739999999998</v>
      </c>
      <c r="P1398">
        <v>0.31132779999999999</v>
      </c>
      <c r="Q1398">
        <v>53.563470000000002</v>
      </c>
      <c r="R1398">
        <v>30.257539999999999</v>
      </c>
      <c r="S1398">
        <v>0.82263640000000005</v>
      </c>
    </row>
    <row r="1399" spans="1:19" x14ac:dyDescent="0.2">
      <c r="A1399" t="s">
        <v>879</v>
      </c>
      <c r="B1399">
        <v>2009</v>
      </c>
      <c r="C1399">
        <v>320059</v>
      </c>
      <c r="D1399">
        <v>364989</v>
      </c>
      <c r="E1399">
        <v>411728.4</v>
      </c>
      <c r="F1399">
        <v>410734.2</v>
      </c>
      <c r="G1399">
        <v>424762.30119999999</v>
      </c>
      <c r="H1399">
        <v>67.999849999999995</v>
      </c>
      <c r="I1399">
        <v>0.2833078</v>
      </c>
      <c r="J1399">
        <v>28.330780000000001</v>
      </c>
      <c r="K1399">
        <v>74.482050000000001</v>
      </c>
      <c r="L1399">
        <v>52.764009999999999</v>
      </c>
      <c r="M1399">
        <v>0.7665883</v>
      </c>
      <c r="N1399">
        <v>35.609900000000003</v>
      </c>
      <c r="O1399">
        <v>26.789739999999998</v>
      </c>
      <c r="P1399">
        <v>0.31132779999999999</v>
      </c>
      <c r="Q1399">
        <v>53.563470000000002</v>
      </c>
      <c r="R1399">
        <v>30.257539999999999</v>
      </c>
      <c r="S1399">
        <v>0.82263640000000005</v>
      </c>
    </row>
    <row r="1400" spans="1:19" x14ac:dyDescent="0.2">
      <c r="A1400" t="s">
        <v>879</v>
      </c>
      <c r="B1400">
        <v>2009</v>
      </c>
      <c r="C1400">
        <v>320059</v>
      </c>
      <c r="D1400">
        <v>364989</v>
      </c>
      <c r="E1400">
        <v>411728.4</v>
      </c>
      <c r="F1400">
        <v>410734.2</v>
      </c>
      <c r="G1400">
        <v>424762.30119999999</v>
      </c>
      <c r="H1400">
        <v>20.540620000000001</v>
      </c>
      <c r="I1400">
        <v>0.2833078</v>
      </c>
      <c r="J1400">
        <v>28.330780000000001</v>
      </c>
      <c r="K1400">
        <v>74.482050000000001</v>
      </c>
      <c r="L1400">
        <v>52.764009999999999</v>
      </c>
      <c r="M1400">
        <v>0.7665883</v>
      </c>
      <c r="N1400">
        <v>35.609900000000003</v>
      </c>
      <c r="O1400">
        <v>26.789739999999998</v>
      </c>
      <c r="P1400">
        <v>0.31132779999999999</v>
      </c>
      <c r="Q1400">
        <v>53.563470000000002</v>
      </c>
      <c r="R1400">
        <v>30.257539999999999</v>
      </c>
      <c r="S1400">
        <v>0.82263640000000005</v>
      </c>
    </row>
    <row r="1401" spans="1:19" x14ac:dyDescent="0.2">
      <c r="A1401" t="s">
        <v>879</v>
      </c>
      <c r="B1401">
        <v>2009</v>
      </c>
      <c r="C1401">
        <v>320059</v>
      </c>
      <c r="D1401">
        <v>364989</v>
      </c>
      <c r="E1401">
        <v>411728.4</v>
      </c>
      <c r="F1401">
        <v>410734.2</v>
      </c>
      <c r="G1401">
        <v>424762.30119999999</v>
      </c>
      <c r="H1401">
        <v>36.36374</v>
      </c>
      <c r="I1401">
        <v>0.2833078</v>
      </c>
      <c r="J1401">
        <v>28.330780000000001</v>
      </c>
      <c r="K1401">
        <v>74.482050000000001</v>
      </c>
      <c r="L1401">
        <v>52.764009999999999</v>
      </c>
      <c r="M1401">
        <v>0.7665883</v>
      </c>
      <c r="N1401">
        <v>35.609900000000003</v>
      </c>
      <c r="O1401">
        <v>26.789739999999998</v>
      </c>
      <c r="P1401">
        <v>0.31132779999999999</v>
      </c>
      <c r="Q1401">
        <v>53.563470000000002</v>
      </c>
      <c r="R1401">
        <v>30.257539999999999</v>
      </c>
      <c r="S1401">
        <v>0.82263640000000005</v>
      </c>
    </row>
    <row r="1402" spans="1:19" x14ac:dyDescent="0.2">
      <c r="A1402" t="s">
        <v>879</v>
      </c>
      <c r="B1402">
        <v>2009</v>
      </c>
      <c r="C1402">
        <v>320059</v>
      </c>
      <c r="D1402">
        <v>364989</v>
      </c>
      <c r="E1402">
        <v>411728.4</v>
      </c>
      <c r="F1402">
        <v>410734.2</v>
      </c>
      <c r="G1402">
        <v>424762.30119999999</v>
      </c>
      <c r="H1402">
        <v>33.333240000000004</v>
      </c>
      <c r="I1402">
        <v>0.2833078</v>
      </c>
      <c r="J1402">
        <v>28.330780000000001</v>
      </c>
      <c r="K1402">
        <v>74.482050000000001</v>
      </c>
      <c r="L1402">
        <v>52.764009999999999</v>
      </c>
      <c r="M1402">
        <v>0.7665883</v>
      </c>
      <c r="N1402">
        <v>35.609900000000003</v>
      </c>
      <c r="O1402">
        <v>26.789739999999998</v>
      </c>
      <c r="P1402">
        <v>0.31132779999999999</v>
      </c>
      <c r="Q1402">
        <v>53.563470000000002</v>
      </c>
      <c r="R1402">
        <v>30.257539999999999</v>
      </c>
      <c r="S1402">
        <v>0.82263640000000005</v>
      </c>
    </row>
    <row r="1403" spans="1:19" x14ac:dyDescent="0.2">
      <c r="A1403" t="s">
        <v>879</v>
      </c>
      <c r="B1403">
        <v>2009</v>
      </c>
      <c r="C1403">
        <v>320059</v>
      </c>
      <c r="D1403">
        <v>364989</v>
      </c>
      <c r="E1403">
        <v>411728.4</v>
      </c>
      <c r="F1403">
        <v>410734.2</v>
      </c>
      <c r="G1403">
        <v>424762.30119999999</v>
      </c>
      <c r="H1403">
        <v>-16.666689999999999</v>
      </c>
      <c r="I1403">
        <v>0.2833078</v>
      </c>
      <c r="J1403">
        <v>28.330780000000001</v>
      </c>
      <c r="K1403">
        <v>74.482050000000001</v>
      </c>
      <c r="L1403">
        <v>52.764009999999999</v>
      </c>
      <c r="M1403">
        <v>0.7665883</v>
      </c>
      <c r="N1403">
        <v>35.609900000000003</v>
      </c>
      <c r="O1403">
        <v>26.789739999999998</v>
      </c>
      <c r="P1403">
        <v>0.31132779999999999</v>
      </c>
      <c r="Q1403">
        <v>53.563470000000002</v>
      </c>
      <c r="R1403">
        <v>30.257539999999999</v>
      </c>
      <c r="S1403">
        <v>0.82263640000000005</v>
      </c>
    </row>
    <row r="1404" spans="1:19" x14ac:dyDescent="0.2">
      <c r="A1404" t="s">
        <v>879</v>
      </c>
      <c r="B1404">
        <v>2009</v>
      </c>
      <c r="C1404">
        <v>320059</v>
      </c>
      <c r="D1404">
        <v>364989</v>
      </c>
      <c r="E1404">
        <v>411728.4</v>
      </c>
      <c r="F1404">
        <v>410734.2</v>
      </c>
      <c r="G1404">
        <v>424762.30119999999</v>
      </c>
      <c r="H1404">
        <v>36.981929999999998</v>
      </c>
      <c r="I1404">
        <v>0.2833078</v>
      </c>
      <c r="J1404">
        <v>28.330780000000001</v>
      </c>
      <c r="K1404">
        <v>74.482050000000001</v>
      </c>
      <c r="L1404">
        <v>52.764009999999999</v>
      </c>
      <c r="M1404">
        <v>0.7665883</v>
      </c>
      <c r="N1404">
        <v>35.609900000000003</v>
      </c>
      <c r="O1404">
        <v>26.789739999999998</v>
      </c>
      <c r="P1404">
        <v>0.31132779999999999</v>
      </c>
      <c r="Q1404">
        <v>53.563470000000002</v>
      </c>
      <c r="R1404">
        <v>30.257539999999999</v>
      </c>
      <c r="S1404">
        <v>0.82263640000000005</v>
      </c>
    </row>
    <row r="1405" spans="1:19" x14ac:dyDescent="0.2">
      <c r="A1405" t="s">
        <v>879</v>
      </c>
      <c r="B1405">
        <v>2009</v>
      </c>
      <c r="C1405">
        <v>320059</v>
      </c>
      <c r="D1405">
        <v>364989</v>
      </c>
      <c r="E1405">
        <v>411728.4</v>
      </c>
      <c r="F1405">
        <v>410734.2</v>
      </c>
      <c r="G1405">
        <v>424762.30119999999</v>
      </c>
      <c r="H1405">
        <v>39.506149999999998</v>
      </c>
      <c r="I1405">
        <v>0.2833078</v>
      </c>
      <c r="J1405">
        <v>28.330780000000001</v>
      </c>
      <c r="K1405">
        <v>74.482050000000001</v>
      </c>
      <c r="L1405">
        <v>52.764009999999999</v>
      </c>
      <c r="M1405">
        <v>0.7665883</v>
      </c>
      <c r="N1405">
        <v>35.609900000000003</v>
      </c>
      <c r="O1405">
        <v>26.789739999999998</v>
      </c>
      <c r="P1405">
        <v>0.31132779999999999</v>
      </c>
      <c r="Q1405">
        <v>53.563470000000002</v>
      </c>
      <c r="R1405">
        <v>30.257539999999999</v>
      </c>
      <c r="S1405">
        <v>0.82263640000000005</v>
      </c>
    </row>
    <row r="1406" spans="1:19" x14ac:dyDescent="0.2">
      <c r="A1406" t="s">
        <v>879</v>
      </c>
      <c r="B1406">
        <v>2009</v>
      </c>
      <c r="C1406">
        <v>320059</v>
      </c>
      <c r="D1406">
        <v>364989</v>
      </c>
      <c r="E1406">
        <v>411728.4</v>
      </c>
      <c r="F1406">
        <v>410734.2</v>
      </c>
      <c r="G1406">
        <v>424762.30119999999</v>
      </c>
      <c r="I1406">
        <v>0.2833078</v>
      </c>
      <c r="J1406">
        <v>28.330780000000001</v>
      </c>
      <c r="L1406">
        <v>52.764009999999999</v>
      </c>
      <c r="M1406">
        <v>0.7665883</v>
      </c>
      <c r="N1406">
        <v>35.609900000000003</v>
      </c>
      <c r="O1406">
        <v>26.789739999999998</v>
      </c>
      <c r="P1406">
        <v>0.31132779999999999</v>
      </c>
      <c r="R1406">
        <v>30.257539999999999</v>
      </c>
      <c r="S1406">
        <v>0.82263640000000005</v>
      </c>
    </row>
    <row r="1407" spans="1:19" x14ac:dyDescent="0.2">
      <c r="A1407" t="s">
        <v>879</v>
      </c>
      <c r="B1407">
        <v>2009</v>
      </c>
      <c r="C1407">
        <v>320059</v>
      </c>
      <c r="D1407">
        <v>364989</v>
      </c>
      <c r="E1407">
        <v>411728.4</v>
      </c>
      <c r="F1407">
        <v>410734.2</v>
      </c>
      <c r="G1407">
        <v>424762.30119999999</v>
      </c>
      <c r="I1407">
        <v>0.2833078</v>
      </c>
      <c r="J1407">
        <v>28.330780000000001</v>
      </c>
      <c r="L1407">
        <v>52.764009999999999</v>
      </c>
      <c r="M1407">
        <v>0.7665883</v>
      </c>
      <c r="N1407">
        <v>35.609900000000003</v>
      </c>
      <c r="O1407">
        <v>26.789739999999998</v>
      </c>
      <c r="P1407">
        <v>0.31132779999999999</v>
      </c>
      <c r="R1407">
        <v>30.257539999999999</v>
      </c>
      <c r="S1407">
        <v>0.82263640000000005</v>
      </c>
    </row>
    <row r="1408" spans="1:19" x14ac:dyDescent="0.2">
      <c r="A1408" t="s">
        <v>879</v>
      </c>
      <c r="B1408">
        <v>2009</v>
      </c>
      <c r="C1408">
        <v>320059</v>
      </c>
      <c r="D1408">
        <v>364989</v>
      </c>
      <c r="E1408">
        <v>411728.4</v>
      </c>
      <c r="F1408">
        <v>410734.2</v>
      </c>
      <c r="G1408">
        <v>424762.30119999999</v>
      </c>
      <c r="I1408">
        <v>0.2833078</v>
      </c>
      <c r="J1408">
        <v>28.330780000000001</v>
      </c>
      <c r="L1408">
        <v>52.764009999999999</v>
      </c>
      <c r="M1408">
        <v>0.7665883</v>
      </c>
      <c r="N1408">
        <v>35.609900000000003</v>
      </c>
      <c r="O1408">
        <v>26.789739999999998</v>
      </c>
      <c r="P1408">
        <v>0.31132779999999999</v>
      </c>
      <c r="R1408">
        <v>30.257539999999999</v>
      </c>
      <c r="S1408">
        <v>0.82263640000000005</v>
      </c>
    </row>
    <row r="1409" spans="1:19" x14ac:dyDescent="0.2">
      <c r="A1409" t="s">
        <v>879</v>
      </c>
      <c r="B1409">
        <v>2009</v>
      </c>
      <c r="C1409">
        <v>320059</v>
      </c>
      <c r="D1409">
        <v>364989</v>
      </c>
      <c r="E1409">
        <v>411728.4</v>
      </c>
      <c r="F1409">
        <v>410734.2</v>
      </c>
      <c r="G1409">
        <v>424762.30119999999</v>
      </c>
      <c r="H1409">
        <v>5801.3450000000003</v>
      </c>
      <c r="I1409">
        <v>0.2833078</v>
      </c>
      <c r="J1409">
        <v>28.330780000000001</v>
      </c>
      <c r="L1409">
        <v>52.764009999999999</v>
      </c>
      <c r="M1409">
        <v>0.7665883</v>
      </c>
      <c r="N1409">
        <v>35.609900000000003</v>
      </c>
      <c r="O1409">
        <v>26.789739999999998</v>
      </c>
      <c r="P1409">
        <v>0.31132779999999999</v>
      </c>
      <c r="R1409">
        <v>30.257539999999999</v>
      </c>
      <c r="S1409">
        <v>0.82263640000000005</v>
      </c>
    </row>
    <row r="1410" spans="1:19" x14ac:dyDescent="0.2">
      <c r="A1410" t="s">
        <v>879</v>
      </c>
      <c r="B1410">
        <v>2009</v>
      </c>
      <c r="C1410">
        <v>320059</v>
      </c>
      <c r="D1410">
        <v>364989</v>
      </c>
      <c r="E1410">
        <v>411728.4</v>
      </c>
      <c r="F1410">
        <v>410734.2</v>
      </c>
      <c r="G1410">
        <v>424762.30119999999</v>
      </c>
      <c r="H1410">
        <v>37.500039999999998</v>
      </c>
      <c r="I1410">
        <v>0.2833078</v>
      </c>
      <c r="J1410">
        <v>28.330780000000001</v>
      </c>
      <c r="K1410">
        <v>74.482050000000001</v>
      </c>
      <c r="L1410">
        <v>52.764009999999999</v>
      </c>
      <c r="M1410">
        <v>0.7665883</v>
      </c>
      <c r="N1410">
        <v>35.609900000000003</v>
      </c>
      <c r="O1410">
        <v>26.789739999999998</v>
      </c>
      <c r="P1410">
        <v>0.31132779999999999</v>
      </c>
      <c r="Q1410">
        <v>53.563470000000002</v>
      </c>
      <c r="R1410">
        <v>30.257539999999999</v>
      </c>
      <c r="S1410">
        <v>0.82263640000000005</v>
      </c>
    </row>
    <row r="1411" spans="1:19" x14ac:dyDescent="0.2">
      <c r="A1411" t="s">
        <v>879</v>
      </c>
      <c r="B1411">
        <v>2009</v>
      </c>
      <c r="C1411">
        <v>320059</v>
      </c>
      <c r="D1411">
        <v>364989</v>
      </c>
      <c r="E1411">
        <v>411728.4</v>
      </c>
      <c r="F1411">
        <v>410734.2</v>
      </c>
      <c r="G1411">
        <v>424762.30119999999</v>
      </c>
      <c r="H1411">
        <v>507.14269999999999</v>
      </c>
      <c r="I1411">
        <v>0.2833078</v>
      </c>
      <c r="J1411">
        <v>28.330780000000001</v>
      </c>
      <c r="K1411">
        <v>74.482050000000001</v>
      </c>
      <c r="L1411">
        <v>52.764009999999999</v>
      </c>
      <c r="M1411">
        <v>0.7665883</v>
      </c>
      <c r="N1411">
        <v>35.609900000000003</v>
      </c>
      <c r="O1411">
        <v>26.789739999999998</v>
      </c>
      <c r="P1411">
        <v>0.31132779999999999</v>
      </c>
      <c r="Q1411">
        <v>53.563470000000002</v>
      </c>
      <c r="R1411">
        <v>30.257539999999999</v>
      </c>
      <c r="S1411">
        <v>0.82263640000000005</v>
      </c>
    </row>
    <row r="1412" spans="1:19" x14ac:dyDescent="0.2">
      <c r="A1412" t="s">
        <v>879</v>
      </c>
      <c r="B1412">
        <v>2009</v>
      </c>
      <c r="C1412">
        <v>320059</v>
      </c>
      <c r="D1412">
        <v>364989</v>
      </c>
      <c r="E1412">
        <v>411728.4</v>
      </c>
      <c r="F1412">
        <v>410734.2</v>
      </c>
      <c r="G1412">
        <v>424762.30119999999</v>
      </c>
      <c r="I1412">
        <v>0.2833078</v>
      </c>
      <c r="J1412">
        <v>28.330780000000001</v>
      </c>
      <c r="L1412">
        <v>52.764009999999999</v>
      </c>
      <c r="M1412">
        <v>0.7665883</v>
      </c>
      <c r="O1412">
        <v>26.789739999999998</v>
      </c>
      <c r="P1412">
        <v>0.31132779999999999</v>
      </c>
      <c r="R1412">
        <v>30.257539999999999</v>
      </c>
      <c r="S1412">
        <v>0.82263640000000005</v>
      </c>
    </row>
    <row r="1413" spans="1:19" x14ac:dyDescent="0.2">
      <c r="A1413" t="s">
        <v>879</v>
      </c>
      <c r="B1413">
        <v>2009</v>
      </c>
      <c r="C1413">
        <v>320059</v>
      </c>
      <c r="D1413">
        <v>364989</v>
      </c>
      <c r="E1413">
        <v>411728.4</v>
      </c>
      <c r="F1413">
        <v>410734.2</v>
      </c>
      <c r="G1413">
        <v>424762.30119999999</v>
      </c>
      <c r="I1413">
        <v>0.2833078</v>
      </c>
      <c r="J1413">
        <v>28.330780000000001</v>
      </c>
      <c r="L1413">
        <v>52.764009999999999</v>
      </c>
      <c r="M1413">
        <v>0.7665883</v>
      </c>
      <c r="N1413">
        <v>35.609900000000003</v>
      </c>
      <c r="O1413">
        <v>26.789739999999998</v>
      </c>
      <c r="P1413">
        <v>0.31132779999999999</v>
      </c>
      <c r="R1413">
        <v>30.257539999999999</v>
      </c>
      <c r="S1413">
        <v>0.82263640000000005</v>
      </c>
    </row>
    <row r="1414" spans="1:19" x14ac:dyDescent="0.2">
      <c r="A1414" t="s">
        <v>879</v>
      </c>
      <c r="B1414">
        <v>2009</v>
      </c>
      <c r="C1414">
        <v>320059</v>
      </c>
      <c r="D1414">
        <v>364989</v>
      </c>
      <c r="E1414">
        <v>411728.4</v>
      </c>
      <c r="F1414">
        <v>410734.2</v>
      </c>
      <c r="G1414">
        <v>424762.30119999999</v>
      </c>
      <c r="I1414">
        <v>0.2833078</v>
      </c>
      <c r="J1414">
        <v>28.330780000000001</v>
      </c>
      <c r="L1414">
        <v>52.764009999999999</v>
      </c>
      <c r="M1414">
        <v>0.7665883</v>
      </c>
      <c r="N1414">
        <v>35.609900000000003</v>
      </c>
      <c r="O1414">
        <v>26.789739999999998</v>
      </c>
      <c r="P1414">
        <v>0.31132779999999999</v>
      </c>
      <c r="R1414">
        <v>30.257539999999999</v>
      </c>
      <c r="S1414">
        <v>0.82263640000000005</v>
      </c>
    </row>
    <row r="1415" spans="1:19" x14ac:dyDescent="0.2">
      <c r="A1415" t="s">
        <v>879</v>
      </c>
      <c r="B1415">
        <v>2009</v>
      </c>
      <c r="C1415">
        <v>320059</v>
      </c>
      <c r="D1415">
        <v>364989</v>
      </c>
      <c r="E1415">
        <v>411728.4</v>
      </c>
      <c r="F1415">
        <v>410734.2</v>
      </c>
      <c r="G1415">
        <v>424762.30119999999</v>
      </c>
      <c r="H1415">
        <v>-98.944630000000004</v>
      </c>
      <c r="I1415">
        <v>0.2833078</v>
      </c>
      <c r="J1415">
        <v>28.330780000000001</v>
      </c>
      <c r="K1415">
        <v>74.482050000000001</v>
      </c>
      <c r="L1415">
        <v>52.764009999999999</v>
      </c>
      <c r="M1415">
        <v>0.7665883</v>
      </c>
      <c r="N1415">
        <v>35.609900000000003</v>
      </c>
      <c r="O1415">
        <v>26.789739999999998</v>
      </c>
      <c r="P1415">
        <v>0.31132779999999999</v>
      </c>
      <c r="Q1415">
        <v>53.563470000000002</v>
      </c>
      <c r="R1415">
        <v>30.257539999999999</v>
      </c>
      <c r="S1415">
        <v>0.82263640000000005</v>
      </c>
    </row>
    <row r="1416" spans="1:19" x14ac:dyDescent="0.2">
      <c r="A1416" t="s">
        <v>879</v>
      </c>
      <c r="B1416">
        <v>2009</v>
      </c>
      <c r="C1416">
        <v>320059</v>
      </c>
      <c r="D1416">
        <v>364989</v>
      </c>
      <c r="E1416">
        <v>411728.4</v>
      </c>
      <c r="F1416">
        <v>410734.2</v>
      </c>
      <c r="G1416">
        <v>424762.30119999999</v>
      </c>
      <c r="H1416">
        <v>-41.777509999999999</v>
      </c>
      <c r="I1416">
        <v>0.2833078</v>
      </c>
      <c r="J1416">
        <v>28.330780000000001</v>
      </c>
      <c r="K1416">
        <v>74.482050000000001</v>
      </c>
      <c r="L1416">
        <v>52.764009999999999</v>
      </c>
      <c r="M1416">
        <v>0.7665883</v>
      </c>
      <c r="N1416">
        <v>35.609900000000003</v>
      </c>
      <c r="O1416">
        <v>26.789739999999998</v>
      </c>
      <c r="P1416">
        <v>0.31132779999999999</v>
      </c>
      <c r="Q1416">
        <v>53.563470000000002</v>
      </c>
      <c r="R1416">
        <v>30.257539999999999</v>
      </c>
      <c r="S1416">
        <v>0.82263640000000005</v>
      </c>
    </row>
    <row r="1417" spans="1:19" x14ac:dyDescent="0.2">
      <c r="A1417" t="s">
        <v>879</v>
      </c>
      <c r="B1417">
        <v>2009</v>
      </c>
      <c r="C1417">
        <v>320059</v>
      </c>
      <c r="D1417">
        <v>364989</v>
      </c>
      <c r="E1417">
        <v>411728.4</v>
      </c>
      <c r="F1417">
        <v>410734.2</v>
      </c>
      <c r="G1417">
        <v>424762.30119999999</v>
      </c>
      <c r="H1417">
        <v>33.33343</v>
      </c>
      <c r="I1417">
        <v>0.2833078</v>
      </c>
      <c r="J1417">
        <v>28.330780000000001</v>
      </c>
      <c r="K1417">
        <v>74.482050000000001</v>
      </c>
      <c r="L1417">
        <v>52.764009999999999</v>
      </c>
      <c r="M1417">
        <v>0.7665883</v>
      </c>
      <c r="N1417">
        <v>35.609900000000003</v>
      </c>
      <c r="O1417">
        <v>26.789739999999998</v>
      </c>
      <c r="P1417">
        <v>0.31132779999999999</v>
      </c>
      <c r="Q1417">
        <v>53.563470000000002</v>
      </c>
      <c r="R1417">
        <v>30.257539999999999</v>
      </c>
      <c r="S1417">
        <v>0.82263640000000005</v>
      </c>
    </row>
    <row r="1418" spans="1:19" x14ac:dyDescent="0.2">
      <c r="A1418" t="s">
        <v>879</v>
      </c>
      <c r="B1418">
        <v>2009</v>
      </c>
      <c r="C1418">
        <v>320059</v>
      </c>
      <c r="D1418">
        <v>364989</v>
      </c>
      <c r="E1418">
        <v>411728.4</v>
      </c>
      <c r="F1418">
        <v>410734.2</v>
      </c>
      <c r="G1418">
        <v>424762.30119999999</v>
      </c>
      <c r="H1418">
        <v>49.999890000000001</v>
      </c>
      <c r="I1418">
        <v>0.2833078</v>
      </c>
      <c r="J1418">
        <v>28.330780000000001</v>
      </c>
      <c r="K1418">
        <v>74.482050000000001</v>
      </c>
      <c r="L1418">
        <v>52.764009999999999</v>
      </c>
      <c r="M1418">
        <v>0.7665883</v>
      </c>
      <c r="N1418">
        <v>35.609900000000003</v>
      </c>
      <c r="O1418">
        <v>26.789739999999998</v>
      </c>
      <c r="P1418">
        <v>0.31132779999999999</v>
      </c>
      <c r="Q1418">
        <v>53.563470000000002</v>
      </c>
      <c r="R1418">
        <v>30.257539999999999</v>
      </c>
      <c r="S1418">
        <v>0.82263640000000005</v>
      </c>
    </row>
    <row r="1419" spans="1:19" x14ac:dyDescent="0.2">
      <c r="A1419" t="s">
        <v>879</v>
      </c>
      <c r="B1419">
        <v>2009</v>
      </c>
      <c r="C1419">
        <v>320059</v>
      </c>
      <c r="D1419">
        <v>364989</v>
      </c>
      <c r="E1419">
        <v>411728.4</v>
      </c>
      <c r="F1419">
        <v>410734.2</v>
      </c>
      <c r="G1419">
        <v>424762.30119999999</v>
      </c>
      <c r="H1419">
        <v>-31.578990000000001</v>
      </c>
      <c r="I1419">
        <v>0.2833078</v>
      </c>
      <c r="J1419">
        <v>28.330780000000001</v>
      </c>
      <c r="K1419">
        <v>74.482050000000001</v>
      </c>
      <c r="L1419">
        <v>52.764009999999999</v>
      </c>
      <c r="M1419">
        <v>0.7665883</v>
      </c>
      <c r="N1419">
        <v>35.609900000000003</v>
      </c>
      <c r="O1419">
        <v>26.789739999999998</v>
      </c>
      <c r="P1419">
        <v>0.31132779999999999</v>
      </c>
      <c r="Q1419">
        <v>53.563470000000002</v>
      </c>
      <c r="R1419">
        <v>30.257539999999999</v>
      </c>
      <c r="S1419">
        <v>0.82263640000000005</v>
      </c>
    </row>
    <row r="1420" spans="1:19" x14ac:dyDescent="0.2">
      <c r="A1420" t="s">
        <v>879</v>
      </c>
      <c r="B1420">
        <v>2009</v>
      </c>
      <c r="C1420">
        <v>320059</v>
      </c>
      <c r="D1420">
        <v>364989</v>
      </c>
      <c r="E1420">
        <v>411728.4</v>
      </c>
      <c r="F1420">
        <v>410734.2</v>
      </c>
      <c r="G1420">
        <v>424762.30119999999</v>
      </c>
      <c r="I1420">
        <v>0.2833078</v>
      </c>
      <c r="J1420">
        <v>28.330780000000001</v>
      </c>
      <c r="L1420">
        <v>52.764009999999999</v>
      </c>
      <c r="M1420">
        <v>0.7665883</v>
      </c>
      <c r="N1420">
        <v>35.609900000000003</v>
      </c>
      <c r="O1420">
        <v>26.789739999999998</v>
      </c>
      <c r="P1420">
        <v>0.31132779999999999</v>
      </c>
      <c r="R1420">
        <v>30.257539999999999</v>
      </c>
      <c r="S1420">
        <v>0.82263640000000005</v>
      </c>
    </row>
    <row r="1421" spans="1:19" x14ac:dyDescent="0.2">
      <c r="A1421" t="s">
        <v>879</v>
      </c>
      <c r="B1421">
        <v>2009</v>
      </c>
      <c r="C1421">
        <v>320059</v>
      </c>
      <c r="D1421">
        <v>364989</v>
      </c>
      <c r="E1421">
        <v>411728.4</v>
      </c>
      <c r="F1421">
        <v>410734.2</v>
      </c>
      <c r="G1421">
        <v>424762.30119999999</v>
      </c>
      <c r="H1421">
        <v>1121.9559999999999</v>
      </c>
      <c r="I1421">
        <v>0.2833078</v>
      </c>
      <c r="J1421">
        <v>28.330780000000001</v>
      </c>
      <c r="L1421">
        <v>52.764009999999999</v>
      </c>
      <c r="M1421">
        <v>0.7665883</v>
      </c>
      <c r="N1421">
        <v>35.609900000000003</v>
      </c>
      <c r="O1421">
        <v>26.789739999999998</v>
      </c>
      <c r="P1421">
        <v>0.31132779999999999</v>
      </c>
      <c r="Q1421">
        <v>53.563470000000002</v>
      </c>
      <c r="R1421">
        <v>30.257539999999999</v>
      </c>
      <c r="S1421">
        <v>0.82263640000000005</v>
      </c>
    </row>
    <row r="1422" spans="1:19" x14ac:dyDescent="0.2">
      <c r="A1422" t="s">
        <v>879</v>
      </c>
      <c r="B1422">
        <v>2009</v>
      </c>
      <c r="C1422">
        <v>320059</v>
      </c>
      <c r="D1422">
        <v>364989</v>
      </c>
      <c r="E1422">
        <v>411728.4</v>
      </c>
      <c r="F1422">
        <v>410734.2</v>
      </c>
      <c r="G1422">
        <v>424762.30119999999</v>
      </c>
      <c r="H1422">
        <v>727.12980000000005</v>
      </c>
      <c r="I1422">
        <v>0.2833078</v>
      </c>
      <c r="J1422">
        <v>28.330780000000001</v>
      </c>
      <c r="K1422">
        <v>74.482050000000001</v>
      </c>
      <c r="L1422">
        <v>52.764009999999999</v>
      </c>
      <c r="M1422">
        <v>0.7665883</v>
      </c>
      <c r="N1422">
        <v>35.609900000000003</v>
      </c>
      <c r="O1422">
        <v>26.789739999999998</v>
      </c>
      <c r="P1422">
        <v>0.31132779999999999</v>
      </c>
      <c r="Q1422">
        <v>53.563470000000002</v>
      </c>
      <c r="R1422">
        <v>30.257539999999999</v>
      </c>
      <c r="S1422">
        <v>0.82263640000000005</v>
      </c>
    </row>
    <row r="1423" spans="1:19" x14ac:dyDescent="0.2">
      <c r="A1423" t="s">
        <v>879</v>
      </c>
      <c r="B1423">
        <v>2009</v>
      </c>
      <c r="C1423">
        <v>320059</v>
      </c>
      <c r="D1423">
        <v>364989</v>
      </c>
      <c r="E1423">
        <v>411728.4</v>
      </c>
      <c r="F1423">
        <v>410734.2</v>
      </c>
      <c r="G1423">
        <v>424762.30119999999</v>
      </c>
      <c r="H1423">
        <v>120.42019999999999</v>
      </c>
      <c r="I1423">
        <v>0.2833078</v>
      </c>
      <c r="J1423">
        <v>28.330780000000001</v>
      </c>
      <c r="K1423">
        <v>74.482050000000001</v>
      </c>
      <c r="L1423">
        <v>52.764009999999999</v>
      </c>
      <c r="M1423">
        <v>0.7665883</v>
      </c>
      <c r="N1423">
        <v>35.609900000000003</v>
      </c>
      <c r="O1423">
        <v>26.789739999999998</v>
      </c>
      <c r="P1423">
        <v>0.31132779999999999</v>
      </c>
      <c r="Q1423">
        <v>53.563470000000002</v>
      </c>
      <c r="R1423">
        <v>30.257539999999999</v>
      </c>
      <c r="S1423">
        <v>0.82263640000000005</v>
      </c>
    </row>
    <row r="1424" spans="1:19" x14ac:dyDescent="0.2">
      <c r="A1424" t="s">
        <v>879</v>
      </c>
      <c r="B1424">
        <v>2009</v>
      </c>
      <c r="C1424">
        <v>320059</v>
      </c>
      <c r="D1424">
        <v>364989</v>
      </c>
      <c r="E1424">
        <v>411728.4</v>
      </c>
      <c r="F1424">
        <v>410734.2</v>
      </c>
      <c r="G1424">
        <v>424762.30119999999</v>
      </c>
      <c r="I1424">
        <v>0.2833078</v>
      </c>
      <c r="J1424">
        <v>28.330780000000001</v>
      </c>
      <c r="L1424">
        <v>52.764009999999999</v>
      </c>
      <c r="M1424">
        <v>0.7665883</v>
      </c>
      <c r="N1424">
        <v>35.609900000000003</v>
      </c>
      <c r="O1424">
        <v>26.789739999999998</v>
      </c>
      <c r="P1424">
        <v>0.31132779999999999</v>
      </c>
      <c r="R1424">
        <v>30.257539999999999</v>
      </c>
      <c r="S1424">
        <v>0.82263640000000005</v>
      </c>
    </row>
    <row r="1425" spans="1:19" x14ac:dyDescent="0.2">
      <c r="A1425" t="s">
        <v>879</v>
      </c>
      <c r="B1425">
        <v>2009</v>
      </c>
      <c r="C1425">
        <v>320059</v>
      </c>
      <c r="D1425">
        <v>364989</v>
      </c>
      <c r="E1425">
        <v>411728.4</v>
      </c>
      <c r="F1425">
        <v>410734.2</v>
      </c>
      <c r="G1425">
        <v>424762.30119999999</v>
      </c>
      <c r="H1425">
        <v>-3.3333689999999998</v>
      </c>
      <c r="I1425">
        <v>0.2833078</v>
      </c>
      <c r="J1425">
        <v>28.330780000000001</v>
      </c>
      <c r="K1425">
        <v>74.482050000000001</v>
      </c>
      <c r="L1425">
        <v>52.764009999999999</v>
      </c>
      <c r="M1425">
        <v>0.7665883</v>
      </c>
      <c r="N1425">
        <v>35.609900000000003</v>
      </c>
      <c r="O1425">
        <v>26.789739999999998</v>
      </c>
      <c r="P1425">
        <v>0.31132779999999999</v>
      </c>
      <c r="Q1425">
        <v>53.563470000000002</v>
      </c>
      <c r="R1425">
        <v>30.257539999999999</v>
      </c>
      <c r="S1425">
        <v>0.82263640000000005</v>
      </c>
    </row>
    <row r="1426" spans="1:19" x14ac:dyDescent="0.2">
      <c r="A1426" t="s">
        <v>879</v>
      </c>
      <c r="B1426">
        <v>2009</v>
      </c>
      <c r="C1426">
        <v>320059</v>
      </c>
      <c r="D1426">
        <v>364989</v>
      </c>
      <c r="E1426">
        <v>411728.4</v>
      </c>
      <c r="F1426">
        <v>410734.2</v>
      </c>
      <c r="G1426">
        <v>424762.30119999999</v>
      </c>
      <c r="I1426">
        <v>0.2833078</v>
      </c>
      <c r="J1426">
        <v>28.330780000000001</v>
      </c>
      <c r="L1426">
        <v>52.764009999999999</v>
      </c>
      <c r="M1426">
        <v>0.7665883</v>
      </c>
      <c r="N1426">
        <v>35.609900000000003</v>
      </c>
      <c r="O1426">
        <v>26.789739999999998</v>
      </c>
      <c r="P1426">
        <v>0.31132779999999999</v>
      </c>
      <c r="R1426">
        <v>30.257539999999999</v>
      </c>
      <c r="S1426">
        <v>0.82263640000000005</v>
      </c>
    </row>
    <row r="1427" spans="1:19" x14ac:dyDescent="0.2">
      <c r="A1427" t="s">
        <v>879</v>
      </c>
      <c r="B1427">
        <v>2009</v>
      </c>
      <c r="C1427">
        <v>320059</v>
      </c>
      <c r="D1427">
        <v>364989</v>
      </c>
      <c r="E1427">
        <v>411728.4</v>
      </c>
      <c r="F1427">
        <v>410734.2</v>
      </c>
      <c r="G1427">
        <v>424762.30119999999</v>
      </c>
      <c r="H1427">
        <v>-15.99996</v>
      </c>
      <c r="I1427">
        <v>0.2833078</v>
      </c>
      <c r="J1427">
        <v>28.330780000000001</v>
      </c>
      <c r="K1427">
        <v>74.482050000000001</v>
      </c>
      <c r="L1427">
        <v>52.764009999999999</v>
      </c>
      <c r="M1427">
        <v>0.7665883</v>
      </c>
      <c r="N1427">
        <v>35.609900000000003</v>
      </c>
      <c r="O1427">
        <v>26.789739999999998</v>
      </c>
      <c r="P1427">
        <v>0.31132779999999999</v>
      </c>
      <c r="Q1427">
        <v>53.563470000000002</v>
      </c>
      <c r="R1427">
        <v>30.257539999999999</v>
      </c>
      <c r="S1427">
        <v>0.82263640000000005</v>
      </c>
    </row>
    <row r="1428" spans="1:19" x14ac:dyDescent="0.2">
      <c r="A1428" t="s">
        <v>879</v>
      </c>
      <c r="B1428">
        <v>2009</v>
      </c>
      <c r="C1428">
        <v>320059</v>
      </c>
      <c r="D1428">
        <v>364989</v>
      </c>
      <c r="E1428">
        <v>411728.4</v>
      </c>
      <c r="F1428">
        <v>410734.2</v>
      </c>
      <c r="G1428">
        <v>424762.30119999999</v>
      </c>
      <c r="I1428">
        <v>0.2833078</v>
      </c>
      <c r="J1428">
        <v>28.330780000000001</v>
      </c>
      <c r="L1428">
        <v>52.764009999999999</v>
      </c>
      <c r="M1428">
        <v>0.7665883</v>
      </c>
      <c r="O1428">
        <v>26.789739999999998</v>
      </c>
      <c r="P1428">
        <v>0.31132779999999999</v>
      </c>
      <c r="R1428">
        <v>30.257539999999999</v>
      </c>
      <c r="S1428">
        <v>0.82263640000000005</v>
      </c>
    </row>
    <row r="1429" spans="1:19" x14ac:dyDescent="0.2">
      <c r="A1429" t="s">
        <v>879</v>
      </c>
      <c r="B1429">
        <v>2009</v>
      </c>
      <c r="C1429">
        <v>320059</v>
      </c>
      <c r="D1429">
        <v>364989</v>
      </c>
      <c r="E1429">
        <v>411728.4</v>
      </c>
      <c r="F1429">
        <v>410734.2</v>
      </c>
      <c r="G1429">
        <v>424762.30119999999</v>
      </c>
      <c r="H1429">
        <v>365.23649999999998</v>
      </c>
      <c r="I1429">
        <v>0.2833078</v>
      </c>
      <c r="J1429">
        <v>28.330780000000001</v>
      </c>
      <c r="K1429">
        <v>74.482050000000001</v>
      </c>
      <c r="L1429">
        <v>52.764009999999999</v>
      </c>
      <c r="M1429">
        <v>0.7665883</v>
      </c>
      <c r="N1429">
        <v>35.609900000000003</v>
      </c>
      <c r="O1429">
        <v>26.789739999999998</v>
      </c>
      <c r="P1429">
        <v>0.31132779999999999</v>
      </c>
      <c r="Q1429">
        <v>53.563470000000002</v>
      </c>
      <c r="R1429">
        <v>30.257539999999999</v>
      </c>
      <c r="S1429">
        <v>0.82263640000000005</v>
      </c>
    </row>
    <row r="1430" spans="1:19" x14ac:dyDescent="0.2">
      <c r="A1430" t="s">
        <v>879</v>
      </c>
      <c r="B1430">
        <v>2009</v>
      </c>
      <c r="C1430">
        <v>320059</v>
      </c>
      <c r="D1430">
        <v>364989</v>
      </c>
      <c r="E1430">
        <v>411728.4</v>
      </c>
      <c r="F1430">
        <v>410734.2</v>
      </c>
      <c r="G1430">
        <v>424762.30119999999</v>
      </c>
      <c r="H1430">
        <v>0.1163177</v>
      </c>
      <c r="I1430">
        <v>0.2833078</v>
      </c>
      <c r="J1430">
        <v>28.330780000000001</v>
      </c>
      <c r="K1430">
        <v>74.482050000000001</v>
      </c>
      <c r="L1430">
        <v>52.764009999999999</v>
      </c>
      <c r="M1430">
        <v>0.7665883</v>
      </c>
      <c r="O1430">
        <v>26.789739999999998</v>
      </c>
      <c r="P1430">
        <v>0.31132779999999999</v>
      </c>
      <c r="Q1430">
        <v>53.563470000000002</v>
      </c>
      <c r="R1430">
        <v>30.257539999999999</v>
      </c>
      <c r="S1430">
        <v>0.82263640000000005</v>
      </c>
    </row>
    <row r="1431" spans="1:19" x14ac:dyDescent="0.2">
      <c r="A1431" t="s">
        <v>879</v>
      </c>
      <c r="B1431">
        <v>2009</v>
      </c>
      <c r="C1431">
        <v>320059</v>
      </c>
      <c r="D1431">
        <v>364989</v>
      </c>
      <c r="E1431">
        <v>411728.4</v>
      </c>
      <c r="F1431">
        <v>410734.2</v>
      </c>
      <c r="G1431">
        <v>424762.30119999999</v>
      </c>
      <c r="H1431">
        <v>25.000019999999999</v>
      </c>
      <c r="I1431">
        <v>0.2833078</v>
      </c>
      <c r="J1431">
        <v>28.330780000000001</v>
      </c>
      <c r="K1431">
        <v>74.482050000000001</v>
      </c>
      <c r="L1431">
        <v>52.764009999999999</v>
      </c>
      <c r="M1431">
        <v>0.7665883</v>
      </c>
      <c r="N1431">
        <v>35.609900000000003</v>
      </c>
      <c r="O1431">
        <v>26.789739999999998</v>
      </c>
      <c r="P1431">
        <v>0.31132779999999999</v>
      </c>
      <c r="Q1431">
        <v>53.563470000000002</v>
      </c>
      <c r="R1431">
        <v>30.257539999999999</v>
      </c>
      <c r="S1431">
        <v>0.82263640000000005</v>
      </c>
    </row>
    <row r="1432" spans="1:19" x14ac:dyDescent="0.2">
      <c r="A1432" t="s">
        <v>879</v>
      </c>
      <c r="B1432">
        <v>2009</v>
      </c>
      <c r="C1432">
        <v>320059</v>
      </c>
      <c r="D1432">
        <v>364989</v>
      </c>
      <c r="E1432">
        <v>411728.4</v>
      </c>
      <c r="F1432">
        <v>410734.2</v>
      </c>
      <c r="G1432">
        <v>424762.30119999999</v>
      </c>
      <c r="H1432">
        <v>100</v>
      </c>
      <c r="I1432">
        <v>0.2833078</v>
      </c>
      <c r="J1432">
        <v>28.330780000000001</v>
      </c>
      <c r="K1432">
        <v>74.482050000000001</v>
      </c>
      <c r="L1432">
        <v>52.764009999999999</v>
      </c>
      <c r="M1432">
        <v>0.7665883</v>
      </c>
      <c r="N1432">
        <v>35.609900000000003</v>
      </c>
      <c r="O1432">
        <v>26.789739999999998</v>
      </c>
      <c r="P1432">
        <v>0.31132779999999999</v>
      </c>
      <c r="Q1432">
        <v>53.563470000000002</v>
      </c>
      <c r="R1432">
        <v>30.257539999999999</v>
      </c>
      <c r="S1432">
        <v>0.82263640000000005</v>
      </c>
    </row>
    <row r="1433" spans="1:19" x14ac:dyDescent="0.2">
      <c r="A1433" t="s">
        <v>879</v>
      </c>
      <c r="B1433">
        <v>2009</v>
      </c>
      <c r="C1433">
        <v>320059</v>
      </c>
      <c r="D1433">
        <v>364989</v>
      </c>
      <c r="E1433">
        <v>411728.4</v>
      </c>
      <c r="F1433">
        <v>410734.2</v>
      </c>
      <c r="G1433">
        <v>424762.30119999999</v>
      </c>
      <c r="H1433">
        <v>-24.98143</v>
      </c>
      <c r="I1433">
        <v>0.2833078</v>
      </c>
      <c r="J1433">
        <v>28.330780000000001</v>
      </c>
      <c r="K1433">
        <v>74.482050000000001</v>
      </c>
      <c r="L1433">
        <v>52.764009999999999</v>
      </c>
      <c r="M1433">
        <v>0.7665883</v>
      </c>
      <c r="N1433">
        <v>35.609900000000003</v>
      </c>
      <c r="O1433">
        <v>26.789739999999998</v>
      </c>
      <c r="P1433">
        <v>0.31132779999999999</v>
      </c>
      <c r="Q1433">
        <v>53.563470000000002</v>
      </c>
      <c r="R1433">
        <v>30.257539999999999</v>
      </c>
      <c r="S1433">
        <v>0.82263640000000005</v>
      </c>
    </row>
    <row r="1434" spans="1:19" x14ac:dyDescent="0.2">
      <c r="A1434" t="s">
        <v>879</v>
      </c>
      <c r="B1434">
        <v>2009</v>
      </c>
      <c r="C1434">
        <v>320059</v>
      </c>
      <c r="D1434">
        <v>364989</v>
      </c>
      <c r="E1434">
        <v>411728.4</v>
      </c>
      <c r="F1434">
        <v>410734.2</v>
      </c>
      <c r="G1434">
        <v>424762.30119999999</v>
      </c>
      <c r="H1434">
        <v>-51.333289999999998</v>
      </c>
      <c r="I1434">
        <v>0.2833078</v>
      </c>
      <c r="J1434">
        <v>28.330780000000001</v>
      </c>
      <c r="K1434">
        <v>74.482050000000001</v>
      </c>
      <c r="L1434">
        <v>52.764009999999999</v>
      </c>
      <c r="M1434">
        <v>0.7665883</v>
      </c>
      <c r="N1434">
        <v>35.609900000000003</v>
      </c>
      <c r="O1434">
        <v>26.789739999999998</v>
      </c>
      <c r="P1434">
        <v>0.31132779999999999</v>
      </c>
      <c r="Q1434">
        <v>53.563470000000002</v>
      </c>
      <c r="R1434">
        <v>30.257539999999999</v>
      </c>
      <c r="S1434">
        <v>0.82263640000000005</v>
      </c>
    </row>
    <row r="1435" spans="1:19" x14ac:dyDescent="0.2">
      <c r="A1435" t="s">
        <v>879</v>
      </c>
      <c r="B1435">
        <v>2009</v>
      </c>
      <c r="C1435">
        <v>320059</v>
      </c>
      <c r="D1435">
        <v>364989</v>
      </c>
      <c r="E1435">
        <v>411728.4</v>
      </c>
      <c r="F1435">
        <v>410734.2</v>
      </c>
      <c r="G1435">
        <v>424762.30119999999</v>
      </c>
      <c r="H1435">
        <v>-70.701849999999993</v>
      </c>
      <c r="I1435">
        <v>0.2833078</v>
      </c>
      <c r="J1435">
        <v>28.330780000000001</v>
      </c>
      <c r="K1435">
        <v>74.482050000000001</v>
      </c>
      <c r="L1435">
        <v>52.764009999999999</v>
      </c>
      <c r="M1435">
        <v>0.7665883</v>
      </c>
      <c r="N1435">
        <v>35.609900000000003</v>
      </c>
      <c r="O1435">
        <v>26.789739999999998</v>
      </c>
      <c r="P1435">
        <v>0.31132779999999999</v>
      </c>
      <c r="Q1435">
        <v>53.563470000000002</v>
      </c>
      <c r="R1435">
        <v>30.257539999999999</v>
      </c>
      <c r="S1435">
        <v>0.82263640000000005</v>
      </c>
    </row>
    <row r="1436" spans="1:19" x14ac:dyDescent="0.2">
      <c r="A1436" t="s">
        <v>879</v>
      </c>
      <c r="B1436">
        <v>2009</v>
      </c>
      <c r="C1436">
        <v>320059</v>
      </c>
      <c r="D1436">
        <v>364989</v>
      </c>
      <c r="E1436">
        <v>411728.4</v>
      </c>
      <c r="F1436">
        <v>410734.2</v>
      </c>
      <c r="G1436">
        <v>424762.30119999999</v>
      </c>
      <c r="I1436">
        <v>0.2833078</v>
      </c>
      <c r="J1436">
        <v>28.330780000000001</v>
      </c>
      <c r="L1436">
        <v>52.764009999999999</v>
      </c>
      <c r="M1436">
        <v>0.7665883</v>
      </c>
      <c r="N1436">
        <v>35.609900000000003</v>
      </c>
      <c r="O1436">
        <v>26.789739999999998</v>
      </c>
      <c r="P1436">
        <v>0.31132779999999999</v>
      </c>
      <c r="R1436">
        <v>30.257539999999999</v>
      </c>
      <c r="S1436">
        <v>0.82263640000000005</v>
      </c>
    </row>
    <row r="1437" spans="1:19" x14ac:dyDescent="0.2">
      <c r="A1437" t="s">
        <v>879</v>
      </c>
      <c r="B1437">
        <v>2009</v>
      </c>
      <c r="C1437">
        <v>320059</v>
      </c>
      <c r="D1437">
        <v>364989</v>
      </c>
      <c r="E1437">
        <v>411728.4</v>
      </c>
      <c r="F1437">
        <v>410734.2</v>
      </c>
      <c r="G1437">
        <v>424762.30119999999</v>
      </c>
      <c r="H1437">
        <v>71.999930000000006</v>
      </c>
      <c r="I1437">
        <v>0.2833078</v>
      </c>
      <c r="J1437">
        <v>28.330780000000001</v>
      </c>
      <c r="K1437">
        <v>74.482050000000001</v>
      </c>
      <c r="L1437">
        <v>52.764009999999999</v>
      </c>
      <c r="M1437">
        <v>0.7665883</v>
      </c>
      <c r="N1437">
        <v>35.609900000000003</v>
      </c>
      <c r="O1437">
        <v>26.789739999999998</v>
      </c>
      <c r="P1437">
        <v>0.31132779999999999</v>
      </c>
      <c r="Q1437">
        <v>53.563470000000002</v>
      </c>
      <c r="R1437">
        <v>30.257539999999999</v>
      </c>
      <c r="S1437">
        <v>0.82263640000000005</v>
      </c>
    </row>
    <row r="1438" spans="1:19" x14ac:dyDescent="0.2">
      <c r="A1438" t="s">
        <v>879</v>
      </c>
      <c r="B1438">
        <v>2009</v>
      </c>
      <c r="C1438">
        <v>320059</v>
      </c>
      <c r="D1438">
        <v>364989</v>
      </c>
      <c r="E1438">
        <v>411728.4</v>
      </c>
      <c r="F1438">
        <v>410734.2</v>
      </c>
      <c r="G1438">
        <v>424762.30119999999</v>
      </c>
      <c r="H1438">
        <v>4290.4859999999999</v>
      </c>
      <c r="I1438">
        <v>0.2833078</v>
      </c>
      <c r="J1438">
        <v>28.330780000000001</v>
      </c>
      <c r="L1438">
        <v>52.764009999999999</v>
      </c>
      <c r="M1438">
        <v>0.7665883</v>
      </c>
      <c r="N1438">
        <v>35.609900000000003</v>
      </c>
      <c r="O1438">
        <v>26.789739999999998</v>
      </c>
      <c r="P1438">
        <v>0.31132779999999999</v>
      </c>
      <c r="R1438">
        <v>30.257539999999999</v>
      </c>
      <c r="S1438">
        <v>0.82263640000000005</v>
      </c>
    </row>
    <row r="1439" spans="1:19" x14ac:dyDescent="0.2">
      <c r="A1439" t="s">
        <v>879</v>
      </c>
      <c r="B1439">
        <v>2009</v>
      </c>
      <c r="C1439">
        <v>320059</v>
      </c>
      <c r="D1439">
        <v>364989</v>
      </c>
      <c r="E1439">
        <v>411728.4</v>
      </c>
      <c r="F1439">
        <v>410734.2</v>
      </c>
      <c r="G1439">
        <v>424762.30119999999</v>
      </c>
      <c r="H1439">
        <v>166.6669</v>
      </c>
      <c r="I1439">
        <v>0.2833078</v>
      </c>
      <c r="J1439">
        <v>28.330780000000001</v>
      </c>
      <c r="K1439">
        <v>74.482050000000001</v>
      </c>
      <c r="L1439">
        <v>52.764009999999999</v>
      </c>
      <c r="M1439">
        <v>0.7665883</v>
      </c>
      <c r="N1439">
        <v>35.609900000000003</v>
      </c>
      <c r="O1439">
        <v>26.789739999999998</v>
      </c>
      <c r="P1439">
        <v>0.31132779999999999</v>
      </c>
      <c r="Q1439">
        <v>53.563470000000002</v>
      </c>
      <c r="R1439">
        <v>30.257539999999999</v>
      </c>
      <c r="S1439">
        <v>0.82263640000000005</v>
      </c>
    </row>
    <row r="1440" spans="1:19" x14ac:dyDescent="0.2">
      <c r="A1440" t="s">
        <v>879</v>
      </c>
      <c r="B1440">
        <v>2009</v>
      </c>
      <c r="C1440">
        <v>320059</v>
      </c>
      <c r="D1440">
        <v>364989</v>
      </c>
      <c r="E1440">
        <v>411728.4</v>
      </c>
      <c r="F1440">
        <v>410734.2</v>
      </c>
      <c r="G1440">
        <v>424762.30119999999</v>
      </c>
      <c r="H1440">
        <v>-36.9968</v>
      </c>
      <c r="I1440">
        <v>0.2833078</v>
      </c>
      <c r="J1440">
        <v>28.330780000000001</v>
      </c>
      <c r="K1440">
        <v>74.482050000000001</v>
      </c>
      <c r="L1440">
        <v>52.764009999999999</v>
      </c>
      <c r="M1440">
        <v>0.7665883</v>
      </c>
      <c r="N1440">
        <v>35.609900000000003</v>
      </c>
      <c r="O1440">
        <v>26.789739999999998</v>
      </c>
      <c r="P1440">
        <v>0.31132779999999999</v>
      </c>
      <c r="Q1440">
        <v>53.563470000000002</v>
      </c>
      <c r="R1440">
        <v>30.257539999999999</v>
      </c>
      <c r="S1440">
        <v>0.82263640000000005</v>
      </c>
    </row>
    <row r="1441" spans="1:19" x14ac:dyDescent="0.2">
      <c r="A1441" t="s">
        <v>879</v>
      </c>
      <c r="B1441">
        <v>2009</v>
      </c>
      <c r="C1441">
        <v>320059</v>
      </c>
      <c r="D1441">
        <v>364989</v>
      </c>
      <c r="E1441">
        <v>411728.4</v>
      </c>
      <c r="F1441">
        <v>410734.2</v>
      </c>
      <c r="G1441">
        <v>424762.30119999999</v>
      </c>
      <c r="I1441">
        <v>0.2833078</v>
      </c>
      <c r="J1441">
        <v>28.330780000000001</v>
      </c>
      <c r="L1441">
        <v>52.764009999999999</v>
      </c>
      <c r="M1441">
        <v>0.7665883</v>
      </c>
      <c r="O1441">
        <v>26.789739999999998</v>
      </c>
      <c r="P1441">
        <v>0.31132779999999999</v>
      </c>
      <c r="R1441">
        <v>30.257539999999999</v>
      </c>
      <c r="S1441">
        <v>0.82263640000000005</v>
      </c>
    </row>
    <row r="1442" spans="1:19" x14ac:dyDescent="0.2">
      <c r="A1442" t="s">
        <v>879</v>
      </c>
      <c r="B1442">
        <v>2009</v>
      </c>
      <c r="C1442">
        <v>320059</v>
      </c>
      <c r="D1442">
        <v>364989</v>
      </c>
      <c r="E1442">
        <v>411728.4</v>
      </c>
      <c r="F1442">
        <v>410734.2</v>
      </c>
      <c r="G1442">
        <v>424762.30119999999</v>
      </c>
      <c r="H1442">
        <v>347.71069999999997</v>
      </c>
      <c r="I1442">
        <v>0.2833078</v>
      </c>
      <c r="J1442">
        <v>28.330780000000001</v>
      </c>
      <c r="K1442">
        <v>74.482050000000001</v>
      </c>
      <c r="L1442">
        <v>52.764009999999999</v>
      </c>
      <c r="M1442">
        <v>0.7665883</v>
      </c>
      <c r="N1442">
        <v>35.609900000000003</v>
      </c>
      <c r="O1442">
        <v>26.789739999999998</v>
      </c>
      <c r="P1442">
        <v>0.31132779999999999</v>
      </c>
      <c r="Q1442">
        <v>53.563470000000002</v>
      </c>
      <c r="R1442">
        <v>30.257539999999999</v>
      </c>
      <c r="S1442">
        <v>0.82263640000000005</v>
      </c>
    </row>
    <row r="1443" spans="1:19" x14ac:dyDescent="0.2">
      <c r="A1443" t="s">
        <v>879</v>
      </c>
      <c r="B1443">
        <v>2009</v>
      </c>
      <c r="C1443">
        <v>320059</v>
      </c>
      <c r="D1443">
        <v>364989</v>
      </c>
      <c r="E1443">
        <v>411728.4</v>
      </c>
      <c r="F1443">
        <v>410734.2</v>
      </c>
      <c r="G1443">
        <v>424762.30119999999</v>
      </c>
      <c r="H1443">
        <v>33.333359999999999</v>
      </c>
      <c r="I1443">
        <v>0.2833078</v>
      </c>
      <c r="J1443">
        <v>28.330780000000001</v>
      </c>
      <c r="K1443">
        <v>74.482050000000001</v>
      </c>
      <c r="L1443">
        <v>52.764009999999999</v>
      </c>
      <c r="M1443">
        <v>0.7665883</v>
      </c>
      <c r="N1443">
        <v>35.609900000000003</v>
      </c>
      <c r="O1443">
        <v>26.789739999999998</v>
      </c>
      <c r="P1443">
        <v>0.31132779999999999</v>
      </c>
      <c r="Q1443">
        <v>53.563470000000002</v>
      </c>
      <c r="R1443">
        <v>30.257539999999999</v>
      </c>
      <c r="S1443">
        <v>0.82263640000000005</v>
      </c>
    </row>
    <row r="1444" spans="1:19" x14ac:dyDescent="0.2">
      <c r="A1444" t="s">
        <v>879</v>
      </c>
      <c r="B1444">
        <v>2009</v>
      </c>
      <c r="C1444">
        <v>320059</v>
      </c>
      <c r="D1444">
        <v>364989</v>
      </c>
      <c r="E1444">
        <v>411728.4</v>
      </c>
      <c r="F1444">
        <v>410734.2</v>
      </c>
      <c r="G1444">
        <v>424762.30119999999</v>
      </c>
      <c r="H1444">
        <v>-64.000010000000003</v>
      </c>
      <c r="I1444">
        <v>0.2833078</v>
      </c>
      <c r="J1444">
        <v>28.330780000000001</v>
      </c>
      <c r="K1444">
        <v>74.482050000000001</v>
      </c>
      <c r="L1444">
        <v>52.764009999999999</v>
      </c>
      <c r="M1444">
        <v>0.7665883</v>
      </c>
      <c r="N1444">
        <v>35.609900000000003</v>
      </c>
      <c r="O1444">
        <v>26.789739999999998</v>
      </c>
      <c r="P1444">
        <v>0.31132779999999999</v>
      </c>
      <c r="Q1444">
        <v>53.563470000000002</v>
      </c>
      <c r="R1444">
        <v>30.257539999999999</v>
      </c>
      <c r="S1444">
        <v>0.82263640000000005</v>
      </c>
    </row>
    <row r="1445" spans="1:19" x14ac:dyDescent="0.2">
      <c r="A1445" t="s">
        <v>879</v>
      </c>
      <c r="B1445">
        <v>2009</v>
      </c>
      <c r="C1445">
        <v>320059</v>
      </c>
      <c r="D1445">
        <v>364989</v>
      </c>
      <c r="E1445">
        <v>411728.4</v>
      </c>
      <c r="F1445">
        <v>410734.2</v>
      </c>
      <c r="G1445">
        <v>424762.30119999999</v>
      </c>
      <c r="H1445">
        <v>-71.008560000000003</v>
      </c>
      <c r="I1445">
        <v>0.2833078</v>
      </c>
      <c r="J1445">
        <v>28.330780000000001</v>
      </c>
      <c r="K1445">
        <v>74.482050000000001</v>
      </c>
      <c r="L1445">
        <v>52.764009999999999</v>
      </c>
      <c r="M1445">
        <v>0.7665883</v>
      </c>
      <c r="N1445">
        <v>35.609900000000003</v>
      </c>
      <c r="O1445">
        <v>26.789739999999998</v>
      </c>
      <c r="P1445">
        <v>0.31132779999999999</v>
      </c>
      <c r="Q1445">
        <v>53.563470000000002</v>
      </c>
      <c r="R1445">
        <v>30.257539999999999</v>
      </c>
      <c r="S1445">
        <v>0.82263640000000005</v>
      </c>
    </row>
    <row r="1446" spans="1:19" x14ac:dyDescent="0.2">
      <c r="A1446" t="s">
        <v>879</v>
      </c>
      <c r="B1446">
        <v>2009</v>
      </c>
      <c r="C1446">
        <v>320059</v>
      </c>
      <c r="D1446">
        <v>364989</v>
      </c>
      <c r="E1446">
        <v>411728.4</v>
      </c>
      <c r="F1446">
        <v>410734.2</v>
      </c>
      <c r="G1446">
        <v>424762.30119999999</v>
      </c>
      <c r="I1446">
        <v>0.2833078</v>
      </c>
      <c r="J1446">
        <v>28.330780000000001</v>
      </c>
      <c r="L1446">
        <v>52.764009999999999</v>
      </c>
      <c r="M1446">
        <v>0.7665883</v>
      </c>
      <c r="O1446">
        <v>26.789739999999998</v>
      </c>
      <c r="P1446">
        <v>0.31132779999999999</v>
      </c>
      <c r="R1446">
        <v>30.257539999999999</v>
      </c>
      <c r="S1446">
        <v>0.82263640000000005</v>
      </c>
    </row>
    <row r="1447" spans="1:19" x14ac:dyDescent="0.2">
      <c r="A1447" t="s">
        <v>879</v>
      </c>
      <c r="B1447">
        <v>2009</v>
      </c>
      <c r="C1447">
        <v>320059</v>
      </c>
      <c r="D1447">
        <v>364989</v>
      </c>
      <c r="E1447">
        <v>411728.4</v>
      </c>
      <c r="F1447">
        <v>410734.2</v>
      </c>
      <c r="G1447">
        <v>424762.30119999999</v>
      </c>
      <c r="I1447">
        <v>0.2833078</v>
      </c>
      <c r="J1447">
        <v>28.330780000000001</v>
      </c>
      <c r="L1447">
        <v>52.764009999999999</v>
      </c>
      <c r="M1447">
        <v>0.7665883</v>
      </c>
      <c r="N1447">
        <v>35.609900000000003</v>
      </c>
      <c r="O1447">
        <v>26.789739999999998</v>
      </c>
      <c r="P1447">
        <v>0.31132779999999999</v>
      </c>
      <c r="R1447">
        <v>30.257539999999999</v>
      </c>
      <c r="S1447">
        <v>0.82263640000000005</v>
      </c>
    </row>
    <row r="1448" spans="1:19" x14ac:dyDescent="0.2">
      <c r="A1448" t="s">
        <v>879</v>
      </c>
      <c r="B1448">
        <v>2009</v>
      </c>
      <c r="C1448">
        <v>320059</v>
      </c>
      <c r="D1448">
        <v>364989</v>
      </c>
      <c r="E1448">
        <v>411728.4</v>
      </c>
      <c r="F1448">
        <v>410734.2</v>
      </c>
      <c r="G1448">
        <v>424762.30119999999</v>
      </c>
      <c r="H1448">
        <v>45.238030000000002</v>
      </c>
      <c r="I1448">
        <v>0.2833078</v>
      </c>
      <c r="J1448">
        <v>28.330780000000001</v>
      </c>
      <c r="K1448">
        <v>74.482050000000001</v>
      </c>
      <c r="L1448">
        <v>52.764009999999999</v>
      </c>
      <c r="M1448">
        <v>0.7665883</v>
      </c>
      <c r="N1448">
        <v>35.609900000000003</v>
      </c>
      <c r="O1448">
        <v>26.789739999999998</v>
      </c>
      <c r="P1448">
        <v>0.31132779999999999</v>
      </c>
      <c r="Q1448">
        <v>53.563470000000002</v>
      </c>
      <c r="R1448">
        <v>30.257539999999999</v>
      </c>
      <c r="S1448">
        <v>0.82263640000000005</v>
      </c>
    </row>
    <row r="1449" spans="1:19" x14ac:dyDescent="0.2">
      <c r="A1449" t="s">
        <v>879</v>
      </c>
      <c r="B1449">
        <v>2009</v>
      </c>
      <c r="C1449">
        <v>320059</v>
      </c>
      <c r="D1449">
        <v>364989</v>
      </c>
      <c r="E1449">
        <v>411728.4</v>
      </c>
      <c r="F1449">
        <v>410734.2</v>
      </c>
      <c r="G1449">
        <v>424762.30119999999</v>
      </c>
      <c r="H1449">
        <v>29.999929999999999</v>
      </c>
      <c r="I1449">
        <v>0.2833078</v>
      </c>
      <c r="J1449">
        <v>28.330780000000001</v>
      </c>
      <c r="K1449">
        <v>74.482050000000001</v>
      </c>
      <c r="L1449">
        <v>52.764009999999999</v>
      </c>
      <c r="M1449">
        <v>0.7665883</v>
      </c>
      <c r="N1449">
        <v>35.609900000000003</v>
      </c>
      <c r="O1449">
        <v>26.789739999999998</v>
      </c>
      <c r="P1449">
        <v>0.31132779999999999</v>
      </c>
      <c r="Q1449">
        <v>53.563470000000002</v>
      </c>
      <c r="R1449">
        <v>30.257539999999999</v>
      </c>
      <c r="S1449">
        <v>0.82263640000000005</v>
      </c>
    </row>
    <row r="1450" spans="1:19" x14ac:dyDescent="0.2">
      <c r="A1450" t="s">
        <v>879</v>
      </c>
      <c r="B1450">
        <v>2009</v>
      </c>
      <c r="C1450">
        <v>320059</v>
      </c>
      <c r="D1450">
        <v>364989</v>
      </c>
      <c r="E1450">
        <v>411728.4</v>
      </c>
      <c r="F1450">
        <v>410734.2</v>
      </c>
      <c r="G1450">
        <v>424762.30119999999</v>
      </c>
      <c r="H1450">
        <v>-58.333320000000001</v>
      </c>
      <c r="I1450">
        <v>0.2833078</v>
      </c>
      <c r="J1450">
        <v>28.330780000000001</v>
      </c>
      <c r="K1450">
        <v>74.482050000000001</v>
      </c>
      <c r="L1450">
        <v>52.764009999999999</v>
      </c>
      <c r="M1450">
        <v>0.7665883</v>
      </c>
      <c r="N1450">
        <v>35.609900000000003</v>
      </c>
      <c r="O1450">
        <v>26.789739999999998</v>
      </c>
      <c r="P1450">
        <v>0.31132779999999999</v>
      </c>
      <c r="Q1450">
        <v>53.563470000000002</v>
      </c>
      <c r="R1450">
        <v>30.257539999999999</v>
      </c>
      <c r="S1450">
        <v>0.82263640000000005</v>
      </c>
    </row>
    <row r="1451" spans="1:19" x14ac:dyDescent="0.2">
      <c r="A1451" t="s">
        <v>879</v>
      </c>
      <c r="B1451">
        <v>2009</v>
      </c>
      <c r="C1451">
        <v>320059</v>
      </c>
      <c r="D1451">
        <v>364989</v>
      </c>
      <c r="E1451">
        <v>411728.4</v>
      </c>
      <c r="F1451">
        <v>410734.2</v>
      </c>
      <c r="G1451">
        <v>424762.30119999999</v>
      </c>
      <c r="H1451">
        <v>16.00759</v>
      </c>
      <c r="I1451">
        <v>0.2833078</v>
      </c>
      <c r="J1451">
        <v>28.330780000000001</v>
      </c>
      <c r="K1451">
        <v>74.482050000000001</v>
      </c>
      <c r="L1451">
        <v>52.764009999999999</v>
      </c>
      <c r="M1451">
        <v>0.7665883</v>
      </c>
      <c r="N1451">
        <v>35.609900000000003</v>
      </c>
      <c r="O1451">
        <v>26.789739999999998</v>
      </c>
      <c r="P1451">
        <v>0.31132779999999999</v>
      </c>
      <c r="Q1451">
        <v>53.563470000000002</v>
      </c>
      <c r="R1451">
        <v>30.257539999999999</v>
      </c>
      <c r="S1451">
        <v>0.82263640000000005</v>
      </c>
    </row>
    <row r="1452" spans="1:19" x14ac:dyDescent="0.2">
      <c r="A1452" t="s">
        <v>879</v>
      </c>
      <c r="B1452">
        <v>2009</v>
      </c>
      <c r="C1452">
        <v>320059</v>
      </c>
      <c r="D1452">
        <v>364989</v>
      </c>
      <c r="E1452">
        <v>411728.4</v>
      </c>
      <c r="F1452">
        <v>410734.2</v>
      </c>
      <c r="G1452">
        <v>424762.30119999999</v>
      </c>
      <c r="I1452">
        <v>0.2833078</v>
      </c>
      <c r="J1452">
        <v>28.330780000000001</v>
      </c>
      <c r="L1452">
        <v>52.764009999999999</v>
      </c>
      <c r="M1452">
        <v>0.7665883</v>
      </c>
      <c r="O1452">
        <v>26.789739999999998</v>
      </c>
      <c r="P1452">
        <v>0.31132779999999999</v>
      </c>
      <c r="R1452">
        <v>30.257539999999999</v>
      </c>
      <c r="S1452">
        <v>0.82263640000000005</v>
      </c>
    </row>
    <row r="1453" spans="1:19" x14ac:dyDescent="0.2">
      <c r="A1453" t="s">
        <v>879</v>
      </c>
      <c r="B1453">
        <v>2009</v>
      </c>
      <c r="C1453">
        <v>320059</v>
      </c>
      <c r="D1453">
        <v>364989</v>
      </c>
      <c r="E1453">
        <v>411728.4</v>
      </c>
      <c r="F1453">
        <v>410734.2</v>
      </c>
      <c r="G1453">
        <v>424762.30119999999</v>
      </c>
      <c r="H1453">
        <v>-10.958869999999999</v>
      </c>
      <c r="I1453">
        <v>0.2833078</v>
      </c>
      <c r="J1453">
        <v>28.330780000000001</v>
      </c>
      <c r="K1453">
        <v>74.482050000000001</v>
      </c>
      <c r="L1453">
        <v>52.764009999999999</v>
      </c>
      <c r="M1453">
        <v>0.7665883</v>
      </c>
      <c r="N1453">
        <v>35.609900000000003</v>
      </c>
      <c r="O1453">
        <v>26.789739999999998</v>
      </c>
      <c r="P1453">
        <v>0.31132779999999999</v>
      </c>
      <c r="Q1453">
        <v>53.563470000000002</v>
      </c>
      <c r="R1453">
        <v>30.257539999999999</v>
      </c>
      <c r="S1453">
        <v>0.82263640000000005</v>
      </c>
    </row>
    <row r="1454" spans="1:19" x14ac:dyDescent="0.2">
      <c r="A1454" t="s">
        <v>879</v>
      </c>
      <c r="B1454">
        <v>2009</v>
      </c>
      <c r="C1454">
        <v>320059</v>
      </c>
      <c r="D1454">
        <v>364989</v>
      </c>
      <c r="E1454">
        <v>411728.4</v>
      </c>
      <c r="F1454">
        <v>410734.2</v>
      </c>
      <c r="G1454">
        <v>424762.30119999999</v>
      </c>
      <c r="H1454">
        <v>61.130809999999997</v>
      </c>
      <c r="I1454">
        <v>0.2833078</v>
      </c>
      <c r="J1454">
        <v>28.330780000000001</v>
      </c>
      <c r="K1454">
        <v>74.482050000000001</v>
      </c>
      <c r="L1454">
        <v>52.764009999999999</v>
      </c>
      <c r="M1454">
        <v>0.7665883</v>
      </c>
      <c r="N1454">
        <v>35.609900000000003</v>
      </c>
      <c r="O1454">
        <v>26.789739999999998</v>
      </c>
      <c r="P1454">
        <v>0.31132779999999999</v>
      </c>
      <c r="Q1454">
        <v>53.563470000000002</v>
      </c>
      <c r="R1454">
        <v>30.257539999999999</v>
      </c>
      <c r="S1454">
        <v>0.82263640000000005</v>
      </c>
    </row>
    <row r="1455" spans="1:19" x14ac:dyDescent="0.2">
      <c r="A1455" t="s">
        <v>879</v>
      </c>
      <c r="B1455">
        <v>2009</v>
      </c>
      <c r="C1455">
        <v>320059</v>
      </c>
      <c r="D1455">
        <v>364989</v>
      </c>
      <c r="E1455">
        <v>411728.4</v>
      </c>
      <c r="F1455">
        <v>410734.2</v>
      </c>
      <c r="G1455">
        <v>424762.30119999999</v>
      </c>
      <c r="H1455">
        <v>-66.666669999999996</v>
      </c>
      <c r="I1455">
        <v>0.2833078</v>
      </c>
      <c r="J1455">
        <v>28.330780000000001</v>
      </c>
      <c r="K1455">
        <v>74.482050000000001</v>
      </c>
      <c r="L1455">
        <v>52.764009999999999</v>
      </c>
      <c r="M1455">
        <v>0.7665883</v>
      </c>
      <c r="N1455">
        <v>35.609900000000003</v>
      </c>
      <c r="O1455">
        <v>26.789739999999998</v>
      </c>
      <c r="P1455">
        <v>0.31132779999999999</v>
      </c>
      <c r="Q1455">
        <v>53.563470000000002</v>
      </c>
      <c r="R1455">
        <v>30.257539999999999</v>
      </c>
      <c r="S1455">
        <v>0.82263640000000005</v>
      </c>
    </row>
    <row r="1456" spans="1:19" x14ac:dyDescent="0.2">
      <c r="A1456" t="s">
        <v>879</v>
      </c>
      <c r="B1456">
        <v>2009</v>
      </c>
      <c r="C1456">
        <v>320059</v>
      </c>
      <c r="D1456">
        <v>364989</v>
      </c>
      <c r="E1456">
        <v>411728.4</v>
      </c>
      <c r="F1456">
        <v>410734.2</v>
      </c>
      <c r="G1456">
        <v>424762.30119999999</v>
      </c>
      <c r="I1456">
        <v>0.2833078</v>
      </c>
      <c r="J1456">
        <v>28.330780000000001</v>
      </c>
      <c r="L1456">
        <v>52.764009999999999</v>
      </c>
      <c r="M1456">
        <v>0.7665883</v>
      </c>
      <c r="O1456">
        <v>26.789739999999998</v>
      </c>
      <c r="P1456">
        <v>0.31132779999999999</v>
      </c>
      <c r="R1456">
        <v>30.257539999999999</v>
      </c>
      <c r="S1456">
        <v>0.82263640000000005</v>
      </c>
    </row>
    <row r="1457" spans="1:19" x14ac:dyDescent="0.2">
      <c r="A1457" t="s">
        <v>879</v>
      </c>
      <c r="B1457">
        <v>2009</v>
      </c>
      <c r="C1457">
        <v>320059</v>
      </c>
      <c r="D1457">
        <v>364989</v>
      </c>
      <c r="E1457">
        <v>411728.4</v>
      </c>
      <c r="F1457">
        <v>410734.2</v>
      </c>
      <c r="G1457">
        <v>424762.30119999999</v>
      </c>
      <c r="H1457">
        <v>749.99980000000005</v>
      </c>
      <c r="I1457">
        <v>0.2833078</v>
      </c>
      <c r="J1457">
        <v>28.330780000000001</v>
      </c>
      <c r="K1457">
        <v>74.482050000000001</v>
      </c>
      <c r="L1457">
        <v>52.764009999999999</v>
      </c>
      <c r="M1457">
        <v>0.7665883</v>
      </c>
      <c r="N1457">
        <v>35.609900000000003</v>
      </c>
      <c r="O1457">
        <v>26.789739999999998</v>
      </c>
      <c r="P1457">
        <v>0.31132779999999999</v>
      </c>
      <c r="Q1457">
        <v>53.563470000000002</v>
      </c>
      <c r="R1457">
        <v>30.257539999999999</v>
      </c>
      <c r="S1457">
        <v>0.82263640000000005</v>
      </c>
    </row>
    <row r="1458" spans="1:19" x14ac:dyDescent="0.2">
      <c r="A1458" t="s">
        <v>879</v>
      </c>
      <c r="B1458">
        <v>2009</v>
      </c>
      <c r="C1458">
        <v>320059</v>
      </c>
      <c r="D1458">
        <v>364989</v>
      </c>
      <c r="E1458">
        <v>411728.4</v>
      </c>
      <c r="F1458">
        <v>410734.2</v>
      </c>
      <c r="G1458">
        <v>424762.30119999999</v>
      </c>
      <c r="I1458">
        <v>0.2833078</v>
      </c>
      <c r="J1458">
        <v>28.330780000000001</v>
      </c>
      <c r="L1458">
        <v>52.764009999999999</v>
      </c>
      <c r="M1458">
        <v>0.7665883</v>
      </c>
      <c r="N1458">
        <v>35.609900000000003</v>
      </c>
      <c r="O1458">
        <v>26.789739999999998</v>
      </c>
      <c r="P1458">
        <v>0.31132779999999999</v>
      </c>
      <c r="R1458">
        <v>30.257539999999999</v>
      </c>
      <c r="S1458">
        <v>0.82263640000000005</v>
      </c>
    </row>
    <row r="1459" spans="1:19" x14ac:dyDescent="0.2">
      <c r="A1459" t="s">
        <v>879</v>
      </c>
      <c r="B1459">
        <v>2009</v>
      </c>
      <c r="C1459">
        <v>320059</v>
      </c>
      <c r="D1459">
        <v>364989</v>
      </c>
      <c r="E1459">
        <v>411728.4</v>
      </c>
      <c r="F1459">
        <v>410734.2</v>
      </c>
      <c r="G1459">
        <v>424762.30119999999</v>
      </c>
      <c r="H1459">
        <v>-57.142890000000001</v>
      </c>
      <c r="I1459">
        <v>0.2833078</v>
      </c>
      <c r="J1459">
        <v>28.330780000000001</v>
      </c>
      <c r="K1459">
        <v>74.482050000000001</v>
      </c>
      <c r="L1459">
        <v>52.764009999999999</v>
      </c>
      <c r="M1459">
        <v>0.7665883</v>
      </c>
      <c r="N1459">
        <v>35.609900000000003</v>
      </c>
      <c r="O1459">
        <v>26.789739999999998</v>
      </c>
      <c r="P1459">
        <v>0.31132779999999999</v>
      </c>
      <c r="Q1459">
        <v>53.563470000000002</v>
      </c>
      <c r="R1459">
        <v>30.257539999999999</v>
      </c>
      <c r="S1459">
        <v>0.82263640000000005</v>
      </c>
    </row>
    <row r="1460" spans="1:19" x14ac:dyDescent="0.2">
      <c r="A1460" t="s">
        <v>879</v>
      </c>
      <c r="B1460">
        <v>2009</v>
      </c>
      <c r="C1460">
        <v>320059</v>
      </c>
      <c r="D1460">
        <v>364989</v>
      </c>
      <c r="E1460">
        <v>411728.4</v>
      </c>
      <c r="F1460">
        <v>410734.2</v>
      </c>
      <c r="G1460">
        <v>424762.30119999999</v>
      </c>
      <c r="H1460">
        <v>-53.333329999999997</v>
      </c>
      <c r="I1460">
        <v>0.2833078</v>
      </c>
      <c r="J1460">
        <v>28.330780000000001</v>
      </c>
      <c r="K1460">
        <v>74.482050000000001</v>
      </c>
      <c r="L1460">
        <v>52.764009999999999</v>
      </c>
      <c r="M1460">
        <v>0.7665883</v>
      </c>
      <c r="N1460">
        <v>35.609900000000003</v>
      </c>
      <c r="O1460">
        <v>26.789739999999998</v>
      </c>
      <c r="P1460">
        <v>0.31132779999999999</v>
      </c>
      <c r="Q1460">
        <v>53.563470000000002</v>
      </c>
      <c r="R1460">
        <v>30.257539999999999</v>
      </c>
      <c r="S1460">
        <v>0.82263640000000005</v>
      </c>
    </row>
    <row r="1461" spans="1:19" x14ac:dyDescent="0.2">
      <c r="A1461" t="s">
        <v>879</v>
      </c>
      <c r="B1461">
        <v>2009</v>
      </c>
      <c r="C1461">
        <v>320059</v>
      </c>
      <c r="D1461">
        <v>364989</v>
      </c>
      <c r="E1461">
        <v>411728.4</v>
      </c>
      <c r="F1461">
        <v>410734.2</v>
      </c>
      <c r="G1461">
        <v>424762.30119999999</v>
      </c>
      <c r="H1461">
        <v>-96.7</v>
      </c>
      <c r="I1461">
        <v>0.2833078</v>
      </c>
      <c r="J1461">
        <v>28.330780000000001</v>
      </c>
      <c r="K1461">
        <v>74.482050000000001</v>
      </c>
      <c r="L1461">
        <v>52.764009999999999</v>
      </c>
      <c r="M1461">
        <v>0.7665883</v>
      </c>
      <c r="N1461">
        <v>35.609900000000003</v>
      </c>
      <c r="O1461">
        <v>26.789739999999998</v>
      </c>
      <c r="P1461">
        <v>0.31132779999999999</v>
      </c>
      <c r="Q1461">
        <v>53.563470000000002</v>
      </c>
      <c r="R1461">
        <v>30.257539999999999</v>
      </c>
      <c r="S1461">
        <v>0.82263640000000005</v>
      </c>
    </row>
    <row r="1462" spans="1:19" x14ac:dyDescent="0.2">
      <c r="A1462" t="s">
        <v>879</v>
      </c>
      <c r="B1462">
        <v>2009</v>
      </c>
      <c r="C1462">
        <v>320059</v>
      </c>
      <c r="D1462">
        <v>364989</v>
      </c>
      <c r="E1462">
        <v>411728.4</v>
      </c>
      <c r="F1462">
        <v>410734.2</v>
      </c>
      <c r="G1462">
        <v>424762.30119999999</v>
      </c>
      <c r="I1462">
        <v>0.2833078</v>
      </c>
      <c r="J1462">
        <v>28.330780000000001</v>
      </c>
      <c r="L1462">
        <v>52.764009999999999</v>
      </c>
      <c r="M1462">
        <v>0.7665883</v>
      </c>
      <c r="O1462">
        <v>26.789739999999998</v>
      </c>
      <c r="P1462">
        <v>0.31132779999999999</v>
      </c>
      <c r="R1462">
        <v>30.257539999999999</v>
      </c>
      <c r="S1462">
        <v>0.82263640000000005</v>
      </c>
    </row>
    <row r="1463" spans="1:19" x14ac:dyDescent="0.2">
      <c r="A1463" t="s">
        <v>879</v>
      </c>
      <c r="B1463">
        <v>2009</v>
      </c>
      <c r="C1463">
        <v>320059</v>
      </c>
      <c r="D1463">
        <v>364989</v>
      </c>
      <c r="E1463">
        <v>411728.4</v>
      </c>
      <c r="F1463">
        <v>410734.2</v>
      </c>
      <c r="G1463">
        <v>424762.30119999999</v>
      </c>
      <c r="H1463">
        <v>304.88459999999998</v>
      </c>
      <c r="I1463">
        <v>0.2833078</v>
      </c>
      <c r="J1463">
        <v>28.330780000000001</v>
      </c>
      <c r="K1463">
        <v>74.482050000000001</v>
      </c>
      <c r="L1463">
        <v>52.764009999999999</v>
      </c>
      <c r="M1463">
        <v>0.7665883</v>
      </c>
      <c r="N1463">
        <v>35.609900000000003</v>
      </c>
      <c r="O1463">
        <v>26.789739999999998</v>
      </c>
      <c r="P1463">
        <v>0.31132779999999999</v>
      </c>
      <c r="Q1463">
        <v>53.563470000000002</v>
      </c>
      <c r="R1463">
        <v>30.257539999999999</v>
      </c>
      <c r="S1463">
        <v>0.82263640000000005</v>
      </c>
    </row>
    <row r="1464" spans="1:19" x14ac:dyDescent="0.2">
      <c r="A1464" t="s">
        <v>879</v>
      </c>
      <c r="B1464">
        <v>2009</v>
      </c>
      <c r="C1464">
        <v>320059</v>
      </c>
      <c r="D1464">
        <v>364989</v>
      </c>
      <c r="E1464">
        <v>411728.4</v>
      </c>
      <c r="F1464">
        <v>410734.2</v>
      </c>
      <c r="G1464">
        <v>424762.30119999999</v>
      </c>
      <c r="I1464">
        <v>0.2833078</v>
      </c>
      <c r="J1464">
        <v>28.330780000000001</v>
      </c>
      <c r="L1464">
        <v>52.764009999999999</v>
      </c>
      <c r="M1464">
        <v>0.7665883</v>
      </c>
      <c r="N1464">
        <v>35.609900000000003</v>
      </c>
      <c r="O1464">
        <v>26.789739999999998</v>
      </c>
      <c r="P1464">
        <v>0.31132779999999999</v>
      </c>
      <c r="R1464">
        <v>30.257539999999999</v>
      </c>
      <c r="S1464">
        <v>0.82263640000000005</v>
      </c>
    </row>
    <row r="1465" spans="1:19" x14ac:dyDescent="0.2">
      <c r="A1465" t="s">
        <v>879</v>
      </c>
      <c r="B1465">
        <v>2009</v>
      </c>
      <c r="C1465">
        <v>320059</v>
      </c>
      <c r="D1465">
        <v>364989</v>
      </c>
      <c r="E1465">
        <v>411728.4</v>
      </c>
      <c r="F1465">
        <v>410734.2</v>
      </c>
      <c r="G1465">
        <v>424762.30119999999</v>
      </c>
      <c r="I1465">
        <v>0.2833078</v>
      </c>
      <c r="J1465">
        <v>28.330780000000001</v>
      </c>
      <c r="L1465">
        <v>52.764009999999999</v>
      </c>
      <c r="M1465">
        <v>0.7665883</v>
      </c>
      <c r="N1465">
        <v>35.609900000000003</v>
      </c>
      <c r="O1465">
        <v>26.789739999999998</v>
      </c>
      <c r="P1465">
        <v>0.31132779999999999</v>
      </c>
      <c r="R1465">
        <v>30.257539999999999</v>
      </c>
      <c r="S1465">
        <v>0.82263640000000005</v>
      </c>
    </row>
    <row r="1466" spans="1:19" x14ac:dyDescent="0.2">
      <c r="A1466" t="s">
        <v>879</v>
      </c>
      <c r="B1466">
        <v>2009</v>
      </c>
      <c r="C1466">
        <v>320059</v>
      </c>
      <c r="D1466">
        <v>364989</v>
      </c>
      <c r="E1466">
        <v>411728.4</v>
      </c>
      <c r="F1466">
        <v>410734.2</v>
      </c>
      <c r="G1466">
        <v>424762.30119999999</v>
      </c>
      <c r="H1466">
        <v>43.999899999999997</v>
      </c>
      <c r="I1466">
        <v>0.2833078</v>
      </c>
      <c r="J1466">
        <v>28.330780000000001</v>
      </c>
      <c r="K1466">
        <v>74.482050000000001</v>
      </c>
      <c r="L1466">
        <v>52.764009999999999</v>
      </c>
      <c r="M1466">
        <v>0.7665883</v>
      </c>
      <c r="N1466">
        <v>35.609900000000003</v>
      </c>
      <c r="O1466">
        <v>26.789739999999998</v>
      </c>
      <c r="P1466">
        <v>0.31132779999999999</v>
      </c>
      <c r="Q1466">
        <v>53.563470000000002</v>
      </c>
      <c r="R1466">
        <v>30.257539999999999</v>
      </c>
      <c r="S1466">
        <v>0.82263640000000005</v>
      </c>
    </row>
    <row r="1467" spans="1:19" x14ac:dyDescent="0.2">
      <c r="A1467" t="s">
        <v>879</v>
      </c>
      <c r="B1467">
        <v>2009</v>
      </c>
      <c r="C1467">
        <v>320059</v>
      </c>
      <c r="D1467">
        <v>364989</v>
      </c>
      <c r="E1467">
        <v>411728.4</v>
      </c>
      <c r="F1467">
        <v>410734.2</v>
      </c>
      <c r="G1467">
        <v>424762.30119999999</v>
      </c>
      <c r="H1467">
        <v>21.725359999999998</v>
      </c>
      <c r="I1467">
        <v>0.2833078</v>
      </c>
      <c r="J1467">
        <v>28.330780000000001</v>
      </c>
      <c r="K1467">
        <v>74.482050000000001</v>
      </c>
      <c r="L1467">
        <v>52.764009999999999</v>
      </c>
      <c r="M1467">
        <v>0.7665883</v>
      </c>
      <c r="N1467">
        <v>35.609900000000003</v>
      </c>
      <c r="O1467">
        <v>26.789739999999998</v>
      </c>
      <c r="P1467">
        <v>0.31132779999999999</v>
      </c>
      <c r="Q1467">
        <v>53.563470000000002</v>
      </c>
      <c r="R1467">
        <v>30.257539999999999</v>
      </c>
      <c r="S1467">
        <v>0.82263640000000005</v>
      </c>
    </row>
    <row r="1468" spans="1:19" x14ac:dyDescent="0.2">
      <c r="A1468" t="s">
        <v>879</v>
      </c>
      <c r="B1468">
        <v>2009</v>
      </c>
      <c r="C1468">
        <v>320059</v>
      </c>
      <c r="D1468">
        <v>364989</v>
      </c>
      <c r="E1468">
        <v>411728.4</v>
      </c>
      <c r="F1468">
        <v>410734.2</v>
      </c>
      <c r="G1468">
        <v>424762.30119999999</v>
      </c>
      <c r="I1468">
        <v>0.2833078</v>
      </c>
      <c r="J1468">
        <v>28.330780000000001</v>
      </c>
      <c r="L1468">
        <v>52.764009999999999</v>
      </c>
      <c r="M1468">
        <v>0.7665883</v>
      </c>
      <c r="N1468">
        <v>35.609900000000003</v>
      </c>
      <c r="O1468">
        <v>26.789739999999998</v>
      </c>
      <c r="P1468">
        <v>0.31132779999999999</v>
      </c>
      <c r="R1468">
        <v>30.257539999999999</v>
      </c>
      <c r="S1468">
        <v>0.82263640000000005</v>
      </c>
    </row>
    <row r="1469" spans="1:19" x14ac:dyDescent="0.2">
      <c r="A1469" t="s">
        <v>879</v>
      </c>
      <c r="B1469">
        <v>2009</v>
      </c>
      <c r="C1469">
        <v>320059</v>
      </c>
      <c r="D1469">
        <v>364989</v>
      </c>
      <c r="E1469">
        <v>411728.4</v>
      </c>
      <c r="F1469">
        <v>410734.2</v>
      </c>
      <c r="G1469">
        <v>424762.30119999999</v>
      </c>
      <c r="I1469">
        <v>0.2833078</v>
      </c>
      <c r="J1469">
        <v>28.330780000000001</v>
      </c>
      <c r="L1469">
        <v>52.764009999999999</v>
      </c>
      <c r="M1469">
        <v>0.7665883</v>
      </c>
      <c r="N1469">
        <v>35.609900000000003</v>
      </c>
      <c r="O1469">
        <v>26.789739999999998</v>
      </c>
      <c r="P1469">
        <v>0.31132779999999999</v>
      </c>
      <c r="R1469">
        <v>30.257539999999999</v>
      </c>
      <c r="S1469">
        <v>0.82263640000000005</v>
      </c>
    </row>
    <row r="1470" spans="1:19" x14ac:dyDescent="0.2">
      <c r="A1470" t="s">
        <v>879</v>
      </c>
      <c r="B1470">
        <v>2009</v>
      </c>
      <c r="C1470">
        <v>320059</v>
      </c>
      <c r="D1470">
        <v>364989</v>
      </c>
      <c r="E1470">
        <v>411728.4</v>
      </c>
      <c r="F1470">
        <v>410734.2</v>
      </c>
      <c r="G1470">
        <v>424762.30119999999</v>
      </c>
      <c r="I1470">
        <v>0.2833078</v>
      </c>
      <c r="J1470">
        <v>28.330780000000001</v>
      </c>
      <c r="L1470">
        <v>52.764009999999999</v>
      </c>
      <c r="M1470">
        <v>0.7665883</v>
      </c>
      <c r="N1470">
        <v>35.609900000000003</v>
      </c>
      <c r="O1470">
        <v>26.789739999999998</v>
      </c>
      <c r="P1470">
        <v>0.31132779999999999</v>
      </c>
      <c r="R1470">
        <v>30.257539999999999</v>
      </c>
      <c r="S1470">
        <v>0.82263640000000005</v>
      </c>
    </row>
    <row r="1471" spans="1:19" x14ac:dyDescent="0.2">
      <c r="A1471" t="s">
        <v>879</v>
      </c>
      <c r="B1471">
        <v>2009</v>
      </c>
      <c r="C1471">
        <v>320059</v>
      </c>
      <c r="D1471">
        <v>364989</v>
      </c>
      <c r="E1471">
        <v>411728.4</v>
      </c>
      <c r="F1471">
        <v>410734.2</v>
      </c>
      <c r="G1471">
        <v>424762.30119999999</v>
      </c>
      <c r="I1471">
        <v>0.2833078</v>
      </c>
      <c r="J1471">
        <v>28.330780000000001</v>
      </c>
      <c r="L1471">
        <v>52.764009999999999</v>
      </c>
      <c r="M1471">
        <v>0.7665883</v>
      </c>
      <c r="O1471">
        <v>26.789739999999998</v>
      </c>
      <c r="P1471">
        <v>0.31132779999999999</v>
      </c>
      <c r="R1471">
        <v>30.257539999999999</v>
      </c>
      <c r="S1471">
        <v>0.82263640000000005</v>
      </c>
    </row>
    <row r="1472" spans="1:19" x14ac:dyDescent="0.2">
      <c r="A1472" t="s">
        <v>879</v>
      </c>
      <c r="B1472">
        <v>2009</v>
      </c>
      <c r="C1472">
        <v>320059</v>
      </c>
      <c r="D1472">
        <v>364989</v>
      </c>
      <c r="E1472">
        <v>411728.4</v>
      </c>
      <c r="F1472">
        <v>410734.2</v>
      </c>
      <c r="G1472">
        <v>424762.30119999999</v>
      </c>
      <c r="I1472">
        <v>0.2833078</v>
      </c>
      <c r="J1472">
        <v>28.330780000000001</v>
      </c>
      <c r="L1472">
        <v>52.764009999999999</v>
      </c>
      <c r="M1472">
        <v>0.7665883</v>
      </c>
      <c r="N1472">
        <v>35.609900000000003</v>
      </c>
      <c r="O1472">
        <v>26.789739999999998</v>
      </c>
      <c r="P1472">
        <v>0.31132779999999999</v>
      </c>
      <c r="R1472">
        <v>30.257539999999999</v>
      </c>
      <c r="S1472">
        <v>0.82263640000000005</v>
      </c>
    </row>
    <row r="1473" spans="1:19" x14ac:dyDescent="0.2">
      <c r="A1473" t="s">
        <v>879</v>
      </c>
      <c r="B1473">
        <v>2009</v>
      </c>
      <c r="C1473">
        <v>320059</v>
      </c>
      <c r="D1473">
        <v>364989</v>
      </c>
      <c r="E1473">
        <v>411728.4</v>
      </c>
      <c r="F1473">
        <v>410734.2</v>
      </c>
      <c r="G1473">
        <v>424762.30119999999</v>
      </c>
      <c r="H1473">
        <v>30.38411</v>
      </c>
      <c r="I1473">
        <v>0.2833078</v>
      </c>
      <c r="J1473">
        <v>28.330780000000001</v>
      </c>
      <c r="K1473">
        <v>74.482050000000001</v>
      </c>
      <c r="L1473">
        <v>52.764009999999999</v>
      </c>
      <c r="M1473">
        <v>0.7665883</v>
      </c>
      <c r="N1473">
        <v>35.609900000000003</v>
      </c>
      <c r="O1473">
        <v>26.789739999999998</v>
      </c>
      <c r="P1473">
        <v>0.31132779999999999</v>
      </c>
      <c r="Q1473">
        <v>53.563470000000002</v>
      </c>
      <c r="R1473">
        <v>30.257539999999999</v>
      </c>
      <c r="S1473">
        <v>0.82263640000000005</v>
      </c>
    </row>
    <row r="1474" spans="1:19" x14ac:dyDescent="0.2">
      <c r="A1474" t="s">
        <v>879</v>
      </c>
      <c r="B1474">
        <v>2009</v>
      </c>
      <c r="C1474">
        <v>320059</v>
      </c>
      <c r="D1474">
        <v>364989</v>
      </c>
      <c r="E1474">
        <v>411728.4</v>
      </c>
      <c r="F1474">
        <v>410734.2</v>
      </c>
      <c r="G1474">
        <v>424762.30119999999</v>
      </c>
      <c r="H1474">
        <v>47.54101</v>
      </c>
      <c r="I1474">
        <v>0.2833078</v>
      </c>
      <c r="J1474">
        <v>28.330780000000001</v>
      </c>
      <c r="K1474">
        <v>74.482050000000001</v>
      </c>
      <c r="L1474">
        <v>52.764009999999999</v>
      </c>
      <c r="M1474">
        <v>0.7665883</v>
      </c>
      <c r="O1474">
        <v>26.789739999999998</v>
      </c>
      <c r="P1474">
        <v>0.31132779999999999</v>
      </c>
      <c r="R1474">
        <v>30.257539999999999</v>
      </c>
      <c r="S1474">
        <v>0.82263640000000005</v>
      </c>
    </row>
    <row r="1475" spans="1:19" x14ac:dyDescent="0.2">
      <c r="A1475" t="s">
        <v>879</v>
      </c>
      <c r="B1475">
        <v>2009</v>
      </c>
      <c r="C1475">
        <v>320059</v>
      </c>
      <c r="D1475">
        <v>364989</v>
      </c>
      <c r="E1475">
        <v>411728.4</v>
      </c>
      <c r="F1475">
        <v>410734.2</v>
      </c>
      <c r="G1475">
        <v>424762.30119999999</v>
      </c>
      <c r="H1475">
        <v>52.706870000000002</v>
      </c>
      <c r="I1475">
        <v>0.2833078</v>
      </c>
      <c r="J1475">
        <v>28.330780000000001</v>
      </c>
      <c r="K1475">
        <v>74.482050000000001</v>
      </c>
      <c r="L1475">
        <v>52.764009999999999</v>
      </c>
      <c r="M1475">
        <v>0.7665883</v>
      </c>
      <c r="N1475">
        <v>35.609900000000003</v>
      </c>
      <c r="O1475">
        <v>26.789739999999998</v>
      </c>
      <c r="P1475">
        <v>0.31132779999999999</v>
      </c>
      <c r="Q1475">
        <v>53.563470000000002</v>
      </c>
      <c r="R1475">
        <v>30.257539999999999</v>
      </c>
      <c r="S1475">
        <v>0.82263640000000005</v>
      </c>
    </row>
    <row r="1476" spans="1:19" x14ac:dyDescent="0.2">
      <c r="A1476" t="s">
        <v>879</v>
      </c>
      <c r="B1476">
        <v>2009</v>
      </c>
      <c r="C1476">
        <v>320059</v>
      </c>
      <c r="D1476">
        <v>364989</v>
      </c>
      <c r="E1476">
        <v>411728.4</v>
      </c>
      <c r="F1476">
        <v>410734.2</v>
      </c>
      <c r="G1476">
        <v>424762.30119999999</v>
      </c>
      <c r="I1476">
        <v>0.2833078</v>
      </c>
      <c r="J1476">
        <v>28.330780000000001</v>
      </c>
      <c r="L1476">
        <v>52.764009999999999</v>
      </c>
      <c r="M1476">
        <v>0.7665883</v>
      </c>
      <c r="O1476">
        <v>26.789739999999998</v>
      </c>
      <c r="P1476">
        <v>0.31132779999999999</v>
      </c>
      <c r="R1476">
        <v>30.257539999999999</v>
      </c>
      <c r="S1476">
        <v>0.82263640000000005</v>
      </c>
    </row>
    <row r="1477" spans="1:19" x14ac:dyDescent="0.2">
      <c r="A1477" t="s">
        <v>879</v>
      </c>
      <c r="B1477">
        <v>2009</v>
      </c>
      <c r="C1477">
        <v>320059</v>
      </c>
      <c r="D1477">
        <v>364989</v>
      </c>
      <c r="E1477">
        <v>411728.4</v>
      </c>
      <c r="F1477">
        <v>410734.2</v>
      </c>
      <c r="G1477">
        <v>424762.30119999999</v>
      </c>
      <c r="H1477">
        <v>-55.000010000000003</v>
      </c>
      <c r="I1477">
        <v>0.2833078</v>
      </c>
      <c r="J1477">
        <v>28.330780000000001</v>
      </c>
      <c r="K1477">
        <v>74.482050000000001</v>
      </c>
      <c r="L1477">
        <v>52.764009999999999</v>
      </c>
      <c r="M1477">
        <v>0.7665883</v>
      </c>
      <c r="O1477">
        <v>26.789739999999998</v>
      </c>
      <c r="P1477">
        <v>0.31132779999999999</v>
      </c>
      <c r="R1477">
        <v>30.257539999999999</v>
      </c>
      <c r="S1477">
        <v>0.82263640000000005</v>
      </c>
    </row>
    <row r="1478" spans="1:19" x14ac:dyDescent="0.2">
      <c r="A1478" t="s">
        <v>879</v>
      </c>
      <c r="B1478">
        <v>2009</v>
      </c>
      <c r="C1478">
        <v>320059</v>
      </c>
      <c r="D1478">
        <v>364989</v>
      </c>
      <c r="E1478">
        <v>411728.4</v>
      </c>
      <c r="F1478">
        <v>410734.2</v>
      </c>
      <c r="G1478">
        <v>424762.30119999999</v>
      </c>
      <c r="H1478">
        <v>150.5376</v>
      </c>
      <c r="I1478">
        <v>0.2833078</v>
      </c>
      <c r="J1478">
        <v>28.330780000000001</v>
      </c>
      <c r="K1478">
        <v>74.482050000000001</v>
      </c>
      <c r="L1478">
        <v>52.764009999999999</v>
      </c>
      <c r="M1478">
        <v>0.7665883</v>
      </c>
      <c r="O1478">
        <v>26.789739999999998</v>
      </c>
      <c r="P1478">
        <v>0.31132779999999999</v>
      </c>
      <c r="R1478">
        <v>30.257539999999999</v>
      </c>
      <c r="S1478">
        <v>0.82263640000000005</v>
      </c>
    </row>
    <row r="1479" spans="1:19" x14ac:dyDescent="0.2">
      <c r="A1479" t="s">
        <v>879</v>
      </c>
      <c r="B1479">
        <v>2009</v>
      </c>
      <c r="C1479">
        <v>320059</v>
      </c>
      <c r="D1479">
        <v>364989</v>
      </c>
      <c r="E1479">
        <v>411728.4</v>
      </c>
      <c r="F1479">
        <v>410734.2</v>
      </c>
      <c r="G1479">
        <v>424762.30119999999</v>
      </c>
      <c r="H1479">
        <v>93.459119999999999</v>
      </c>
      <c r="I1479">
        <v>0.2833078</v>
      </c>
      <c r="J1479">
        <v>28.330780000000001</v>
      </c>
      <c r="K1479">
        <v>74.482050000000001</v>
      </c>
      <c r="L1479">
        <v>52.764009999999999</v>
      </c>
      <c r="M1479">
        <v>0.7665883</v>
      </c>
      <c r="N1479">
        <v>35.609900000000003</v>
      </c>
      <c r="O1479">
        <v>26.789739999999998</v>
      </c>
      <c r="P1479">
        <v>0.31132779999999999</v>
      </c>
      <c r="Q1479">
        <v>53.563470000000002</v>
      </c>
      <c r="R1479">
        <v>30.257539999999999</v>
      </c>
      <c r="S1479">
        <v>0.82263640000000005</v>
      </c>
    </row>
    <row r="1480" spans="1:19" x14ac:dyDescent="0.2">
      <c r="A1480" t="s">
        <v>879</v>
      </c>
      <c r="B1480">
        <v>2009</v>
      </c>
      <c r="C1480">
        <v>320059</v>
      </c>
      <c r="D1480">
        <v>364989</v>
      </c>
      <c r="E1480">
        <v>411728.4</v>
      </c>
      <c r="F1480">
        <v>410734.2</v>
      </c>
      <c r="G1480">
        <v>424762.30119999999</v>
      </c>
      <c r="H1480">
        <v>-1.0122720000000001</v>
      </c>
      <c r="I1480">
        <v>0.2833078</v>
      </c>
      <c r="J1480">
        <v>28.330780000000001</v>
      </c>
      <c r="K1480">
        <v>74.482050000000001</v>
      </c>
      <c r="L1480">
        <v>52.764009999999999</v>
      </c>
      <c r="M1480">
        <v>0.7665883</v>
      </c>
      <c r="N1480">
        <v>35.609900000000003</v>
      </c>
      <c r="O1480">
        <v>26.789739999999998</v>
      </c>
      <c r="P1480">
        <v>0.31132779999999999</v>
      </c>
      <c r="Q1480">
        <v>53.563470000000002</v>
      </c>
      <c r="R1480">
        <v>30.257539999999999</v>
      </c>
      <c r="S1480">
        <v>0.82263640000000005</v>
      </c>
    </row>
    <row r="1481" spans="1:19" x14ac:dyDescent="0.2">
      <c r="A1481" t="s">
        <v>879</v>
      </c>
      <c r="B1481">
        <v>2009</v>
      </c>
      <c r="C1481">
        <v>320059</v>
      </c>
      <c r="D1481">
        <v>364989</v>
      </c>
      <c r="E1481">
        <v>411728.4</v>
      </c>
      <c r="F1481">
        <v>410734.2</v>
      </c>
      <c r="G1481">
        <v>424762.30119999999</v>
      </c>
      <c r="H1481">
        <v>8.6549530000000008</v>
      </c>
      <c r="I1481">
        <v>0.2833078</v>
      </c>
      <c r="J1481">
        <v>28.330780000000001</v>
      </c>
      <c r="K1481">
        <v>74.482050000000001</v>
      </c>
      <c r="L1481">
        <v>52.764009999999999</v>
      </c>
      <c r="M1481">
        <v>0.7665883</v>
      </c>
      <c r="O1481">
        <v>26.789739999999998</v>
      </c>
      <c r="P1481">
        <v>0.31132779999999999</v>
      </c>
      <c r="R1481">
        <v>30.257539999999999</v>
      </c>
      <c r="S1481">
        <v>0.82263640000000005</v>
      </c>
    </row>
    <row r="1482" spans="1:19" x14ac:dyDescent="0.2">
      <c r="A1482" t="s">
        <v>879</v>
      </c>
      <c r="B1482">
        <v>2009</v>
      </c>
      <c r="C1482">
        <v>320059</v>
      </c>
      <c r="D1482">
        <v>364989</v>
      </c>
      <c r="E1482">
        <v>411728.4</v>
      </c>
      <c r="F1482">
        <v>410734.2</v>
      </c>
      <c r="G1482">
        <v>424762.30119999999</v>
      </c>
      <c r="H1482">
        <v>-22.758579999999998</v>
      </c>
      <c r="I1482">
        <v>0.2833078</v>
      </c>
      <c r="J1482">
        <v>28.330780000000001</v>
      </c>
      <c r="K1482">
        <v>74.482050000000001</v>
      </c>
      <c r="L1482">
        <v>52.764009999999999</v>
      </c>
      <c r="M1482">
        <v>0.7665883</v>
      </c>
      <c r="N1482">
        <v>35.609900000000003</v>
      </c>
      <c r="O1482">
        <v>26.789739999999998</v>
      </c>
      <c r="P1482">
        <v>0.31132779999999999</v>
      </c>
      <c r="Q1482">
        <v>53.563470000000002</v>
      </c>
      <c r="R1482">
        <v>30.257539999999999</v>
      </c>
      <c r="S1482">
        <v>0.82263640000000005</v>
      </c>
    </row>
    <row r="1483" spans="1:19" x14ac:dyDescent="0.2">
      <c r="A1483" t="s">
        <v>879</v>
      </c>
      <c r="B1483">
        <v>2009</v>
      </c>
      <c r="C1483">
        <v>320059</v>
      </c>
      <c r="D1483">
        <v>364989</v>
      </c>
      <c r="E1483">
        <v>411728.4</v>
      </c>
      <c r="F1483">
        <v>410734.2</v>
      </c>
      <c r="G1483">
        <v>424762.30119999999</v>
      </c>
      <c r="I1483">
        <v>0.2833078</v>
      </c>
      <c r="J1483">
        <v>28.330780000000001</v>
      </c>
      <c r="L1483">
        <v>52.764009999999999</v>
      </c>
      <c r="M1483">
        <v>0.7665883</v>
      </c>
      <c r="N1483">
        <v>35.609900000000003</v>
      </c>
      <c r="O1483">
        <v>26.789739999999998</v>
      </c>
      <c r="P1483">
        <v>0.31132779999999999</v>
      </c>
      <c r="R1483">
        <v>30.257539999999999</v>
      </c>
      <c r="S1483">
        <v>0.82263640000000005</v>
      </c>
    </row>
    <row r="1484" spans="1:19" x14ac:dyDescent="0.2">
      <c r="A1484" t="s">
        <v>879</v>
      </c>
      <c r="B1484">
        <v>2009</v>
      </c>
      <c r="C1484">
        <v>320059</v>
      </c>
      <c r="D1484">
        <v>364989</v>
      </c>
      <c r="E1484">
        <v>411728.4</v>
      </c>
      <c r="F1484">
        <v>410734.2</v>
      </c>
      <c r="G1484">
        <v>424762.30119999999</v>
      </c>
      <c r="H1484">
        <v>1.9599999999999999E-5</v>
      </c>
      <c r="I1484">
        <v>0.2833078</v>
      </c>
      <c r="J1484">
        <v>28.330780000000001</v>
      </c>
      <c r="K1484">
        <v>74.482050000000001</v>
      </c>
      <c r="L1484">
        <v>52.764009999999999</v>
      </c>
      <c r="M1484">
        <v>0.7665883</v>
      </c>
      <c r="N1484">
        <v>35.609900000000003</v>
      </c>
      <c r="O1484">
        <v>26.789739999999998</v>
      </c>
      <c r="P1484">
        <v>0.31132779999999999</v>
      </c>
      <c r="Q1484">
        <v>53.563470000000002</v>
      </c>
      <c r="R1484">
        <v>30.257539999999999</v>
      </c>
      <c r="S1484">
        <v>0.82263640000000005</v>
      </c>
    </row>
    <row r="1485" spans="1:19" x14ac:dyDescent="0.2">
      <c r="A1485" t="s">
        <v>879</v>
      </c>
      <c r="B1485">
        <v>2009</v>
      </c>
      <c r="C1485">
        <v>320059</v>
      </c>
      <c r="D1485">
        <v>364989</v>
      </c>
      <c r="E1485">
        <v>411728.4</v>
      </c>
      <c r="F1485">
        <v>410734.2</v>
      </c>
      <c r="G1485">
        <v>424762.30119999999</v>
      </c>
      <c r="I1485">
        <v>0.2833078</v>
      </c>
      <c r="J1485">
        <v>28.330780000000001</v>
      </c>
      <c r="L1485">
        <v>52.764009999999999</v>
      </c>
      <c r="M1485">
        <v>0.7665883</v>
      </c>
      <c r="N1485">
        <v>35.609900000000003</v>
      </c>
      <c r="O1485">
        <v>26.789739999999998</v>
      </c>
      <c r="P1485">
        <v>0.31132779999999999</v>
      </c>
      <c r="R1485">
        <v>30.257539999999999</v>
      </c>
      <c r="S1485">
        <v>0.82263640000000005</v>
      </c>
    </row>
    <row r="1486" spans="1:19" x14ac:dyDescent="0.2">
      <c r="A1486" t="s">
        <v>879</v>
      </c>
      <c r="B1486">
        <v>2009</v>
      </c>
      <c r="C1486">
        <v>320059</v>
      </c>
      <c r="D1486">
        <v>364989</v>
      </c>
      <c r="E1486">
        <v>411728.4</v>
      </c>
      <c r="F1486">
        <v>410734.2</v>
      </c>
      <c r="G1486">
        <v>424762.30119999999</v>
      </c>
      <c r="H1486">
        <v>149.18989999999999</v>
      </c>
      <c r="I1486">
        <v>0.2833078</v>
      </c>
      <c r="J1486">
        <v>28.330780000000001</v>
      </c>
      <c r="K1486">
        <v>74.482050000000001</v>
      </c>
      <c r="L1486">
        <v>52.764009999999999</v>
      </c>
      <c r="M1486">
        <v>0.7665883</v>
      </c>
      <c r="O1486">
        <v>26.789739999999998</v>
      </c>
      <c r="P1486">
        <v>0.31132779999999999</v>
      </c>
      <c r="R1486">
        <v>30.257539999999999</v>
      </c>
      <c r="S1486">
        <v>0.82263640000000005</v>
      </c>
    </row>
    <row r="1487" spans="1:19" x14ac:dyDescent="0.2">
      <c r="A1487" t="s">
        <v>879</v>
      </c>
      <c r="B1487">
        <v>2009</v>
      </c>
      <c r="C1487">
        <v>320059</v>
      </c>
      <c r="D1487">
        <v>364989</v>
      </c>
      <c r="E1487">
        <v>411728.4</v>
      </c>
      <c r="F1487">
        <v>410734.2</v>
      </c>
      <c r="G1487">
        <v>424762.30119999999</v>
      </c>
      <c r="H1487">
        <v>-1.7544280000000001</v>
      </c>
      <c r="I1487">
        <v>0.2833078</v>
      </c>
      <c r="J1487">
        <v>28.330780000000001</v>
      </c>
      <c r="K1487">
        <v>74.482050000000001</v>
      </c>
      <c r="L1487">
        <v>52.764009999999999</v>
      </c>
      <c r="M1487">
        <v>0.7665883</v>
      </c>
      <c r="O1487">
        <v>26.789739999999998</v>
      </c>
      <c r="P1487">
        <v>0.31132779999999999</v>
      </c>
      <c r="R1487">
        <v>30.257539999999999</v>
      </c>
      <c r="S1487">
        <v>0.82263640000000005</v>
      </c>
    </row>
    <row r="1488" spans="1:19" x14ac:dyDescent="0.2">
      <c r="A1488" t="s">
        <v>879</v>
      </c>
      <c r="B1488">
        <v>2009</v>
      </c>
      <c r="C1488">
        <v>320059</v>
      </c>
      <c r="D1488">
        <v>364989</v>
      </c>
      <c r="E1488">
        <v>411728.4</v>
      </c>
      <c r="F1488">
        <v>410734.2</v>
      </c>
      <c r="G1488">
        <v>424762.30119999999</v>
      </c>
      <c r="H1488">
        <v>-2.1276419999999998</v>
      </c>
      <c r="I1488">
        <v>0.2833078</v>
      </c>
      <c r="J1488">
        <v>28.330780000000001</v>
      </c>
      <c r="K1488">
        <v>74.482050000000001</v>
      </c>
      <c r="L1488">
        <v>52.764009999999999</v>
      </c>
      <c r="M1488">
        <v>0.7665883</v>
      </c>
      <c r="N1488">
        <v>35.609900000000003</v>
      </c>
      <c r="O1488">
        <v>26.789739999999998</v>
      </c>
      <c r="P1488">
        <v>0.31132779999999999</v>
      </c>
      <c r="Q1488">
        <v>53.563470000000002</v>
      </c>
      <c r="R1488">
        <v>30.257539999999999</v>
      </c>
      <c r="S1488">
        <v>0.82263640000000005</v>
      </c>
    </row>
    <row r="1489" spans="1:19" x14ac:dyDescent="0.2">
      <c r="A1489" t="s">
        <v>879</v>
      </c>
      <c r="B1489">
        <v>2009</v>
      </c>
      <c r="C1489">
        <v>320059</v>
      </c>
      <c r="D1489">
        <v>364989</v>
      </c>
      <c r="E1489">
        <v>411728.4</v>
      </c>
      <c r="F1489">
        <v>410734.2</v>
      </c>
      <c r="G1489">
        <v>424762.30119999999</v>
      </c>
      <c r="H1489">
        <v>11.111079999999999</v>
      </c>
      <c r="I1489">
        <v>0.2833078</v>
      </c>
      <c r="J1489">
        <v>28.330780000000001</v>
      </c>
      <c r="K1489">
        <v>74.482050000000001</v>
      </c>
      <c r="L1489">
        <v>52.764009999999999</v>
      </c>
      <c r="M1489">
        <v>0.7665883</v>
      </c>
      <c r="O1489">
        <v>26.789739999999998</v>
      </c>
      <c r="P1489">
        <v>0.31132779999999999</v>
      </c>
      <c r="R1489">
        <v>30.257539999999999</v>
      </c>
      <c r="S1489">
        <v>0.82263640000000005</v>
      </c>
    </row>
    <row r="1490" spans="1:19" x14ac:dyDescent="0.2">
      <c r="A1490" t="s">
        <v>879</v>
      </c>
      <c r="B1490">
        <v>2009</v>
      </c>
      <c r="C1490">
        <v>320059</v>
      </c>
      <c r="D1490">
        <v>364989</v>
      </c>
      <c r="E1490">
        <v>411728.4</v>
      </c>
      <c r="F1490">
        <v>410734.2</v>
      </c>
      <c r="G1490">
        <v>424762.30119999999</v>
      </c>
      <c r="H1490">
        <v>106.2942</v>
      </c>
      <c r="I1490">
        <v>0.2833078</v>
      </c>
      <c r="J1490">
        <v>28.330780000000001</v>
      </c>
      <c r="K1490">
        <v>74.482050000000001</v>
      </c>
      <c r="L1490">
        <v>52.764009999999999</v>
      </c>
      <c r="M1490">
        <v>0.7665883</v>
      </c>
      <c r="N1490">
        <v>35.609900000000003</v>
      </c>
      <c r="O1490">
        <v>26.789739999999998</v>
      </c>
      <c r="P1490">
        <v>0.31132779999999999</v>
      </c>
      <c r="Q1490">
        <v>53.563470000000002</v>
      </c>
      <c r="R1490">
        <v>30.257539999999999</v>
      </c>
      <c r="S1490">
        <v>0.82263640000000005</v>
      </c>
    </row>
    <row r="1491" spans="1:19" x14ac:dyDescent="0.2">
      <c r="A1491" t="s">
        <v>879</v>
      </c>
      <c r="B1491">
        <v>2009</v>
      </c>
      <c r="C1491">
        <v>320059</v>
      </c>
      <c r="D1491">
        <v>364989</v>
      </c>
      <c r="E1491">
        <v>411728.4</v>
      </c>
      <c r="F1491">
        <v>410734.2</v>
      </c>
      <c r="G1491">
        <v>424762.30119999999</v>
      </c>
      <c r="H1491">
        <v>-23.076899999999998</v>
      </c>
      <c r="I1491">
        <v>0.2833078</v>
      </c>
      <c r="J1491">
        <v>28.330780000000001</v>
      </c>
      <c r="K1491">
        <v>74.482050000000001</v>
      </c>
      <c r="L1491">
        <v>52.764009999999999</v>
      </c>
      <c r="M1491">
        <v>0.7665883</v>
      </c>
      <c r="N1491">
        <v>35.609900000000003</v>
      </c>
      <c r="O1491">
        <v>26.789739999999998</v>
      </c>
      <c r="P1491">
        <v>0.31132779999999999</v>
      </c>
      <c r="Q1491">
        <v>53.563470000000002</v>
      </c>
      <c r="R1491">
        <v>30.257539999999999</v>
      </c>
      <c r="S1491">
        <v>0.82263640000000005</v>
      </c>
    </row>
    <row r="1492" spans="1:19" x14ac:dyDescent="0.2">
      <c r="A1492" t="s">
        <v>879</v>
      </c>
      <c r="B1492">
        <v>2009</v>
      </c>
      <c r="C1492">
        <v>320059</v>
      </c>
      <c r="D1492">
        <v>364989</v>
      </c>
      <c r="E1492">
        <v>411728.4</v>
      </c>
      <c r="F1492">
        <v>410734.2</v>
      </c>
      <c r="G1492">
        <v>424762.30119999999</v>
      </c>
      <c r="I1492">
        <v>0.2833078</v>
      </c>
      <c r="J1492">
        <v>28.330780000000001</v>
      </c>
      <c r="L1492">
        <v>52.764009999999999</v>
      </c>
      <c r="M1492">
        <v>0.7665883</v>
      </c>
      <c r="O1492">
        <v>26.789739999999998</v>
      </c>
      <c r="P1492">
        <v>0.31132779999999999</v>
      </c>
      <c r="R1492">
        <v>30.257539999999999</v>
      </c>
      <c r="S1492">
        <v>0.82263640000000005</v>
      </c>
    </row>
    <row r="1493" spans="1:19" x14ac:dyDescent="0.2">
      <c r="A1493" t="s">
        <v>879</v>
      </c>
      <c r="B1493">
        <v>2009</v>
      </c>
      <c r="C1493">
        <v>320059</v>
      </c>
      <c r="D1493">
        <v>364989</v>
      </c>
      <c r="E1493">
        <v>411728.4</v>
      </c>
      <c r="F1493">
        <v>410734.2</v>
      </c>
      <c r="G1493">
        <v>424762.30119999999</v>
      </c>
      <c r="I1493">
        <v>0.2833078</v>
      </c>
      <c r="J1493">
        <v>28.330780000000001</v>
      </c>
      <c r="L1493">
        <v>52.764009999999999</v>
      </c>
      <c r="M1493">
        <v>0.7665883</v>
      </c>
      <c r="O1493">
        <v>26.789739999999998</v>
      </c>
      <c r="P1493">
        <v>0.31132779999999999</v>
      </c>
      <c r="R1493">
        <v>30.257539999999999</v>
      </c>
      <c r="S1493">
        <v>0.82263640000000005</v>
      </c>
    </row>
    <row r="1494" spans="1:19" x14ac:dyDescent="0.2">
      <c r="A1494" t="s">
        <v>879</v>
      </c>
      <c r="B1494">
        <v>2009</v>
      </c>
      <c r="C1494">
        <v>320059</v>
      </c>
      <c r="D1494">
        <v>364989</v>
      </c>
      <c r="E1494">
        <v>411728.4</v>
      </c>
      <c r="F1494">
        <v>410734.2</v>
      </c>
      <c r="G1494">
        <v>424762.30119999999</v>
      </c>
      <c r="I1494">
        <v>0.2833078</v>
      </c>
      <c r="J1494">
        <v>28.330780000000001</v>
      </c>
      <c r="L1494">
        <v>52.764009999999999</v>
      </c>
      <c r="M1494">
        <v>0.7665883</v>
      </c>
      <c r="N1494">
        <v>35.609900000000003</v>
      </c>
      <c r="O1494">
        <v>26.789739999999998</v>
      </c>
      <c r="P1494">
        <v>0.31132779999999999</v>
      </c>
      <c r="R1494">
        <v>30.257539999999999</v>
      </c>
      <c r="S1494">
        <v>0.82263640000000005</v>
      </c>
    </row>
    <row r="1495" spans="1:19" x14ac:dyDescent="0.2">
      <c r="A1495" t="s">
        <v>879</v>
      </c>
      <c r="B1495">
        <v>2009</v>
      </c>
      <c r="C1495">
        <v>320059</v>
      </c>
      <c r="D1495">
        <v>364989</v>
      </c>
      <c r="E1495">
        <v>411728.4</v>
      </c>
      <c r="F1495">
        <v>410734.2</v>
      </c>
      <c r="G1495">
        <v>424762.30119999999</v>
      </c>
      <c r="H1495">
        <v>45.914940000000001</v>
      </c>
      <c r="I1495">
        <v>0.2833078</v>
      </c>
      <c r="J1495">
        <v>28.330780000000001</v>
      </c>
      <c r="K1495">
        <v>74.482050000000001</v>
      </c>
      <c r="L1495">
        <v>52.764009999999999</v>
      </c>
      <c r="M1495">
        <v>0.7665883</v>
      </c>
      <c r="O1495">
        <v>26.789739999999998</v>
      </c>
      <c r="P1495">
        <v>0.31132779999999999</v>
      </c>
      <c r="R1495">
        <v>30.257539999999999</v>
      </c>
      <c r="S1495">
        <v>0.82263640000000005</v>
      </c>
    </row>
    <row r="1496" spans="1:19" x14ac:dyDescent="0.2">
      <c r="A1496" t="s">
        <v>879</v>
      </c>
      <c r="B1496">
        <v>2009</v>
      </c>
      <c r="C1496">
        <v>320059</v>
      </c>
      <c r="D1496">
        <v>364989</v>
      </c>
      <c r="E1496">
        <v>411728.4</v>
      </c>
      <c r="F1496">
        <v>410734.2</v>
      </c>
      <c r="G1496">
        <v>424762.30119999999</v>
      </c>
      <c r="H1496">
        <v>-14.457879999999999</v>
      </c>
      <c r="I1496">
        <v>0.2833078</v>
      </c>
      <c r="J1496">
        <v>28.330780000000001</v>
      </c>
      <c r="K1496">
        <v>74.482050000000001</v>
      </c>
      <c r="L1496">
        <v>52.764009999999999</v>
      </c>
      <c r="M1496">
        <v>0.7665883</v>
      </c>
      <c r="N1496">
        <v>35.609900000000003</v>
      </c>
      <c r="O1496">
        <v>26.789739999999998</v>
      </c>
      <c r="P1496">
        <v>0.31132779999999999</v>
      </c>
      <c r="Q1496">
        <v>53.563470000000002</v>
      </c>
      <c r="R1496">
        <v>30.257539999999999</v>
      </c>
      <c r="S1496">
        <v>0.82263640000000005</v>
      </c>
    </row>
    <row r="1497" spans="1:19" x14ac:dyDescent="0.2">
      <c r="A1497" t="s">
        <v>879</v>
      </c>
      <c r="B1497">
        <v>2009</v>
      </c>
      <c r="C1497">
        <v>320059</v>
      </c>
      <c r="D1497">
        <v>364989</v>
      </c>
      <c r="E1497">
        <v>411728.4</v>
      </c>
      <c r="F1497">
        <v>410734.2</v>
      </c>
      <c r="G1497">
        <v>424762.30119999999</v>
      </c>
      <c r="H1497">
        <v>-10.46265</v>
      </c>
      <c r="I1497">
        <v>0.2833078</v>
      </c>
      <c r="J1497">
        <v>28.330780000000001</v>
      </c>
      <c r="K1497">
        <v>74.482050000000001</v>
      </c>
      <c r="L1497">
        <v>52.764009999999999</v>
      </c>
      <c r="M1497">
        <v>0.7665883</v>
      </c>
      <c r="N1497">
        <v>35.609900000000003</v>
      </c>
      <c r="O1497">
        <v>26.789739999999998</v>
      </c>
      <c r="P1497">
        <v>0.31132779999999999</v>
      </c>
      <c r="Q1497">
        <v>53.563470000000002</v>
      </c>
      <c r="R1497">
        <v>30.257539999999999</v>
      </c>
      <c r="S1497">
        <v>0.82263640000000005</v>
      </c>
    </row>
    <row r="1498" spans="1:19" x14ac:dyDescent="0.2">
      <c r="A1498" t="s">
        <v>879</v>
      </c>
      <c r="B1498">
        <v>2009</v>
      </c>
      <c r="C1498">
        <v>320059</v>
      </c>
      <c r="D1498">
        <v>364989</v>
      </c>
      <c r="E1498">
        <v>411728.4</v>
      </c>
      <c r="F1498">
        <v>410734.2</v>
      </c>
      <c r="G1498">
        <v>424762.30119999999</v>
      </c>
      <c r="H1498">
        <v>-25.000050000000002</v>
      </c>
      <c r="I1498">
        <v>0.2833078</v>
      </c>
      <c r="J1498">
        <v>28.330780000000001</v>
      </c>
      <c r="K1498">
        <v>74.482050000000001</v>
      </c>
      <c r="L1498">
        <v>52.764009999999999</v>
      </c>
      <c r="M1498">
        <v>0.7665883</v>
      </c>
      <c r="O1498">
        <v>26.789739999999998</v>
      </c>
      <c r="P1498">
        <v>0.31132779999999999</v>
      </c>
      <c r="Q1498">
        <v>53.563470000000002</v>
      </c>
      <c r="R1498">
        <v>30.257539999999999</v>
      </c>
      <c r="S1498">
        <v>0.82263640000000005</v>
      </c>
    </row>
    <row r="1499" spans="1:19" x14ac:dyDescent="0.2">
      <c r="A1499" t="s">
        <v>879</v>
      </c>
      <c r="B1499">
        <v>2009</v>
      </c>
      <c r="C1499">
        <v>320059</v>
      </c>
      <c r="D1499">
        <v>364989</v>
      </c>
      <c r="E1499">
        <v>411728.4</v>
      </c>
      <c r="F1499">
        <v>410734.2</v>
      </c>
      <c r="G1499">
        <v>424762.30119999999</v>
      </c>
      <c r="H1499">
        <v>250.00020000000001</v>
      </c>
      <c r="I1499">
        <v>0.2833078</v>
      </c>
      <c r="J1499">
        <v>28.330780000000001</v>
      </c>
      <c r="K1499">
        <v>74.482050000000001</v>
      </c>
      <c r="L1499">
        <v>52.764009999999999</v>
      </c>
      <c r="M1499">
        <v>0.7665883</v>
      </c>
      <c r="N1499">
        <v>35.609900000000003</v>
      </c>
      <c r="O1499">
        <v>26.789739999999998</v>
      </c>
      <c r="P1499">
        <v>0.31132779999999999</v>
      </c>
      <c r="Q1499">
        <v>53.563470000000002</v>
      </c>
      <c r="R1499">
        <v>30.257539999999999</v>
      </c>
      <c r="S1499">
        <v>0.82263640000000005</v>
      </c>
    </row>
    <row r="1500" spans="1:19" x14ac:dyDescent="0.2">
      <c r="A1500" t="s">
        <v>879</v>
      </c>
      <c r="B1500">
        <v>2009</v>
      </c>
      <c r="C1500">
        <v>320059</v>
      </c>
      <c r="D1500">
        <v>364989</v>
      </c>
      <c r="E1500">
        <v>411728.4</v>
      </c>
      <c r="F1500">
        <v>410734.2</v>
      </c>
      <c r="G1500">
        <v>424762.30119999999</v>
      </c>
      <c r="H1500">
        <v>0.25023260000000003</v>
      </c>
      <c r="I1500">
        <v>0.2833078</v>
      </c>
      <c r="J1500">
        <v>28.330780000000001</v>
      </c>
      <c r="K1500">
        <v>74.482050000000001</v>
      </c>
      <c r="L1500">
        <v>52.764009999999999</v>
      </c>
      <c r="M1500">
        <v>0.7665883</v>
      </c>
      <c r="N1500">
        <v>35.609900000000003</v>
      </c>
      <c r="O1500">
        <v>26.789739999999998</v>
      </c>
      <c r="P1500">
        <v>0.31132779999999999</v>
      </c>
      <c r="Q1500">
        <v>53.563470000000002</v>
      </c>
      <c r="R1500">
        <v>30.257539999999999</v>
      </c>
      <c r="S1500">
        <v>0.82263640000000005</v>
      </c>
    </row>
    <row r="1501" spans="1:19" x14ac:dyDescent="0.2">
      <c r="A1501" t="s">
        <v>879</v>
      </c>
      <c r="B1501">
        <v>2009</v>
      </c>
      <c r="C1501">
        <v>320059</v>
      </c>
      <c r="D1501">
        <v>364989</v>
      </c>
      <c r="E1501">
        <v>411728.4</v>
      </c>
      <c r="F1501">
        <v>410734.2</v>
      </c>
      <c r="G1501">
        <v>424762.30119999999</v>
      </c>
      <c r="I1501">
        <v>0.2833078</v>
      </c>
      <c r="J1501">
        <v>28.330780000000001</v>
      </c>
      <c r="L1501">
        <v>52.764009999999999</v>
      </c>
      <c r="M1501">
        <v>0.7665883</v>
      </c>
      <c r="N1501">
        <v>35.609900000000003</v>
      </c>
      <c r="O1501">
        <v>26.789739999999998</v>
      </c>
      <c r="P1501">
        <v>0.31132779999999999</v>
      </c>
      <c r="R1501">
        <v>30.257539999999999</v>
      </c>
      <c r="S1501">
        <v>0.82263640000000005</v>
      </c>
    </row>
    <row r="1502" spans="1:19" x14ac:dyDescent="0.2">
      <c r="A1502" t="s">
        <v>879</v>
      </c>
      <c r="B1502">
        <v>2009</v>
      </c>
      <c r="C1502">
        <v>320059</v>
      </c>
      <c r="D1502">
        <v>364989</v>
      </c>
      <c r="E1502">
        <v>411728.4</v>
      </c>
      <c r="F1502">
        <v>410734.2</v>
      </c>
      <c r="G1502">
        <v>424762.30119999999</v>
      </c>
      <c r="H1502">
        <v>19.999970000000001</v>
      </c>
      <c r="I1502">
        <v>0.2833078</v>
      </c>
      <c r="J1502">
        <v>28.330780000000001</v>
      </c>
      <c r="K1502">
        <v>74.482050000000001</v>
      </c>
      <c r="L1502">
        <v>52.764009999999999</v>
      </c>
      <c r="M1502">
        <v>0.7665883</v>
      </c>
      <c r="N1502">
        <v>35.609900000000003</v>
      </c>
      <c r="O1502">
        <v>26.789739999999998</v>
      </c>
      <c r="P1502">
        <v>0.31132779999999999</v>
      </c>
      <c r="Q1502">
        <v>53.563470000000002</v>
      </c>
      <c r="R1502">
        <v>30.257539999999999</v>
      </c>
      <c r="S1502">
        <v>0.82263640000000005</v>
      </c>
    </row>
    <row r="1503" spans="1:19" x14ac:dyDescent="0.2">
      <c r="A1503" t="s">
        <v>879</v>
      </c>
      <c r="B1503">
        <v>2009</v>
      </c>
      <c r="C1503">
        <v>320059</v>
      </c>
      <c r="D1503">
        <v>364989</v>
      </c>
      <c r="E1503">
        <v>411728.4</v>
      </c>
      <c r="F1503">
        <v>410734.2</v>
      </c>
      <c r="G1503">
        <v>424762.30119999999</v>
      </c>
      <c r="H1503">
        <v>-5.5556340000000004</v>
      </c>
      <c r="I1503">
        <v>0.2833078</v>
      </c>
      <c r="J1503">
        <v>28.330780000000001</v>
      </c>
      <c r="K1503">
        <v>74.482050000000001</v>
      </c>
      <c r="L1503">
        <v>52.764009999999999</v>
      </c>
      <c r="M1503">
        <v>0.7665883</v>
      </c>
      <c r="N1503">
        <v>35.609900000000003</v>
      </c>
      <c r="O1503">
        <v>26.789739999999998</v>
      </c>
      <c r="P1503">
        <v>0.31132779999999999</v>
      </c>
      <c r="Q1503">
        <v>53.563470000000002</v>
      </c>
      <c r="R1503">
        <v>30.257539999999999</v>
      </c>
      <c r="S1503">
        <v>0.82263640000000005</v>
      </c>
    </row>
    <row r="1504" spans="1:19" x14ac:dyDescent="0.2">
      <c r="A1504" t="s">
        <v>879</v>
      </c>
      <c r="B1504">
        <v>2009</v>
      </c>
      <c r="C1504">
        <v>320059</v>
      </c>
      <c r="D1504">
        <v>364989</v>
      </c>
      <c r="E1504">
        <v>411728.4</v>
      </c>
      <c r="F1504">
        <v>410734.2</v>
      </c>
      <c r="G1504">
        <v>424762.30119999999</v>
      </c>
      <c r="H1504">
        <v>283.33359999999999</v>
      </c>
      <c r="I1504">
        <v>0.2833078</v>
      </c>
      <c r="J1504">
        <v>28.330780000000001</v>
      </c>
      <c r="K1504">
        <v>74.482050000000001</v>
      </c>
      <c r="L1504">
        <v>52.764009999999999</v>
      </c>
      <c r="M1504">
        <v>0.7665883</v>
      </c>
      <c r="N1504">
        <v>35.609900000000003</v>
      </c>
      <c r="O1504">
        <v>26.789739999999998</v>
      </c>
      <c r="P1504">
        <v>0.31132779999999999</v>
      </c>
      <c r="Q1504">
        <v>53.563470000000002</v>
      </c>
      <c r="R1504">
        <v>30.257539999999999</v>
      </c>
      <c r="S1504">
        <v>0.82263640000000005</v>
      </c>
    </row>
    <row r="1505" spans="1:19" x14ac:dyDescent="0.2">
      <c r="A1505" t="s">
        <v>879</v>
      </c>
      <c r="B1505">
        <v>2009</v>
      </c>
      <c r="C1505">
        <v>320059</v>
      </c>
      <c r="D1505">
        <v>364989</v>
      </c>
      <c r="E1505">
        <v>411728.4</v>
      </c>
      <c r="F1505">
        <v>410734.2</v>
      </c>
      <c r="G1505">
        <v>424762.30119999999</v>
      </c>
      <c r="H1505">
        <v>-50.090069999999997</v>
      </c>
      <c r="I1505">
        <v>0.2833078</v>
      </c>
      <c r="J1505">
        <v>28.330780000000001</v>
      </c>
      <c r="K1505">
        <v>74.482050000000001</v>
      </c>
      <c r="L1505">
        <v>52.764009999999999</v>
      </c>
      <c r="M1505">
        <v>0.7665883</v>
      </c>
      <c r="N1505">
        <v>35.609900000000003</v>
      </c>
      <c r="O1505">
        <v>26.789739999999998</v>
      </c>
      <c r="P1505">
        <v>0.31132779999999999</v>
      </c>
      <c r="Q1505">
        <v>53.563470000000002</v>
      </c>
      <c r="R1505">
        <v>30.257539999999999</v>
      </c>
      <c r="S1505">
        <v>0.82263640000000005</v>
      </c>
    </row>
    <row r="1506" spans="1:19" x14ac:dyDescent="0.2">
      <c r="A1506" t="s">
        <v>879</v>
      </c>
      <c r="B1506">
        <v>2009</v>
      </c>
      <c r="C1506">
        <v>320059</v>
      </c>
      <c r="D1506">
        <v>364989</v>
      </c>
      <c r="E1506">
        <v>411728.4</v>
      </c>
      <c r="F1506">
        <v>410734.2</v>
      </c>
      <c r="G1506">
        <v>424762.30119999999</v>
      </c>
      <c r="H1506">
        <v>619.99980000000005</v>
      </c>
      <c r="I1506">
        <v>0.2833078</v>
      </c>
      <c r="J1506">
        <v>28.330780000000001</v>
      </c>
      <c r="K1506">
        <v>74.482050000000001</v>
      </c>
      <c r="L1506">
        <v>52.764009999999999</v>
      </c>
      <c r="M1506">
        <v>0.7665883</v>
      </c>
      <c r="N1506">
        <v>35.609900000000003</v>
      </c>
      <c r="O1506">
        <v>26.789739999999998</v>
      </c>
      <c r="P1506">
        <v>0.31132779999999999</v>
      </c>
      <c r="Q1506">
        <v>53.563470000000002</v>
      </c>
      <c r="R1506">
        <v>30.257539999999999</v>
      </c>
      <c r="S1506">
        <v>0.82263640000000005</v>
      </c>
    </row>
    <row r="1507" spans="1:19" x14ac:dyDescent="0.2">
      <c r="A1507" t="s">
        <v>879</v>
      </c>
      <c r="B1507">
        <v>2009</v>
      </c>
      <c r="C1507">
        <v>320059</v>
      </c>
      <c r="D1507">
        <v>364989</v>
      </c>
      <c r="E1507">
        <v>411728.4</v>
      </c>
      <c r="F1507">
        <v>410734.2</v>
      </c>
      <c r="G1507">
        <v>424762.30119999999</v>
      </c>
      <c r="H1507">
        <v>40</v>
      </c>
      <c r="I1507">
        <v>0.2833078</v>
      </c>
      <c r="J1507">
        <v>28.330780000000001</v>
      </c>
      <c r="K1507">
        <v>74.482050000000001</v>
      </c>
      <c r="L1507">
        <v>52.764009999999999</v>
      </c>
      <c r="M1507">
        <v>0.7665883</v>
      </c>
      <c r="N1507">
        <v>35.609900000000003</v>
      </c>
      <c r="O1507">
        <v>26.789739999999998</v>
      </c>
      <c r="P1507">
        <v>0.31132779999999999</v>
      </c>
      <c r="Q1507">
        <v>53.563470000000002</v>
      </c>
      <c r="R1507">
        <v>30.257539999999999</v>
      </c>
      <c r="S1507">
        <v>0.82263640000000005</v>
      </c>
    </row>
    <row r="1508" spans="1:19" x14ac:dyDescent="0.2">
      <c r="A1508" t="s">
        <v>879</v>
      </c>
      <c r="B1508">
        <v>2009</v>
      </c>
      <c r="C1508">
        <v>320059</v>
      </c>
      <c r="D1508">
        <v>364989</v>
      </c>
      <c r="E1508">
        <v>411728.4</v>
      </c>
      <c r="F1508">
        <v>410734.2</v>
      </c>
      <c r="G1508">
        <v>424762.30119999999</v>
      </c>
      <c r="H1508">
        <v>185.88239999999999</v>
      </c>
      <c r="I1508">
        <v>0.2833078</v>
      </c>
      <c r="J1508">
        <v>28.330780000000001</v>
      </c>
      <c r="K1508">
        <v>74.482050000000001</v>
      </c>
      <c r="L1508">
        <v>52.764009999999999</v>
      </c>
      <c r="M1508">
        <v>0.7665883</v>
      </c>
      <c r="N1508">
        <v>35.609900000000003</v>
      </c>
      <c r="O1508">
        <v>26.789739999999998</v>
      </c>
      <c r="P1508">
        <v>0.31132779999999999</v>
      </c>
      <c r="Q1508">
        <v>53.563470000000002</v>
      </c>
      <c r="R1508">
        <v>30.257539999999999</v>
      </c>
      <c r="S1508">
        <v>0.82263640000000005</v>
      </c>
    </row>
    <row r="1509" spans="1:19" x14ac:dyDescent="0.2">
      <c r="A1509" t="s">
        <v>879</v>
      </c>
      <c r="B1509">
        <v>2009</v>
      </c>
      <c r="C1509">
        <v>320059</v>
      </c>
      <c r="D1509">
        <v>364989</v>
      </c>
      <c r="E1509">
        <v>411728.4</v>
      </c>
      <c r="F1509">
        <v>410734.2</v>
      </c>
      <c r="G1509">
        <v>424762.30119999999</v>
      </c>
      <c r="H1509">
        <v>53.749940000000002</v>
      </c>
      <c r="I1509">
        <v>0.2833078</v>
      </c>
      <c r="J1509">
        <v>28.330780000000001</v>
      </c>
      <c r="K1509">
        <v>74.482050000000001</v>
      </c>
      <c r="L1509">
        <v>52.764009999999999</v>
      </c>
      <c r="M1509">
        <v>0.7665883</v>
      </c>
      <c r="O1509">
        <v>26.789739999999998</v>
      </c>
      <c r="P1509">
        <v>0.31132779999999999</v>
      </c>
      <c r="R1509">
        <v>30.257539999999999</v>
      </c>
      <c r="S1509">
        <v>0.82263640000000005</v>
      </c>
    </row>
    <row r="1510" spans="1:19" x14ac:dyDescent="0.2">
      <c r="A1510" t="s">
        <v>879</v>
      </c>
      <c r="B1510">
        <v>2009</v>
      </c>
      <c r="C1510">
        <v>320059</v>
      </c>
      <c r="D1510">
        <v>364989</v>
      </c>
      <c r="E1510">
        <v>411728.4</v>
      </c>
      <c r="F1510">
        <v>410734.2</v>
      </c>
      <c r="G1510">
        <v>424762.30119999999</v>
      </c>
      <c r="H1510">
        <v>-3.3030119999999998</v>
      </c>
      <c r="I1510">
        <v>0.2833078</v>
      </c>
      <c r="J1510">
        <v>28.330780000000001</v>
      </c>
      <c r="K1510">
        <v>74.482050000000001</v>
      </c>
      <c r="L1510">
        <v>52.764009999999999</v>
      </c>
      <c r="M1510">
        <v>0.7665883</v>
      </c>
      <c r="N1510">
        <v>35.609900000000003</v>
      </c>
      <c r="O1510">
        <v>26.789739999999998</v>
      </c>
      <c r="P1510">
        <v>0.31132779999999999</v>
      </c>
      <c r="Q1510">
        <v>53.563470000000002</v>
      </c>
      <c r="R1510">
        <v>30.257539999999999</v>
      </c>
      <c r="S1510">
        <v>0.82263640000000005</v>
      </c>
    </row>
    <row r="1511" spans="1:19" x14ac:dyDescent="0.2">
      <c r="A1511" t="s">
        <v>879</v>
      </c>
      <c r="B1511">
        <v>2009</v>
      </c>
      <c r="C1511">
        <v>320059</v>
      </c>
      <c r="D1511">
        <v>364989</v>
      </c>
      <c r="E1511">
        <v>411728.4</v>
      </c>
      <c r="F1511">
        <v>410734.2</v>
      </c>
      <c r="G1511">
        <v>424762.30119999999</v>
      </c>
      <c r="H1511">
        <v>-57.590240000000001</v>
      </c>
      <c r="I1511">
        <v>0.2833078</v>
      </c>
      <c r="J1511">
        <v>28.330780000000001</v>
      </c>
      <c r="K1511">
        <v>74.482050000000001</v>
      </c>
      <c r="L1511">
        <v>52.764009999999999</v>
      </c>
      <c r="M1511">
        <v>0.7665883</v>
      </c>
      <c r="O1511">
        <v>26.789739999999998</v>
      </c>
      <c r="P1511">
        <v>0.31132779999999999</v>
      </c>
      <c r="R1511">
        <v>30.257539999999999</v>
      </c>
      <c r="S1511">
        <v>0.82263640000000005</v>
      </c>
    </row>
    <row r="1512" spans="1:19" x14ac:dyDescent="0.2">
      <c r="A1512" t="s">
        <v>879</v>
      </c>
      <c r="B1512">
        <v>2009</v>
      </c>
      <c r="C1512">
        <v>320059</v>
      </c>
      <c r="D1512">
        <v>364989</v>
      </c>
      <c r="E1512">
        <v>411728.4</v>
      </c>
      <c r="F1512">
        <v>410734.2</v>
      </c>
      <c r="G1512">
        <v>424762.30119999999</v>
      </c>
      <c r="I1512">
        <v>0.2833078</v>
      </c>
      <c r="J1512">
        <v>28.330780000000001</v>
      </c>
      <c r="L1512">
        <v>52.764009999999999</v>
      </c>
      <c r="M1512">
        <v>0.7665883</v>
      </c>
      <c r="N1512">
        <v>35.609900000000003</v>
      </c>
      <c r="O1512">
        <v>26.789739999999998</v>
      </c>
      <c r="P1512">
        <v>0.31132779999999999</v>
      </c>
      <c r="R1512">
        <v>30.257539999999999</v>
      </c>
      <c r="S1512">
        <v>0.82263640000000005</v>
      </c>
    </row>
    <row r="1513" spans="1:19" x14ac:dyDescent="0.2">
      <c r="A1513" t="s">
        <v>879</v>
      </c>
      <c r="B1513">
        <v>2009</v>
      </c>
      <c r="C1513">
        <v>320059</v>
      </c>
      <c r="D1513">
        <v>364989</v>
      </c>
      <c r="E1513">
        <v>411728.4</v>
      </c>
      <c r="F1513">
        <v>410734.2</v>
      </c>
      <c r="G1513">
        <v>424762.30119999999</v>
      </c>
      <c r="H1513">
        <v>-38.333320000000001</v>
      </c>
      <c r="I1513">
        <v>0.2833078</v>
      </c>
      <c r="J1513">
        <v>28.330780000000001</v>
      </c>
      <c r="K1513">
        <v>74.482050000000001</v>
      </c>
      <c r="L1513">
        <v>52.764009999999999</v>
      </c>
      <c r="M1513">
        <v>0.7665883</v>
      </c>
      <c r="O1513">
        <v>26.789739999999998</v>
      </c>
      <c r="P1513">
        <v>0.31132779999999999</v>
      </c>
      <c r="R1513">
        <v>30.257539999999999</v>
      </c>
      <c r="S1513">
        <v>0.82263640000000005</v>
      </c>
    </row>
    <row r="1514" spans="1:19" x14ac:dyDescent="0.2">
      <c r="A1514" t="s">
        <v>879</v>
      </c>
      <c r="B1514">
        <v>2009</v>
      </c>
      <c r="C1514">
        <v>320059</v>
      </c>
      <c r="D1514">
        <v>364989</v>
      </c>
      <c r="E1514">
        <v>411728.4</v>
      </c>
      <c r="F1514">
        <v>410734.2</v>
      </c>
      <c r="G1514">
        <v>424762.30119999999</v>
      </c>
      <c r="H1514">
        <v>-16.666689999999999</v>
      </c>
      <c r="I1514">
        <v>0.2833078</v>
      </c>
      <c r="J1514">
        <v>28.330780000000001</v>
      </c>
      <c r="K1514">
        <v>74.482050000000001</v>
      </c>
      <c r="L1514">
        <v>52.764009999999999</v>
      </c>
      <c r="M1514">
        <v>0.7665883</v>
      </c>
      <c r="N1514">
        <v>35.609900000000003</v>
      </c>
      <c r="O1514">
        <v>26.789739999999998</v>
      </c>
      <c r="P1514">
        <v>0.31132779999999999</v>
      </c>
      <c r="Q1514">
        <v>53.563470000000002</v>
      </c>
      <c r="R1514">
        <v>30.257539999999999</v>
      </c>
      <c r="S1514">
        <v>0.82263640000000005</v>
      </c>
    </row>
    <row r="1515" spans="1:19" x14ac:dyDescent="0.2">
      <c r="A1515" t="s">
        <v>879</v>
      </c>
      <c r="B1515">
        <v>2009</v>
      </c>
      <c r="C1515">
        <v>320059</v>
      </c>
      <c r="D1515">
        <v>364989</v>
      </c>
      <c r="E1515">
        <v>411728.4</v>
      </c>
      <c r="F1515">
        <v>410734.2</v>
      </c>
      <c r="G1515">
        <v>424762.30119999999</v>
      </c>
      <c r="H1515">
        <v>-33.333289999999998</v>
      </c>
      <c r="I1515">
        <v>0.2833078</v>
      </c>
      <c r="J1515">
        <v>28.330780000000001</v>
      </c>
      <c r="K1515">
        <v>74.482050000000001</v>
      </c>
      <c r="L1515">
        <v>52.764009999999999</v>
      </c>
      <c r="M1515">
        <v>0.7665883</v>
      </c>
      <c r="N1515">
        <v>35.609900000000003</v>
      </c>
      <c r="O1515">
        <v>26.789739999999998</v>
      </c>
      <c r="P1515">
        <v>0.31132779999999999</v>
      </c>
      <c r="Q1515">
        <v>53.563470000000002</v>
      </c>
      <c r="R1515">
        <v>30.257539999999999</v>
      </c>
      <c r="S1515">
        <v>0.82263640000000005</v>
      </c>
    </row>
    <row r="1516" spans="1:19" x14ac:dyDescent="0.2">
      <c r="A1516" t="s">
        <v>879</v>
      </c>
      <c r="B1516">
        <v>2009</v>
      </c>
      <c r="C1516">
        <v>320059</v>
      </c>
      <c r="D1516">
        <v>364989</v>
      </c>
      <c r="E1516">
        <v>411728.4</v>
      </c>
      <c r="F1516">
        <v>410734.2</v>
      </c>
      <c r="G1516">
        <v>424762.30119999999</v>
      </c>
      <c r="H1516">
        <v>-70.994470000000007</v>
      </c>
      <c r="I1516">
        <v>0.2833078</v>
      </c>
      <c r="J1516">
        <v>28.330780000000001</v>
      </c>
      <c r="K1516">
        <v>74.482050000000001</v>
      </c>
      <c r="L1516">
        <v>52.764009999999999</v>
      </c>
      <c r="M1516">
        <v>0.7665883</v>
      </c>
      <c r="N1516">
        <v>35.609900000000003</v>
      </c>
      <c r="O1516">
        <v>26.789739999999998</v>
      </c>
      <c r="P1516">
        <v>0.31132779999999999</v>
      </c>
      <c r="Q1516">
        <v>53.563470000000002</v>
      </c>
      <c r="R1516">
        <v>30.257539999999999</v>
      </c>
      <c r="S1516">
        <v>0.82263640000000005</v>
      </c>
    </row>
    <row r="1517" spans="1:19" x14ac:dyDescent="0.2">
      <c r="A1517" t="s">
        <v>879</v>
      </c>
      <c r="B1517">
        <v>2009</v>
      </c>
      <c r="C1517">
        <v>320059</v>
      </c>
      <c r="D1517">
        <v>364989</v>
      </c>
      <c r="E1517">
        <v>411728.4</v>
      </c>
      <c r="F1517">
        <v>410734.2</v>
      </c>
      <c r="G1517">
        <v>424762.30119999999</v>
      </c>
      <c r="H1517">
        <v>195.59370000000001</v>
      </c>
      <c r="I1517">
        <v>0.2833078</v>
      </c>
      <c r="J1517">
        <v>28.330780000000001</v>
      </c>
      <c r="K1517">
        <v>74.482050000000001</v>
      </c>
      <c r="L1517">
        <v>52.764009999999999</v>
      </c>
      <c r="M1517">
        <v>0.7665883</v>
      </c>
      <c r="N1517">
        <v>35.609900000000003</v>
      </c>
      <c r="O1517">
        <v>26.789739999999998</v>
      </c>
      <c r="P1517">
        <v>0.31132779999999999</v>
      </c>
      <c r="Q1517">
        <v>53.563470000000002</v>
      </c>
      <c r="R1517">
        <v>30.257539999999999</v>
      </c>
      <c r="S1517">
        <v>0.82263640000000005</v>
      </c>
    </row>
    <row r="1518" spans="1:19" x14ac:dyDescent="0.2">
      <c r="A1518" t="s">
        <v>879</v>
      </c>
      <c r="B1518">
        <v>2009</v>
      </c>
      <c r="C1518">
        <v>320059</v>
      </c>
      <c r="D1518">
        <v>364989</v>
      </c>
      <c r="E1518">
        <v>411728.4</v>
      </c>
      <c r="F1518">
        <v>410734.2</v>
      </c>
      <c r="G1518">
        <v>424762.30119999999</v>
      </c>
      <c r="H1518">
        <v>114.02630000000001</v>
      </c>
      <c r="I1518">
        <v>0.2833078</v>
      </c>
      <c r="J1518">
        <v>28.330780000000001</v>
      </c>
      <c r="K1518">
        <v>74.482050000000001</v>
      </c>
      <c r="L1518">
        <v>52.764009999999999</v>
      </c>
      <c r="M1518">
        <v>0.7665883</v>
      </c>
      <c r="N1518">
        <v>35.609900000000003</v>
      </c>
      <c r="O1518">
        <v>26.789739999999998</v>
      </c>
      <c r="P1518">
        <v>0.31132779999999999</v>
      </c>
      <c r="Q1518">
        <v>53.563470000000002</v>
      </c>
      <c r="R1518">
        <v>30.257539999999999</v>
      </c>
      <c r="S1518">
        <v>0.82263640000000005</v>
      </c>
    </row>
    <row r="1519" spans="1:19" x14ac:dyDescent="0.2">
      <c r="A1519" t="s">
        <v>879</v>
      </c>
      <c r="B1519">
        <v>2009</v>
      </c>
      <c r="C1519">
        <v>320059</v>
      </c>
      <c r="D1519">
        <v>364989</v>
      </c>
      <c r="E1519">
        <v>411728.4</v>
      </c>
      <c r="F1519">
        <v>410734.2</v>
      </c>
      <c r="G1519">
        <v>424762.30119999999</v>
      </c>
      <c r="H1519">
        <v>-63.636360000000003</v>
      </c>
      <c r="I1519">
        <v>0.2833078</v>
      </c>
      <c r="J1519">
        <v>28.330780000000001</v>
      </c>
      <c r="K1519">
        <v>74.482050000000001</v>
      </c>
      <c r="L1519">
        <v>52.764009999999999</v>
      </c>
      <c r="M1519">
        <v>0.7665883</v>
      </c>
      <c r="N1519">
        <v>35.609900000000003</v>
      </c>
      <c r="O1519">
        <v>26.789739999999998</v>
      </c>
      <c r="P1519">
        <v>0.31132779999999999</v>
      </c>
      <c r="Q1519">
        <v>53.563470000000002</v>
      </c>
      <c r="R1519">
        <v>30.257539999999999</v>
      </c>
      <c r="S1519">
        <v>0.82263640000000005</v>
      </c>
    </row>
    <row r="1520" spans="1:19" x14ac:dyDescent="0.2">
      <c r="A1520" t="s">
        <v>879</v>
      </c>
      <c r="B1520">
        <v>2009</v>
      </c>
      <c r="C1520">
        <v>320059</v>
      </c>
      <c r="D1520">
        <v>364989</v>
      </c>
      <c r="E1520">
        <v>411728.4</v>
      </c>
      <c r="F1520">
        <v>410734.2</v>
      </c>
      <c r="G1520">
        <v>424762.30119999999</v>
      </c>
      <c r="H1520">
        <v>27.51482</v>
      </c>
      <c r="I1520">
        <v>0.2833078</v>
      </c>
      <c r="J1520">
        <v>28.330780000000001</v>
      </c>
      <c r="K1520">
        <v>74.482050000000001</v>
      </c>
      <c r="L1520">
        <v>52.764009999999999</v>
      </c>
      <c r="M1520">
        <v>0.7665883</v>
      </c>
      <c r="N1520">
        <v>35.609900000000003</v>
      </c>
      <c r="O1520">
        <v>26.789739999999998</v>
      </c>
      <c r="P1520">
        <v>0.31132779999999999</v>
      </c>
      <c r="Q1520">
        <v>53.563470000000002</v>
      </c>
      <c r="R1520">
        <v>30.257539999999999</v>
      </c>
      <c r="S1520">
        <v>0.82263640000000005</v>
      </c>
    </row>
    <row r="1521" spans="1:19" x14ac:dyDescent="0.2">
      <c r="A1521" t="s">
        <v>879</v>
      </c>
      <c r="B1521">
        <v>2009</v>
      </c>
      <c r="C1521">
        <v>320059</v>
      </c>
      <c r="D1521">
        <v>364989</v>
      </c>
      <c r="E1521">
        <v>411728.4</v>
      </c>
      <c r="F1521">
        <v>410734.2</v>
      </c>
      <c r="G1521">
        <v>424762.30119999999</v>
      </c>
      <c r="H1521">
        <v>5.2631779999999999</v>
      </c>
      <c r="I1521">
        <v>0.2833078</v>
      </c>
      <c r="J1521">
        <v>28.330780000000001</v>
      </c>
      <c r="K1521">
        <v>74.482050000000001</v>
      </c>
      <c r="L1521">
        <v>52.764009999999999</v>
      </c>
      <c r="M1521">
        <v>0.7665883</v>
      </c>
      <c r="O1521">
        <v>26.789739999999998</v>
      </c>
      <c r="P1521">
        <v>0.31132779999999999</v>
      </c>
      <c r="R1521">
        <v>30.257539999999999</v>
      </c>
      <c r="S1521">
        <v>0.82263640000000005</v>
      </c>
    </row>
    <row r="1522" spans="1:19" x14ac:dyDescent="0.2">
      <c r="A1522" t="s">
        <v>879</v>
      </c>
      <c r="B1522">
        <v>2009</v>
      </c>
      <c r="C1522">
        <v>320059</v>
      </c>
      <c r="D1522">
        <v>364989</v>
      </c>
      <c r="E1522">
        <v>411728.4</v>
      </c>
      <c r="F1522">
        <v>410734.2</v>
      </c>
      <c r="G1522">
        <v>424762.30119999999</v>
      </c>
      <c r="H1522">
        <v>76.456389999999999</v>
      </c>
      <c r="I1522">
        <v>0.2833078</v>
      </c>
      <c r="J1522">
        <v>28.330780000000001</v>
      </c>
      <c r="K1522">
        <v>74.482050000000001</v>
      </c>
      <c r="L1522">
        <v>52.764009999999999</v>
      </c>
      <c r="M1522">
        <v>0.7665883</v>
      </c>
      <c r="N1522">
        <v>35.609900000000003</v>
      </c>
      <c r="O1522">
        <v>26.789739999999998</v>
      </c>
      <c r="P1522">
        <v>0.31132779999999999</v>
      </c>
      <c r="Q1522">
        <v>53.563470000000002</v>
      </c>
      <c r="R1522">
        <v>30.257539999999999</v>
      </c>
      <c r="S1522">
        <v>0.82263640000000005</v>
      </c>
    </row>
    <row r="1523" spans="1:19" x14ac:dyDescent="0.2">
      <c r="A1523" t="s">
        <v>879</v>
      </c>
      <c r="B1523">
        <v>2009</v>
      </c>
      <c r="C1523">
        <v>320059</v>
      </c>
      <c r="D1523">
        <v>364989</v>
      </c>
      <c r="E1523">
        <v>411728.4</v>
      </c>
      <c r="F1523">
        <v>410734.2</v>
      </c>
      <c r="G1523">
        <v>424762.30119999999</v>
      </c>
      <c r="I1523">
        <v>0.2833078</v>
      </c>
      <c r="J1523">
        <v>28.330780000000001</v>
      </c>
      <c r="L1523">
        <v>52.764009999999999</v>
      </c>
      <c r="M1523">
        <v>0.7665883</v>
      </c>
      <c r="N1523">
        <v>35.609900000000003</v>
      </c>
      <c r="O1523">
        <v>26.789739999999998</v>
      </c>
      <c r="P1523">
        <v>0.31132779999999999</v>
      </c>
      <c r="R1523">
        <v>30.257539999999999</v>
      </c>
      <c r="S1523">
        <v>0.82263640000000005</v>
      </c>
    </row>
    <row r="1524" spans="1:19" x14ac:dyDescent="0.2">
      <c r="A1524" t="s">
        <v>879</v>
      </c>
      <c r="B1524">
        <v>2009</v>
      </c>
      <c r="C1524">
        <v>320059</v>
      </c>
      <c r="D1524">
        <v>364989</v>
      </c>
      <c r="E1524">
        <v>411728.4</v>
      </c>
      <c r="F1524">
        <v>410734.2</v>
      </c>
      <c r="G1524">
        <v>424762.30119999999</v>
      </c>
      <c r="H1524">
        <v>2.6558160000000002</v>
      </c>
      <c r="I1524">
        <v>0.2833078</v>
      </c>
      <c r="J1524">
        <v>28.330780000000001</v>
      </c>
      <c r="K1524">
        <v>74.482050000000001</v>
      </c>
      <c r="L1524">
        <v>52.764009999999999</v>
      </c>
      <c r="M1524">
        <v>0.7665883</v>
      </c>
      <c r="N1524">
        <v>35.609900000000003</v>
      </c>
      <c r="O1524">
        <v>26.789739999999998</v>
      </c>
      <c r="P1524">
        <v>0.31132779999999999</v>
      </c>
      <c r="Q1524">
        <v>53.563470000000002</v>
      </c>
      <c r="R1524">
        <v>30.257539999999999</v>
      </c>
      <c r="S1524">
        <v>0.82263640000000005</v>
      </c>
    </row>
    <row r="1525" spans="1:19" x14ac:dyDescent="0.2">
      <c r="A1525" t="s">
        <v>879</v>
      </c>
      <c r="B1525">
        <v>2009</v>
      </c>
      <c r="C1525">
        <v>320059</v>
      </c>
      <c r="D1525">
        <v>364989</v>
      </c>
      <c r="E1525">
        <v>411728.4</v>
      </c>
      <c r="F1525">
        <v>410734.2</v>
      </c>
      <c r="G1525">
        <v>424762.30119999999</v>
      </c>
      <c r="I1525">
        <v>0.2833078</v>
      </c>
      <c r="J1525">
        <v>28.330780000000001</v>
      </c>
      <c r="L1525">
        <v>52.764009999999999</v>
      </c>
      <c r="M1525">
        <v>0.7665883</v>
      </c>
      <c r="O1525">
        <v>26.789739999999998</v>
      </c>
      <c r="P1525">
        <v>0.31132779999999999</v>
      </c>
      <c r="R1525">
        <v>30.257539999999999</v>
      </c>
      <c r="S1525">
        <v>0.82263640000000005</v>
      </c>
    </row>
    <row r="1526" spans="1:19" x14ac:dyDescent="0.2">
      <c r="A1526" t="s">
        <v>879</v>
      </c>
      <c r="B1526">
        <v>2009</v>
      </c>
      <c r="C1526">
        <v>320059</v>
      </c>
      <c r="D1526">
        <v>364989</v>
      </c>
      <c r="E1526">
        <v>411728.4</v>
      </c>
      <c r="F1526">
        <v>410734.2</v>
      </c>
      <c r="G1526">
        <v>424762.30119999999</v>
      </c>
      <c r="I1526">
        <v>0.2833078</v>
      </c>
      <c r="J1526">
        <v>28.330780000000001</v>
      </c>
      <c r="L1526">
        <v>52.764009999999999</v>
      </c>
      <c r="M1526">
        <v>0.7665883</v>
      </c>
      <c r="O1526">
        <v>26.789739999999998</v>
      </c>
      <c r="P1526">
        <v>0.31132779999999999</v>
      </c>
      <c r="R1526">
        <v>30.257539999999999</v>
      </c>
      <c r="S1526">
        <v>0.82263640000000005</v>
      </c>
    </row>
    <row r="1527" spans="1:19" x14ac:dyDescent="0.2">
      <c r="A1527" t="s">
        <v>879</v>
      </c>
      <c r="B1527">
        <v>2009</v>
      </c>
      <c r="C1527">
        <v>320059</v>
      </c>
      <c r="D1527">
        <v>364989</v>
      </c>
      <c r="E1527">
        <v>411728.4</v>
      </c>
      <c r="F1527">
        <v>410734.2</v>
      </c>
      <c r="G1527">
        <v>424762.30119999999</v>
      </c>
      <c r="H1527">
        <v>42.838279999999997</v>
      </c>
      <c r="I1527">
        <v>0.2833078</v>
      </c>
      <c r="J1527">
        <v>28.330780000000001</v>
      </c>
      <c r="K1527">
        <v>74.482050000000001</v>
      </c>
      <c r="L1527">
        <v>52.764009999999999</v>
      </c>
      <c r="M1527">
        <v>0.7665883</v>
      </c>
      <c r="N1527">
        <v>35.609900000000003</v>
      </c>
      <c r="O1527">
        <v>26.789739999999998</v>
      </c>
      <c r="P1527">
        <v>0.31132779999999999</v>
      </c>
      <c r="Q1527">
        <v>53.563470000000002</v>
      </c>
      <c r="R1527">
        <v>30.257539999999999</v>
      </c>
      <c r="S1527">
        <v>0.82263640000000005</v>
      </c>
    </row>
    <row r="1528" spans="1:19" x14ac:dyDescent="0.2">
      <c r="A1528" t="s">
        <v>879</v>
      </c>
      <c r="B1528">
        <v>2009</v>
      </c>
      <c r="C1528">
        <v>320059</v>
      </c>
      <c r="D1528">
        <v>364989</v>
      </c>
      <c r="E1528">
        <v>411728.4</v>
      </c>
      <c r="F1528">
        <v>410734.2</v>
      </c>
      <c r="G1528">
        <v>424762.30119999999</v>
      </c>
      <c r="H1528">
        <v>6.7334779999999999</v>
      </c>
      <c r="I1528">
        <v>0.2833078</v>
      </c>
      <c r="J1528">
        <v>28.330780000000001</v>
      </c>
      <c r="K1528">
        <v>74.482050000000001</v>
      </c>
      <c r="L1528">
        <v>52.764009999999999</v>
      </c>
      <c r="M1528">
        <v>0.7665883</v>
      </c>
      <c r="N1528">
        <v>35.609900000000003</v>
      </c>
      <c r="O1528">
        <v>26.789739999999998</v>
      </c>
      <c r="P1528">
        <v>0.31132779999999999</v>
      </c>
      <c r="Q1528">
        <v>53.563470000000002</v>
      </c>
      <c r="R1528">
        <v>30.257539999999999</v>
      </c>
      <c r="S1528">
        <v>0.82263640000000005</v>
      </c>
    </row>
    <row r="1529" spans="1:19" x14ac:dyDescent="0.2">
      <c r="A1529" t="s">
        <v>879</v>
      </c>
      <c r="B1529">
        <v>2009</v>
      </c>
      <c r="C1529">
        <v>320059</v>
      </c>
      <c r="D1529">
        <v>364989</v>
      </c>
      <c r="E1529">
        <v>411728.4</v>
      </c>
      <c r="F1529">
        <v>410734.2</v>
      </c>
      <c r="G1529">
        <v>424762.30119999999</v>
      </c>
      <c r="H1529">
        <v>116.66679999999999</v>
      </c>
      <c r="I1529">
        <v>0.2833078</v>
      </c>
      <c r="J1529">
        <v>28.330780000000001</v>
      </c>
      <c r="K1529">
        <v>74.482050000000001</v>
      </c>
      <c r="L1529">
        <v>52.764009999999999</v>
      </c>
      <c r="M1529">
        <v>0.7665883</v>
      </c>
      <c r="N1529">
        <v>35.609900000000003</v>
      </c>
      <c r="O1529">
        <v>26.789739999999998</v>
      </c>
      <c r="P1529">
        <v>0.31132779999999999</v>
      </c>
      <c r="Q1529">
        <v>53.563470000000002</v>
      </c>
      <c r="R1529">
        <v>30.257539999999999</v>
      </c>
      <c r="S1529">
        <v>0.82263640000000005</v>
      </c>
    </row>
    <row r="1530" spans="1:19" x14ac:dyDescent="0.2">
      <c r="A1530" t="s">
        <v>879</v>
      </c>
      <c r="B1530">
        <v>2009</v>
      </c>
      <c r="C1530">
        <v>320059</v>
      </c>
      <c r="D1530">
        <v>364989</v>
      </c>
      <c r="E1530">
        <v>411728.4</v>
      </c>
      <c r="F1530">
        <v>410734.2</v>
      </c>
      <c r="G1530">
        <v>424762.30119999999</v>
      </c>
      <c r="H1530">
        <v>50.000030000000002</v>
      </c>
      <c r="I1530">
        <v>0.2833078</v>
      </c>
      <c r="J1530">
        <v>28.330780000000001</v>
      </c>
      <c r="K1530">
        <v>74.482050000000001</v>
      </c>
      <c r="L1530">
        <v>52.764009999999999</v>
      </c>
      <c r="M1530">
        <v>0.7665883</v>
      </c>
      <c r="N1530">
        <v>35.609900000000003</v>
      </c>
      <c r="O1530">
        <v>26.789739999999998</v>
      </c>
      <c r="P1530">
        <v>0.31132779999999999</v>
      </c>
      <c r="Q1530">
        <v>53.563470000000002</v>
      </c>
      <c r="R1530">
        <v>30.257539999999999</v>
      </c>
      <c r="S1530">
        <v>0.82263640000000005</v>
      </c>
    </row>
    <row r="1531" spans="1:19" x14ac:dyDescent="0.2">
      <c r="A1531" t="s">
        <v>879</v>
      </c>
      <c r="B1531">
        <v>2009</v>
      </c>
      <c r="C1531">
        <v>320059</v>
      </c>
      <c r="D1531">
        <v>364989</v>
      </c>
      <c r="E1531">
        <v>411728.4</v>
      </c>
      <c r="F1531">
        <v>410734.2</v>
      </c>
      <c r="G1531">
        <v>424762.30119999999</v>
      </c>
      <c r="H1531">
        <v>1358.28</v>
      </c>
      <c r="I1531">
        <v>0.2833078</v>
      </c>
      <c r="J1531">
        <v>28.330780000000001</v>
      </c>
      <c r="L1531">
        <v>52.764009999999999</v>
      </c>
      <c r="M1531">
        <v>0.7665883</v>
      </c>
      <c r="O1531">
        <v>26.789739999999998</v>
      </c>
      <c r="P1531">
        <v>0.31132779999999999</v>
      </c>
      <c r="Q1531">
        <v>53.563470000000002</v>
      </c>
      <c r="R1531">
        <v>30.257539999999999</v>
      </c>
      <c r="S1531">
        <v>0.82263640000000005</v>
      </c>
    </row>
    <row r="1532" spans="1:19" x14ac:dyDescent="0.2">
      <c r="A1532" t="s">
        <v>879</v>
      </c>
      <c r="B1532">
        <v>2009</v>
      </c>
      <c r="C1532">
        <v>320059</v>
      </c>
      <c r="D1532">
        <v>364989</v>
      </c>
      <c r="E1532">
        <v>411728.4</v>
      </c>
      <c r="F1532">
        <v>410734.2</v>
      </c>
      <c r="G1532">
        <v>424762.30119999999</v>
      </c>
      <c r="I1532">
        <v>0.2833078</v>
      </c>
      <c r="J1532">
        <v>28.330780000000001</v>
      </c>
      <c r="L1532">
        <v>52.764009999999999</v>
      </c>
      <c r="M1532">
        <v>0.7665883</v>
      </c>
      <c r="O1532">
        <v>26.789739999999998</v>
      </c>
      <c r="P1532">
        <v>0.31132779999999999</v>
      </c>
      <c r="R1532">
        <v>30.257539999999999</v>
      </c>
      <c r="S1532">
        <v>0.82263640000000005</v>
      </c>
    </row>
    <row r="1533" spans="1:19" x14ac:dyDescent="0.2">
      <c r="A1533" t="s">
        <v>879</v>
      </c>
      <c r="B1533">
        <v>2009</v>
      </c>
      <c r="C1533">
        <v>320059</v>
      </c>
      <c r="D1533">
        <v>364989</v>
      </c>
      <c r="E1533">
        <v>411728.4</v>
      </c>
      <c r="F1533">
        <v>410734.2</v>
      </c>
      <c r="G1533">
        <v>424762.30119999999</v>
      </c>
      <c r="I1533">
        <v>0.2833078</v>
      </c>
      <c r="J1533">
        <v>28.330780000000001</v>
      </c>
      <c r="L1533">
        <v>52.764009999999999</v>
      </c>
      <c r="M1533">
        <v>0.7665883</v>
      </c>
      <c r="N1533">
        <v>35.609900000000003</v>
      </c>
      <c r="O1533">
        <v>26.789739999999998</v>
      </c>
      <c r="P1533">
        <v>0.31132779999999999</v>
      </c>
      <c r="R1533">
        <v>30.257539999999999</v>
      </c>
      <c r="S1533">
        <v>0.82263640000000005</v>
      </c>
    </row>
    <row r="1534" spans="1:19" x14ac:dyDescent="0.2">
      <c r="A1534" t="s">
        <v>879</v>
      </c>
      <c r="B1534">
        <v>2009</v>
      </c>
      <c r="C1534">
        <v>320059</v>
      </c>
      <c r="D1534">
        <v>364989</v>
      </c>
      <c r="E1534">
        <v>411728.4</v>
      </c>
      <c r="F1534">
        <v>410734.2</v>
      </c>
      <c r="G1534">
        <v>424762.30119999999</v>
      </c>
      <c r="H1534">
        <v>33.33343</v>
      </c>
      <c r="I1534">
        <v>0.2833078</v>
      </c>
      <c r="J1534">
        <v>28.330780000000001</v>
      </c>
      <c r="K1534">
        <v>74.482050000000001</v>
      </c>
      <c r="L1534">
        <v>52.764009999999999</v>
      </c>
      <c r="M1534">
        <v>0.7665883</v>
      </c>
      <c r="N1534">
        <v>35.609900000000003</v>
      </c>
      <c r="O1534">
        <v>26.789739999999998</v>
      </c>
      <c r="P1534">
        <v>0.31132779999999999</v>
      </c>
      <c r="Q1534">
        <v>53.563470000000002</v>
      </c>
      <c r="R1534">
        <v>30.257539999999999</v>
      </c>
      <c r="S1534">
        <v>0.82263640000000005</v>
      </c>
    </row>
    <row r="1535" spans="1:19" x14ac:dyDescent="0.2">
      <c r="A1535" t="s">
        <v>879</v>
      </c>
      <c r="B1535">
        <v>2009</v>
      </c>
      <c r="C1535">
        <v>320059</v>
      </c>
      <c r="D1535">
        <v>364989</v>
      </c>
      <c r="E1535">
        <v>411728.4</v>
      </c>
      <c r="F1535">
        <v>410734.2</v>
      </c>
      <c r="G1535">
        <v>424762.30119999999</v>
      </c>
      <c r="H1535">
        <v>-28.94735</v>
      </c>
      <c r="I1535">
        <v>0.2833078</v>
      </c>
      <c r="J1535">
        <v>28.330780000000001</v>
      </c>
      <c r="K1535">
        <v>74.482050000000001</v>
      </c>
      <c r="L1535">
        <v>52.764009999999999</v>
      </c>
      <c r="M1535">
        <v>0.7665883</v>
      </c>
      <c r="N1535">
        <v>35.609900000000003</v>
      </c>
      <c r="O1535">
        <v>26.789739999999998</v>
      </c>
      <c r="P1535">
        <v>0.31132779999999999</v>
      </c>
      <c r="Q1535">
        <v>53.563470000000002</v>
      </c>
      <c r="R1535">
        <v>30.257539999999999</v>
      </c>
      <c r="S1535">
        <v>0.82263640000000005</v>
      </c>
    </row>
    <row r="1536" spans="1:19" x14ac:dyDescent="0.2">
      <c r="A1536" t="s">
        <v>879</v>
      </c>
      <c r="B1536">
        <v>2009</v>
      </c>
      <c r="C1536">
        <v>320059</v>
      </c>
      <c r="D1536">
        <v>364989</v>
      </c>
      <c r="E1536">
        <v>411728.4</v>
      </c>
      <c r="F1536">
        <v>410734.2</v>
      </c>
      <c r="G1536">
        <v>424762.30119999999</v>
      </c>
      <c r="H1536">
        <v>1.3333550000000001</v>
      </c>
      <c r="I1536">
        <v>0.2833078</v>
      </c>
      <c r="J1536">
        <v>28.330780000000001</v>
      </c>
      <c r="K1536">
        <v>74.482050000000001</v>
      </c>
      <c r="L1536">
        <v>52.764009999999999</v>
      </c>
      <c r="M1536">
        <v>0.7665883</v>
      </c>
      <c r="N1536">
        <v>35.609900000000003</v>
      </c>
      <c r="O1536">
        <v>26.789739999999998</v>
      </c>
      <c r="P1536">
        <v>0.31132779999999999</v>
      </c>
      <c r="Q1536">
        <v>53.563470000000002</v>
      </c>
      <c r="R1536">
        <v>30.257539999999999</v>
      </c>
      <c r="S1536">
        <v>0.82263640000000005</v>
      </c>
    </row>
    <row r="1537" spans="1:19" x14ac:dyDescent="0.2">
      <c r="A1537" t="s">
        <v>879</v>
      </c>
      <c r="B1537">
        <v>2009</v>
      </c>
      <c r="C1537">
        <v>320059</v>
      </c>
      <c r="D1537">
        <v>364989</v>
      </c>
      <c r="E1537">
        <v>411728.4</v>
      </c>
      <c r="F1537">
        <v>410734.2</v>
      </c>
      <c r="G1537">
        <v>424762.30119999999</v>
      </c>
      <c r="H1537">
        <v>30.434760000000001</v>
      </c>
      <c r="I1537">
        <v>0.2833078</v>
      </c>
      <c r="J1537">
        <v>28.330780000000001</v>
      </c>
      <c r="K1537">
        <v>74.482050000000001</v>
      </c>
      <c r="L1537">
        <v>52.764009999999999</v>
      </c>
      <c r="M1537">
        <v>0.7665883</v>
      </c>
      <c r="N1537">
        <v>35.609900000000003</v>
      </c>
      <c r="O1537">
        <v>26.789739999999998</v>
      </c>
      <c r="P1537">
        <v>0.31132779999999999</v>
      </c>
      <c r="Q1537">
        <v>53.563470000000002</v>
      </c>
      <c r="R1537">
        <v>30.257539999999999</v>
      </c>
      <c r="S1537">
        <v>0.82263640000000005</v>
      </c>
    </row>
    <row r="1538" spans="1:19" x14ac:dyDescent="0.2">
      <c r="A1538" t="s">
        <v>879</v>
      </c>
      <c r="B1538">
        <v>2009</v>
      </c>
      <c r="C1538">
        <v>320059</v>
      </c>
      <c r="D1538">
        <v>364989</v>
      </c>
      <c r="E1538">
        <v>411728.4</v>
      </c>
      <c r="F1538">
        <v>410734.2</v>
      </c>
      <c r="G1538">
        <v>424762.30119999999</v>
      </c>
      <c r="I1538">
        <v>0.2833078</v>
      </c>
      <c r="J1538">
        <v>28.330780000000001</v>
      </c>
      <c r="L1538">
        <v>52.764009999999999</v>
      </c>
      <c r="M1538">
        <v>0.7665883</v>
      </c>
      <c r="N1538">
        <v>35.609900000000003</v>
      </c>
      <c r="O1538">
        <v>26.789739999999998</v>
      </c>
      <c r="P1538">
        <v>0.31132779999999999</v>
      </c>
      <c r="R1538">
        <v>30.257539999999999</v>
      </c>
      <c r="S1538">
        <v>0.82263640000000005</v>
      </c>
    </row>
    <row r="1539" spans="1:19" x14ac:dyDescent="0.2">
      <c r="A1539" t="s">
        <v>879</v>
      </c>
      <c r="B1539">
        <v>2009</v>
      </c>
      <c r="C1539">
        <v>320059</v>
      </c>
      <c r="D1539">
        <v>364989</v>
      </c>
      <c r="E1539">
        <v>411728.4</v>
      </c>
      <c r="F1539">
        <v>410734.2</v>
      </c>
      <c r="G1539">
        <v>424762.30119999999</v>
      </c>
      <c r="I1539">
        <v>0.2833078</v>
      </c>
      <c r="J1539">
        <v>28.330780000000001</v>
      </c>
      <c r="L1539">
        <v>52.764009999999999</v>
      </c>
      <c r="M1539">
        <v>0.7665883</v>
      </c>
      <c r="O1539">
        <v>26.789739999999998</v>
      </c>
      <c r="P1539">
        <v>0.31132779999999999</v>
      </c>
      <c r="R1539">
        <v>30.257539999999999</v>
      </c>
      <c r="S1539">
        <v>0.82263640000000005</v>
      </c>
    </row>
    <row r="1540" spans="1:19" x14ac:dyDescent="0.2">
      <c r="A1540" t="s">
        <v>879</v>
      </c>
      <c r="B1540">
        <v>2009</v>
      </c>
      <c r="C1540">
        <v>320059</v>
      </c>
      <c r="D1540">
        <v>364989</v>
      </c>
      <c r="E1540">
        <v>411728.4</v>
      </c>
      <c r="F1540">
        <v>410734.2</v>
      </c>
      <c r="G1540">
        <v>424762.30119999999</v>
      </c>
      <c r="H1540">
        <v>111.8199</v>
      </c>
      <c r="I1540">
        <v>0.2833078</v>
      </c>
      <c r="J1540">
        <v>28.330780000000001</v>
      </c>
      <c r="K1540">
        <v>74.482050000000001</v>
      </c>
      <c r="L1540">
        <v>52.764009999999999</v>
      </c>
      <c r="M1540">
        <v>0.7665883</v>
      </c>
      <c r="N1540">
        <v>35.609900000000003</v>
      </c>
      <c r="O1540">
        <v>26.789739999999998</v>
      </c>
      <c r="P1540">
        <v>0.31132779999999999</v>
      </c>
      <c r="Q1540">
        <v>53.563470000000002</v>
      </c>
      <c r="R1540">
        <v>30.257539999999999</v>
      </c>
      <c r="S1540">
        <v>0.82263640000000005</v>
      </c>
    </row>
    <row r="1541" spans="1:19" x14ac:dyDescent="0.2">
      <c r="A1541" t="s">
        <v>879</v>
      </c>
      <c r="B1541">
        <v>2009</v>
      </c>
      <c r="C1541">
        <v>320059</v>
      </c>
      <c r="D1541">
        <v>364989</v>
      </c>
      <c r="E1541">
        <v>411728.4</v>
      </c>
      <c r="F1541">
        <v>410734.2</v>
      </c>
      <c r="G1541">
        <v>424762.30119999999</v>
      </c>
      <c r="H1541">
        <v>28.821580000000001</v>
      </c>
      <c r="I1541">
        <v>0.2833078</v>
      </c>
      <c r="J1541">
        <v>28.330780000000001</v>
      </c>
      <c r="K1541">
        <v>74.482050000000001</v>
      </c>
      <c r="L1541">
        <v>52.764009999999999</v>
      </c>
      <c r="M1541">
        <v>0.7665883</v>
      </c>
      <c r="N1541">
        <v>35.609900000000003</v>
      </c>
      <c r="O1541">
        <v>26.789739999999998</v>
      </c>
      <c r="P1541">
        <v>0.31132779999999999</v>
      </c>
      <c r="Q1541">
        <v>53.563470000000002</v>
      </c>
      <c r="R1541">
        <v>30.257539999999999</v>
      </c>
      <c r="S1541">
        <v>0.82263640000000005</v>
      </c>
    </row>
    <row r="1542" spans="1:19" x14ac:dyDescent="0.2">
      <c r="A1542" t="s">
        <v>879</v>
      </c>
      <c r="B1542">
        <v>2009</v>
      </c>
      <c r="C1542">
        <v>320059</v>
      </c>
      <c r="D1542">
        <v>364989</v>
      </c>
      <c r="E1542">
        <v>411728.4</v>
      </c>
      <c r="F1542">
        <v>410734.2</v>
      </c>
      <c r="G1542">
        <v>424762.30119999999</v>
      </c>
      <c r="I1542">
        <v>0.2833078</v>
      </c>
      <c r="J1542">
        <v>28.330780000000001</v>
      </c>
      <c r="L1542">
        <v>52.764009999999999</v>
      </c>
      <c r="M1542">
        <v>0.7665883</v>
      </c>
      <c r="N1542">
        <v>35.609900000000003</v>
      </c>
      <c r="O1542">
        <v>26.789739999999998</v>
      </c>
      <c r="P1542">
        <v>0.31132779999999999</v>
      </c>
      <c r="R1542">
        <v>30.257539999999999</v>
      </c>
      <c r="S1542">
        <v>0.82263640000000005</v>
      </c>
    </row>
    <row r="1543" spans="1:19" x14ac:dyDescent="0.2">
      <c r="A1543" t="s">
        <v>879</v>
      </c>
      <c r="B1543">
        <v>2009</v>
      </c>
      <c r="C1543">
        <v>320059</v>
      </c>
      <c r="D1543">
        <v>364989</v>
      </c>
      <c r="E1543">
        <v>411728.4</v>
      </c>
      <c r="F1543">
        <v>410734.2</v>
      </c>
      <c r="G1543">
        <v>424762.30119999999</v>
      </c>
      <c r="H1543">
        <v>51.515189999999997</v>
      </c>
      <c r="I1543">
        <v>0.2833078</v>
      </c>
      <c r="J1543">
        <v>28.330780000000001</v>
      </c>
      <c r="K1543">
        <v>74.482050000000001</v>
      </c>
      <c r="L1543">
        <v>52.764009999999999</v>
      </c>
      <c r="M1543">
        <v>0.7665883</v>
      </c>
      <c r="N1543">
        <v>35.609900000000003</v>
      </c>
      <c r="O1543">
        <v>26.789739999999998</v>
      </c>
      <c r="P1543">
        <v>0.31132779999999999</v>
      </c>
      <c r="Q1543">
        <v>53.563470000000002</v>
      </c>
      <c r="R1543">
        <v>30.257539999999999</v>
      </c>
      <c r="S1543">
        <v>0.82263640000000005</v>
      </c>
    </row>
    <row r="1544" spans="1:19" x14ac:dyDescent="0.2">
      <c r="A1544" t="s">
        <v>879</v>
      </c>
      <c r="B1544">
        <v>2009</v>
      </c>
      <c r="C1544">
        <v>320059</v>
      </c>
      <c r="D1544">
        <v>364989</v>
      </c>
      <c r="E1544">
        <v>411728.4</v>
      </c>
      <c r="F1544">
        <v>410734.2</v>
      </c>
      <c r="G1544">
        <v>424762.30119999999</v>
      </c>
      <c r="I1544">
        <v>0.2833078</v>
      </c>
      <c r="J1544">
        <v>28.330780000000001</v>
      </c>
      <c r="L1544">
        <v>52.764009999999999</v>
      </c>
      <c r="M1544">
        <v>0.7665883</v>
      </c>
      <c r="N1544">
        <v>35.609900000000003</v>
      </c>
      <c r="O1544">
        <v>26.789739999999998</v>
      </c>
      <c r="P1544">
        <v>0.31132779999999999</v>
      </c>
      <c r="R1544">
        <v>30.257539999999999</v>
      </c>
      <c r="S1544">
        <v>0.82263640000000005</v>
      </c>
    </row>
    <row r="1545" spans="1:19" x14ac:dyDescent="0.2">
      <c r="A1545" t="s">
        <v>879</v>
      </c>
      <c r="B1545">
        <v>2009</v>
      </c>
      <c r="C1545">
        <v>320059</v>
      </c>
      <c r="D1545">
        <v>364989</v>
      </c>
      <c r="E1545">
        <v>411728.4</v>
      </c>
      <c r="F1545">
        <v>410734.2</v>
      </c>
      <c r="G1545">
        <v>424762.30119999999</v>
      </c>
      <c r="I1545">
        <v>0.2833078</v>
      </c>
      <c r="J1545">
        <v>28.330780000000001</v>
      </c>
      <c r="L1545">
        <v>52.764009999999999</v>
      </c>
      <c r="M1545">
        <v>0.7665883</v>
      </c>
      <c r="N1545">
        <v>35.609900000000003</v>
      </c>
      <c r="O1545">
        <v>26.789739999999998</v>
      </c>
      <c r="P1545">
        <v>0.31132779999999999</v>
      </c>
      <c r="R1545">
        <v>30.257539999999999</v>
      </c>
      <c r="S1545">
        <v>0.82263640000000005</v>
      </c>
    </row>
    <row r="1546" spans="1:19" x14ac:dyDescent="0.2">
      <c r="A1546" t="s">
        <v>879</v>
      </c>
      <c r="B1546">
        <v>2009</v>
      </c>
      <c r="C1546">
        <v>320059</v>
      </c>
      <c r="D1546">
        <v>364989</v>
      </c>
      <c r="E1546">
        <v>411728.4</v>
      </c>
      <c r="F1546">
        <v>410734.2</v>
      </c>
      <c r="G1546">
        <v>424762.30119999999</v>
      </c>
      <c r="I1546">
        <v>0.2833078</v>
      </c>
      <c r="J1546">
        <v>28.330780000000001</v>
      </c>
      <c r="L1546">
        <v>52.764009999999999</v>
      </c>
      <c r="M1546">
        <v>0.7665883</v>
      </c>
      <c r="O1546">
        <v>26.789739999999998</v>
      </c>
      <c r="P1546">
        <v>0.31132779999999999</v>
      </c>
      <c r="R1546">
        <v>30.257539999999999</v>
      </c>
      <c r="S1546">
        <v>0.82263640000000005</v>
      </c>
    </row>
    <row r="1547" spans="1:19" x14ac:dyDescent="0.2">
      <c r="A1547" t="s">
        <v>879</v>
      </c>
      <c r="B1547">
        <v>2009</v>
      </c>
      <c r="C1547">
        <v>320059</v>
      </c>
      <c r="D1547">
        <v>364989</v>
      </c>
      <c r="E1547">
        <v>411728.4</v>
      </c>
      <c r="F1547">
        <v>410734.2</v>
      </c>
      <c r="G1547">
        <v>424762.30119999999</v>
      </c>
      <c r="H1547">
        <v>40.944330000000001</v>
      </c>
      <c r="I1547">
        <v>0.2833078</v>
      </c>
      <c r="J1547">
        <v>28.330780000000001</v>
      </c>
      <c r="K1547">
        <v>74.482050000000001</v>
      </c>
      <c r="L1547">
        <v>52.764009999999999</v>
      </c>
      <c r="M1547">
        <v>0.7665883</v>
      </c>
      <c r="N1547">
        <v>35.609900000000003</v>
      </c>
      <c r="O1547">
        <v>26.789739999999998</v>
      </c>
      <c r="P1547">
        <v>0.31132779999999999</v>
      </c>
      <c r="Q1547">
        <v>53.563470000000002</v>
      </c>
      <c r="R1547">
        <v>30.257539999999999</v>
      </c>
      <c r="S1547">
        <v>0.82263640000000005</v>
      </c>
    </row>
    <row r="1548" spans="1:19" x14ac:dyDescent="0.2">
      <c r="A1548" t="s">
        <v>879</v>
      </c>
      <c r="B1548">
        <v>2009</v>
      </c>
      <c r="C1548">
        <v>320059</v>
      </c>
      <c r="D1548">
        <v>364989</v>
      </c>
      <c r="E1548">
        <v>411728.4</v>
      </c>
      <c r="F1548">
        <v>410734.2</v>
      </c>
      <c r="G1548">
        <v>424762.30119999999</v>
      </c>
      <c r="H1548">
        <v>99.999949999999998</v>
      </c>
      <c r="I1548">
        <v>0.2833078</v>
      </c>
      <c r="J1548">
        <v>28.330780000000001</v>
      </c>
      <c r="K1548">
        <v>74.482050000000001</v>
      </c>
      <c r="L1548">
        <v>52.764009999999999</v>
      </c>
      <c r="M1548">
        <v>0.7665883</v>
      </c>
      <c r="N1548">
        <v>35.609900000000003</v>
      </c>
      <c r="O1548">
        <v>26.789739999999998</v>
      </c>
      <c r="P1548">
        <v>0.31132779999999999</v>
      </c>
      <c r="Q1548">
        <v>53.563470000000002</v>
      </c>
      <c r="R1548">
        <v>30.257539999999999</v>
      </c>
      <c r="S1548">
        <v>0.82263640000000005</v>
      </c>
    </row>
    <row r="1549" spans="1:19" x14ac:dyDescent="0.2">
      <c r="A1549" t="s">
        <v>879</v>
      </c>
      <c r="B1549">
        <v>2009</v>
      </c>
      <c r="C1549">
        <v>320059</v>
      </c>
      <c r="D1549">
        <v>364989</v>
      </c>
      <c r="E1549">
        <v>411728.4</v>
      </c>
      <c r="F1549">
        <v>410734.2</v>
      </c>
      <c r="G1549">
        <v>424762.30119999999</v>
      </c>
      <c r="H1549">
        <v>-2.5299999999999998E-5</v>
      </c>
      <c r="I1549">
        <v>0.2833078</v>
      </c>
      <c r="J1549">
        <v>28.330780000000001</v>
      </c>
      <c r="K1549">
        <v>74.482050000000001</v>
      </c>
      <c r="L1549">
        <v>52.764009999999999</v>
      </c>
      <c r="M1549">
        <v>0.7665883</v>
      </c>
      <c r="N1549">
        <v>35.609900000000003</v>
      </c>
      <c r="O1549">
        <v>26.789739999999998</v>
      </c>
      <c r="P1549">
        <v>0.31132779999999999</v>
      </c>
      <c r="Q1549">
        <v>53.563470000000002</v>
      </c>
      <c r="R1549">
        <v>30.257539999999999</v>
      </c>
      <c r="S1549">
        <v>0.82263640000000005</v>
      </c>
    </row>
    <row r="1550" spans="1:19" x14ac:dyDescent="0.2">
      <c r="A1550" t="s">
        <v>879</v>
      </c>
      <c r="B1550">
        <v>2009</v>
      </c>
      <c r="C1550">
        <v>320059</v>
      </c>
      <c r="D1550">
        <v>364989</v>
      </c>
      <c r="E1550">
        <v>411728.4</v>
      </c>
      <c r="F1550">
        <v>410734.2</v>
      </c>
      <c r="G1550">
        <v>424762.30119999999</v>
      </c>
      <c r="H1550">
        <v>44.444360000000003</v>
      </c>
      <c r="I1550">
        <v>0.2833078</v>
      </c>
      <c r="J1550">
        <v>28.330780000000001</v>
      </c>
      <c r="K1550">
        <v>74.482050000000001</v>
      </c>
      <c r="L1550">
        <v>52.764009999999999</v>
      </c>
      <c r="M1550">
        <v>0.7665883</v>
      </c>
      <c r="N1550">
        <v>35.609900000000003</v>
      </c>
      <c r="O1550">
        <v>26.789739999999998</v>
      </c>
      <c r="P1550">
        <v>0.31132779999999999</v>
      </c>
      <c r="Q1550">
        <v>53.563470000000002</v>
      </c>
      <c r="R1550">
        <v>30.257539999999999</v>
      </c>
      <c r="S1550">
        <v>0.82263640000000005</v>
      </c>
    </row>
    <row r="1551" spans="1:19" x14ac:dyDescent="0.2">
      <c r="A1551" t="s">
        <v>879</v>
      </c>
      <c r="B1551">
        <v>2009</v>
      </c>
      <c r="C1551">
        <v>320059</v>
      </c>
      <c r="D1551">
        <v>364989</v>
      </c>
      <c r="E1551">
        <v>411728.4</v>
      </c>
      <c r="F1551">
        <v>410734.2</v>
      </c>
      <c r="G1551">
        <v>424762.30119999999</v>
      </c>
      <c r="H1551">
        <v>3233.3359999999998</v>
      </c>
      <c r="I1551">
        <v>0.2833078</v>
      </c>
      <c r="J1551">
        <v>28.330780000000001</v>
      </c>
      <c r="L1551">
        <v>52.764009999999999</v>
      </c>
      <c r="M1551">
        <v>0.7665883</v>
      </c>
      <c r="N1551">
        <v>35.609900000000003</v>
      </c>
      <c r="O1551">
        <v>26.789739999999998</v>
      </c>
      <c r="P1551">
        <v>0.31132779999999999</v>
      </c>
      <c r="R1551">
        <v>30.257539999999999</v>
      </c>
      <c r="S1551">
        <v>0.82263640000000005</v>
      </c>
    </row>
    <row r="1552" spans="1:19" x14ac:dyDescent="0.2">
      <c r="A1552" t="s">
        <v>879</v>
      </c>
      <c r="B1552">
        <v>2009</v>
      </c>
      <c r="C1552">
        <v>320059</v>
      </c>
      <c r="D1552">
        <v>364989</v>
      </c>
      <c r="E1552">
        <v>411728.4</v>
      </c>
      <c r="F1552">
        <v>410734.2</v>
      </c>
      <c r="G1552">
        <v>424762.30119999999</v>
      </c>
      <c r="I1552">
        <v>0.2833078</v>
      </c>
      <c r="J1552">
        <v>28.330780000000001</v>
      </c>
      <c r="L1552">
        <v>52.764009999999999</v>
      </c>
      <c r="M1552">
        <v>0.7665883</v>
      </c>
      <c r="O1552">
        <v>26.789739999999998</v>
      </c>
      <c r="P1552">
        <v>0.31132779999999999</v>
      </c>
      <c r="R1552">
        <v>30.257539999999999</v>
      </c>
      <c r="S1552">
        <v>0.82263640000000005</v>
      </c>
    </row>
    <row r="1553" spans="1:19" x14ac:dyDescent="0.2">
      <c r="A1553" t="s">
        <v>879</v>
      </c>
      <c r="B1553">
        <v>2009</v>
      </c>
      <c r="C1553">
        <v>320059</v>
      </c>
      <c r="D1553">
        <v>364989</v>
      </c>
      <c r="E1553">
        <v>411728.4</v>
      </c>
      <c r="F1553">
        <v>410734.2</v>
      </c>
      <c r="G1553">
        <v>424762.30119999999</v>
      </c>
      <c r="H1553">
        <v>1682.4780000000001</v>
      </c>
      <c r="I1553">
        <v>0.2833078</v>
      </c>
      <c r="J1553">
        <v>28.330780000000001</v>
      </c>
      <c r="L1553">
        <v>52.764009999999999</v>
      </c>
      <c r="M1553">
        <v>0.7665883</v>
      </c>
      <c r="N1553">
        <v>35.609900000000003</v>
      </c>
      <c r="O1553">
        <v>26.789739999999998</v>
      </c>
      <c r="P1553">
        <v>0.31132779999999999</v>
      </c>
      <c r="Q1553">
        <v>53.563470000000002</v>
      </c>
      <c r="R1553">
        <v>30.257539999999999</v>
      </c>
      <c r="S1553">
        <v>0.82263640000000005</v>
      </c>
    </row>
    <row r="1554" spans="1:19" x14ac:dyDescent="0.2">
      <c r="A1554" t="s">
        <v>879</v>
      </c>
      <c r="B1554">
        <v>2009</v>
      </c>
      <c r="C1554">
        <v>320059</v>
      </c>
      <c r="D1554">
        <v>364989</v>
      </c>
      <c r="E1554">
        <v>411728.4</v>
      </c>
      <c r="F1554">
        <v>410734.2</v>
      </c>
      <c r="G1554">
        <v>424762.30119999999</v>
      </c>
      <c r="H1554">
        <v>-42.857129999999998</v>
      </c>
      <c r="I1554">
        <v>0.2833078</v>
      </c>
      <c r="J1554">
        <v>28.330780000000001</v>
      </c>
      <c r="K1554">
        <v>74.482050000000001</v>
      </c>
      <c r="L1554">
        <v>52.764009999999999</v>
      </c>
      <c r="M1554">
        <v>0.7665883</v>
      </c>
      <c r="N1554">
        <v>35.609900000000003</v>
      </c>
      <c r="O1554">
        <v>26.789739999999998</v>
      </c>
      <c r="P1554">
        <v>0.31132779999999999</v>
      </c>
      <c r="Q1554">
        <v>53.563470000000002</v>
      </c>
      <c r="R1554">
        <v>30.257539999999999</v>
      </c>
      <c r="S1554">
        <v>0.82263640000000005</v>
      </c>
    </row>
    <row r="1555" spans="1:19" x14ac:dyDescent="0.2">
      <c r="A1555" t="s">
        <v>879</v>
      </c>
      <c r="B1555">
        <v>2009</v>
      </c>
      <c r="C1555">
        <v>320059</v>
      </c>
      <c r="D1555">
        <v>364989</v>
      </c>
      <c r="E1555">
        <v>411728.4</v>
      </c>
      <c r="F1555">
        <v>410734.2</v>
      </c>
      <c r="G1555">
        <v>424762.30119999999</v>
      </c>
      <c r="H1555">
        <v>22.48441</v>
      </c>
      <c r="I1555">
        <v>0.2833078</v>
      </c>
      <c r="J1555">
        <v>28.330780000000001</v>
      </c>
      <c r="K1555">
        <v>74.482050000000001</v>
      </c>
      <c r="L1555">
        <v>52.764009999999999</v>
      </c>
      <c r="M1555">
        <v>0.7665883</v>
      </c>
      <c r="N1555">
        <v>35.609900000000003</v>
      </c>
      <c r="O1555">
        <v>26.789739999999998</v>
      </c>
      <c r="P1555">
        <v>0.31132779999999999</v>
      </c>
      <c r="Q1555">
        <v>53.563470000000002</v>
      </c>
      <c r="R1555">
        <v>30.257539999999999</v>
      </c>
      <c r="S1555">
        <v>0.82263640000000005</v>
      </c>
    </row>
    <row r="1556" spans="1:19" x14ac:dyDescent="0.2">
      <c r="A1556" t="s">
        <v>879</v>
      </c>
      <c r="B1556">
        <v>2009</v>
      </c>
      <c r="C1556">
        <v>320059</v>
      </c>
      <c r="D1556">
        <v>364989</v>
      </c>
      <c r="E1556">
        <v>411728.4</v>
      </c>
      <c r="F1556">
        <v>410734.2</v>
      </c>
      <c r="G1556">
        <v>424762.30119999999</v>
      </c>
      <c r="H1556">
        <v>49.608310000000003</v>
      </c>
      <c r="I1556">
        <v>0.2833078</v>
      </c>
      <c r="J1556">
        <v>28.330780000000001</v>
      </c>
      <c r="K1556">
        <v>74.482050000000001</v>
      </c>
      <c r="L1556">
        <v>52.764009999999999</v>
      </c>
      <c r="M1556">
        <v>0.7665883</v>
      </c>
      <c r="N1556">
        <v>35.609900000000003</v>
      </c>
      <c r="O1556">
        <v>26.789739999999998</v>
      </c>
      <c r="P1556">
        <v>0.31132779999999999</v>
      </c>
      <c r="Q1556">
        <v>53.563470000000002</v>
      </c>
      <c r="R1556">
        <v>30.257539999999999</v>
      </c>
      <c r="S1556">
        <v>0.82263640000000005</v>
      </c>
    </row>
    <row r="1557" spans="1:19" x14ac:dyDescent="0.2">
      <c r="A1557" t="s">
        <v>879</v>
      </c>
      <c r="B1557">
        <v>2009</v>
      </c>
      <c r="C1557">
        <v>320059</v>
      </c>
      <c r="D1557">
        <v>364989</v>
      </c>
      <c r="E1557">
        <v>411728.4</v>
      </c>
      <c r="F1557">
        <v>410734.2</v>
      </c>
      <c r="G1557">
        <v>424762.30119999999</v>
      </c>
      <c r="H1557">
        <v>73.003749999999997</v>
      </c>
      <c r="I1557">
        <v>0.2833078</v>
      </c>
      <c r="J1557">
        <v>28.330780000000001</v>
      </c>
      <c r="K1557">
        <v>74.482050000000001</v>
      </c>
      <c r="L1557">
        <v>52.764009999999999</v>
      </c>
      <c r="M1557">
        <v>0.7665883</v>
      </c>
      <c r="N1557">
        <v>35.609900000000003</v>
      </c>
      <c r="O1557">
        <v>26.789739999999998</v>
      </c>
      <c r="P1557">
        <v>0.31132779999999999</v>
      </c>
      <c r="Q1557">
        <v>53.563470000000002</v>
      </c>
      <c r="R1557">
        <v>30.257539999999999</v>
      </c>
      <c r="S1557">
        <v>0.82263640000000005</v>
      </c>
    </row>
    <row r="1558" spans="1:19" x14ac:dyDescent="0.2">
      <c r="A1558" t="s">
        <v>879</v>
      </c>
      <c r="B1558">
        <v>2009</v>
      </c>
      <c r="C1558">
        <v>320059</v>
      </c>
      <c r="D1558">
        <v>364989</v>
      </c>
      <c r="E1558">
        <v>411728.4</v>
      </c>
      <c r="F1558">
        <v>410734.2</v>
      </c>
      <c r="G1558">
        <v>424762.30119999999</v>
      </c>
      <c r="I1558">
        <v>0.2833078</v>
      </c>
      <c r="J1558">
        <v>28.330780000000001</v>
      </c>
      <c r="L1558">
        <v>52.764009999999999</v>
      </c>
      <c r="M1558">
        <v>0.7665883</v>
      </c>
      <c r="N1558">
        <v>35.609900000000003</v>
      </c>
      <c r="O1558">
        <v>26.789739999999998</v>
      </c>
      <c r="P1558">
        <v>0.31132779999999999</v>
      </c>
      <c r="R1558">
        <v>30.257539999999999</v>
      </c>
      <c r="S1558">
        <v>0.82263640000000005</v>
      </c>
    </row>
    <row r="1559" spans="1:19" x14ac:dyDescent="0.2">
      <c r="A1559" t="s">
        <v>879</v>
      </c>
      <c r="B1559">
        <v>2009</v>
      </c>
      <c r="C1559">
        <v>320059</v>
      </c>
      <c r="D1559">
        <v>364989</v>
      </c>
      <c r="E1559">
        <v>411728.4</v>
      </c>
      <c r="F1559">
        <v>410734.2</v>
      </c>
      <c r="G1559">
        <v>424762.30119999999</v>
      </c>
      <c r="I1559">
        <v>0.2833078</v>
      </c>
      <c r="J1559">
        <v>28.330780000000001</v>
      </c>
      <c r="L1559">
        <v>52.764009999999999</v>
      </c>
      <c r="M1559">
        <v>0.7665883</v>
      </c>
      <c r="N1559">
        <v>35.609900000000003</v>
      </c>
      <c r="O1559">
        <v>26.789739999999998</v>
      </c>
      <c r="P1559">
        <v>0.31132779999999999</v>
      </c>
      <c r="R1559">
        <v>30.257539999999999</v>
      </c>
      <c r="S1559">
        <v>0.82263640000000005</v>
      </c>
    </row>
    <row r="1560" spans="1:19" x14ac:dyDescent="0.2">
      <c r="A1560" t="s">
        <v>879</v>
      </c>
      <c r="B1560">
        <v>2009</v>
      </c>
      <c r="C1560">
        <v>320059</v>
      </c>
      <c r="D1560">
        <v>364989</v>
      </c>
      <c r="E1560">
        <v>411728.4</v>
      </c>
      <c r="F1560">
        <v>410734.2</v>
      </c>
      <c r="G1560">
        <v>424762.30119999999</v>
      </c>
      <c r="I1560">
        <v>0.2833078</v>
      </c>
      <c r="J1560">
        <v>28.330780000000001</v>
      </c>
      <c r="L1560">
        <v>52.764009999999999</v>
      </c>
      <c r="M1560">
        <v>0.7665883</v>
      </c>
      <c r="N1560">
        <v>35.609900000000003</v>
      </c>
      <c r="O1560">
        <v>26.789739999999998</v>
      </c>
      <c r="P1560">
        <v>0.31132779999999999</v>
      </c>
      <c r="R1560">
        <v>30.257539999999999</v>
      </c>
      <c r="S1560">
        <v>0.82263640000000005</v>
      </c>
    </row>
    <row r="1561" spans="1:19" x14ac:dyDescent="0.2">
      <c r="A1561" t="s">
        <v>879</v>
      </c>
      <c r="B1561">
        <v>2009</v>
      </c>
      <c r="C1561">
        <v>320059</v>
      </c>
      <c r="D1561">
        <v>364989</v>
      </c>
      <c r="E1561">
        <v>411728.4</v>
      </c>
      <c r="F1561">
        <v>410734.2</v>
      </c>
      <c r="G1561">
        <v>424762.30119999999</v>
      </c>
      <c r="I1561">
        <v>0.2833078</v>
      </c>
      <c r="J1561">
        <v>28.330780000000001</v>
      </c>
      <c r="L1561">
        <v>52.764009999999999</v>
      </c>
      <c r="M1561">
        <v>0.7665883</v>
      </c>
      <c r="N1561">
        <v>35.609900000000003</v>
      </c>
      <c r="O1561">
        <v>26.789739999999998</v>
      </c>
      <c r="P1561">
        <v>0.31132779999999999</v>
      </c>
      <c r="R1561">
        <v>30.257539999999999</v>
      </c>
      <c r="S1561">
        <v>0.82263640000000005</v>
      </c>
    </row>
    <row r="1562" spans="1:19" x14ac:dyDescent="0.2">
      <c r="A1562" t="s">
        <v>879</v>
      </c>
      <c r="B1562">
        <v>2009</v>
      </c>
      <c r="C1562">
        <v>320059</v>
      </c>
      <c r="D1562">
        <v>364989</v>
      </c>
      <c r="E1562">
        <v>411728.4</v>
      </c>
      <c r="F1562">
        <v>410734.2</v>
      </c>
      <c r="G1562">
        <v>424762.30119999999</v>
      </c>
      <c r="H1562">
        <v>250</v>
      </c>
      <c r="I1562">
        <v>0.2833078</v>
      </c>
      <c r="J1562">
        <v>28.330780000000001</v>
      </c>
      <c r="K1562">
        <v>74.482050000000001</v>
      </c>
      <c r="L1562">
        <v>52.764009999999999</v>
      </c>
      <c r="M1562">
        <v>0.7665883</v>
      </c>
      <c r="N1562">
        <v>35.609900000000003</v>
      </c>
      <c r="O1562">
        <v>26.789739999999998</v>
      </c>
      <c r="P1562">
        <v>0.31132779999999999</v>
      </c>
      <c r="Q1562">
        <v>53.563470000000002</v>
      </c>
      <c r="R1562">
        <v>30.257539999999999</v>
      </c>
      <c r="S1562">
        <v>0.82263640000000005</v>
      </c>
    </row>
    <row r="1563" spans="1:19" x14ac:dyDescent="0.2">
      <c r="A1563" t="s">
        <v>879</v>
      </c>
      <c r="B1563">
        <v>2009</v>
      </c>
      <c r="C1563">
        <v>320059</v>
      </c>
      <c r="D1563">
        <v>364989</v>
      </c>
      <c r="E1563">
        <v>411728.4</v>
      </c>
      <c r="F1563">
        <v>410734.2</v>
      </c>
      <c r="G1563">
        <v>424762.30119999999</v>
      </c>
      <c r="H1563">
        <v>715.9769</v>
      </c>
      <c r="I1563">
        <v>0.2833078</v>
      </c>
      <c r="J1563">
        <v>28.330780000000001</v>
      </c>
      <c r="K1563">
        <v>74.482050000000001</v>
      </c>
      <c r="L1563">
        <v>52.764009999999999</v>
      </c>
      <c r="M1563">
        <v>0.7665883</v>
      </c>
      <c r="N1563">
        <v>35.609900000000003</v>
      </c>
      <c r="O1563">
        <v>26.789739999999998</v>
      </c>
      <c r="P1563">
        <v>0.31132779999999999</v>
      </c>
      <c r="Q1563">
        <v>53.563470000000002</v>
      </c>
      <c r="R1563">
        <v>30.257539999999999</v>
      </c>
      <c r="S1563">
        <v>0.82263640000000005</v>
      </c>
    </row>
    <row r="1564" spans="1:19" x14ac:dyDescent="0.2">
      <c r="A1564" t="s">
        <v>879</v>
      </c>
      <c r="B1564">
        <v>2009</v>
      </c>
      <c r="C1564">
        <v>320059</v>
      </c>
      <c r="D1564">
        <v>364989</v>
      </c>
      <c r="E1564">
        <v>411728.4</v>
      </c>
      <c r="F1564">
        <v>410734.2</v>
      </c>
      <c r="G1564">
        <v>424762.30119999999</v>
      </c>
      <c r="H1564">
        <v>1.7816259999999999</v>
      </c>
      <c r="I1564">
        <v>0.2833078</v>
      </c>
      <c r="J1564">
        <v>28.330780000000001</v>
      </c>
      <c r="K1564">
        <v>74.482050000000001</v>
      </c>
      <c r="L1564">
        <v>52.764009999999999</v>
      </c>
      <c r="M1564">
        <v>0.7665883</v>
      </c>
      <c r="N1564">
        <v>35.609900000000003</v>
      </c>
      <c r="O1564">
        <v>26.789739999999998</v>
      </c>
      <c r="P1564">
        <v>0.31132779999999999</v>
      </c>
      <c r="Q1564">
        <v>53.563470000000002</v>
      </c>
      <c r="R1564">
        <v>30.257539999999999</v>
      </c>
      <c r="S1564">
        <v>0.82263640000000005</v>
      </c>
    </row>
    <row r="1565" spans="1:19" x14ac:dyDescent="0.2">
      <c r="A1565" t="s">
        <v>879</v>
      </c>
      <c r="B1565">
        <v>2009</v>
      </c>
      <c r="C1565">
        <v>320059</v>
      </c>
      <c r="D1565">
        <v>364989</v>
      </c>
      <c r="E1565">
        <v>411728.4</v>
      </c>
      <c r="F1565">
        <v>410734.2</v>
      </c>
      <c r="G1565">
        <v>424762.30119999999</v>
      </c>
      <c r="H1565">
        <v>108.33320000000001</v>
      </c>
      <c r="I1565">
        <v>0.2833078</v>
      </c>
      <c r="J1565">
        <v>28.330780000000001</v>
      </c>
      <c r="K1565">
        <v>74.482050000000001</v>
      </c>
      <c r="L1565">
        <v>52.764009999999999</v>
      </c>
      <c r="M1565">
        <v>0.7665883</v>
      </c>
      <c r="N1565">
        <v>35.609900000000003</v>
      </c>
      <c r="O1565">
        <v>26.789739999999998</v>
      </c>
      <c r="P1565">
        <v>0.31132779999999999</v>
      </c>
      <c r="Q1565">
        <v>53.563470000000002</v>
      </c>
      <c r="R1565">
        <v>30.257539999999999</v>
      </c>
      <c r="S1565">
        <v>0.82263640000000005</v>
      </c>
    </row>
    <row r="1566" spans="1:19" x14ac:dyDescent="0.2">
      <c r="A1566" t="s">
        <v>879</v>
      </c>
      <c r="B1566">
        <v>2009</v>
      </c>
      <c r="C1566">
        <v>320059</v>
      </c>
      <c r="D1566">
        <v>364989</v>
      </c>
      <c r="E1566">
        <v>411728.4</v>
      </c>
      <c r="F1566">
        <v>410734.2</v>
      </c>
      <c r="G1566">
        <v>424762.30119999999</v>
      </c>
      <c r="H1566">
        <v>75</v>
      </c>
      <c r="I1566">
        <v>0.2833078</v>
      </c>
      <c r="J1566">
        <v>28.330780000000001</v>
      </c>
      <c r="K1566">
        <v>74.482050000000001</v>
      </c>
      <c r="L1566">
        <v>52.764009999999999</v>
      </c>
      <c r="M1566">
        <v>0.7665883</v>
      </c>
      <c r="N1566">
        <v>35.609900000000003</v>
      </c>
      <c r="O1566">
        <v>26.789739999999998</v>
      </c>
      <c r="P1566">
        <v>0.31132779999999999</v>
      </c>
      <c r="Q1566">
        <v>53.563470000000002</v>
      </c>
      <c r="R1566">
        <v>30.257539999999999</v>
      </c>
      <c r="S1566">
        <v>0.82263640000000005</v>
      </c>
    </row>
    <row r="1567" spans="1:19" x14ac:dyDescent="0.2">
      <c r="A1567" t="s">
        <v>879</v>
      </c>
      <c r="B1567">
        <v>2009</v>
      </c>
      <c r="C1567">
        <v>320059</v>
      </c>
      <c r="D1567">
        <v>364989</v>
      </c>
      <c r="E1567">
        <v>411728.4</v>
      </c>
      <c r="F1567">
        <v>410734.2</v>
      </c>
      <c r="G1567">
        <v>424762.30119999999</v>
      </c>
      <c r="H1567">
        <v>-30.555599999999998</v>
      </c>
      <c r="I1567">
        <v>0.2833078</v>
      </c>
      <c r="J1567">
        <v>28.330780000000001</v>
      </c>
      <c r="K1567">
        <v>74.482050000000001</v>
      </c>
      <c r="L1567">
        <v>52.764009999999999</v>
      </c>
      <c r="M1567">
        <v>0.7665883</v>
      </c>
      <c r="N1567">
        <v>35.609900000000003</v>
      </c>
      <c r="O1567">
        <v>26.789739999999998</v>
      </c>
      <c r="P1567">
        <v>0.31132779999999999</v>
      </c>
      <c r="Q1567">
        <v>53.563470000000002</v>
      </c>
      <c r="R1567">
        <v>30.257539999999999</v>
      </c>
      <c r="S1567">
        <v>0.82263640000000005</v>
      </c>
    </row>
    <row r="1568" spans="1:19" x14ac:dyDescent="0.2">
      <c r="A1568" t="s">
        <v>879</v>
      </c>
      <c r="B1568">
        <v>2009</v>
      </c>
      <c r="C1568">
        <v>320059</v>
      </c>
      <c r="D1568">
        <v>364989</v>
      </c>
      <c r="E1568">
        <v>411728.4</v>
      </c>
      <c r="F1568">
        <v>410734.2</v>
      </c>
      <c r="G1568">
        <v>424762.30119999999</v>
      </c>
      <c r="H1568">
        <v>66.666629999999998</v>
      </c>
      <c r="I1568">
        <v>0.2833078</v>
      </c>
      <c r="J1568">
        <v>28.330780000000001</v>
      </c>
      <c r="K1568">
        <v>74.482050000000001</v>
      </c>
      <c r="L1568">
        <v>52.764009999999999</v>
      </c>
      <c r="M1568">
        <v>0.7665883</v>
      </c>
      <c r="N1568">
        <v>35.609900000000003</v>
      </c>
      <c r="O1568">
        <v>26.789739999999998</v>
      </c>
      <c r="P1568">
        <v>0.31132779999999999</v>
      </c>
      <c r="Q1568">
        <v>53.563470000000002</v>
      </c>
      <c r="R1568">
        <v>30.257539999999999</v>
      </c>
      <c r="S1568">
        <v>0.82263640000000005</v>
      </c>
    </row>
    <row r="1569" spans="1:19" x14ac:dyDescent="0.2">
      <c r="A1569" t="s">
        <v>879</v>
      </c>
      <c r="B1569">
        <v>2009</v>
      </c>
      <c r="C1569">
        <v>320059</v>
      </c>
      <c r="D1569">
        <v>364989</v>
      </c>
      <c r="E1569">
        <v>411728.4</v>
      </c>
      <c r="F1569">
        <v>410734.2</v>
      </c>
      <c r="G1569">
        <v>424762.30119999999</v>
      </c>
      <c r="H1569">
        <v>-29.444420000000001</v>
      </c>
      <c r="I1569">
        <v>0.2833078</v>
      </c>
      <c r="J1569">
        <v>28.330780000000001</v>
      </c>
      <c r="K1569">
        <v>74.482050000000001</v>
      </c>
      <c r="L1569">
        <v>52.764009999999999</v>
      </c>
      <c r="M1569">
        <v>0.7665883</v>
      </c>
      <c r="N1569">
        <v>35.609900000000003</v>
      </c>
      <c r="O1569">
        <v>26.789739999999998</v>
      </c>
      <c r="P1569">
        <v>0.31132779999999999</v>
      </c>
      <c r="Q1569">
        <v>53.563470000000002</v>
      </c>
      <c r="R1569">
        <v>30.257539999999999</v>
      </c>
      <c r="S1569">
        <v>0.82263640000000005</v>
      </c>
    </row>
    <row r="1570" spans="1:19" x14ac:dyDescent="0.2">
      <c r="A1570" t="s">
        <v>879</v>
      </c>
      <c r="B1570">
        <v>2009</v>
      </c>
      <c r="C1570">
        <v>320059</v>
      </c>
      <c r="D1570">
        <v>364989</v>
      </c>
      <c r="E1570">
        <v>411728.4</v>
      </c>
      <c r="F1570">
        <v>410734.2</v>
      </c>
      <c r="G1570">
        <v>424762.30119999999</v>
      </c>
      <c r="H1570">
        <v>12.9999</v>
      </c>
      <c r="I1570">
        <v>0.2833078</v>
      </c>
      <c r="J1570">
        <v>28.330780000000001</v>
      </c>
      <c r="K1570">
        <v>74.482050000000001</v>
      </c>
      <c r="L1570">
        <v>52.764009999999999</v>
      </c>
      <c r="M1570">
        <v>0.7665883</v>
      </c>
      <c r="N1570">
        <v>35.609900000000003</v>
      </c>
      <c r="O1570">
        <v>26.789739999999998</v>
      </c>
      <c r="P1570">
        <v>0.31132779999999999</v>
      </c>
      <c r="Q1570">
        <v>53.563470000000002</v>
      </c>
      <c r="R1570">
        <v>30.257539999999999</v>
      </c>
      <c r="S1570">
        <v>0.82263640000000005</v>
      </c>
    </row>
    <row r="1571" spans="1:19" x14ac:dyDescent="0.2">
      <c r="A1571" t="s">
        <v>879</v>
      </c>
      <c r="B1571">
        <v>2009</v>
      </c>
      <c r="C1571">
        <v>320059</v>
      </c>
      <c r="D1571">
        <v>364989</v>
      </c>
      <c r="E1571">
        <v>411728.4</v>
      </c>
      <c r="F1571">
        <v>410734.2</v>
      </c>
      <c r="G1571">
        <v>424762.30119999999</v>
      </c>
      <c r="H1571">
        <v>43.283479999999997</v>
      </c>
      <c r="I1571">
        <v>0.2833078</v>
      </c>
      <c r="J1571">
        <v>28.330780000000001</v>
      </c>
      <c r="K1571">
        <v>74.482050000000001</v>
      </c>
      <c r="L1571">
        <v>52.764009999999999</v>
      </c>
      <c r="M1571">
        <v>0.7665883</v>
      </c>
      <c r="N1571">
        <v>35.609900000000003</v>
      </c>
      <c r="O1571">
        <v>26.789739999999998</v>
      </c>
      <c r="P1571">
        <v>0.31132779999999999</v>
      </c>
      <c r="Q1571">
        <v>53.563470000000002</v>
      </c>
      <c r="R1571">
        <v>30.257539999999999</v>
      </c>
      <c r="S1571">
        <v>0.82263640000000005</v>
      </c>
    </row>
    <row r="1572" spans="1:19" x14ac:dyDescent="0.2">
      <c r="A1572" t="s">
        <v>879</v>
      </c>
      <c r="B1572">
        <v>2009</v>
      </c>
      <c r="C1572">
        <v>320059</v>
      </c>
      <c r="D1572">
        <v>364989</v>
      </c>
      <c r="E1572">
        <v>411728.4</v>
      </c>
      <c r="F1572">
        <v>410734.2</v>
      </c>
      <c r="G1572">
        <v>424762.30119999999</v>
      </c>
      <c r="H1572">
        <v>2.500067</v>
      </c>
      <c r="I1572">
        <v>0.2833078</v>
      </c>
      <c r="J1572">
        <v>28.330780000000001</v>
      </c>
      <c r="K1572">
        <v>74.482050000000001</v>
      </c>
      <c r="L1572">
        <v>52.764009999999999</v>
      </c>
      <c r="M1572">
        <v>0.7665883</v>
      </c>
      <c r="N1572">
        <v>35.609900000000003</v>
      </c>
      <c r="O1572">
        <v>26.789739999999998</v>
      </c>
      <c r="P1572">
        <v>0.31132779999999999</v>
      </c>
      <c r="Q1572">
        <v>53.563470000000002</v>
      </c>
      <c r="R1572">
        <v>30.257539999999999</v>
      </c>
      <c r="S1572">
        <v>0.82263640000000005</v>
      </c>
    </row>
    <row r="1573" spans="1:19" x14ac:dyDescent="0.2">
      <c r="A1573" t="s">
        <v>879</v>
      </c>
      <c r="B1573">
        <v>2009</v>
      </c>
      <c r="C1573">
        <v>320059</v>
      </c>
      <c r="D1573">
        <v>364989</v>
      </c>
      <c r="E1573">
        <v>411728.4</v>
      </c>
      <c r="F1573">
        <v>410734.2</v>
      </c>
      <c r="G1573">
        <v>424762.30119999999</v>
      </c>
      <c r="H1573">
        <v>99.999949999999998</v>
      </c>
      <c r="I1573">
        <v>0.2833078</v>
      </c>
      <c r="J1573">
        <v>28.330780000000001</v>
      </c>
      <c r="K1573">
        <v>74.482050000000001</v>
      </c>
      <c r="L1573">
        <v>52.764009999999999</v>
      </c>
      <c r="M1573">
        <v>0.7665883</v>
      </c>
      <c r="N1573">
        <v>35.609900000000003</v>
      </c>
      <c r="O1573">
        <v>26.789739999999998</v>
      </c>
      <c r="P1573">
        <v>0.31132779999999999</v>
      </c>
      <c r="Q1573">
        <v>53.563470000000002</v>
      </c>
      <c r="R1573">
        <v>30.257539999999999</v>
      </c>
      <c r="S1573">
        <v>0.82263640000000005</v>
      </c>
    </row>
    <row r="1574" spans="1:19" x14ac:dyDescent="0.2">
      <c r="A1574" t="s">
        <v>879</v>
      </c>
      <c r="B1574">
        <v>2009</v>
      </c>
      <c r="C1574">
        <v>320059</v>
      </c>
      <c r="D1574">
        <v>364989</v>
      </c>
      <c r="E1574">
        <v>411728.4</v>
      </c>
      <c r="F1574">
        <v>410734.2</v>
      </c>
      <c r="G1574">
        <v>424762.30119999999</v>
      </c>
      <c r="H1574">
        <v>22.47786</v>
      </c>
      <c r="I1574">
        <v>0.2833078</v>
      </c>
      <c r="J1574">
        <v>28.330780000000001</v>
      </c>
      <c r="K1574">
        <v>74.482050000000001</v>
      </c>
      <c r="L1574">
        <v>52.764009999999999</v>
      </c>
      <c r="M1574">
        <v>0.7665883</v>
      </c>
      <c r="O1574">
        <v>26.789739999999998</v>
      </c>
      <c r="P1574">
        <v>0.31132779999999999</v>
      </c>
      <c r="R1574">
        <v>30.257539999999999</v>
      </c>
      <c r="S1574">
        <v>0.82263640000000005</v>
      </c>
    </row>
    <row r="1575" spans="1:19" x14ac:dyDescent="0.2">
      <c r="A1575" t="s">
        <v>879</v>
      </c>
      <c r="B1575">
        <v>2009</v>
      </c>
      <c r="C1575">
        <v>320059</v>
      </c>
      <c r="D1575">
        <v>364989</v>
      </c>
      <c r="E1575">
        <v>411728.4</v>
      </c>
      <c r="F1575">
        <v>410734.2</v>
      </c>
      <c r="G1575">
        <v>424762.30119999999</v>
      </c>
      <c r="I1575">
        <v>0.2833078</v>
      </c>
      <c r="J1575">
        <v>28.330780000000001</v>
      </c>
      <c r="L1575">
        <v>52.764009999999999</v>
      </c>
      <c r="M1575">
        <v>0.7665883</v>
      </c>
      <c r="N1575">
        <v>35.609900000000003</v>
      </c>
      <c r="O1575">
        <v>26.789739999999998</v>
      </c>
      <c r="P1575">
        <v>0.31132779999999999</v>
      </c>
      <c r="R1575">
        <v>30.257539999999999</v>
      </c>
      <c r="S1575">
        <v>0.82263640000000005</v>
      </c>
    </row>
    <row r="1576" spans="1:19" x14ac:dyDescent="0.2">
      <c r="A1576" t="s">
        <v>879</v>
      </c>
      <c r="B1576">
        <v>2009</v>
      </c>
      <c r="C1576">
        <v>320059</v>
      </c>
      <c r="D1576">
        <v>364989</v>
      </c>
      <c r="E1576">
        <v>411728.4</v>
      </c>
      <c r="F1576">
        <v>410734.2</v>
      </c>
      <c r="G1576">
        <v>424762.30119999999</v>
      </c>
      <c r="H1576">
        <v>-4.3478019999999997</v>
      </c>
      <c r="I1576">
        <v>0.2833078</v>
      </c>
      <c r="J1576">
        <v>28.330780000000001</v>
      </c>
      <c r="K1576">
        <v>74.482050000000001</v>
      </c>
      <c r="L1576">
        <v>52.764009999999999</v>
      </c>
      <c r="M1576">
        <v>0.7665883</v>
      </c>
      <c r="N1576">
        <v>35.609900000000003</v>
      </c>
      <c r="O1576">
        <v>26.789739999999998</v>
      </c>
      <c r="P1576">
        <v>0.31132779999999999</v>
      </c>
      <c r="Q1576">
        <v>53.563470000000002</v>
      </c>
      <c r="R1576">
        <v>30.257539999999999</v>
      </c>
      <c r="S1576">
        <v>0.82263640000000005</v>
      </c>
    </row>
    <row r="1577" spans="1:19" x14ac:dyDescent="0.2">
      <c r="A1577" t="s">
        <v>879</v>
      </c>
      <c r="B1577">
        <v>2009</v>
      </c>
      <c r="C1577">
        <v>320059</v>
      </c>
      <c r="D1577">
        <v>364989</v>
      </c>
      <c r="E1577">
        <v>411728.4</v>
      </c>
      <c r="F1577">
        <v>410734.2</v>
      </c>
      <c r="G1577">
        <v>424762.30119999999</v>
      </c>
      <c r="H1577">
        <v>36.325850000000003</v>
      </c>
      <c r="I1577">
        <v>0.2833078</v>
      </c>
      <c r="J1577">
        <v>28.330780000000001</v>
      </c>
      <c r="K1577">
        <v>74.482050000000001</v>
      </c>
      <c r="L1577">
        <v>52.764009999999999</v>
      </c>
      <c r="M1577">
        <v>0.7665883</v>
      </c>
      <c r="N1577">
        <v>35.609900000000003</v>
      </c>
      <c r="O1577">
        <v>26.789739999999998</v>
      </c>
      <c r="P1577">
        <v>0.31132779999999999</v>
      </c>
      <c r="Q1577">
        <v>53.563470000000002</v>
      </c>
      <c r="R1577">
        <v>30.257539999999999</v>
      </c>
      <c r="S1577">
        <v>0.82263640000000005</v>
      </c>
    </row>
    <row r="1578" spans="1:19" x14ac:dyDescent="0.2">
      <c r="A1578" t="s">
        <v>879</v>
      </c>
      <c r="B1578">
        <v>2009</v>
      </c>
      <c r="C1578">
        <v>320059</v>
      </c>
      <c r="D1578">
        <v>364989</v>
      </c>
      <c r="E1578">
        <v>411728.4</v>
      </c>
      <c r="F1578">
        <v>410734.2</v>
      </c>
      <c r="G1578">
        <v>424762.30119999999</v>
      </c>
      <c r="I1578">
        <v>0.2833078</v>
      </c>
      <c r="J1578">
        <v>28.330780000000001</v>
      </c>
      <c r="L1578">
        <v>52.764009999999999</v>
      </c>
      <c r="M1578">
        <v>0.7665883</v>
      </c>
      <c r="N1578">
        <v>35.609900000000003</v>
      </c>
      <c r="O1578">
        <v>26.789739999999998</v>
      </c>
      <c r="P1578">
        <v>0.31132779999999999</v>
      </c>
      <c r="R1578">
        <v>30.257539999999999</v>
      </c>
      <c r="S1578">
        <v>0.82263640000000005</v>
      </c>
    </row>
    <row r="1579" spans="1:19" x14ac:dyDescent="0.2">
      <c r="A1579" t="s">
        <v>879</v>
      </c>
      <c r="B1579">
        <v>2009</v>
      </c>
      <c r="C1579">
        <v>320059</v>
      </c>
      <c r="D1579">
        <v>364989</v>
      </c>
      <c r="E1579">
        <v>411728.4</v>
      </c>
      <c r="F1579">
        <v>410734.2</v>
      </c>
      <c r="G1579">
        <v>424762.30119999999</v>
      </c>
      <c r="H1579">
        <v>61.111060000000002</v>
      </c>
      <c r="I1579">
        <v>0.2833078</v>
      </c>
      <c r="J1579">
        <v>28.330780000000001</v>
      </c>
      <c r="K1579">
        <v>74.482050000000001</v>
      </c>
      <c r="L1579">
        <v>52.764009999999999</v>
      </c>
      <c r="M1579">
        <v>0.7665883</v>
      </c>
      <c r="N1579">
        <v>35.609900000000003</v>
      </c>
      <c r="O1579">
        <v>26.789739999999998</v>
      </c>
      <c r="P1579">
        <v>0.31132779999999999</v>
      </c>
      <c r="Q1579">
        <v>53.563470000000002</v>
      </c>
      <c r="R1579">
        <v>30.257539999999999</v>
      </c>
      <c r="S1579">
        <v>0.82263640000000005</v>
      </c>
    </row>
    <row r="1580" spans="1:19" x14ac:dyDescent="0.2">
      <c r="A1580" t="s">
        <v>879</v>
      </c>
      <c r="B1580">
        <v>2009</v>
      </c>
      <c r="C1580">
        <v>320059</v>
      </c>
      <c r="D1580">
        <v>364989</v>
      </c>
      <c r="E1580">
        <v>411728.4</v>
      </c>
      <c r="F1580">
        <v>410734.2</v>
      </c>
      <c r="G1580">
        <v>424762.30119999999</v>
      </c>
      <c r="H1580">
        <v>124.9</v>
      </c>
      <c r="I1580">
        <v>0.2833078</v>
      </c>
      <c r="J1580">
        <v>28.330780000000001</v>
      </c>
      <c r="K1580">
        <v>74.482050000000001</v>
      </c>
      <c r="L1580">
        <v>52.764009999999999</v>
      </c>
      <c r="M1580">
        <v>0.7665883</v>
      </c>
      <c r="N1580">
        <v>35.609900000000003</v>
      </c>
      <c r="O1580">
        <v>26.789739999999998</v>
      </c>
      <c r="P1580">
        <v>0.31132779999999999</v>
      </c>
      <c r="Q1580">
        <v>53.563470000000002</v>
      </c>
      <c r="R1580">
        <v>30.257539999999999</v>
      </c>
      <c r="S1580">
        <v>0.82263640000000005</v>
      </c>
    </row>
    <row r="1581" spans="1:19" x14ac:dyDescent="0.2">
      <c r="A1581" t="s">
        <v>879</v>
      </c>
      <c r="B1581">
        <v>2009</v>
      </c>
      <c r="C1581">
        <v>320059</v>
      </c>
      <c r="D1581">
        <v>364989</v>
      </c>
      <c r="E1581">
        <v>411728.4</v>
      </c>
      <c r="F1581">
        <v>410734.2</v>
      </c>
      <c r="G1581">
        <v>424762.30119999999</v>
      </c>
      <c r="I1581">
        <v>0.2833078</v>
      </c>
      <c r="J1581">
        <v>28.330780000000001</v>
      </c>
      <c r="L1581">
        <v>52.764009999999999</v>
      </c>
      <c r="M1581">
        <v>0.7665883</v>
      </c>
      <c r="O1581">
        <v>26.789739999999998</v>
      </c>
      <c r="P1581">
        <v>0.31132779999999999</v>
      </c>
      <c r="R1581">
        <v>30.257539999999999</v>
      </c>
      <c r="S1581">
        <v>0.82263640000000005</v>
      </c>
    </row>
    <row r="1582" spans="1:19" x14ac:dyDescent="0.2">
      <c r="A1582" t="s">
        <v>879</v>
      </c>
      <c r="B1582">
        <v>2009</v>
      </c>
      <c r="C1582">
        <v>320059</v>
      </c>
      <c r="D1582">
        <v>364989</v>
      </c>
      <c r="E1582">
        <v>411728.4</v>
      </c>
      <c r="F1582">
        <v>410734.2</v>
      </c>
      <c r="G1582">
        <v>424762.30119999999</v>
      </c>
      <c r="I1582">
        <v>0.2833078</v>
      </c>
      <c r="J1582">
        <v>28.330780000000001</v>
      </c>
      <c r="L1582">
        <v>52.764009999999999</v>
      </c>
      <c r="M1582">
        <v>0.7665883</v>
      </c>
      <c r="N1582">
        <v>35.609900000000003</v>
      </c>
      <c r="O1582">
        <v>26.789739999999998</v>
      </c>
      <c r="P1582">
        <v>0.31132779999999999</v>
      </c>
      <c r="R1582">
        <v>30.257539999999999</v>
      </c>
      <c r="S1582">
        <v>0.82263640000000005</v>
      </c>
    </row>
    <row r="1583" spans="1:19" x14ac:dyDescent="0.2">
      <c r="A1583" t="s">
        <v>879</v>
      </c>
      <c r="B1583">
        <v>2009</v>
      </c>
      <c r="C1583">
        <v>320059</v>
      </c>
      <c r="D1583">
        <v>364989</v>
      </c>
      <c r="E1583">
        <v>411728.4</v>
      </c>
      <c r="F1583">
        <v>410734.2</v>
      </c>
      <c r="G1583">
        <v>424762.30119999999</v>
      </c>
      <c r="H1583">
        <v>93.823139999999995</v>
      </c>
      <c r="I1583">
        <v>0.2833078</v>
      </c>
      <c r="J1583">
        <v>28.330780000000001</v>
      </c>
      <c r="K1583">
        <v>74.482050000000001</v>
      </c>
      <c r="L1583">
        <v>52.764009999999999</v>
      </c>
      <c r="M1583">
        <v>0.7665883</v>
      </c>
      <c r="N1583">
        <v>35.609900000000003</v>
      </c>
      <c r="O1583">
        <v>26.789739999999998</v>
      </c>
      <c r="P1583">
        <v>0.31132779999999999</v>
      </c>
      <c r="Q1583">
        <v>53.563470000000002</v>
      </c>
      <c r="R1583">
        <v>30.257539999999999</v>
      </c>
      <c r="S1583">
        <v>0.82263640000000005</v>
      </c>
    </row>
    <row r="1584" spans="1:19" x14ac:dyDescent="0.2">
      <c r="A1584" t="s">
        <v>879</v>
      </c>
      <c r="B1584">
        <v>2009</v>
      </c>
      <c r="C1584">
        <v>320059</v>
      </c>
      <c r="D1584">
        <v>364989</v>
      </c>
      <c r="E1584">
        <v>411728.4</v>
      </c>
      <c r="F1584">
        <v>410734.2</v>
      </c>
      <c r="G1584">
        <v>424762.30119999999</v>
      </c>
      <c r="H1584">
        <v>25.364100000000001</v>
      </c>
      <c r="I1584">
        <v>0.2833078</v>
      </c>
      <c r="J1584">
        <v>28.330780000000001</v>
      </c>
      <c r="K1584">
        <v>74.482050000000001</v>
      </c>
      <c r="L1584">
        <v>52.764009999999999</v>
      </c>
      <c r="M1584">
        <v>0.7665883</v>
      </c>
      <c r="N1584">
        <v>35.609900000000003</v>
      </c>
      <c r="O1584">
        <v>26.789739999999998</v>
      </c>
      <c r="P1584">
        <v>0.31132779999999999</v>
      </c>
      <c r="Q1584">
        <v>53.563470000000002</v>
      </c>
      <c r="R1584">
        <v>30.257539999999999</v>
      </c>
      <c r="S1584">
        <v>0.82263640000000005</v>
      </c>
    </row>
    <row r="1585" spans="1:19" x14ac:dyDescent="0.2">
      <c r="A1585" t="s">
        <v>879</v>
      </c>
      <c r="B1585">
        <v>2009</v>
      </c>
      <c r="C1585">
        <v>320059</v>
      </c>
      <c r="D1585">
        <v>364989</v>
      </c>
      <c r="E1585">
        <v>411728.4</v>
      </c>
      <c r="F1585">
        <v>410734.2</v>
      </c>
      <c r="G1585">
        <v>424762.30119999999</v>
      </c>
      <c r="H1585">
        <v>104.9999</v>
      </c>
      <c r="I1585">
        <v>0.2833078</v>
      </c>
      <c r="J1585">
        <v>28.330780000000001</v>
      </c>
      <c r="K1585">
        <v>74.482050000000001</v>
      </c>
      <c r="L1585">
        <v>52.764009999999999</v>
      </c>
      <c r="M1585">
        <v>0.7665883</v>
      </c>
      <c r="N1585">
        <v>35.609900000000003</v>
      </c>
      <c r="O1585">
        <v>26.789739999999998</v>
      </c>
      <c r="P1585">
        <v>0.31132779999999999</v>
      </c>
      <c r="Q1585">
        <v>53.563470000000002</v>
      </c>
      <c r="R1585">
        <v>30.257539999999999</v>
      </c>
      <c r="S1585">
        <v>0.82263640000000005</v>
      </c>
    </row>
    <row r="1586" spans="1:19" x14ac:dyDescent="0.2">
      <c r="A1586" t="s">
        <v>879</v>
      </c>
      <c r="B1586">
        <v>2009</v>
      </c>
      <c r="C1586">
        <v>320059</v>
      </c>
      <c r="D1586">
        <v>364989</v>
      </c>
      <c r="E1586">
        <v>411728.4</v>
      </c>
      <c r="F1586">
        <v>410734.2</v>
      </c>
      <c r="G1586">
        <v>424762.30119999999</v>
      </c>
      <c r="H1586">
        <v>89.789199999999994</v>
      </c>
      <c r="I1586">
        <v>0.2833078</v>
      </c>
      <c r="J1586">
        <v>28.330780000000001</v>
      </c>
      <c r="K1586">
        <v>74.482050000000001</v>
      </c>
      <c r="L1586">
        <v>52.764009999999999</v>
      </c>
      <c r="M1586">
        <v>0.7665883</v>
      </c>
      <c r="N1586">
        <v>35.609900000000003</v>
      </c>
      <c r="O1586">
        <v>26.789739999999998</v>
      </c>
      <c r="P1586">
        <v>0.31132779999999999</v>
      </c>
      <c r="Q1586">
        <v>53.563470000000002</v>
      </c>
      <c r="R1586">
        <v>30.257539999999999</v>
      </c>
      <c r="S1586">
        <v>0.82263640000000005</v>
      </c>
    </row>
    <row r="1587" spans="1:19" x14ac:dyDescent="0.2">
      <c r="A1587" t="s">
        <v>879</v>
      </c>
      <c r="B1587">
        <v>2009</v>
      </c>
      <c r="C1587">
        <v>320059</v>
      </c>
      <c r="D1587">
        <v>364989</v>
      </c>
      <c r="E1587">
        <v>411728.4</v>
      </c>
      <c r="F1587">
        <v>410734.2</v>
      </c>
      <c r="G1587">
        <v>424762.30119999999</v>
      </c>
      <c r="H1587">
        <v>0.55859000000000003</v>
      </c>
      <c r="I1587">
        <v>0.2833078</v>
      </c>
      <c r="J1587">
        <v>28.330780000000001</v>
      </c>
      <c r="K1587">
        <v>74.482050000000001</v>
      </c>
      <c r="L1587">
        <v>52.764009999999999</v>
      </c>
      <c r="M1587">
        <v>0.7665883</v>
      </c>
      <c r="N1587">
        <v>35.609900000000003</v>
      </c>
      <c r="O1587">
        <v>26.789739999999998</v>
      </c>
      <c r="P1587">
        <v>0.31132779999999999</v>
      </c>
      <c r="Q1587">
        <v>53.563470000000002</v>
      </c>
      <c r="R1587">
        <v>30.257539999999999</v>
      </c>
      <c r="S1587">
        <v>0.82263640000000005</v>
      </c>
    </row>
    <row r="1588" spans="1:19" x14ac:dyDescent="0.2">
      <c r="A1588" t="s">
        <v>879</v>
      </c>
      <c r="B1588">
        <v>2009</v>
      </c>
      <c r="C1588">
        <v>320059</v>
      </c>
      <c r="D1588">
        <v>364989</v>
      </c>
      <c r="E1588">
        <v>411728.4</v>
      </c>
      <c r="F1588">
        <v>410734.2</v>
      </c>
      <c r="G1588">
        <v>424762.30119999999</v>
      </c>
      <c r="I1588">
        <v>0.2833078</v>
      </c>
      <c r="J1588">
        <v>28.330780000000001</v>
      </c>
      <c r="L1588">
        <v>52.764009999999999</v>
      </c>
      <c r="M1588">
        <v>0.7665883</v>
      </c>
      <c r="O1588">
        <v>26.789739999999998</v>
      </c>
      <c r="P1588">
        <v>0.31132779999999999</v>
      </c>
      <c r="R1588">
        <v>30.257539999999999</v>
      </c>
      <c r="S1588">
        <v>0.82263640000000005</v>
      </c>
    </row>
    <row r="1589" spans="1:19" x14ac:dyDescent="0.2">
      <c r="A1589" t="s">
        <v>879</v>
      </c>
      <c r="B1589">
        <v>2009</v>
      </c>
      <c r="C1589">
        <v>320059</v>
      </c>
      <c r="D1589">
        <v>364989</v>
      </c>
      <c r="E1589">
        <v>411728.4</v>
      </c>
      <c r="F1589">
        <v>410734.2</v>
      </c>
      <c r="G1589">
        <v>424762.30119999999</v>
      </c>
      <c r="I1589">
        <v>0.2833078</v>
      </c>
      <c r="J1589">
        <v>28.330780000000001</v>
      </c>
      <c r="L1589">
        <v>52.764009999999999</v>
      </c>
      <c r="M1589">
        <v>0.7665883</v>
      </c>
      <c r="O1589">
        <v>26.789739999999998</v>
      </c>
      <c r="P1589">
        <v>0.31132779999999999</v>
      </c>
      <c r="R1589">
        <v>30.257539999999999</v>
      </c>
      <c r="S1589">
        <v>0.82263640000000005</v>
      </c>
    </row>
    <row r="1590" spans="1:19" x14ac:dyDescent="0.2">
      <c r="A1590" t="s">
        <v>879</v>
      </c>
      <c r="B1590">
        <v>2009</v>
      </c>
      <c r="C1590">
        <v>320059</v>
      </c>
      <c r="D1590">
        <v>364989</v>
      </c>
      <c r="E1590">
        <v>411728.4</v>
      </c>
      <c r="F1590">
        <v>410734.2</v>
      </c>
      <c r="G1590">
        <v>424762.30119999999</v>
      </c>
      <c r="H1590">
        <v>167.09979999999999</v>
      </c>
      <c r="I1590">
        <v>0.2833078</v>
      </c>
      <c r="J1590">
        <v>28.330780000000001</v>
      </c>
      <c r="K1590">
        <v>74.482050000000001</v>
      </c>
      <c r="L1590">
        <v>52.764009999999999</v>
      </c>
      <c r="M1590">
        <v>0.7665883</v>
      </c>
      <c r="N1590">
        <v>35.609900000000003</v>
      </c>
      <c r="O1590">
        <v>26.789739999999998</v>
      </c>
      <c r="P1590">
        <v>0.31132779999999999</v>
      </c>
      <c r="Q1590">
        <v>53.563470000000002</v>
      </c>
      <c r="R1590">
        <v>30.257539999999999</v>
      </c>
      <c r="S1590">
        <v>0.82263640000000005</v>
      </c>
    </row>
    <row r="1591" spans="1:19" x14ac:dyDescent="0.2">
      <c r="A1591" t="s">
        <v>879</v>
      </c>
      <c r="B1591">
        <v>2009</v>
      </c>
      <c r="C1591">
        <v>320059</v>
      </c>
      <c r="D1591">
        <v>364989</v>
      </c>
      <c r="E1591">
        <v>411728.4</v>
      </c>
      <c r="F1591">
        <v>410734.2</v>
      </c>
      <c r="G1591">
        <v>424762.30119999999</v>
      </c>
      <c r="I1591">
        <v>0.2833078</v>
      </c>
      <c r="J1591">
        <v>28.330780000000001</v>
      </c>
      <c r="L1591">
        <v>52.764009999999999</v>
      </c>
      <c r="M1591">
        <v>0.7665883</v>
      </c>
      <c r="O1591">
        <v>26.789739999999998</v>
      </c>
      <c r="P1591">
        <v>0.31132779999999999</v>
      </c>
      <c r="R1591">
        <v>30.257539999999999</v>
      </c>
      <c r="S1591">
        <v>0.82263640000000005</v>
      </c>
    </row>
    <row r="1592" spans="1:19" x14ac:dyDescent="0.2">
      <c r="A1592" t="s">
        <v>879</v>
      </c>
      <c r="B1592">
        <v>2009</v>
      </c>
      <c r="C1592">
        <v>320059</v>
      </c>
      <c r="D1592">
        <v>364989</v>
      </c>
      <c r="E1592">
        <v>411728.4</v>
      </c>
      <c r="F1592">
        <v>410734.2</v>
      </c>
      <c r="G1592">
        <v>424762.30119999999</v>
      </c>
      <c r="H1592">
        <v>699.99980000000005</v>
      </c>
      <c r="I1592">
        <v>0.2833078</v>
      </c>
      <c r="J1592">
        <v>28.330780000000001</v>
      </c>
      <c r="K1592">
        <v>74.482050000000001</v>
      </c>
      <c r="L1592">
        <v>52.764009999999999</v>
      </c>
      <c r="M1592">
        <v>0.7665883</v>
      </c>
      <c r="N1592">
        <v>35.609900000000003</v>
      </c>
      <c r="O1592">
        <v>26.789739999999998</v>
      </c>
      <c r="P1592">
        <v>0.31132779999999999</v>
      </c>
      <c r="Q1592">
        <v>53.563470000000002</v>
      </c>
      <c r="R1592">
        <v>30.257539999999999</v>
      </c>
      <c r="S1592">
        <v>0.82263640000000005</v>
      </c>
    </row>
    <row r="1593" spans="1:19" x14ac:dyDescent="0.2">
      <c r="A1593" t="s">
        <v>879</v>
      </c>
      <c r="B1593">
        <v>2009</v>
      </c>
      <c r="C1593">
        <v>320059</v>
      </c>
      <c r="D1593">
        <v>364989</v>
      </c>
      <c r="E1593">
        <v>411728.4</v>
      </c>
      <c r="F1593">
        <v>410734.2</v>
      </c>
      <c r="G1593">
        <v>424762.30119999999</v>
      </c>
      <c r="H1593">
        <v>60.000039999999998</v>
      </c>
      <c r="I1593">
        <v>0.2833078</v>
      </c>
      <c r="J1593">
        <v>28.330780000000001</v>
      </c>
      <c r="K1593">
        <v>74.482050000000001</v>
      </c>
      <c r="L1593">
        <v>52.764009999999999</v>
      </c>
      <c r="M1593">
        <v>0.7665883</v>
      </c>
      <c r="N1593">
        <v>35.609900000000003</v>
      </c>
      <c r="O1593">
        <v>26.789739999999998</v>
      </c>
      <c r="P1593">
        <v>0.31132779999999999</v>
      </c>
      <c r="Q1593">
        <v>53.563470000000002</v>
      </c>
      <c r="R1593">
        <v>30.257539999999999</v>
      </c>
      <c r="S1593">
        <v>0.82263640000000005</v>
      </c>
    </row>
    <row r="1594" spans="1:19" x14ac:dyDescent="0.2">
      <c r="A1594" t="s">
        <v>879</v>
      </c>
      <c r="B1594">
        <v>2009</v>
      </c>
      <c r="C1594">
        <v>320059</v>
      </c>
      <c r="D1594">
        <v>364989</v>
      </c>
      <c r="E1594">
        <v>411728.4</v>
      </c>
      <c r="F1594">
        <v>410734.2</v>
      </c>
      <c r="G1594">
        <v>424762.30119999999</v>
      </c>
      <c r="H1594">
        <v>75.00009</v>
      </c>
      <c r="I1594">
        <v>0.2833078</v>
      </c>
      <c r="J1594">
        <v>28.330780000000001</v>
      </c>
      <c r="K1594">
        <v>74.482050000000001</v>
      </c>
      <c r="L1594">
        <v>52.764009999999999</v>
      </c>
      <c r="M1594">
        <v>0.7665883</v>
      </c>
      <c r="N1594">
        <v>35.609900000000003</v>
      </c>
      <c r="O1594">
        <v>26.789739999999998</v>
      </c>
      <c r="P1594">
        <v>0.31132779999999999</v>
      </c>
      <c r="Q1594">
        <v>53.563470000000002</v>
      </c>
      <c r="R1594">
        <v>30.257539999999999</v>
      </c>
      <c r="S1594">
        <v>0.82263640000000005</v>
      </c>
    </row>
    <row r="1595" spans="1:19" x14ac:dyDescent="0.2">
      <c r="A1595" t="s">
        <v>879</v>
      </c>
      <c r="B1595">
        <v>2009</v>
      </c>
      <c r="C1595">
        <v>320059</v>
      </c>
      <c r="D1595">
        <v>364989</v>
      </c>
      <c r="E1595">
        <v>411728.4</v>
      </c>
      <c r="F1595">
        <v>410734.2</v>
      </c>
      <c r="G1595">
        <v>424762.30119999999</v>
      </c>
      <c r="H1595">
        <v>1399.999</v>
      </c>
      <c r="I1595">
        <v>0.2833078</v>
      </c>
      <c r="J1595">
        <v>28.330780000000001</v>
      </c>
      <c r="L1595">
        <v>52.764009999999999</v>
      </c>
      <c r="M1595">
        <v>0.7665883</v>
      </c>
      <c r="N1595">
        <v>35.609900000000003</v>
      </c>
      <c r="O1595">
        <v>26.789739999999998</v>
      </c>
      <c r="P1595">
        <v>0.31132779999999999</v>
      </c>
      <c r="R1595">
        <v>30.257539999999999</v>
      </c>
      <c r="S1595">
        <v>0.82263640000000005</v>
      </c>
    </row>
    <row r="1596" spans="1:19" x14ac:dyDescent="0.2">
      <c r="A1596" t="s">
        <v>879</v>
      </c>
      <c r="B1596">
        <v>2009</v>
      </c>
      <c r="C1596">
        <v>320059</v>
      </c>
      <c r="D1596">
        <v>364989</v>
      </c>
      <c r="E1596">
        <v>411728.4</v>
      </c>
      <c r="F1596">
        <v>410734.2</v>
      </c>
      <c r="G1596">
        <v>424762.30119999999</v>
      </c>
      <c r="I1596">
        <v>0.2833078</v>
      </c>
      <c r="J1596">
        <v>28.330780000000001</v>
      </c>
      <c r="L1596">
        <v>52.764009999999999</v>
      </c>
      <c r="M1596">
        <v>0.7665883</v>
      </c>
      <c r="N1596">
        <v>35.609900000000003</v>
      </c>
      <c r="O1596">
        <v>26.789739999999998</v>
      </c>
      <c r="P1596">
        <v>0.31132779999999999</v>
      </c>
      <c r="R1596">
        <v>30.257539999999999</v>
      </c>
      <c r="S1596">
        <v>0.82263640000000005</v>
      </c>
    </row>
    <row r="1597" spans="1:19" x14ac:dyDescent="0.2">
      <c r="A1597" t="s">
        <v>879</v>
      </c>
      <c r="B1597">
        <v>2009</v>
      </c>
      <c r="C1597">
        <v>320059</v>
      </c>
      <c r="D1597">
        <v>364989</v>
      </c>
      <c r="E1597">
        <v>411728.4</v>
      </c>
      <c r="F1597">
        <v>410734.2</v>
      </c>
      <c r="G1597">
        <v>424762.30119999999</v>
      </c>
      <c r="I1597">
        <v>0.2833078</v>
      </c>
      <c r="J1597">
        <v>28.330780000000001</v>
      </c>
      <c r="L1597">
        <v>52.764009999999999</v>
      </c>
      <c r="M1597">
        <v>0.7665883</v>
      </c>
      <c r="N1597">
        <v>35.609900000000003</v>
      </c>
      <c r="O1597">
        <v>26.789739999999998</v>
      </c>
      <c r="P1597">
        <v>0.31132779999999999</v>
      </c>
      <c r="R1597">
        <v>30.257539999999999</v>
      </c>
      <c r="S1597">
        <v>0.82263640000000005</v>
      </c>
    </row>
    <row r="1598" spans="1:19" x14ac:dyDescent="0.2">
      <c r="A1598" t="s">
        <v>879</v>
      </c>
      <c r="B1598">
        <v>2009</v>
      </c>
      <c r="C1598">
        <v>320059</v>
      </c>
      <c r="D1598">
        <v>364989</v>
      </c>
      <c r="E1598">
        <v>411728.4</v>
      </c>
      <c r="F1598">
        <v>410734.2</v>
      </c>
      <c r="G1598">
        <v>424762.30119999999</v>
      </c>
      <c r="H1598">
        <v>-2.3099999999999999E-5</v>
      </c>
      <c r="I1598">
        <v>0.2833078</v>
      </c>
      <c r="J1598">
        <v>28.330780000000001</v>
      </c>
      <c r="K1598">
        <v>74.482050000000001</v>
      </c>
      <c r="L1598">
        <v>52.764009999999999</v>
      </c>
      <c r="M1598">
        <v>0.7665883</v>
      </c>
      <c r="N1598">
        <v>35.609900000000003</v>
      </c>
      <c r="O1598">
        <v>26.789739999999998</v>
      </c>
      <c r="P1598">
        <v>0.31132779999999999</v>
      </c>
      <c r="Q1598">
        <v>53.563470000000002</v>
      </c>
      <c r="R1598">
        <v>30.257539999999999</v>
      </c>
      <c r="S1598">
        <v>0.82263640000000005</v>
      </c>
    </row>
    <row r="1599" spans="1:19" x14ac:dyDescent="0.2">
      <c r="A1599" t="s">
        <v>879</v>
      </c>
      <c r="B1599">
        <v>2009</v>
      </c>
      <c r="C1599">
        <v>320059</v>
      </c>
      <c r="D1599">
        <v>364989</v>
      </c>
      <c r="E1599">
        <v>411728.4</v>
      </c>
      <c r="F1599">
        <v>410734.2</v>
      </c>
      <c r="G1599">
        <v>424762.30119999999</v>
      </c>
      <c r="I1599">
        <v>0.2833078</v>
      </c>
      <c r="J1599">
        <v>28.330780000000001</v>
      </c>
      <c r="L1599">
        <v>52.764009999999999</v>
      </c>
      <c r="M1599">
        <v>0.7665883</v>
      </c>
      <c r="O1599">
        <v>26.789739999999998</v>
      </c>
      <c r="P1599">
        <v>0.31132779999999999</v>
      </c>
      <c r="R1599">
        <v>30.257539999999999</v>
      </c>
      <c r="S1599">
        <v>0.82263640000000005</v>
      </c>
    </row>
    <row r="1600" spans="1:19" x14ac:dyDescent="0.2">
      <c r="A1600" t="s">
        <v>879</v>
      </c>
      <c r="B1600">
        <v>2009</v>
      </c>
      <c r="C1600">
        <v>320059</v>
      </c>
      <c r="D1600">
        <v>364989</v>
      </c>
      <c r="E1600">
        <v>411728.4</v>
      </c>
      <c r="F1600">
        <v>410734.2</v>
      </c>
      <c r="G1600">
        <v>424762.30119999999</v>
      </c>
      <c r="I1600">
        <v>0.2833078</v>
      </c>
      <c r="J1600">
        <v>28.330780000000001</v>
      </c>
      <c r="L1600">
        <v>52.764009999999999</v>
      </c>
      <c r="M1600">
        <v>0.7665883</v>
      </c>
      <c r="O1600">
        <v>26.789739999999998</v>
      </c>
      <c r="P1600">
        <v>0.31132779999999999</v>
      </c>
      <c r="R1600">
        <v>30.257539999999999</v>
      </c>
      <c r="S1600">
        <v>0.82263640000000005</v>
      </c>
    </row>
    <row r="1601" spans="1:19" x14ac:dyDescent="0.2">
      <c r="A1601" t="s">
        <v>879</v>
      </c>
      <c r="B1601">
        <v>2009</v>
      </c>
      <c r="C1601">
        <v>320059</v>
      </c>
      <c r="D1601">
        <v>364989</v>
      </c>
      <c r="E1601">
        <v>411728.4</v>
      </c>
      <c r="F1601">
        <v>410734.2</v>
      </c>
      <c r="G1601">
        <v>424762.30119999999</v>
      </c>
      <c r="I1601">
        <v>0.2833078</v>
      </c>
      <c r="J1601">
        <v>28.330780000000001</v>
      </c>
      <c r="L1601">
        <v>52.764009999999999</v>
      </c>
      <c r="M1601">
        <v>0.7665883</v>
      </c>
      <c r="O1601">
        <v>26.789739999999998</v>
      </c>
      <c r="P1601">
        <v>0.31132779999999999</v>
      </c>
      <c r="R1601">
        <v>30.257539999999999</v>
      </c>
      <c r="S1601">
        <v>0.82263640000000005</v>
      </c>
    </row>
    <row r="1602" spans="1:19" x14ac:dyDescent="0.2">
      <c r="A1602" t="s">
        <v>879</v>
      </c>
      <c r="B1602">
        <v>2009</v>
      </c>
      <c r="C1602">
        <v>320059</v>
      </c>
      <c r="D1602">
        <v>364989</v>
      </c>
      <c r="E1602">
        <v>411728.4</v>
      </c>
      <c r="F1602">
        <v>410734.2</v>
      </c>
      <c r="G1602">
        <v>424762.30119999999</v>
      </c>
      <c r="H1602">
        <v>270.40010000000001</v>
      </c>
      <c r="I1602">
        <v>0.2833078</v>
      </c>
      <c r="J1602">
        <v>28.330780000000001</v>
      </c>
      <c r="K1602">
        <v>74.482050000000001</v>
      </c>
      <c r="L1602">
        <v>52.764009999999999</v>
      </c>
      <c r="M1602">
        <v>0.7665883</v>
      </c>
      <c r="N1602">
        <v>35.609900000000003</v>
      </c>
      <c r="O1602">
        <v>26.789739999999998</v>
      </c>
      <c r="P1602">
        <v>0.31132779999999999</v>
      </c>
      <c r="Q1602">
        <v>53.563470000000002</v>
      </c>
      <c r="R1602">
        <v>30.257539999999999</v>
      </c>
      <c r="S1602">
        <v>0.82263640000000005</v>
      </c>
    </row>
    <row r="1603" spans="1:19" x14ac:dyDescent="0.2">
      <c r="A1603" t="s">
        <v>879</v>
      </c>
      <c r="B1603">
        <v>2009</v>
      </c>
      <c r="C1603">
        <v>320059</v>
      </c>
      <c r="D1603">
        <v>364989</v>
      </c>
      <c r="E1603">
        <v>411728.4</v>
      </c>
      <c r="F1603">
        <v>410734.2</v>
      </c>
      <c r="G1603">
        <v>424762.30119999999</v>
      </c>
      <c r="H1603">
        <v>-99.25</v>
      </c>
      <c r="I1603">
        <v>0.2833078</v>
      </c>
      <c r="J1603">
        <v>28.330780000000001</v>
      </c>
      <c r="K1603">
        <v>74.482050000000001</v>
      </c>
      <c r="L1603">
        <v>52.764009999999999</v>
      </c>
      <c r="M1603">
        <v>0.7665883</v>
      </c>
      <c r="N1603">
        <v>35.609900000000003</v>
      </c>
      <c r="O1603">
        <v>26.789739999999998</v>
      </c>
      <c r="P1603">
        <v>0.31132779999999999</v>
      </c>
      <c r="Q1603">
        <v>53.563470000000002</v>
      </c>
      <c r="R1603">
        <v>30.257539999999999</v>
      </c>
      <c r="S1603">
        <v>0.82263640000000005</v>
      </c>
    </row>
    <row r="1604" spans="1:19" x14ac:dyDescent="0.2">
      <c r="A1604" t="s">
        <v>879</v>
      </c>
      <c r="B1604">
        <v>2009</v>
      </c>
      <c r="C1604">
        <v>320059</v>
      </c>
      <c r="D1604">
        <v>364989</v>
      </c>
      <c r="E1604">
        <v>411728.4</v>
      </c>
      <c r="F1604">
        <v>410734.2</v>
      </c>
      <c r="G1604">
        <v>424762.30119999999</v>
      </c>
      <c r="I1604">
        <v>0.2833078</v>
      </c>
      <c r="J1604">
        <v>28.330780000000001</v>
      </c>
      <c r="L1604">
        <v>52.764009999999999</v>
      </c>
      <c r="M1604">
        <v>0.7665883</v>
      </c>
      <c r="N1604">
        <v>35.609900000000003</v>
      </c>
      <c r="O1604">
        <v>26.789739999999998</v>
      </c>
      <c r="P1604">
        <v>0.31132779999999999</v>
      </c>
      <c r="R1604">
        <v>30.257539999999999</v>
      </c>
      <c r="S1604">
        <v>0.82263640000000005</v>
      </c>
    </row>
    <row r="1605" spans="1:19" x14ac:dyDescent="0.2">
      <c r="A1605" t="s">
        <v>879</v>
      </c>
      <c r="B1605">
        <v>2009</v>
      </c>
      <c r="C1605">
        <v>320059</v>
      </c>
      <c r="D1605">
        <v>364989</v>
      </c>
      <c r="E1605">
        <v>411728.4</v>
      </c>
      <c r="F1605">
        <v>410734.2</v>
      </c>
      <c r="G1605">
        <v>424762.30119999999</v>
      </c>
      <c r="H1605">
        <v>199.9999</v>
      </c>
      <c r="I1605">
        <v>0.2833078</v>
      </c>
      <c r="J1605">
        <v>28.330780000000001</v>
      </c>
      <c r="K1605">
        <v>74.482050000000001</v>
      </c>
      <c r="L1605">
        <v>52.764009999999999</v>
      </c>
      <c r="M1605">
        <v>0.7665883</v>
      </c>
      <c r="N1605">
        <v>35.609900000000003</v>
      </c>
      <c r="O1605">
        <v>26.789739999999998</v>
      </c>
      <c r="P1605">
        <v>0.31132779999999999</v>
      </c>
      <c r="Q1605">
        <v>53.563470000000002</v>
      </c>
      <c r="R1605">
        <v>30.257539999999999</v>
      </c>
      <c r="S1605">
        <v>0.82263640000000005</v>
      </c>
    </row>
    <row r="1606" spans="1:19" x14ac:dyDescent="0.2">
      <c r="A1606" t="s">
        <v>879</v>
      </c>
      <c r="B1606">
        <v>2009</v>
      </c>
      <c r="C1606">
        <v>320059</v>
      </c>
      <c r="D1606">
        <v>364989</v>
      </c>
      <c r="E1606">
        <v>411728.4</v>
      </c>
      <c r="F1606">
        <v>410734.2</v>
      </c>
      <c r="G1606">
        <v>424762.30119999999</v>
      </c>
      <c r="H1606">
        <v>139.9999</v>
      </c>
      <c r="I1606">
        <v>0.2833078</v>
      </c>
      <c r="J1606">
        <v>28.330780000000001</v>
      </c>
      <c r="K1606">
        <v>74.482050000000001</v>
      </c>
      <c r="L1606">
        <v>52.764009999999999</v>
      </c>
      <c r="M1606">
        <v>0.7665883</v>
      </c>
      <c r="N1606">
        <v>35.609900000000003</v>
      </c>
      <c r="O1606">
        <v>26.789739999999998</v>
      </c>
      <c r="P1606">
        <v>0.31132779999999999</v>
      </c>
      <c r="Q1606">
        <v>53.563470000000002</v>
      </c>
      <c r="R1606">
        <v>30.257539999999999</v>
      </c>
      <c r="S1606">
        <v>0.82263640000000005</v>
      </c>
    </row>
    <row r="1607" spans="1:19" x14ac:dyDescent="0.2">
      <c r="A1607" t="s">
        <v>879</v>
      </c>
      <c r="B1607">
        <v>2009</v>
      </c>
      <c r="C1607">
        <v>320059</v>
      </c>
      <c r="D1607">
        <v>364989</v>
      </c>
      <c r="E1607">
        <v>411728.4</v>
      </c>
      <c r="F1607">
        <v>410734.2</v>
      </c>
      <c r="G1607">
        <v>424762.30119999999</v>
      </c>
      <c r="H1607">
        <v>40.000059999999998</v>
      </c>
      <c r="I1607">
        <v>0.2833078</v>
      </c>
      <c r="J1607">
        <v>28.330780000000001</v>
      </c>
      <c r="K1607">
        <v>74.482050000000001</v>
      </c>
      <c r="L1607">
        <v>52.764009999999999</v>
      </c>
      <c r="M1607">
        <v>0.7665883</v>
      </c>
      <c r="N1607">
        <v>35.609900000000003</v>
      </c>
      <c r="O1607">
        <v>26.789739999999998</v>
      </c>
      <c r="P1607">
        <v>0.31132779999999999</v>
      </c>
      <c r="Q1607">
        <v>53.563470000000002</v>
      </c>
      <c r="R1607">
        <v>30.257539999999999</v>
      </c>
      <c r="S1607">
        <v>0.82263640000000005</v>
      </c>
    </row>
    <row r="1608" spans="1:19" x14ac:dyDescent="0.2">
      <c r="A1608" t="s">
        <v>879</v>
      </c>
      <c r="B1608">
        <v>2009</v>
      </c>
      <c r="C1608">
        <v>320059</v>
      </c>
      <c r="D1608">
        <v>364989</v>
      </c>
      <c r="E1608">
        <v>411728.4</v>
      </c>
      <c r="F1608">
        <v>410734.2</v>
      </c>
      <c r="G1608">
        <v>424762.30119999999</v>
      </c>
      <c r="H1608">
        <v>7.0400000000000004E-5</v>
      </c>
      <c r="I1608">
        <v>0.2833078</v>
      </c>
      <c r="J1608">
        <v>28.330780000000001</v>
      </c>
      <c r="K1608">
        <v>74.482050000000001</v>
      </c>
      <c r="L1608">
        <v>52.764009999999999</v>
      </c>
      <c r="M1608">
        <v>0.7665883</v>
      </c>
      <c r="N1608">
        <v>35.609900000000003</v>
      </c>
      <c r="O1608">
        <v>26.789739999999998</v>
      </c>
      <c r="P1608">
        <v>0.31132779999999999</v>
      </c>
      <c r="Q1608">
        <v>53.563470000000002</v>
      </c>
      <c r="R1608">
        <v>30.257539999999999</v>
      </c>
      <c r="S1608">
        <v>0.82263640000000005</v>
      </c>
    </row>
    <row r="1609" spans="1:19" x14ac:dyDescent="0.2">
      <c r="A1609" t="s">
        <v>879</v>
      </c>
      <c r="B1609">
        <v>2009</v>
      </c>
      <c r="C1609">
        <v>320059</v>
      </c>
      <c r="D1609">
        <v>364989</v>
      </c>
      <c r="E1609">
        <v>411728.4</v>
      </c>
      <c r="F1609">
        <v>410734.2</v>
      </c>
      <c r="G1609">
        <v>424762.30119999999</v>
      </c>
      <c r="H1609">
        <v>-13.041790000000001</v>
      </c>
      <c r="I1609">
        <v>0.2833078</v>
      </c>
      <c r="J1609">
        <v>28.330780000000001</v>
      </c>
      <c r="K1609">
        <v>74.482050000000001</v>
      </c>
      <c r="L1609">
        <v>52.764009999999999</v>
      </c>
      <c r="M1609">
        <v>0.7665883</v>
      </c>
      <c r="N1609">
        <v>35.609900000000003</v>
      </c>
      <c r="O1609">
        <v>26.789739999999998</v>
      </c>
      <c r="P1609">
        <v>0.31132779999999999</v>
      </c>
      <c r="Q1609">
        <v>53.563470000000002</v>
      </c>
      <c r="R1609">
        <v>30.257539999999999</v>
      </c>
      <c r="S1609">
        <v>0.82263640000000005</v>
      </c>
    </row>
    <row r="1610" spans="1:19" x14ac:dyDescent="0.2">
      <c r="A1610" t="s">
        <v>879</v>
      </c>
      <c r="B1610">
        <v>2009</v>
      </c>
      <c r="C1610">
        <v>320059</v>
      </c>
      <c r="D1610">
        <v>364989</v>
      </c>
      <c r="E1610">
        <v>411728.4</v>
      </c>
      <c r="F1610">
        <v>410734.2</v>
      </c>
      <c r="G1610">
        <v>424762.30119999999</v>
      </c>
      <c r="H1610">
        <v>41.532060000000001</v>
      </c>
      <c r="I1610">
        <v>0.2833078</v>
      </c>
      <c r="J1610">
        <v>28.330780000000001</v>
      </c>
      <c r="K1610">
        <v>74.482050000000001</v>
      </c>
      <c r="L1610">
        <v>52.764009999999999</v>
      </c>
      <c r="M1610">
        <v>0.7665883</v>
      </c>
      <c r="N1610">
        <v>35.609900000000003</v>
      </c>
      <c r="O1610">
        <v>26.789739999999998</v>
      </c>
      <c r="P1610">
        <v>0.31132779999999999</v>
      </c>
      <c r="Q1610">
        <v>53.563470000000002</v>
      </c>
      <c r="R1610">
        <v>30.257539999999999</v>
      </c>
      <c r="S1610">
        <v>0.82263640000000005</v>
      </c>
    </row>
    <row r="1611" spans="1:19" x14ac:dyDescent="0.2">
      <c r="A1611" t="s">
        <v>879</v>
      </c>
      <c r="B1611">
        <v>2009</v>
      </c>
      <c r="C1611">
        <v>320059</v>
      </c>
      <c r="D1611">
        <v>364989</v>
      </c>
      <c r="E1611">
        <v>411728.4</v>
      </c>
      <c r="F1611">
        <v>410734.2</v>
      </c>
      <c r="G1611">
        <v>424762.30119999999</v>
      </c>
      <c r="I1611">
        <v>0.2833078</v>
      </c>
      <c r="J1611">
        <v>28.330780000000001</v>
      </c>
      <c r="L1611">
        <v>52.764009999999999</v>
      </c>
      <c r="M1611">
        <v>0.7665883</v>
      </c>
      <c r="O1611">
        <v>26.789739999999998</v>
      </c>
      <c r="P1611">
        <v>0.31132779999999999</v>
      </c>
      <c r="R1611">
        <v>30.257539999999999</v>
      </c>
      <c r="S1611">
        <v>0.82263640000000005</v>
      </c>
    </row>
    <row r="1612" spans="1:19" x14ac:dyDescent="0.2">
      <c r="A1612" t="s">
        <v>879</v>
      </c>
      <c r="B1612">
        <v>2009</v>
      </c>
      <c r="C1612">
        <v>320059</v>
      </c>
      <c r="D1612">
        <v>364989</v>
      </c>
      <c r="E1612">
        <v>411728.4</v>
      </c>
      <c r="F1612">
        <v>410734.2</v>
      </c>
      <c r="G1612">
        <v>424762.30119999999</v>
      </c>
      <c r="I1612">
        <v>0.2833078</v>
      </c>
      <c r="J1612">
        <v>28.330780000000001</v>
      </c>
      <c r="L1612">
        <v>52.764009999999999</v>
      </c>
      <c r="M1612">
        <v>0.7665883</v>
      </c>
      <c r="O1612">
        <v>26.789739999999998</v>
      </c>
      <c r="P1612">
        <v>0.31132779999999999</v>
      </c>
      <c r="R1612">
        <v>30.257539999999999</v>
      </c>
      <c r="S1612">
        <v>0.82263640000000005</v>
      </c>
    </row>
    <row r="1613" spans="1:19" x14ac:dyDescent="0.2">
      <c r="A1613" t="s">
        <v>879</v>
      </c>
      <c r="B1613">
        <v>2009</v>
      </c>
      <c r="C1613">
        <v>320059</v>
      </c>
      <c r="D1613">
        <v>364989</v>
      </c>
      <c r="E1613">
        <v>411728.4</v>
      </c>
      <c r="F1613">
        <v>410734.2</v>
      </c>
      <c r="G1613">
        <v>424762.30119999999</v>
      </c>
      <c r="H1613">
        <v>140</v>
      </c>
      <c r="I1613">
        <v>0.2833078</v>
      </c>
      <c r="J1613">
        <v>28.330780000000001</v>
      </c>
      <c r="K1613">
        <v>74.482050000000001</v>
      </c>
      <c r="L1613">
        <v>52.764009999999999</v>
      </c>
      <c r="M1613">
        <v>0.7665883</v>
      </c>
      <c r="N1613">
        <v>35.609900000000003</v>
      </c>
      <c r="O1613">
        <v>26.789739999999998</v>
      </c>
      <c r="P1613">
        <v>0.31132779999999999</v>
      </c>
      <c r="Q1613">
        <v>53.563470000000002</v>
      </c>
      <c r="R1613">
        <v>30.257539999999999</v>
      </c>
      <c r="S1613">
        <v>0.82263640000000005</v>
      </c>
    </row>
    <row r="1614" spans="1:19" x14ac:dyDescent="0.2">
      <c r="A1614" t="s">
        <v>879</v>
      </c>
      <c r="B1614">
        <v>2009</v>
      </c>
      <c r="C1614">
        <v>320059</v>
      </c>
      <c r="D1614">
        <v>364989</v>
      </c>
      <c r="E1614">
        <v>411728.4</v>
      </c>
      <c r="F1614">
        <v>410734.2</v>
      </c>
      <c r="G1614">
        <v>424762.30119999999</v>
      </c>
      <c r="H1614">
        <v>66.666700000000006</v>
      </c>
      <c r="I1614">
        <v>0.2833078</v>
      </c>
      <c r="J1614">
        <v>28.330780000000001</v>
      </c>
      <c r="K1614">
        <v>74.482050000000001</v>
      </c>
      <c r="L1614">
        <v>52.764009999999999</v>
      </c>
      <c r="M1614">
        <v>0.7665883</v>
      </c>
      <c r="N1614">
        <v>35.609900000000003</v>
      </c>
      <c r="O1614">
        <v>26.789739999999998</v>
      </c>
      <c r="P1614">
        <v>0.31132779999999999</v>
      </c>
      <c r="Q1614">
        <v>53.563470000000002</v>
      </c>
      <c r="R1614">
        <v>30.257539999999999</v>
      </c>
      <c r="S1614">
        <v>0.82263640000000005</v>
      </c>
    </row>
    <row r="1615" spans="1:19" x14ac:dyDescent="0.2">
      <c r="A1615" t="s">
        <v>879</v>
      </c>
      <c r="B1615">
        <v>2009</v>
      </c>
      <c r="C1615">
        <v>320059</v>
      </c>
      <c r="D1615">
        <v>364989</v>
      </c>
      <c r="E1615">
        <v>411728.4</v>
      </c>
      <c r="F1615">
        <v>410734.2</v>
      </c>
      <c r="G1615">
        <v>424762.30119999999</v>
      </c>
      <c r="H1615">
        <v>24.28567</v>
      </c>
      <c r="I1615">
        <v>0.2833078</v>
      </c>
      <c r="J1615">
        <v>28.330780000000001</v>
      </c>
      <c r="K1615">
        <v>74.482050000000001</v>
      </c>
      <c r="L1615">
        <v>52.764009999999999</v>
      </c>
      <c r="M1615">
        <v>0.7665883</v>
      </c>
      <c r="N1615">
        <v>35.609900000000003</v>
      </c>
      <c r="O1615">
        <v>26.789739999999998</v>
      </c>
      <c r="P1615">
        <v>0.31132779999999999</v>
      </c>
      <c r="Q1615">
        <v>53.563470000000002</v>
      </c>
      <c r="R1615">
        <v>30.257539999999999</v>
      </c>
      <c r="S1615">
        <v>0.82263640000000005</v>
      </c>
    </row>
    <row r="1616" spans="1:19" x14ac:dyDescent="0.2">
      <c r="A1616" t="s">
        <v>879</v>
      </c>
      <c r="B1616">
        <v>2009</v>
      </c>
      <c r="C1616">
        <v>320059</v>
      </c>
      <c r="D1616">
        <v>364989</v>
      </c>
      <c r="E1616">
        <v>411728.4</v>
      </c>
      <c r="F1616">
        <v>410734.2</v>
      </c>
      <c r="G1616">
        <v>424762.30119999999</v>
      </c>
      <c r="H1616">
        <v>139.9999</v>
      </c>
      <c r="I1616">
        <v>0.2833078</v>
      </c>
      <c r="J1616">
        <v>28.330780000000001</v>
      </c>
      <c r="K1616">
        <v>74.482050000000001</v>
      </c>
      <c r="L1616">
        <v>52.764009999999999</v>
      </c>
      <c r="M1616">
        <v>0.7665883</v>
      </c>
      <c r="N1616">
        <v>35.609900000000003</v>
      </c>
      <c r="O1616">
        <v>26.789739999999998</v>
      </c>
      <c r="P1616">
        <v>0.31132779999999999</v>
      </c>
      <c r="Q1616">
        <v>53.563470000000002</v>
      </c>
      <c r="R1616">
        <v>30.257539999999999</v>
      </c>
      <c r="S1616">
        <v>0.82263640000000005</v>
      </c>
    </row>
    <row r="1617" spans="1:19" x14ac:dyDescent="0.2">
      <c r="A1617" t="s">
        <v>879</v>
      </c>
      <c r="B1617">
        <v>2009</v>
      </c>
      <c r="C1617">
        <v>320059</v>
      </c>
      <c r="D1617">
        <v>364989</v>
      </c>
      <c r="E1617">
        <v>411728.4</v>
      </c>
      <c r="F1617">
        <v>410734.2</v>
      </c>
      <c r="G1617">
        <v>424762.30119999999</v>
      </c>
      <c r="H1617">
        <v>12.499969999999999</v>
      </c>
      <c r="I1617">
        <v>0.2833078</v>
      </c>
      <c r="J1617">
        <v>28.330780000000001</v>
      </c>
      <c r="K1617">
        <v>74.482050000000001</v>
      </c>
      <c r="L1617">
        <v>52.764009999999999</v>
      </c>
      <c r="M1617">
        <v>0.7665883</v>
      </c>
      <c r="O1617">
        <v>26.789739999999998</v>
      </c>
      <c r="P1617">
        <v>0.31132779999999999</v>
      </c>
      <c r="R1617">
        <v>30.257539999999999</v>
      </c>
      <c r="S1617">
        <v>0.82263640000000005</v>
      </c>
    </row>
    <row r="1618" spans="1:19" x14ac:dyDescent="0.2">
      <c r="A1618" t="s">
        <v>879</v>
      </c>
      <c r="B1618">
        <v>2009</v>
      </c>
      <c r="C1618">
        <v>320059</v>
      </c>
      <c r="D1618">
        <v>364989</v>
      </c>
      <c r="E1618">
        <v>411728.4</v>
      </c>
      <c r="F1618">
        <v>410734.2</v>
      </c>
      <c r="G1618">
        <v>424762.30119999999</v>
      </c>
      <c r="I1618">
        <v>0.2833078</v>
      </c>
      <c r="J1618">
        <v>28.330780000000001</v>
      </c>
      <c r="L1618">
        <v>52.764009999999999</v>
      </c>
      <c r="M1618">
        <v>0.7665883</v>
      </c>
      <c r="N1618">
        <v>35.609900000000003</v>
      </c>
      <c r="O1618">
        <v>26.789739999999998</v>
      </c>
      <c r="P1618">
        <v>0.31132779999999999</v>
      </c>
      <c r="R1618">
        <v>30.257539999999999</v>
      </c>
      <c r="S1618">
        <v>0.82263640000000005</v>
      </c>
    </row>
    <row r="1619" spans="1:19" x14ac:dyDescent="0.2">
      <c r="A1619" t="s">
        <v>879</v>
      </c>
      <c r="B1619">
        <v>2009</v>
      </c>
      <c r="C1619">
        <v>320059</v>
      </c>
      <c r="D1619">
        <v>364989</v>
      </c>
      <c r="E1619">
        <v>411728.4</v>
      </c>
      <c r="F1619">
        <v>410734.2</v>
      </c>
      <c r="G1619">
        <v>424762.30119999999</v>
      </c>
      <c r="I1619">
        <v>0.2833078</v>
      </c>
      <c r="J1619">
        <v>28.330780000000001</v>
      </c>
      <c r="L1619">
        <v>52.764009999999999</v>
      </c>
      <c r="M1619">
        <v>0.7665883</v>
      </c>
      <c r="O1619">
        <v>26.789739999999998</v>
      </c>
      <c r="P1619">
        <v>0.31132779999999999</v>
      </c>
      <c r="R1619">
        <v>30.257539999999999</v>
      </c>
      <c r="S1619">
        <v>0.82263640000000005</v>
      </c>
    </row>
    <row r="1620" spans="1:19" x14ac:dyDescent="0.2">
      <c r="A1620" t="s">
        <v>879</v>
      </c>
      <c r="B1620">
        <v>2009</v>
      </c>
      <c r="C1620">
        <v>320059</v>
      </c>
      <c r="D1620">
        <v>364989</v>
      </c>
      <c r="E1620">
        <v>411728.4</v>
      </c>
      <c r="F1620">
        <v>410734.2</v>
      </c>
      <c r="G1620">
        <v>424762.30119999999</v>
      </c>
      <c r="H1620">
        <v>10.38964</v>
      </c>
      <c r="I1620">
        <v>0.2833078</v>
      </c>
      <c r="J1620">
        <v>28.330780000000001</v>
      </c>
      <c r="K1620">
        <v>74.482050000000001</v>
      </c>
      <c r="L1620">
        <v>52.764009999999999</v>
      </c>
      <c r="M1620">
        <v>0.7665883</v>
      </c>
      <c r="N1620">
        <v>35.609900000000003</v>
      </c>
      <c r="O1620">
        <v>26.789739999999998</v>
      </c>
      <c r="P1620">
        <v>0.31132779999999999</v>
      </c>
      <c r="Q1620">
        <v>53.563470000000002</v>
      </c>
      <c r="R1620">
        <v>30.257539999999999</v>
      </c>
      <c r="S1620">
        <v>0.82263640000000005</v>
      </c>
    </row>
    <row r="1621" spans="1:19" x14ac:dyDescent="0.2">
      <c r="A1621" t="s">
        <v>879</v>
      </c>
      <c r="B1621">
        <v>2009</v>
      </c>
      <c r="C1621">
        <v>320059</v>
      </c>
      <c r="D1621">
        <v>364989</v>
      </c>
      <c r="E1621">
        <v>411728.4</v>
      </c>
      <c r="F1621">
        <v>410734.2</v>
      </c>
      <c r="G1621">
        <v>424762.30119999999</v>
      </c>
      <c r="I1621">
        <v>0.2833078</v>
      </c>
      <c r="J1621">
        <v>28.330780000000001</v>
      </c>
      <c r="L1621">
        <v>52.764009999999999</v>
      </c>
      <c r="M1621">
        <v>0.7665883</v>
      </c>
      <c r="N1621">
        <v>35.609900000000003</v>
      </c>
      <c r="O1621">
        <v>26.789739999999998</v>
      </c>
      <c r="P1621">
        <v>0.31132779999999999</v>
      </c>
      <c r="R1621">
        <v>30.257539999999999</v>
      </c>
      <c r="S1621">
        <v>0.82263640000000005</v>
      </c>
    </row>
    <row r="1622" spans="1:19" x14ac:dyDescent="0.2">
      <c r="A1622" t="s">
        <v>879</v>
      </c>
      <c r="B1622">
        <v>2009</v>
      </c>
      <c r="C1622">
        <v>320059</v>
      </c>
      <c r="D1622">
        <v>364989</v>
      </c>
      <c r="E1622">
        <v>411728.4</v>
      </c>
      <c r="F1622">
        <v>410734.2</v>
      </c>
      <c r="G1622">
        <v>424762.30119999999</v>
      </c>
      <c r="H1622">
        <v>-25.000019999999999</v>
      </c>
      <c r="I1622">
        <v>0.2833078</v>
      </c>
      <c r="J1622">
        <v>28.330780000000001</v>
      </c>
      <c r="K1622">
        <v>74.482050000000001</v>
      </c>
      <c r="L1622">
        <v>52.764009999999999</v>
      </c>
      <c r="M1622">
        <v>0.7665883</v>
      </c>
      <c r="O1622">
        <v>26.789739999999998</v>
      </c>
      <c r="P1622">
        <v>0.31132779999999999</v>
      </c>
      <c r="R1622">
        <v>30.257539999999999</v>
      </c>
      <c r="S1622">
        <v>0.82263640000000005</v>
      </c>
    </row>
    <row r="1623" spans="1:19" x14ac:dyDescent="0.2">
      <c r="A1623" t="s">
        <v>879</v>
      </c>
      <c r="B1623">
        <v>2009</v>
      </c>
      <c r="C1623">
        <v>320059</v>
      </c>
      <c r="D1623">
        <v>364989</v>
      </c>
      <c r="E1623">
        <v>411728.4</v>
      </c>
      <c r="F1623">
        <v>410734.2</v>
      </c>
      <c r="G1623">
        <v>424762.30119999999</v>
      </c>
      <c r="I1623">
        <v>0.2833078</v>
      </c>
      <c r="J1623">
        <v>28.330780000000001</v>
      </c>
      <c r="L1623">
        <v>52.764009999999999</v>
      </c>
      <c r="M1623">
        <v>0.7665883</v>
      </c>
      <c r="N1623">
        <v>35.609900000000003</v>
      </c>
      <c r="O1623">
        <v>26.789739999999998</v>
      </c>
      <c r="P1623">
        <v>0.31132779999999999</v>
      </c>
      <c r="R1623">
        <v>30.257539999999999</v>
      </c>
      <c r="S1623">
        <v>0.82263640000000005</v>
      </c>
    </row>
    <row r="1624" spans="1:19" x14ac:dyDescent="0.2">
      <c r="A1624" t="s">
        <v>879</v>
      </c>
      <c r="B1624">
        <v>2009</v>
      </c>
      <c r="C1624">
        <v>320059</v>
      </c>
      <c r="D1624">
        <v>364989</v>
      </c>
      <c r="E1624">
        <v>411728.4</v>
      </c>
      <c r="F1624">
        <v>410734.2</v>
      </c>
      <c r="G1624">
        <v>424762.30119999999</v>
      </c>
      <c r="H1624">
        <v>6.250019</v>
      </c>
      <c r="I1624">
        <v>0.2833078</v>
      </c>
      <c r="J1624">
        <v>28.330780000000001</v>
      </c>
      <c r="K1624">
        <v>74.482050000000001</v>
      </c>
      <c r="L1624">
        <v>52.764009999999999</v>
      </c>
      <c r="M1624">
        <v>0.7665883</v>
      </c>
      <c r="N1624">
        <v>35.609900000000003</v>
      </c>
      <c r="O1624">
        <v>26.789739999999998</v>
      </c>
      <c r="P1624">
        <v>0.31132779999999999</v>
      </c>
      <c r="Q1624">
        <v>53.563470000000002</v>
      </c>
      <c r="R1624">
        <v>30.257539999999999</v>
      </c>
      <c r="S1624">
        <v>0.82263640000000005</v>
      </c>
    </row>
    <row r="1625" spans="1:19" x14ac:dyDescent="0.2">
      <c r="A1625" t="s">
        <v>879</v>
      </c>
      <c r="B1625">
        <v>2009</v>
      </c>
      <c r="C1625">
        <v>320059</v>
      </c>
      <c r="D1625">
        <v>364989</v>
      </c>
      <c r="E1625">
        <v>411728.4</v>
      </c>
      <c r="F1625">
        <v>410734.2</v>
      </c>
      <c r="G1625">
        <v>424762.30119999999</v>
      </c>
      <c r="H1625">
        <v>-43.749989999999997</v>
      </c>
      <c r="I1625">
        <v>0.2833078</v>
      </c>
      <c r="J1625">
        <v>28.330780000000001</v>
      </c>
      <c r="K1625">
        <v>74.482050000000001</v>
      </c>
      <c r="L1625">
        <v>52.764009999999999</v>
      </c>
      <c r="M1625">
        <v>0.7665883</v>
      </c>
      <c r="N1625">
        <v>35.609900000000003</v>
      </c>
      <c r="O1625">
        <v>26.789739999999998</v>
      </c>
      <c r="P1625">
        <v>0.31132779999999999</v>
      </c>
      <c r="Q1625">
        <v>53.563470000000002</v>
      </c>
      <c r="R1625">
        <v>30.257539999999999</v>
      </c>
      <c r="S1625">
        <v>0.82263640000000005</v>
      </c>
    </row>
    <row r="1626" spans="1:19" x14ac:dyDescent="0.2">
      <c r="A1626" t="s">
        <v>879</v>
      </c>
      <c r="B1626">
        <v>2009</v>
      </c>
      <c r="C1626">
        <v>320059</v>
      </c>
      <c r="D1626">
        <v>364989</v>
      </c>
      <c r="E1626">
        <v>411728.4</v>
      </c>
      <c r="F1626">
        <v>410734.2</v>
      </c>
      <c r="G1626">
        <v>424762.30119999999</v>
      </c>
      <c r="H1626">
        <v>8.1395510000000009</v>
      </c>
      <c r="I1626">
        <v>0.2833078</v>
      </c>
      <c r="J1626">
        <v>28.330780000000001</v>
      </c>
      <c r="K1626">
        <v>74.482050000000001</v>
      </c>
      <c r="L1626">
        <v>52.764009999999999</v>
      </c>
      <c r="M1626">
        <v>0.7665883</v>
      </c>
      <c r="N1626">
        <v>35.609900000000003</v>
      </c>
      <c r="O1626">
        <v>26.789739999999998</v>
      </c>
      <c r="P1626">
        <v>0.31132779999999999</v>
      </c>
      <c r="Q1626">
        <v>53.563470000000002</v>
      </c>
      <c r="R1626">
        <v>30.257539999999999</v>
      </c>
      <c r="S1626">
        <v>0.82263640000000005</v>
      </c>
    </row>
    <row r="1627" spans="1:19" x14ac:dyDescent="0.2">
      <c r="A1627" t="s">
        <v>879</v>
      </c>
      <c r="B1627">
        <v>2009</v>
      </c>
      <c r="C1627">
        <v>320059</v>
      </c>
      <c r="D1627">
        <v>364989</v>
      </c>
      <c r="E1627">
        <v>411728.4</v>
      </c>
      <c r="F1627">
        <v>410734.2</v>
      </c>
      <c r="G1627">
        <v>424762.30119999999</v>
      </c>
      <c r="H1627">
        <v>22.222190000000001</v>
      </c>
      <c r="I1627">
        <v>0.2833078</v>
      </c>
      <c r="J1627">
        <v>28.330780000000001</v>
      </c>
      <c r="K1627">
        <v>74.482050000000001</v>
      </c>
      <c r="L1627">
        <v>52.764009999999999</v>
      </c>
      <c r="M1627">
        <v>0.7665883</v>
      </c>
      <c r="O1627">
        <v>26.789739999999998</v>
      </c>
      <c r="P1627">
        <v>0.31132779999999999</v>
      </c>
      <c r="R1627">
        <v>30.257539999999999</v>
      </c>
      <c r="S1627">
        <v>0.82263640000000005</v>
      </c>
    </row>
    <row r="1628" spans="1:19" x14ac:dyDescent="0.2">
      <c r="A1628" t="s">
        <v>879</v>
      </c>
      <c r="B1628">
        <v>2009</v>
      </c>
      <c r="C1628">
        <v>320059</v>
      </c>
      <c r="D1628">
        <v>364989</v>
      </c>
      <c r="E1628">
        <v>411728.4</v>
      </c>
      <c r="F1628">
        <v>410734.2</v>
      </c>
      <c r="G1628">
        <v>424762.30119999999</v>
      </c>
      <c r="H1628">
        <v>-7.6922439999999996</v>
      </c>
      <c r="I1628">
        <v>0.2833078</v>
      </c>
      <c r="J1628">
        <v>28.330780000000001</v>
      </c>
      <c r="K1628">
        <v>74.482050000000001</v>
      </c>
      <c r="L1628">
        <v>52.764009999999999</v>
      </c>
      <c r="M1628">
        <v>0.7665883</v>
      </c>
      <c r="N1628">
        <v>35.609900000000003</v>
      </c>
      <c r="O1628">
        <v>26.789739999999998</v>
      </c>
      <c r="P1628">
        <v>0.31132779999999999</v>
      </c>
      <c r="Q1628">
        <v>53.563470000000002</v>
      </c>
      <c r="R1628">
        <v>30.257539999999999</v>
      </c>
      <c r="S1628">
        <v>0.82263640000000005</v>
      </c>
    </row>
    <row r="1629" spans="1:19" x14ac:dyDescent="0.2">
      <c r="A1629" t="s">
        <v>879</v>
      </c>
      <c r="B1629">
        <v>2009</v>
      </c>
      <c r="C1629">
        <v>320059</v>
      </c>
      <c r="D1629">
        <v>364989</v>
      </c>
      <c r="E1629">
        <v>411728.4</v>
      </c>
      <c r="F1629">
        <v>410734.2</v>
      </c>
      <c r="G1629">
        <v>424762.30119999999</v>
      </c>
      <c r="H1629">
        <v>83.333290000000005</v>
      </c>
      <c r="I1629">
        <v>0.2833078</v>
      </c>
      <c r="J1629">
        <v>28.330780000000001</v>
      </c>
      <c r="K1629">
        <v>74.482050000000001</v>
      </c>
      <c r="L1629">
        <v>52.764009999999999</v>
      </c>
      <c r="M1629">
        <v>0.7665883</v>
      </c>
      <c r="N1629">
        <v>35.609900000000003</v>
      </c>
      <c r="O1629">
        <v>26.789739999999998</v>
      </c>
      <c r="P1629">
        <v>0.31132779999999999</v>
      </c>
      <c r="Q1629">
        <v>53.563470000000002</v>
      </c>
      <c r="R1629">
        <v>30.257539999999999</v>
      </c>
      <c r="S1629">
        <v>0.82263640000000005</v>
      </c>
    </row>
    <row r="1630" spans="1:19" x14ac:dyDescent="0.2">
      <c r="A1630" t="s">
        <v>879</v>
      </c>
      <c r="B1630">
        <v>2009</v>
      </c>
      <c r="C1630">
        <v>320059</v>
      </c>
      <c r="D1630">
        <v>364989</v>
      </c>
      <c r="E1630">
        <v>411728.4</v>
      </c>
      <c r="F1630">
        <v>410734.2</v>
      </c>
      <c r="G1630">
        <v>424762.30119999999</v>
      </c>
      <c r="H1630">
        <v>-3.1300000000000002E-5</v>
      </c>
      <c r="I1630">
        <v>0.2833078</v>
      </c>
      <c r="J1630">
        <v>28.330780000000001</v>
      </c>
      <c r="K1630">
        <v>74.482050000000001</v>
      </c>
      <c r="L1630">
        <v>52.764009999999999</v>
      </c>
      <c r="M1630">
        <v>0.7665883</v>
      </c>
      <c r="O1630">
        <v>26.789739999999998</v>
      </c>
      <c r="P1630">
        <v>0.31132779999999999</v>
      </c>
      <c r="R1630">
        <v>30.257539999999999</v>
      </c>
      <c r="S1630">
        <v>0.82263640000000005</v>
      </c>
    </row>
    <row r="1631" spans="1:19" x14ac:dyDescent="0.2">
      <c r="A1631" t="s">
        <v>879</v>
      </c>
      <c r="B1631">
        <v>2009</v>
      </c>
      <c r="C1631">
        <v>320059</v>
      </c>
      <c r="D1631">
        <v>364989</v>
      </c>
      <c r="E1631">
        <v>411728.4</v>
      </c>
      <c r="F1631">
        <v>410734.2</v>
      </c>
      <c r="G1631">
        <v>424762.30119999999</v>
      </c>
      <c r="I1631">
        <v>0.2833078</v>
      </c>
      <c r="J1631">
        <v>28.330780000000001</v>
      </c>
      <c r="L1631">
        <v>52.764009999999999</v>
      </c>
      <c r="M1631">
        <v>0.7665883</v>
      </c>
      <c r="O1631">
        <v>26.789739999999998</v>
      </c>
      <c r="P1631">
        <v>0.31132779999999999</v>
      </c>
      <c r="R1631">
        <v>30.257539999999999</v>
      </c>
      <c r="S1631">
        <v>0.82263640000000005</v>
      </c>
    </row>
    <row r="1632" spans="1:19" x14ac:dyDescent="0.2">
      <c r="A1632" t="s">
        <v>879</v>
      </c>
      <c r="B1632">
        <v>2009</v>
      </c>
      <c r="C1632">
        <v>320059</v>
      </c>
      <c r="D1632">
        <v>364989</v>
      </c>
      <c r="E1632">
        <v>411728.4</v>
      </c>
      <c r="F1632">
        <v>410734.2</v>
      </c>
      <c r="G1632">
        <v>424762.30119999999</v>
      </c>
      <c r="H1632">
        <v>10.49596</v>
      </c>
      <c r="I1632">
        <v>0.2833078</v>
      </c>
      <c r="J1632">
        <v>28.330780000000001</v>
      </c>
      <c r="K1632">
        <v>74.482050000000001</v>
      </c>
      <c r="L1632">
        <v>52.764009999999999</v>
      </c>
      <c r="M1632">
        <v>0.7665883</v>
      </c>
      <c r="N1632">
        <v>35.609900000000003</v>
      </c>
      <c r="O1632">
        <v>26.789739999999998</v>
      </c>
      <c r="P1632">
        <v>0.31132779999999999</v>
      </c>
      <c r="Q1632">
        <v>53.563470000000002</v>
      </c>
      <c r="R1632">
        <v>30.257539999999999</v>
      </c>
      <c r="S1632">
        <v>0.82263640000000005</v>
      </c>
    </row>
    <row r="1633" spans="1:19" x14ac:dyDescent="0.2">
      <c r="A1633" t="s">
        <v>879</v>
      </c>
      <c r="B1633">
        <v>2009</v>
      </c>
      <c r="C1633">
        <v>320059</v>
      </c>
      <c r="D1633">
        <v>364989</v>
      </c>
      <c r="E1633">
        <v>411728.4</v>
      </c>
      <c r="F1633">
        <v>410734.2</v>
      </c>
      <c r="G1633">
        <v>424762.30119999999</v>
      </c>
      <c r="H1633">
        <v>10.000030000000001</v>
      </c>
      <c r="I1633">
        <v>0.2833078</v>
      </c>
      <c r="J1633">
        <v>28.330780000000001</v>
      </c>
      <c r="K1633">
        <v>74.482050000000001</v>
      </c>
      <c r="L1633">
        <v>52.764009999999999</v>
      </c>
      <c r="M1633">
        <v>0.7665883</v>
      </c>
      <c r="N1633">
        <v>35.609900000000003</v>
      </c>
      <c r="O1633">
        <v>26.789739999999998</v>
      </c>
      <c r="P1633">
        <v>0.31132779999999999</v>
      </c>
      <c r="Q1633">
        <v>53.563470000000002</v>
      </c>
      <c r="R1633">
        <v>30.257539999999999</v>
      </c>
      <c r="S1633">
        <v>0.82263640000000005</v>
      </c>
    </row>
    <row r="1634" spans="1:19" x14ac:dyDescent="0.2">
      <c r="A1634" t="s">
        <v>879</v>
      </c>
      <c r="B1634">
        <v>2009</v>
      </c>
      <c r="C1634">
        <v>320059</v>
      </c>
      <c r="D1634">
        <v>364989</v>
      </c>
      <c r="E1634">
        <v>411728.4</v>
      </c>
      <c r="F1634">
        <v>410734.2</v>
      </c>
      <c r="G1634">
        <v>424762.30119999999</v>
      </c>
      <c r="H1634">
        <v>-2.65E-5</v>
      </c>
      <c r="I1634">
        <v>0.2833078</v>
      </c>
      <c r="J1634">
        <v>28.330780000000001</v>
      </c>
      <c r="K1634">
        <v>74.482050000000001</v>
      </c>
      <c r="L1634">
        <v>52.764009999999999</v>
      </c>
      <c r="M1634">
        <v>0.7665883</v>
      </c>
      <c r="O1634">
        <v>26.789739999999998</v>
      </c>
      <c r="P1634">
        <v>0.31132779999999999</v>
      </c>
      <c r="R1634">
        <v>30.257539999999999</v>
      </c>
      <c r="S1634">
        <v>0.82263640000000005</v>
      </c>
    </row>
    <row r="1635" spans="1:19" x14ac:dyDescent="0.2">
      <c r="A1635" t="s">
        <v>879</v>
      </c>
      <c r="B1635">
        <v>2009</v>
      </c>
      <c r="C1635">
        <v>320059</v>
      </c>
      <c r="D1635">
        <v>364989</v>
      </c>
      <c r="E1635">
        <v>411728.4</v>
      </c>
      <c r="F1635">
        <v>410734.2</v>
      </c>
      <c r="G1635">
        <v>424762.30119999999</v>
      </c>
      <c r="I1635">
        <v>0.2833078</v>
      </c>
      <c r="J1635">
        <v>28.330780000000001</v>
      </c>
      <c r="L1635">
        <v>52.764009999999999</v>
      </c>
      <c r="M1635">
        <v>0.7665883</v>
      </c>
      <c r="O1635">
        <v>26.789739999999998</v>
      </c>
      <c r="P1635">
        <v>0.31132779999999999</v>
      </c>
      <c r="R1635">
        <v>30.257539999999999</v>
      </c>
      <c r="S1635">
        <v>0.82263640000000005</v>
      </c>
    </row>
    <row r="1636" spans="1:19" x14ac:dyDescent="0.2">
      <c r="A1636" t="s">
        <v>879</v>
      </c>
      <c r="B1636">
        <v>2009</v>
      </c>
      <c r="C1636">
        <v>320059</v>
      </c>
      <c r="D1636">
        <v>364989</v>
      </c>
      <c r="E1636">
        <v>411728.4</v>
      </c>
      <c r="F1636">
        <v>410734.2</v>
      </c>
      <c r="G1636">
        <v>424762.30119999999</v>
      </c>
      <c r="H1636">
        <v>-2.6100000000000001E-5</v>
      </c>
      <c r="I1636">
        <v>0.2833078</v>
      </c>
      <c r="J1636">
        <v>28.330780000000001</v>
      </c>
      <c r="K1636">
        <v>74.482050000000001</v>
      </c>
      <c r="L1636">
        <v>52.764009999999999</v>
      </c>
      <c r="M1636">
        <v>0.7665883</v>
      </c>
      <c r="O1636">
        <v>26.789739999999998</v>
      </c>
      <c r="P1636">
        <v>0.31132779999999999</v>
      </c>
      <c r="R1636">
        <v>30.257539999999999</v>
      </c>
      <c r="S1636">
        <v>0.82263640000000005</v>
      </c>
    </row>
    <row r="1637" spans="1:19" x14ac:dyDescent="0.2">
      <c r="A1637" t="s">
        <v>879</v>
      </c>
      <c r="B1637">
        <v>2009</v>
      </c>
      <c r="C1637">
        <v>320059</v>
      </c>
      <c r="D1637">
        <v>364989</v>
      </c>
      <c r="E1637">
        <v>411728.4</v>
      </c>
      <c r="F1637">
        <v>410734.2</v>
      </c>
      <c r="G1637">
        <v>424762.30119999999</v>
      </c>
      <c r="H1637">
        <v>7.1428320000000003</v>
      </c>
      <c r="I1637">
        <v>0.2833078</v>
      </c>
      <c r="J1637">
        <v>28.330780000000001</v>
      </c>
      <c r="K1637">
        <v>74.482050000000001</v>
      </c>
      <c r="L1637">
        <v>52.764009999999999</v>
      </c>
      <c r="M1637">
        <v>0.7665883</v>
      </c>
      <c r="N1637">
        <v>35.609900000000003</v>
      </c>
      <c r="O1637">
        <v>26.789739999999998</v>
      </c>
      <c r="P1637">
        <v>0.31132779999999999</v>
      </c>
      <c r="Q1637">
        <v>53.563470000000002</v>
      </c>
      <c r="R1637">
        <v>30.257539999999999</v>
      </c>
      <c r="S1637">
        <v>0.82263640000000005</v>
      </c>
    </row>
    <row r="1638" spans="1:19" x14ac:dyDescent="0.2">
      <c r="A1638" t="s">
        <v>879</v>
      </c>
      <c r="B1638">
        <v>2009</v>
      </c>
      <c r="C1638">
        <v>320059</v>
      </c>
      <c r="D1638">
        <v>364989</v>
      </c>
      <c r="E1638">
        <v>411728.4</v>
      </c>
      <c r="F1638">
        <v>410734.2</v>
      </c>
      <c r="G1638">
        <v>424762.30119999999</v>
      </c>
      <c r="H1638">
        <v>2.1399999999999998E-5</v>
      </c>
      <c r="I1638">
        <v>0.2833078</v>
      </c>
      <c r="J1638">
        <v>28.330780000000001</v>
      </c>
      <c r="K1638">
        <v>74.482050000000001</v>
      </c>
      <c r="L1638">
        <v>52.764009999999999</v>
      </c>
      <c r="M1638">
        <v>0.7665883</v>
      </c>
      <c r="N1638">
        <v>35.609900000000003</v>
      </c>
      <c r="O1638">
        <v>26.789739999999998</v>
      </c>
      <c r="P1638">
        <v>0.31132779999999999</v>
      </c>
      <c r="Q1638">
        <v>53.563470000000002</v>
      </c>
      <c r="R1638">
        <v>30.257539999999999</v>
      </c>
      <c r="S1638">
        <v>0.82263640000000005</v>
      </c>
    </row>
    <row r="1639" spans="1:19" x14ac:dyDescent="0.2">
      <c r="A1639" t="s">
        <v>879</v>
      </c>
      <c r="B1639">
        <v>2009</v>
      </c>
      <c r="C1639">
        <v>320059</v>
      </c>
      <c r="D1639">
        <v>364989</v>
      </c>
      <c r="E1639">
        <v>411728.4</v>
      </c>
      <c r="F1639">
        <v>410734.2</v>
      </c>
      <c r="G1639">
        <v>424762.30119999999</v>
      </c>
      <c r="H1639">
        <v>6.6665850000000004</v>
      </c>
      <c r="I1639">
        <v>0.2833078</v>
      </c>
      <c r="J1639">
        <v>28.330780000000001</v>
      </c>
      <c r="K1639">
        <v>74.482050000000001</v>
      </c>
      <c r="L1639">
        <v>52.764009999999999</v>
      </c>
      <c r="M1639">
        <v>0.7665883</v>
      </c>
      <c r="N1639">
        <v>35.609900000000003</v>
      </c>
      <c r="O1639">
        <v>26.789739999999998</v>
      </c>
      <c r="P1639">
        <v>0.31132779999999999</v>
      </c>
      <c r="Q1639">
        <v>53.563470000000002</v>
      </c>
      <c r="R1639">
        <v>30.257539999999999</v>
      </c>
      <c r="S1639">
        <v>0.82263640000000005</v>
      </c>
    </row>
    <row r="1640" spans="1:19" x14ac:dyDescent="0.2">
      <c r="A1640" t="s">
        <v>249</v>
      </c>
      <c r="B1640">
        <v>2009</v>
      </c>
      <c r="C1640">
        <v>31044.996070000001</v>
      </c>
      <c r="D1640">
        <v>34562.347390000003</v>
      </c>
      <c r="E1640">
        <v>37279.528660000004</v>
      </c>
      <c r="F1640">
        <v>35310.618710000002</v>
      </c>
      <c r="G1640">
        <v>35415.787689999997</v>
      </c>
      <c r="H1640">
        <v>5.2631249999999996</v>
      </c>
      <c r="I1640">
        <v>0.1374013</v>
      </c>
      <c r="J1640">
        <v>13.740130000000001</v>
      </c>
      <c r="K1640">
        <v>63.297029999999999</v>
      </c>
      <c r="L1640">
        <v>52.764009999999999</v>
      </c>
      <c r="M1640">
        <v>0.7665883</v>
      </c>
      <c r="O1640">
        <v>26.789739999999998</v>
      </c>
      <c r="P1640">
        <v>0.31132779999999999</v>
      </c>
      <c r="R1640">
        <v>30.257539999999999</v>
      </c>
      <c r="S1640">
        <v>0.82263640000000005</v>
      </c>
    </row>
    <row r="1641" spans="1:19" x14ac:dyDescent="0.2">
      <c r="A1641" t="s">
        <v>249</v>
      </c>
      <c r="B1641">
        <v>2009</v>
      </c>
      <c r="C1641">
        <v>31044.996070000001</v>
      </c>
      <c r="D1641">
        <v>34562.347390000003</v>
      </c>
      <c r="E1641">
        <v>37279.528660000004</v>
      </c>
      <c r="F1641">
        <v>35310.618710000002</v>
      </c>
      <c r="G1641">
        <v>35415.787689999997</v>
      </c>
      <c r="H1641">
        <v>113.2149</v>
      </c>
      <c r="I1641">
        <v>0.1374013</v>
      </c>
      <c r="J1641">
        <v>13.740130000000001</v>
      </c>
      <c r="K1641">
        <v>63.297029999999999</v>
      </c>
      <c r="L1641">
        <v>52.764009999999999</v>
      </c>
      <c r="M1641">
        <v>0.7665883</v>
      </c>
      <c r="N1641">
        <v>31.067430000000002</v>
      </c>
      <c r="O1641">
        <v>26.789739999999998</v>
      </c>
      <c r="P1641">
        <v>0.31132779999999999</v>
      </c>
      <c r="Q1641">
        <v>41.560670000000002</v>
      </c>
      <c r="R1641">
        <v>30.257539999999999</v>
      </c>
      <c r="S1641">
        <v>0.82263640000000005</v>
      </c>
    </row>
    <row r="1642" spans="1:19" x14ac:dyDescent="0.2">
      <c r="A1642" t="s">
        <v>249</v>
      </c>
      <c r="B1642">
        <v>2009</v>
      </c>
      <c r="C1642">
        <v>31044.996070000001</v>
      </c>
      <c r="D1642">
        <v>34562.347390000003</v>
      </c>
      <c r="E1642">
        <v>37279.528660000004</v>
      </c>
      <c r="F1642">
        <v>35310.618710000002</v>
      </c>
      <c r="G1642">
        <v>35415.787689999997</v>
      </c>
      <c r="H1642">
        <v>44.704340000000002</v>
      </c>
      <c r="I1642">
        <v>0.1374013</v>
      </c>
      <c r="J1642">
        <v>13.740130000000001</v>
      </c>
      <c r="K1642">
        <v>63.297029999999999</v>
      </c>
      <c r="L1642">
        <v>52.764009999999999</v>
      </c>
      <c r="M1642">
        <v>0.7665883</v>
      </c>
      <c r="N1642">
        <v>31.067430000000002</v>
      </c>
      <c r="O1642">
        <v>26.789739999999998</v>
      </c>
      <c r="P1642">
        <v>0.31132779999999999</v>
      </c>
      <c r="Q1642">
        <v>41.560670000000002</v>
      </c>
      <c r="R1642">
        <v>30.257539999999999</v>
      </c>
      <c r="S1642">
        <v>0.82263640000000005</v>
      </c>
    </row>
    <row r="1643" spans="1:19" x14ac:dyDescent="0.2">
      <c r="A1643" t="s">
        <v>249</v>
      </c>
      <c r="B1643">
        <v>2009</v>
      </c>
      <c r="C1643">
        <v>31044.996070000001</v>
      </c>
      <c r="D1643">
        <v>34562.347390000003</v>
      </c>
      <c r="E1643">
        <v>37279.528660000004</v>
      </c>
      <c r="F1643">
        <v>35310.618710000002</v>
      </c>
      <c r="G1643">
        <v>35415.787689999997</v>
      </c>
      <c r="H1643">
        <v>8.5340849999999993</v>
      </c>
      <c r="I1643">
        <v>0.1374013</v>
      </c>
      <c r="J1643">
        <v>13.740130000000001</v>
      </c>
      <c r="K1643">
        <v>63.297029999999999</v>
      </c>
      <c r="L1643">
        <v>52.764009999999999</v>
      </c>
      <c r="M1643">
        <v>0.7665883</v>
      </c>
      <c r="N1643">
        <v>31.067430000000002</v>
      </c>
      <c r="O1643">
        <v>26.789739999999998</v>
      </c>
      <c r="P1643">
        <v>0.31132779999999999</v>
      </c>
      <c r="Q1643">
        <v>41.560670000000002</v>
      </c>
      <c r="R1643">
        <v>30.257539999999999</v>
      </c>
      <c r="S1643">
        <v>0.82263640000000005</v>
      </c>
    </row>
    <row r="1644" spans="1:19" x14ac:dyDescent="0.2">
      <c r="A1644" t="s">
        <v>249</v>
      </c>
      <c r="B1644">
        <v>2009</v>
      </c>
      <c r="C1644">
        <v>31044.996070000001</v>
      </c>
      <c r="D1644">
        <v>34562.347390000003</v>
      </c>
      <c r="E1644">
        <v>37279.528660000004</v>
      </c>
      <c r="F1644">
        <v>35310.618710000002</v>
      </c>
      <c r="G1644">
        <v>35415.787689999997</v>
      </c>
      <c r="H1644">
        <v>165.97819999999999</v>
      </c>
      <c r="I1644">
        <v>0.1374013</v>
      </c>
      <c r="J1644">
        <v>13.740130000000001</v>
      </c>
      <c r="K1644">
        <v>63.297029999999999</v>
      </c>
      <c r="L1644">
        <v>52.764009999999999</v>
      </c>
      <c r="M1644">
        <v>0.7665883</v>
      </c>
      <c r="N1644">
        <v>31.067430000000002</v>
      </c>
      <c r="O1644">
        <v>26.789739999999998</v>
      </c>
      <c r="P1644">
        <v>0.31132779999999999</v>
      </c>
      <c r="Q1644">
        <v>41.560670000000002</v>
      </c>
      <c r="R1644">
        <v>30.257539999999999</v>
      </c>
      <c r="S1644">
        <v>0.82263640000000005</v>
      </c>
    </row>
    <row r="1645" spans="1:19" x14ac:dyDescent="0.2">
      <c r="A1645" t="s">
        <v>249</v>
      </c>
      <c r="B1645">
        <v>2009</v>
      </c>
      <c r="C1645">
        <v>31044.996070000001</v>
      </c>
      <c r="D1645">
        <v>34562.347390000003</v>
      </c>
      <c r="E1645">
        <v>37279.528660000004</v>
      </c>
      <c r="F1645">
        <v>35310.618710000002</v>
      </c>
      <c r="G1645">
        <v>35415.787689999997</v>
      </c>
      <c r="H1645">
        <v>20.45458</v>
      </c>
      <c r="I1645">
        <v>0.1374013</v>
      </c>
      <c r="J1645">
        <v>13.740130000000001</v>
      </c>
      <c r="K1645">
        <v>63.297029999999999</v>
      </c>
      <c r="L1645">
        <v>52.764009999999999</v>
      </c>
      <c r="M1645">
        <v>0.7665883</v>
      </c>
      <c r="O1645">
        <v>26.789739999999998</v>
      </c>
      <c r="P1645">
        <v>0.31132779999999999</v>
      </c>
      <c r="R1645">
        <v>30.257539999999999</v>
      </c>
      <c r="S1645">
        <v>0.82263640000000005</v>
      </c>
    </row>
    <row r="1646" spans="1:19" x14ac:dyDescent="0.2">
      <c r="A1646" t="s">
        <v>249</v>
      </c>
      <c r="B1646">
        <v>2009</v>
      </c>
      <c r="C1646">
        <v>31044.996070000001</v>
      </c>
      <c r="D1646">
        <v>34562.347390000003</v>
      </c>
      <c r="E1646">
        <v>37279.528660000004</v>
      </c>
      <c r="F1646">
        <v>35310.618710000002</v>
      </c>
      <c r="G1646">
        <v>35415.787689999997</v>
      </c>
      <c r="H1646">
        <v>15.57466</v>
      </c>
      <c r="I1646">
        <v>0.1374013</v>
      </c>
      <c r="J1646">
        <v>13.740130000000001</v>
      </c>
      <c r="K1646">
        <v>63.297029999999999</v>
      </c>
      <c r="L1646">
        <v>52.764009999999999</v>
      </c>
      <c r="M1646">
        <v>0.7665883</v>
      </c>
      <c r="N1646">
        <v>31.067430000000002</v>
      </c>
      <c r="O1646">
        <v>26.789739999999998</v>
      </c>
      <c r="P1646">
        <v>0.31132779999999999</v>
      </c>
      <c r="Q1646">
        <v>41.560670000000002</v>
      </c>
      <c r="R1646">
        <v>30.257539999999999</v>
      </c>
      <c r="S1646">
        <v>0.82263640000000005</v>
      </c>
    </row>
    <row r="1647" spans="1:19" x14ac:dyDescent="0.2">
      <c r="A1647" t="s">
        <v>249</v>
      </c>
      <c r="B1647">
        <v>2009</v>
      </c>
      <c r="C1647">
        <v>31044.996070000001</v>
      </c>
      <c r="D1647">
        <v>34562.347390000003</v>
      </c>
      <c r="E1647">
        <v>37279.528660000004</v>
      </c>
      <c r="F1647">
        <v>35310.618710000002</v>
      </c>
      <c r="G1647">
        <v>35415.787689999997</v>
      </c>
      <c r="I1647">
        <v>0.1374013</v>
      </c>
      <c r="J1647">
        <v>13.740130000000001</v>
      </c>
      <c r="L1647">
        <v>52.764009999999999</v>
      </c>
      <c r="M1647">
        <v>0.7665883</v>
      </c>
      <c r="O1647">
        <v>26.789739999999998</v>
      </c>
      <c r="P1647">
        <v>0.31132779999999999</v>
      </c>
      <c r="R1647">
        <v>30.257539999999999</v>
      </c>
      <c r="S1647">
        <v>0.82263640000000005</v>
      </c>
    </row>
    <row r="1648" spans="1:19" x14ac:dyDescent="0.2">
      <c r="A1648" t="s">
        <v>249</v>
      </c>
      <c r="B1648">
        <v>2009</v>
      </c>
      <c r="C1648">
        <v>31044.996070000001</v>
      </c>
      <c r="D1648">
        <v>34562.347390000003</v>
      </c>
      <c r="E1648">
        <v>37279.528660000004</v>
      </c>
      <c r="F1648">
        <v>35310.618710000002</v>
      </c>
      <c r="G1648">
        <v>35415.787689999997</v>
      </c>
      <c r="H1648">
        <v>75.914389999999997</v>
      </c>
      <c r="I1648">
        <v>0.1374013</v>
      </c>
      <c r="J1648">
        <v>13.740130000000001</v>
      </c>
      <c r="K1648">
        <v>63.297029999999999</v>
      </c>
      <c r="L1648">
        <v>52.764009999999999</v>
      </c>
      <c r="M1648">
        <v>0.7665883</v>
      </c>
      <c r="N1648">
        <v>31.067430000000002</v>
      </c>
      <c r="O1648">
        <v>26.789739999999998</v>
      </c>
      <c r="P1648">
        <v>0.31132779999999999</v>
      </c>
      <c r="Q1648">
        <v>41.560670000000002</v>
      </c>
      <c r="R1648">
        <v>30.257539999999999</v>
      </c>
      <c r="S1648">
        <v>0.82263640000000005</v>
      </c>
    </row>
    <row r="1649" spans="1:19" x14ac:dyDescent="0.2">
      <c r="A1649" t="s">
        <v>249</v>
      </c>
      <c r="B1649">
        <v>2009</v>
      </c>
      <c r="C1649">
        <v>31044.996070000001</v>
      </c>
      <c r="D1649">
        <v>34562.347390000003</v>
      </c>
      <c r="E1649">
        <v>37279.528660000004</v>
      </c>
      <c r="F1649">
        <v>35310.618710000002</v>
      </c>
      <c r="G1649">
        <v>35415.787689999997</v>
      </c>
      <c r="H1649">
        <v>53.846179999999997</v>
      </c>
      <c r="I1649">
        <v>0.1374013</v>
      </c>
      <c r="J1649">
        <v>13.740130000000001</v>
      </c>
      <c r="K1649">
        <v>63.297029999999999</v>
      </c>
      <c r="L1649">
        <v>52.764009999999999</v>
      </c>
      <c r="M1649">
        <v>0.7665883</v>
      </c>
      <c r="N1649">
        <v>31.067430000000002</v>
      </c>
      <c r="O1649">
        <v>26.789739999999998</v>
      </c>
      <c r="P1649">
        <v>0.31132779999999999</v>
      </c>
      <c r="Q1649">
        <v>41.560670000000002</v>
      </c>
      <c r="R1649">
        <v>30.257539999999999</v>
      </c>
      <c r="S1649">
        <v>0.82263640000000005</v>
      </c>
    </row>
    <row r="1650" spans="1:19" x14ac:dyDescent="0.2">
      <c r="A1650" t="s">
        <v>249</v>
      </c>
      <c r="B1650">
        <v>2009</v>
      </c>
      <c r="C1650">
        <v>31044.996070000001</v>
      </c>
      <c r="D1650">
        <v>34562.347390000003</v>
      </c>
      <c r="E1650">
        <v>37279.528660000004</v>
      </c>
      <c r="F1650">
        <v>35310.618710000002</v>
      </c>
      <c r="G1650">
        <v>35415.787689999997</v>
      </c>
      <c r="H1650">
        <v>4.7619319999999998</v>
      </c>
      <c r="I1650">
        <v>0.1374013</v>
      </c>
      <c r="J1650">
        <v>13.740130000000001</v>
      </c>
      <c r="K1650">
        <v>63.297029999999999</v>
      </c>
      <c r="L1650">
        <v>52.764009999999999</v>
      </c>
      <c r="M1650">
        <v>0.7665883</v>
      </c>
      <c r="N1650">
        <v>31.067430000000002</v>
      </c>
      <c r="O1650">
        <v>26.789739999999998</v>
      </c>
      <c r="P1650">
        <v>0.31132779999999999</v>
      </c>
      <c r="Q1650">
        <v>41.560670000000002</v>
      </c>
      <c r="R1650">
        <v>30.257539999999999</v>
      </c>
      <c r="S1650">
        <v>0.82263640000000005</v>
      </c>
    </row>
    <row r="1651" spans="1:19" x14ac:dyDescent="0.2">
      <c r="A1651" t="s">
        <v>249</v>
      </c>
      <c r="B1651">
        <v>2009</v>
      </c>
      <c r="C1651">
        <v>31044.996070000001</v>
      </c>
      <c r="D1651">
        <v>34562.347390000003</v>
      </c>
      <c r="E1651">
        <v>37279.528660000004</v>
      </c>
      <c r="F1651">
        <v>35310.618710000002</v>
      </c>
      <c r="G1651">
        <v>35415.787689999997</v>
      </c>
      <c r="H1651">
        <v>380.00009999999997</v>
      </c>
      <c r="I1651">
        <v>0.1374013</v>
      </c>
      <c r="J1651">
        <v>13.740130000000001</v>
      </c>
      <c r="K1651">
        <v>63.297029999999999</v>
      </c>
      <c r="L1651">
        <v>52.764009999999999</v>
      </c>
      <c r="M1651">
        <v>0.7665883</v>
      </c>
      <c r="N1651">
        <v>31.067430000000002</v>
      </c>
      <c r="O1651">
        <v>26.789739999999998</v>
      </c>
      <c r="P1651">
        <v>0.31132779999999999</v>
      </c>
      <c r="Q1651">
        <v>41.560670000000002</v>
      </c>
      <c r="R1651">
        <v>30.257539999999999</v>
      </c>
      <c r="S1651">
        <v>0.82263640000000005</v>
      </c>
    </row>
    <row r="1652" spans="1:19" x14ac:dyDescent="0.2">
      <c r="A1652" t="s">
        <v>249</v>
      </c>
      <c r="B1652">
        <v>2009</v>
      </c>
      <c r="C1652">
        <v>31044.996070000001</v>
      </c>
      <c r="D1652">
        <v>34562.347390000003</v>
      </c>
      <c r="E1652">
        <v>37279.528660000004</v>
      </c>
      <c r="F1652">
        <v>35310.618710000002</v>
      </c>
      <c r="G1652">
        <v>35415.787689999997</v>
      </c>
      <c r="I1652">
        <v>0.1374013</v>
      </c>
      <c r="J1652">
        <v>13.740130000000001</v>
      </c>
      <c r="L1652">
        <v>52.764009999999999</v>
      </c>
      <c r="M1652">
        <v>0.7665883</v>
      </c>
      <c r="N1652">
        <v>31.067430000000002</v>
      </c>
      <c r="O1652">
        <v>26.789739999999998</v>
      </c>
      <c r="P1652">
        <v>0.31132779999999999</v>
      </c>
      <c r="R1652">
        <v>30.257539999999999</v>
      </c>
      <c r="S1652">
        <v>0.82263640000000005</v>
      </c>
    </row>
    <row r="1653" spans="1:19" x14ac:dyDescent="0.2">
      <c r="A1653" t="s">
        <v>249</v>
      </c>
      <c r="B1653">
        <v>2009</v>
      </c>
      <c r="C1653">
        <v>31044.996070000001</v>
      </c>
      <c r="D1653">
        <v>34562.347390000003</v>
      </c>
      <c r="E1653">
        <v>37279.528660000004</v>
      </c>
      <c r="F1653">
        <v>35310.618710000002</v>
      </c>
      <c r="G1653">
        <v>35415.787689999997</v>
      </c>
      <c r="H1653">
        <v>-14.49999</v>
      </c>
      <c r="I1653">
        <v>0.1374013</v>
      </c>
      <c r="J1653">
        <v>13.740130000000001</v>
      </c>
      <c r="K1653">
        <v>63.297029999999999</v>
      </c>
      <c r="L1653">
        <v>52.764009999999999</v>
      </c>
      <c r="M1653">
        <v>0.7665883</v>
      </c>
      <c r="N1653">
        <v>31.067430000000002</v>
      </c>
      <c r="O1653">
        <v>26.789739999999998</v>
      </c>
      <c r="P1653">
        <v>0.31132779999999999</v>
      </c>
      <c r="Q1653">
        <v>41.560670000000002</v>
      </c>
      <c r="R1653">
        <v>30.257539999999999</v>
      </c>
      <c r="S1653">
        <v>0.82263640000000005</v>
      </c>
    </row>
    <row r="1654" spans="1:19" x14ac:dyDescent="0.2">
      <c r="A1654" t="s">
        <v>249</v>
      </c>
      <c r="B1654">
        <v>2009</v>
      </c>
      <c r="C1654">
        <v>31044.996070000001</v>
      </c>
      <c r="D1654">
        <v>34562.347390000003</v>
      </c>
      <c r="E1654">
        <v>37279.528660000004</v>
      </c>
      <c r="F1654">
        <v>35310.618710000002</v>
      </c>
      <c r="G1654">
        <v>35415.787689999997</v>
      </c>
      <c r="H1654">
        <v>15.833299999999999</v>
      </c>
      <c r="I1654">
        <v>0.1374013</v>
      </c>
      <c r="J1654">
        <v>13.740130000000001</v>
      </c>
      <c r="K1654">
        <v>63.297029999999999</v>
      </c>
      <c r="L1654">
        <v>52.764009999999999</v>
      </c>
      <c r="M1654">
        <v>0.7665883</v>
      </c>
      <c r="N1654">
        <v>31.067430000000002</v>
      </c>
      <c r="O1654">
        <v>26.789739999999998</v>
      </c>
      <c r="P1654">
        <v>0.31132779999999999</v>
      </c>
      <c r="Q1654">
        <v>41.560670000000002</v>
      </c>
      <c r="R1654">
        <v>30.257539999999999</v>
      </c>
      <c r="S1654">
        <v>0.82263640000000005</v>
      </c>
    </row>
    <row r="1655" spans="1:19" x14ac:dyDescent="0.2">
      <c r="A1655" t="s">
        <v>249</v>
      </c>
      <c r="B1655">
        <v>2009</v>
      </c>
      <c r="C1655">
        <v>31044.996070000001</v>
      </c>
      <c r="D1655">
        <v>34562.347390000003</v>
      </c>
      <c r="E1655">
        <v>37279.528660000004</v>
      </c>
      <c r="F1655">
        <v>35310.618710000002</v>
      </c>
      <c r="G1655">
        <v>35415.787689999997</v>
      </c>
      <c r="H1655">
        <v>100</v>
      </c>
      <c r="I1655">
        <v>0.1374013</v>
      </c>
      <c r="J1655">
        <v>13.740130000000001</v>
      </c>
      <c r="K1655">
        <v>63.297029999999999</v>
      </c>
      <c r="L1655">
        <v>52.764009999999999</v>
      </c>
      <c r="M1655">
        <v>0.7665883</v>
      </c>
      <c r="N1655">
        <v>31.067430000000002</v>
      </c>
      <c r="O1655">
        <v>26.789739999999998</v>
      </c>
      <c r="P1655">
        <v>0.31132779999999999</v>
      </c>
      <c r="Q1655">
        <v>41.560670000000002</v>
      </c>
      <c r="R1655">
        <v>30.257539999999999</v>
      </c>
      <c r="S1655">
        <v>0.82263640000000005</v>
      </c>
    </row>
    <row r="1656" spans="1:19" x14ac:dyDescent="0.2">
      <c r="A1656" t="s">
        <v>249</v>
      </c>
      <c r="B1656">
        <v>2009</v>
      </c>
      <c r="C1656">
        <v>31044.996070000001</v>
      </c>
      <c r="D1656">
        <v>34562.347390000003</v>
      </c>
      <c r="E1656">
        <v>37279.528660000004</v>
      </c>
      <c r="F1656">
        <v>35310.618710000002</v>
      </c>
      <c r="G1656">
        <v>35415.787689999997</v>
      </c>
      <c r="H1656">
        <v>133.88079999999999</v>
      </c>
      <c r="I1656">
        <v>0.1374013</v>
      </c>
      <c r="J1656">
        <v>13.740130000000001</v>
      </c>
      <c r="K1656">
        <v>63.297029999999999</v>
      </c>
      <c r="L1656">
        <v>52.764009999999999</v>
      </c>
      <c r="M1656">
        <v>0.7665883</v>
      </c>
      <c r="N1656">
        <v>31.067430000000002</v>
      </c>
      <c r="O1656">
        <v>26.789739999999998</v>
      </c>
      <c r="P1656">
        <v>0.31132779999999999</v>
      </c>
      <c r="Q1656">
        <v>41.560670000000002</v>
      </c>
      <c r="R1656">
        <v>30.257539999999999</v>
      </c>
      <c r="S1656">
        <v>0.82263640000000005</v>
      </c>
    </row>
    <row r="1657" spans="1:19" x14ac:dyDescent="0.2">
      <c r="A1657" t="s">
        <v>249</v>
      </c>
      <c r="B1657">
        <v>2009</v>
      </c>
      <c r="C1657">
        <v>31044.996070000001</v>
      </c>
      <c r="D1657">
        <v>34562.347390000003</v>
      </c>
      <c r="E1657">
        <v>37279.528660000004</v>
      </c>
      <c r="F1657">
        <v>35310.618710000002</v>
      </c>
      <c r="G1657">
        <v>35415.787689999997</v>
      </c>
      <c r="H1657">
        <v>-23.99999</v>
      </c>
      <c r="I1657">
        <v>0.1374013</v>
      </c>
      <c r="J1657">
        <v>13.740130000000001</v>
      </c>
      <c r="K1657">
        <v>63.297029999999999</v>
      </c>
      <c r="L1657">
        <v>52.764009999999999</v>
      </c>
      <c r="M1657">
        <v>0.7665883</v>
      </c>
      <c r="N1657">
        <v>31.067430000000002</v>
      </c>
      <c r="O1657">
        <v>26.789739999999998</v>
      </c>
      <c r="P1657">
        <v>0.31132779999999999</v>
      </c>
      <c r="Q1657">
        <v>41.560670000000002</v>
      </c>
      <c r="R1657">
        <v>30.257539999999999</v>
      </c>
      <c r="S1657">
        <v>0.82263640000000005</v>
      </c>
    </row>
    <row r="1658" spans="1:19" x14ac:dyDescent="0.2">
      <c r="A1658" t="s">
        <v>249</v>
      </c>
      <c r="B1658">
        <v>2009</v>
      </c>
      <c r="C1658">
        <v>31044.996070000001</v>
      </c>
      <c r="D1658">
        <v>34562.347390000003</v>
      </c>
      <c r="E1658">
        <v>37279.528660000004</v>
      </c>
      <c r="F1658">
        <v>35310.618710000002</v>
      </c>
      <c r="G1658">
        <v>35415.787689999997</v>
      </c>
      <c r="H1658">
        <v>20.51427</v>
      </c>
      <c r="I1658">
        <v>0.1374013</v>
      </c>
      <c r="J1658">
        <v>13.740130000000001</v>
      </c>
      <c r="K1658">
        <v>63.297029999999999</v>
      </c>
      <c r="L1658">
        <v>52.764009999999999</v>
      </c>
      <c r="M1658">
        <v>0.7665883</v>
      </c>
      <c r="N1658">
        <v>31.067430000000002</v>
      </c>
      <c r="O1658">
        <v>26.789739999999998</v>
      </c>
      <c r="P1658">
        <v>0.31132779999999999</v>
      </c>
      <c r="Q1658">
        <v>41.560670000000002</v>
      </c>
      <c r="R1658">
        <v>30.257539999999999</v>
      </c>
      <c r="S1658">
        <v>0.82263640000000005</v>
      </c>
    </row>
    <row r="1659" spans="1:19" x14ac:dyDescent="0.2">
      <c r="A1659" t="s">
        <v>249</v>
      </c>
      <c r="B1659">
        <v>2009</v>
      </c>
      <c r="C1659">
        <v>31044.996070000001</v>
      </c>
      <c r="D1659">
        <v>34562.347390000003</v>
      </c>
      <c r="E1659">
        <v>37279.528660000004</v>
      </c>
      <c r="F1659">
        <v>35310.618710000002</v>
      </c>
      <c r="G1659">
        <v>35415.787689999997</v>
      </c>
      <c r="H1659">
        <v>71.428600000000003</v>
      </c>
      <c r="I1659">
        <v>0.1374013</v>
      </c>
      <c r="J1659">
        <v>13.740130000000001</v>
      </c>
      <c r="K1659">
        <v>63.297029999999999</v>
      </c>
      <c r="L1659">
        <v>52.764009999999999</v>
      </c>
      <c r="M1659">
        <v>0.7665883</v>
      </c>
      <c r="N1659">
        <v>31.067430000000002</v>
      </c>
      <c r="O1659">
        <v>26.789739999999998</v>
      </c>
      <c r="P1659">
        <v>0.31132779999999999</v>
      </c>
      <c r="Q1659">
        <v>41.560670000000002</v>
      </c>
      <c r="R1659">
        <v>30.257539999999999</v>
      </c>
      <c r="S1659">
        <v>0.82263640000000005</v>
      </c>
    </row>
    <row r="1660" spans="1:19" x14ac:dyDescent="0.2">
      <c r="A1660" t="s">
        <v>249</v>
      </c>
      <c r="B1660">
        <v>2009</v>
      </c>
      <c r="C1660">
        <v>31044.996070000001</v>
      </c>
      <c r="D1660">
        <v>34562.347390000003</v>
      </c>
      <c r="E1660">
        <v>37279.528660000004</v>
      </c>
      <c r="F1660">
        <v>35310.618710000002</v>
      </c>
      <c r="G1660">
        <v>35415.787689999997</v>
      </c>
      <c r="H1660">
        <v>19.354869999999998</v>
      </c>
      <c r="I1660">
        <v>0.1374013</v>
      </c>
      <c r="J1660">
        <v>13.740130000000001</v>
      </c>
      <c r="K1660">
        <v>63.297029999999999</v>
      </c>
      <c r="L1660">
        <v>52.764009999999999</v>
      </c>
      <c r="M1660">
        <v>0.7665883</v>
      </c>
      <c r="O1660">
        <v>26.789739999999998</v>
      </c>
      <c r="P1660">
        <v>0.31132779999999999</v>
      </c>
      <c r="R1660">
        <v>30.257539999999999</v>
      </c>
      <c r="S1660">
        <v>0.82263640000000005</v>
      </c>
    </row>
    <row r="1661" spans="1:19" x14ac:dyDescent="0.2">
      <c r="A1661" t="s">
        <v>249</v>
      </c>
      <c r="B1661">
        <v>2009</v>
      </c>
      <c r="C1661">
        <v>31044.996070000001</v>
      </c>
      <c r="D1661">
        <v>34562.347390000003</v>
      </c>
      <c r="E1661">
        <v>37279.528660000004</v>
      </c>
      <c r="F1661">
        <v>35310.618710000002</v>
      </c>
      <c r="G1661">
        <v>35415.787689999997</v>
      </c>
      <c r="H1661">
        <v>33.333300000000001</v>
      </c>
      <c r="I1661">
        <v>0.1374013</v>
      </c>
      <c r="J1661">
        <v>13.740130000000001</v>
      </c>
      <c r="K1661">
        <v>63.297029999999999</v>
      </c>
      <c r="L1661">
        <v>52.764009999999999</v>
      </c>
      <c r="M1661">
        <v>0.7665883</v>
      </c>
      <c r="N1661">
        <v>31.067430000000002</v>
      </c>
      <c r="O1661">
        <v>26.789739999999998</v>
      </c>
      <c r="P1661">
        <v>0.31132779999999999</v>
      </c>
      <c r="Q1661">
        <v>41.560670000000002</v>
      </c>
      <c r="R1661">
        <v>30.257539999999999</v>
      </c>
      <c r="S1661">
        <v>0.82263640000000005</v>
      </c>
    </row>
    <row r="1662" spans="1:19" x14ac:dyDescent="0.2">
      <c r="A1662" t="s">
        <v>249</v>
      </c>
      <c r="B1662">
        <v>2009</v>
      </c>
      <c r="C1662">
        <v>31044.996070000001</v>
      </c>
      <c r="D1662">
        <v>34562.347390000003</v>
      </c>
      <c r="E1662">
        <v>37279.528660000004</v>
      </c>
      <c r="F1662">
        <v>35310.618710000002</v>
      </c>
      <c r="G1662">
        <v>35415.787689999997</v>
      </c>
      <c r="H1662">
        <v>277.68130000000002</v>
      </c>
      <c r="I1662">
        <v>0.1374013</v>
      </c>
      <c r="J1662">
        <v>13.740130000000001</v>
      </c>
      <c r="K1662">
        <v>63.297029999999999</v>
      </c>
      <c r="L1662">
        <v>52.764009999999999</v>
      </c>
      <c r="M1662">
        <v>0.7665883</v>
      </c>
      <c r="N1662">
        <v>31.067430000000002</v>
      </c>
      <c r="O1662">
        <v>26.789739999999998</v>
      </c>
      <c r="P1662">
        <v>0.31132779999999999</v>
      </c>
      <c r="Q1662">
        <v>41.560670000000002</v>
      </c>
      <c r="R1662">
        <v>30.257539999999999</v>
      </c>
      <c r="S1662">
        <v>0.82263640000000005</v>
      </c>
    </row>
    <row r="1663" spans="1:19" x14ac:dyDescent="0.2">
      <c r="A1663" t="s">
        <v>249</v>
      </c>
      <c r="B1663">
        <v>2009</v>
      </c>
      <c r="C1663">
        <v>31044.996070000001</v>
      </c>
      <c r="D1663">
        <v>34562.347390000003</v>
      </c>
      <c r="E1663">
        <v>37279.528660000004</v>
      </c>
      <c r="F1663">
        <v>35310.618710000002</v>
      </c>
      <c r="G1663">
        <v>35415.787689999997</v>
      </c>
      <c r="I1663">
        <v>0.1374013</v>
      </c>
      <c r="J1663">
        <v>13.740130000000001</v>
      </c>
      <c r="L1663">
        <v>52.764009999999999</v>
      </c>
      <c r="M1663">
        <v>0.7665883</v>
      </c>
      <c r="N1663">
        <v>31.067430000000002</v>
      </c>
      <c r="O1663">
        <v>26.789739999999998</v>
      </c>
      <c r="P1663">
        <v>0.31132779999999999</v>
      </c>
      <c r="R1663">
        <v>30.257539999999999</v>
      </c>
      <c r="S1663">
        <v>0.82263640000000005</v>
      </c>
    </row>
    <row r="1664" spans="1:19" x14ac:dyDescent="0.2">
      <c r="A1664" t="s">
        <v>249</v>
      </c>
      <c r="B1664">
        <v>2009</v>
      </c>
      <c r="C1664">
        <v>31044.996070000001</v>
      </c>
      <c r="D1664">
        <v>34562.347390000003</v>
      </c>
      <c r="E1664">
        <v>37279.528660000004</v>
      </c>
      <c r="F1664">
        <v>35310.618710000002</v>
      </c>
      <c r="G1664">
        <v>35415.787689999997</v>
      </c>
      <c r="H1664">
        <v>17.749960000000002</v>
      </c>
      <c r="I1664">
        <v>0.1374013</v>
      </c>
      <c r="J1664">
        <v>13.740130000000001</v>
      </c>
      <c r="K1664">
        <v>63.297029999999999</v>
      </c>
      <c r="L1664">
        <v>52.764009999999999</v>
      </c>
      <c r="M1664">
        <v>0.7665883</v>
      </c>
      <c r="N1664">
        <v>31.067430000000002</v>
      </c>
      <c r="O1664">
        <v>26.789739999999998</v>
      </c>
      <c r="P1664">
        <v>0.31132779999999999</v>
      </c>
      <c r="Q1664">
        <v>41.560670000000002</v>
      </c>
      <c r="R1664">
        <v>30.257539999999999</v>
      </c>
      <c r="S1664">
        <v>0.82263640000000005</v>
      </c>
    </row>
    <row r="1665" spans="1:19" x14ac:dyDescent="0.2">
      <c r="A1665" t="s">
        <v>249</v>
      </c>
      <c r="B1665">
        <v>2009</v>
      </c>
      <c r="C1665">
        <v>31044.996070000001</v>
      </c>
      <c r="D1665">
        <v>34562.347390000003</v>
      </c>
      <c r="E1665">
        <v>37279.528660000004</v>
      </c>
      <c r="F1665">
        <v>35310.618710000002</v>
      </c>
      <c r="G1665">
        <v>35415.787689999997</v>
      </c>
      <c r="I1665">
        <v>0.1374013</v>
      </c>
      <c r="J1665">
        <v>13.740130000000001</v>
      </c>
      <c r="L1665">
        <v>52.764009999999999</v>
      </c>
      <c r="M1665">
        <v>0.7665883</v>
      </c>
      <c r="O1665">
        <v>26.789739999999998</v>
      </c>
      <c r="P1665">
        <v>0.31132779999999999</v>
      </c>
      <c r="R1665">
        <v>30.257539999999999</v>
      </c>
      <c r="S1665">
        <v>0.82263640000000005</v>
      </c>
    </row>
    <row r="1666" spans="1:19" x14ac:dyDescent="0.2">
      <c r="A1666" t="s">
        <v>249</v>
      </c>
      <c r="B1666">
        <v>2009</v>
      </c>
      <c r="C1666">
        <v>31044.996070000001</v>
      </c>
      <c r="D1666">
        <v>34562.347390000003</v>
      </c>
      <c r="E1666">
        <v>37279.528660000004</v>
      </c>
      <c r="F1666">
        <v>35310.618710000002</v>
      </c>
      <c r="G1666">
        <v>35415.787689999997</v>
      </c>
      <c r="H1666">
        <v>150</v>
      </c>
      <c r="I1666">
        <v>0.1374013</v>
      </c>
      <c r="J1666">
        <v>13.740130000000001</v>
      </c>
      <c r="K1666">
        <v>63.297029999999999</v>
      </c>
      <c r="L1666">
        <v>52.764009999999999</v>
      </c>
      <c r="M1666">
        <v>0.7665883</v>
      </c>
      <c r="N1666">
        <v>31.067430000000002</v>
      </c>
      <c r="O1666">
        <v>26.789739999999998</v>
      </c>
      <c r="P1666">
        <v>0.31132779999999999</v>
      </c>
      <c r="Q1666">
        <v>41.560670000000002</v>
      </c>
      <c r="R1666">
        <v>30.257539999999999</v>
      </c>
      <c r="S1666">
        <v>0.82263640000000005</v>
      </c>
    </row>
    <row r="1667" spans="1:19" x14ac:dyDescent="0.2">
      <c r="A1667" t="s">
        <v>249</v>
      </c>
      <c r="B1667">
        <v>2009</v>
      </c>
      <c r="C1667">
        <v>31044.996070000001</v>
      </c>
      <c r="D1667">
        <v>34562.347390000003</v>
      </c>
      <c r="E1667">
        <v>37279.528660000004</v>
      </c>
      <c r="F1667">
        <v>35310.618710000002</v>
      </c>
      <c r="G1667">
        <v>35415.787689999997</v>
      </c>
      <c r="I1667">
        <v>0.1374013</v>
      </c>
      <c r="J1667">
        <v>13.740130000000001</v>
      </c>
      <c r="L1667">
        <v>52.764009999999999</v>
      </c>
      <c r="M1667">
        <v>0.7665883</v>
      </c>
      <c r="N1667">
        <v>31.067430000000002</v>
      </c>
      <c r="O1667">
        <v>26.789739999999998</v>
      </c>
      <c r="P1667">
        <v>0.31132779999999999</v>
      </c>
      <c r="R1667">
        <v>30.257539999999999</v>
      </c>
      <c r="S1667">
        <v>0.82263640000000005</v>
      </c>
    </row>
    <row r="1668" spans="1:19" x14ac:dyDescent="0.2">
      <c r="A1668" t="s">
        <v>249</v>
      </c>
      <c r="B1668">
        <v>2009</v>
      </c>
      <c r="C1668">
        <v>31044.996070000001</v>
      </c>
      <c r="D1668">
        <v>34562.347390000003</v>
      </c>
      <c r="E1668">
        <v>37279.528660000004</v>
      </c>
      <c r="F1668">
        <v>35310.618710000002</v>
      </c>
      <c r="G1668">
        <v>35415.787689999997</v>
      </c>
      <c r="H1668">
        <v>-37.133330000000001</v>
      </c>
      <c r="I1668">
        <v>0.1374013</v>
      </c>
      <c r="J1668">
        <v>13.740130000000001</v>
      </c>
      <c r="K1668">
        <v>63.297029999999999</v>
      </c>
      <c r="L1668">
        <v>52.764009999999999</v>
      </c>
      <c r="M1668">
        <v>0.7665883</v>
      </c>
      <c r="O1668">
        <v>26.789739999999998</v>
      </c>
      <c r="P1668">
        <v>0.31132779999999999</v>
      </c>
      <c r="R1668">
        <v>30.257539999999999</v>
      </c>
      <c r="S1668">
        <v>0.82263640000000005</v>
      </c>
    </row>
    <row r="1669" spans="1:19" x14ac:dyDescent="0.2">
      <c r="A1669" t="s">
        <v>249</v>
      </c>
      <c r="B1669">
        <v>2009</v>
      </c>
      <c r="C1669">
        <v>31044.996070000001</v>
      </c>
      <c r="D1669">
        <v>34562.347390000003</v>
      </c>
      <c r="E1669">
        <v>37279.528660000004</v>
      </c>
      <c r="F1669">
        <v>35310.618710000002</v>
      </c>
      <c r="G1669">
        <v>35415.787689999997</v>
      </c>
      <c r="I1669">
        <v>0.1374013</v>
      </c>
      <c r="J1669">
        <v>13.740130000000001</v>
      </c>
      <c r="L1669">
        <v>52.764009999999999</v>
      </c>
      <c r="M1669">
        <v>0.7665883</v>
      </c>
      <c r="N1669">
        <v>31.067430000000002</v>
      </c>
      <c r="O1669">
        <v>26.789739999999998</v>
      </c>
      <c r="P1669">
        <v>0.31132779999999999</v>
      </c>
      <c r="R1669">
        <v>30.257539999999999</v>
      </c>
      <c r="S1669">
        <v>0.82263640000000005</v>
      </c>
    </row>
    <row r="1670" spans="1:19" x14ac:dyDescent="0.2">
      <c r="A1670" t="s">
        <v>249</v>
      </c>
      <c r="B1670">
        <v>2009</v>
      </c>
      <c r="C1670">
        <v>31044.996070000001</v>
      </c>
      <c r="D1670">
        <v>34562.347390000003</v>
      </c>
      <c r="E1670">
        <v>37279.528660000004</v>
      </c>
      <c r="F1670">
        <v>35310.618710000002</v>
      </c>
      <c r="G1670">
        <v>35415.787689999997</v>
      </c>
      <c r="H1670">
        <v>46.933369999999996</v>
      </c>
      <c r="I1670">
        <v>0.1374013</v>
      </c>
      <c r="J1670">
        <v>13.740130000000001</v>
      </c>
      <c r="K1670">
        <v>63.297029999999999</v>
      </c>
      <c r="L1670">
        <v>52.764009999999999</v>
      </c>
      <c r="M1670">
        <v>0.7665883</v>
      </c>
      <c r="N1670">
        <v>31.067430000000002</v>
      </c>
      <c r="O1670">
        <v>26.789739999999998</v>
      </c>
      <c r="P1670">
        <v>0.31132779999999999</v>
      </c>
      <c r="Q1670">
        <v>41.560670000000002</v>
      </c>
      <c r="R1670">
        <v>30.257539999999999</v>
      </c>
      <c r="S1670">
        <v>0.82263640000000005</v>
      </c>
    </row>
    <row r="1671" spans="1:19" x14ac:dyDescent="0.2">
      <c r="A1671" t="s">
        <v>249</v>
      </c>
      <c r="B1671">
        <v>2009</v>
      </c>
      <c r="C1671">
        <v>31044.996070000001</v>
      </c>
      <c r="D1671">
        <v>34562.347390000003</v>
      </c>
      <c r="E1671">
        <v>37279.528660000004</v>
      </c>
      <c r="F1671">
        <v>35310.618710000002</v>
      </c>
      <c r="G1671">
        <v>35415.787689999997</v>
      </c>
      <c r="I1671">
        <v>0.1374013</v>
      </c>
      <c r="J1671">
        <v>13.740130000000001</v>
      </c>
      <c r="L1671">
        <v>52.764009999999999</v>
      </c>
      <c r="M1671">
        <v>0.7665883</v>
      </c>
      <c r="O1671">
        <v>26.789739999999998</v>
      </c>
      <c r="P1671">
        <v>0.31132779999999999</v>
      </c>
      <c r="R1671">
        <v>30.257539999999999</v>
      </c>
      <c r="S1671">
        <v>0.82263640000000005</v>
      </c>
    </row>
    <row r="1672" spans="1:19" x14ac:dyDescent="0.2">
      <c r="A1672" t="s">
        <v>249</v>
      </c>
      <c r="B1672">
        <v>2009</v>
      </c>
      <c r="C1672">
        <v>31044.996070000001</v>
      </c>
      <c r="D1672">
        <v>34562.347390000003</v>
      </c>
      <c r="E1672">
        <v>37279.528660000004</v>
      </c>
      <c r="F1672">
        <v>35310.618710000002</v>
      </c>
      <c r="G1672">
        <v>35415.787689999997</v>
      </c>
      <c r="H1672">
        <v>60.000030000000002</v>
      </c>
      <c r="I1672">
        <v>0.1374013</v>
      </c>
      <c r="J1672">
        <v>13.740130000000001</v>
      </c>
      <c r="K1672">
        <v>63.297029999999999</v>
      </c>
      <c r="L1672">
        <v>52.764009999999999</v>
      </c>
      <c r="M1672">
        <v>0.7665883</v>
      </c>
      <c r="N1672">
        <v>31.067430000000002</v>
      </c>
      <c r="O1672">
        <v>26.789739999999998</v>
      </c>
      <c r="P1672">
        <v>0.31132779999999999</v>
      </c>
      <c r="Q1672">
        <v>41.560670000000002</v>
      </c>
      <c r="R1672">
        <v>30.257539999999999</v>
      </c>
      <c r="S1672">
        <v>0.82263640000000005</v>
      </c>
    </row>
    <row r="1673" spans="1:19" x14ac:dyDescent="0.2">
      <c r="A1673" t="s">
        <v>249</v>
      </c>
      <c r="B1673">
        <v>2009</v>
      </c>
      <c r="C1673">
        <v>31044.996070000001</v>
      </c>
      <c r="D1673">
        <v>34562.347390000003</v>
      </c>
      <c r="E1673">
        <v>37279.528660000004</v>
      </c>
      <c r="F1673">
        <v>35310.618710000002</v>
      </c>
      <c r="G1673">
        <v>35415.787689999997</v>
      </c>
      <c r="H1673">
        <v>-8.3333130000000004</v>
      </c>
      <c r="I1673">
        <v>0.1374013</v>
      </c>
      <c r="J1673">
        <v>13.740130000000001</v>
      </c>
      <c r="K1673">
        <v>63.297029999999999</v>
      </c>
      <c r="L1673">
        <v>52.764009999999999</v>
      </c>
      <c r="M1673">
        <v>0.7665883</v>
      </c>
      <c r="N1673">
        <v>31.067430000000002</v>
      </c>
      <c r="O1673">
        <v>26.789739999999998</v>
      </c>
      <c r="P1673">
        <v>0.31132779999999999</v>
      </c>
      <c r="Q1673">
        <v>41.560670000000002</v>
      </c>
      <c r="R1673">
        <v>30.257539999999999</v>
      </c>
      <c r="S1673">
        <v>0.82263640000000005</v>
      </c>
    </row>
    <row r="1674" spans="1:19" x14ac:dyDescent="0.2">
      <c r="A1674" t="s">
        <v>249</v>
      </c>
      <c r="B1674">
        <v>2009</v>
      </c>
      <c r="C1674">
        <v>31044.996070000001</v>
      </c>
      <c r="D1674">
        <v>34562.347390000003</v>
      </c>
      <c r="E1674">
        <v>37279.528660000004</v>
      </c>
      <c r="F1674">
        <v>35310.618710000002</v>
      </c>
      <c r="G1674">
        <v>35415.787689999997</v>
      </c>
      <c r="H1674">
        <v>100.01009999999999</v>
      </c>
      <c r="I1674">
        <v>0.1374013</v>
      </c>
      <c r="J1674">
        <v>13.740130000000001</v>
      </c>
      <c r="K1674">
        <v>63.297029999999999</v>
      </c>
      <c r="L1674">
        <v>52.764009999999999</v>
      </c>
      <c r="M1674">
        <v>0.7665883</v>
      </c>
      <c r="N1674">
        <v>31.067430000000002</v>
      </c>
      <c r="O1674">
        <v>26.789739999999998</v>
      </c>
      <c r="P1674">
        <v>0.31132779999999999</v>
      </c>
      <c r="Q1674">
        <v>41.560670000000002</v>
      </c>
      <c r="R1674">
        <v>30.257539999999999</v>
      </c>
      <c r="S1674">
        <v>0.82263640000000005</v>
      </c>
    </row>
    <row r="1675" spans="1:19" x14ac:dyDescent="0.2">
      <c r="A1675" t="s">
        <v>249</v>
      </c>
      <c r="B1675">
        <v>2009</v>
      </c>
      <c r="C1675">
        <v>31044.996070000001</v>
      </c>
      <c r="D1675">
        <v>34562.347390000003</v>
      </c>
      <c r="E1675">
        <v>37279.528660000004</v>
      </c>
      <c r="F1675">
        <v>35310.618710000002</v>
      </c>
      <c r="G1675">
        <v>35415.787689999997</v>
      </c>
      <c r="I1675">
        <v>0.1374013</v>
      </c>
      <c r="J1675">
        <v>13.740130000000001</v>
      </c>
      <c r="L1675">
        <v>52.764009999999999</v>
      </c>
      <c r="M1675">
        <v>0.7665883</v>
      </c>
      <c r="O1675">
        <v>26.789739999999998</v>
      </c>
      <c r="P1675">
        <v>0.31132779999999999</v>
      </c>
      <c r="R1675">
        <v>30.257539999999999</v>
      </c>
      <c r="S1675">
        <v>0.82263640000000005</v>
      </c>
    </row>
    <row r="1676" spans="1:19" x14ac:dyDescent="0.2">
      <c r="A1676" t="s">
        <v>249</v>
      </c>
      <c r="B1676">
        <v>2009</v>
      </c>
      <c r="C1676">
        <v>31044.996070000001</v>
      </c>
      <c r="D1676">
        <v>34562.347390000003</v>
      </c>
      <c r="E1676">
        <v>37279.528660000004</v>
      </c>
      <c r="F1676">
        <v>35310.618710000002</v>
      </c>
      <c r="G1676">
        <v>35415.787689999997</v>
      </c>
      <c r="I1676">
        <v>0.1374013</v>
      </c>
      <c r="J1676">
        <v>13.740130000000001</v>
      </c>
      <c r="L1676">
        <v>52.764009999999999</v>
      </c>
      <c r="M1676">
        <v>0.7665883</v>
      </c>
      <c r="O1676">
        <v>26.789739999999998</v>
      </c>
      <c r="P1676">
        <v>0.31132779999999999</v>
      </c>
      <c r="R1676">
        <v>30.257539999999999</v>
      </c>
      <c r="S1676">
        <v>0.82263640000000005</v>
      </c>
    </row>
    <row r="1677" spans="1:19" x14ac:dyDescent="0.2">
      <c r="A1677" t="s">
        <v>249</v>
      </c>
      <c r="B1677">
        <v>2009</v>
      </c>
      <c r="C1677">
        <v>31044.996070000001</v>
      </c>
      <c r="D1677">
        <v>34562.347390000003</v>
      </c>
      <c r="E1677">
        <v>37279.528660000004</v>
      </c>
      <c r="F1677">
        <v>35310.618710000002</v>
      </c>
      <c r="G1677">
        <v>35415.787689999997</v>
      </c>
      <c r="H1677">
        <v>23.671209999999999</v>
      </c>
      <c r="I1677">
        <v>0.1374013</v>
      </c>
      <c r="J1677">
        <v>13.740130000000001</v>
      </c>
      <c r="K1677">
        <v>63.297029999999999</v>
      </c>
      <c r="L1677">
        <v>52.764009999999999</v>
      </c>
      <c r="M1677">
        <v>0.7665883</v>
      </c>
      <c r="N1677">
        <v>31.067430000000002</v>
      </c>
      <c r="O1677">
        <v>26.789739999999998</v>
      </c>
      <c r="P1677">
        <v>0.31132779999999999</v>
      </c>
      <c r="Q1677">
        <v>41.560670000000002</v>
      </c>
      <c r="R1677">
        <v>30.257539999999999</v>
      </c>
      <c r="S1677">
        <v>0.82263640000000005</v>
      </c>
    </row>
    <row r="1678" spans="1:19" x14ac:dyDescent="0.2">
      <c r="A1678" t="s">
        <v>249</v>
      </c>
      <c r="B1678">
        <v>2009</v>
      </c>
      <c r="C1678">
        <v>31044.996070000001</v>
      </c>
      <c r="D1678">
        <v>34562.347390000003</v>
      </c>
      <c r="E1678">
        <v>37279.528660000004</v>
      </c>
      <c r="F1678">
        <v>35310.618710000002</v>
      </c>
      <c r="G1678">
        <v>35415.787689999997</v>
      </c>
      <c r="H1678">
        <v>33.980539999999998</v>
      </c>
      <c r="I1678">
        <v>0.1374013</v>
      </c>
      <c r="J1678">
        <v>13.740130000000001</v>
      </c>
      <c r="K1678">
        <v>63.297029999999999</v>
      </c>
      <c r="L1678">
        <v>52.764009999999999</v>
      </c>
      <c r="M1678">
        <v>0.7665883</v>
      </c>
      <c r="N1678">
        <v>31.067430000000002</v>
      </c>
      <c r="O1678">
        <v>26.789739999999998</v>
      </c>
      <c r="P1678">
        <v>0.31132779999999999</v>
      </c>
      <c r="Q1678">
        <v>41.560670000000002</v>
      </c>
      <c r="R1678">
        <v>30.257539999999999</v>
      </c>
      <c r="S1678">
        <v>0.82263640000000005</v>
      </c>
    </row>
    <row r="1679" spans="1:19" x14ac:dyDescent="0.2">
      <c r="A1679" t="s">
        <v>249</v>
      </c>
      <c r="B1679">
        <v>2009</v>
      </c>
      <c r="C1679">
        <v>31044.996070000001</v>
      </c>
      <c r="D1679">
        <v>34562.347390000003</v>
      </c>
      <c r="E1679">
        <v>37279.528660000004</v>
      </c>
      <c r="F1679">
        <v>35310.618710000002</v>
      </c>
      <c r="G1679">
        <v>35415.787689999997</v>
      </c>
      <c r="H1679">
        <v>27.29542</v>
      </c>
      <c r="I1679">
        <v>0.1374013</v>
      </c>
      <c r="J1679">
        <v>13.740130000000001</v>
      </c>
      <c r="K1679">
        <v>63.297029999999999</v>
      </c>
      <c r="L1679">
        <v>52.764009999999999</v>
      </c>
      <c r="M1679">
        <v>0.7665883</v>
      </c>
      <c r="O1679">
        <v>26.789739999999998</v>
      </c>
      <c r="P1679">
        <v>0.31132779999999999</v>
      </c>
      <c r="R1679">
        <v>30.257539999999999</v>
      </c>
      <c r="S1679">
        <v>0.82263640000000005</v>
      </c>
    </row>
    <row r="1680" spans="1:19" x14ac:dyDescent="0.2">
      <c r="A1680" t="s">
        <v>249</v>
      </c>
      <c r="B1680">
        <v>2009</v>
      </c>
      <c r="C1680">
        <v>31044.996070000001</v>
      </c>
      <c r="D1680">
        <v>34562.347390000003</v>
      </c>
      <c r="E1680">
        <v>37279.528660000004</v>
      </c>
      <c r="F1680">
        <v>35310.618710000002</v>
      </c>
      <c r="G1680">
        <v>35415.787689999997</v>
      </c>
      <c r="I1680">
        <v>0.1374013</v>
      </c>
      <c r="J1680">
        <v>13.740130000000001</v>
      </c>
      <c r="L1680">
        <v>52.764009999999999</v>
      </c>
      <c r="M1680">
        <v>0.7665883</v>
      </c>
      <c r="N1680">
        <v>31.067430000000002</v>
      </c>
      <c r="O1680">
        <v>26.789739999999998</v>
      </c>
      <c r="P1680">
        <v>0.31132779999999999</v>
      </c>
      <c r="R1680">
        <v>30.257539999999999</v>
      </c>
      <c r="S1680">
        <v>0.82263640000000005</v>
      </c>
    </row>
    <row r="1681" spans="1:19" x14ac:dyDescent="0.2">
      <c r="A1681" t="s">
        <v>249</v>
      </c>
      <c r="B1681">
        <v>2009</v>
      </c>
      <c r="C1681">
        <v>31044.996070000001</v>
      </c>
      <c r="D1681">
        <v>34562.347390000003</v>
      </c>
      <c r="E1681">
        <v>37279.528660000004</v>
      </c>
      <c r="F1681">
        <v>35310.618710000002</v>
      </c>
      <c r="G1681">
        <v>35415.787689999997</v>
      </c>
      <c r="H1681">
        <v>-10.82432</v>
      </c>
      <c r="I1681">
        <v>0.1374013</v>
      </c>
      <c r="J1681">
        <v>13.740130000000001</v>
      </c>
      <c r="K1681">
        <v>63.297029999999999</v>
      </c>
      <c r="L1681">
        <v>52.764009999999999</v>
      </c>
      <c r="M1681">
        <v>0.7665883</v>
      </c>
      <c r="N1681">
        <v>31.067430000000002</v>
      </c>
      <c r="O1681">
        <v>26.789739999999998</v>
      </c>
      <c r="P1681">
        <v>0.31132779999999999</v>
      </c>
      <c r="Q1681">
        <v>41.560670000000002</v>
      </c>
      <c r="R1681">
        <v>30.257539999999999</v>
      </c>
      <c r="S1681">
        <v>0.82263640000000005</v>
      </c>
    </row>
    <row r="1682" spans="1:19" x14ac:dyDescent="0.2">
      <c r="A1682" t="s">
        <v>249</v>
      </c>
      <c r="B1682">
        <v>2009</v>
      </c>
      <c r="C1682">
        <v>31044.996070000001</v>
      </c>
      <c r="D1682">
        <v>34562.347390000003</v>
      </c>
      <c r="E1682">
        <v>37279.528660000004</v>
      </c>
      <c r="F1682">
        <v>35310.618710000002</v>
      </c>
      <c r="G1682">
        <v>35415.787689999997</v>
      </c>
      <c r="H1682">
        <v>57.852319999999999</v>
      </c>
      <c r="I1682">
        <v>0.1374013</v>
      </c>
      <c r="J1682">
        <v>13.740130000000001</v>
      </c>
      <c r="K1682">
        <v>63.297029999999999</v>
      </c>
      <c r="L1682">
        <v>52.764009999999999</v>
      </c>
      <c r="M1682">
        <v>0.7665883</v>
      </c>
      <c r="N1682">
        <v>31.067430000000002</v>
      </c>
      <c r="O1682">
        <v>26.789739999999998</v>
      </c>
      <c r="P1682">
        <v>0.31132779999999999</v>
      </c>
      <c r="Q1682">
        <v>41.560670000000002</v>
      </c>
      <c r="R1682">
        <v>30.257539999999999</v>
      </c>
      <c r="S1682">
        <v>0.82263640000000005</v>
      </c>
    </row>
    <row r="1683" spans="1:19" x14ac:dyDescent="0.2">
      <c r="A1683" t="s">
        <v>249</v>
      </c>
      <c r="B1683">
        <v>2009</v>
      </c>
      <c r="C1683">
        <v>31044.996070000001</v>
      </c>
      <c r="D1683">
        <v>34562.347390000003</v>
      </c>
      <c r="E1683">
        <v>37279.528660000004</v>
      </c>
      <c r="F1683">
        <v>35310.618710000002</v>
      </c>
      <c r="G1683">
        <v>35415.787689999997</v>
      </c>
      <c r="H1683">
        <v>83.333370000000002</v>
      </c>
      <c r="I1683">
        <v>0.1374013</v>
      </c>
      <c r="J1683">
        <v>13.740130000000001</v>
      </c>
      <c r="K1683">
        <v>63.297029999999999</v>
      </c>
      <c r="L1683">
        <v>52.764009999999999</v>
      </c>
      <c r="M1683">
        <v>0.7665883</v>
      </c>
      <c r="N1683">
        <v>31.067430000000002</v>
      </c>
      <c r="O1683">
        <v>26.789739999999998</v>
      </c>
      <c r="P1683">
        <v>0.31132779999999999</v>
      </c>
      <c r="Q1683">
        <v>41.560670000000002</v>
      </c>
      <c r="R1683">
        <v>30.257539999999999</v>
      </c>
      <c r="S1683">
        <v>0.82263640000000005</v>
      </c>
    </row>
    <row r="1684" spans="1:19" x14ac:dyDescent="0.2">
      <c r="A1684" t="s">
        <v>249</v>
      </c>
      <c r="B1684">
        <v>2009</v>
      </c>
      <c r="C1684">
        <v>31044.996070000001</v>
      </c>
      <c r="D1684">
        <v>34562.347390000003</v>
      </c>
      <c r="E1684">
        <v>37279.528660000004</v>
      </c>
      <c r="F1684">
        <v>35310.618710000002</v>
      </c>
      <c r="G1684">
        <v>35415.787689999997</v>
      </c>
      <c r="H1684">
        <v>-16.240100000000002</v>
      </c>
      <c r="I1684">
        <v>0.1374013</v>
      </c>
      <c r="J1684">
        <v>13.740130000000001</v>
      </c>
      <c r="K1684">
        <v>63.297029999999999</v>
      </c>
      <c r="L1684">
        <v>52.764009999999999</v>
      </c>
      <c r="M1684">
        <v>0.7665883</v>
      </c>
      <c r="O1684">
        <v>26.789739999999998</v>
      </c>
      <c r="P1684">
        <v>0.31132779999999999</v>
      </c>
      <c r="R1684">
        <v>30.257539999999999</v>
      </c>
      <c r="S1684">
        <v>0.82263640000000005</v>
      </c>
    </row>
    <row r="1685" spans="1:19" x14ac:dyDescent="0.2">
      <c r="A1685" t="s">
        <v>249</v>
      </c>
      <c r="B1685">
        <v>2009</v>
      </c>
      <c r="C1685">
        <v>31044.996070000001</v>
      </c>
      <c r="D1685">
        <v>34562.347390000003</v>
      </c>
      <c r="E1685">
        <v>37279.528660000004</v>
      </c>
      <c r="F1685">
        <v>35310.618710000002</v>
      </c>
      <c r="G1685">
        <v>35415.787689999997</v>
      </c>
      <c r="I1685">
        <v>0.1374013</v>
      </c>
      <c r="J1685">
        <v>13.740130000000001</v>
      </c>
      <c r="L1685">
        <v>52.764009999999999</v>
      </c>
      <c r="M1685">
        <v>0.7665883</v>
      </c>
      <c r="N1685">
        <v>31.067430000000002</v>
      </c>
      <c r="O1685">
        <v>26.789739999999998</v>
      </c>
      <c r="P1685">
        <v>0.31132779999999999</v>
      </c>
      <c r="R1685">
        <v>30.257539999999999</v>
      </c>
      <c r="S1685">
        <v>0.82263640000000005</v>
      </c>
    </row>
    <row r="1686" spans="1:19" x14ac:dyDescent="0.2">
      <c r="A1686" t="s">
        <v>249</v>
      </c>
      <c r="B1686">
        <v>2009</v>
      </c>
      <c r="C1686">
        <v>31044.996070000001</v>
      </c>
      <c r="D1686">
        <v>34562.347390000003</v>
      </c>
      <c r="E1686">
        <v>37279.528660000004</v>
      </c>
      <c r="F1686">
        <v>35310.618710000002</v>
      </c>
      <c r="G1686">
        <v>35415.787689999997</v>
      </c>
      <c r="H1686">
        <v>66.666619999999995</v>
      </c>
      <c r="I1686">
        <v>0.1374013</v>
      </c>
      <c r="J1686">
        <v>13.740130000000001</v>
      </c>
      <c r="K1686">
        <v>63.297029999999999</v>
      </c>
      <c r="L1686">
        <v>52.764009999999999</v>
      </c>
      <c r="M1686">
        <v>0.7665883</v>
      </c>
      <c r="N1686">
        <v>31.067430000000002</v>
      </c>
      <c r="O1686">
        <v>26.789739999999998</v>
      </c>
      <c r="P1686">
        <v>0.31132779999999999</v>
      </c>
      <c r="Q1686">
        <v>41.560670000000002</v>
      </c>
      <c r="R1686">
        <v>30.257539999999999</v>
      </c>
      <c r="S1686">
        <v>0.82263640000000005</v>
      </c>
    </row>
    <row r="1687" spans="1:19" x14ac:dyDescent="0.2">
      <c r="A1687" t="s">
        <v>249</v>
      </c>
      <c r="B1687">
        <v>2009</v>
      </c>
      <c r="C1687">
        <v>31044.996070000001</v>
      </c>
      <c r="D1687">
        <v>34562.347390000003</v>
      </c>
      <c r="E1687">
        <v>37279.528660000004</v>
      </c>
      <c r="F1687">
        <v>35310.618710000002</v>
      </c>
      <c r="G1687">
        <v>35415.787689999997</v>
      </c>
      <c r="H1687">
        <v>161825.9</v>
      </c>
      <c r="I1687">
        <v>0.1374013</v>
      </c>
      <c r="J1687">
        <v>13.740130000000001</v>
      </c>
      <c r="L1687">
        <v>52.764009999999999</v>
      </c>
      <c r="M1687">
        <v>0.7665883</v>
      </c>
      <c r="N1687">
        <v>31.067430000000002</v>
      </c>
      <c r="O1687">
        <v>26.789739999999998</v>
      </c>
      <c r="P1687">
        <v>0.31132779999999999</v>
      </c>
      <c r="R1687">
        <v>30.257539999999999</v>
      </c>
      <c r="S1687">
        <v>0.82263640000000005</v>
      </c>
    </row>
    <row r="1688" spans="1:19" x14ac:dyDescent="0.2">
      <c r="A1688" t="s">
        <v>249</v>
      </c>
      <c r="B1688">
        <v>2009</v>
      </c>
      <c r="C1688">
        <v>31044.996070000001</v>
      </c>
      <c r="D1688">
        <v>34562.347390000003</v>
      </c>
      <c r="E1688">
        <v>37279.528660000004</v>
      </c>
      <c r="F1688">
        <v>35310.618710000002</v>
      </c>
      <c r="G1688">
        <v>35415.787689999997</v>
      </c>
      <c r="H1688">
        <v>39.715499999999999</v>
      </c>
      <c r="I1688">
        <v>0.1374013</v>
      </c>
      <c r="J1688">
        <v>13.740130000000001</v>
      </c>
      <c r="K1688">
        <v>63.297029999999999</v>
      </c>
      <c r="L1688">
        <v>52.764009999999999</v>
      </c>
      <c r="M1688">
        <v>0.7665883</v>
      </c>
      <c r="N1688">
        <v>31.067430000000002</v>
      </c>
      <c r="O1688">
        <v>26.789739999999998</v>
      </c>
      <c r="P1688">
        <v>0.31132779999999999</v>
      </c>
      <c r="Q1688">
        <v>41.560670000000002</v>
      </c>
      <c r="R1688">
        <v>30.257539999999999</v>
      </c>
      <c r="S1688">
        <v>0.82263640000000005</v>
      </c>
    </row>
    <row r="1689" spans="1:19" x14ac:dyDescent="0.2">
      <c r="A1689" t="s">
        <v>249</v>
      </c>
      <c r="B1689">
        <v>2009</v>
      </c>
      <c r="C1689">
        <v>31044.996070000001</v>
      </c>
      <c r="D1689">
        <v>34562.347390000003</v>
      </c>
      <c r="E1689">
        <v>37279.528660000004</v>
      </c>
      <c r="F1689">
        <v>35310.618710000002</v>
      </c>
      <c r="G1689">
        <v>35415.787689999997</v>
      </c>
      <c r="H1689">
        <v>1724</v>
      </c>
      <c r="I1689">
        <v>0.1374013</v>
      </c>
      <c r="J1689">
        <v>13.740130000000001</v>
      </c>
      <c r="L1689">
        <v>52.764009999999999</v>
      </c>
      <c r="M1689">
        <v>0.7665883</v>
      </c>
      <c r="O1689">
        <v>26.789739999999998</v>
      </c>
      <c r="P1689">
        <v>0.31132779999999999</v>
      </c>
      <c r="R1689">
        <v>30.257539999999999</v>
      </c>
      <c r="S1689">
        <v>0.82263640000000005</v>
      </c>
    </row>
    <row r="1690" spans="1:19" x14ac:dyDescent="0.2">
      <c r="A1690" t="s">
        <v>249</v>
      </c>
      <c r="B1690">
        <v>2009</v>
      </c>
      <c r="C1690">
        <v>31044.996070000001</v>
      </c>
      <c r="D1690">
        <v>34562.347390000003</v>
      </c>
      <c r="E1690">
        <v>37279.528660000004</v>
      </c>
      <c r="F1690">
        <v>35310.618710000002</v>
      </c>
      <c r="G1690">
        <v>35415.787689999997</v>
      </c>
      <c r="H1690">
        <v>69.999870000000001</v>
      </c>
      <c r="I1690">
        <v>0.1374013</v>
      </c>
      <c r="J1690">
        <v>13.740130000000001</v>
      </c>
      <c r="K1690">
        <v>63.297029999999999</v>
      </c>
      <c r="L1690">
        <v>52.764009999999999</v>
      </c>
      <c r="M1690">
        <v>0.7665883</v>
      </c>
      <c r="N1690">
        <v>31.067430000000002</v>
      </c>
      <c r="O1690">
        <v>26.789739999999998</v>
      </c>
      <c r="P1690">
        <v>0.31132779999999999</v>
      </c>
      <c r="Q1690">
        <v>41.560670000000002</v>
      </c>
      <c r="R1690">
        <v>30.257539999999999</v>
      </c>
      <c r="S1690">
        <v>0.82263640000000005</v>
      </c>
    </row>
    <row r="1691" spans="1:19" x14ac:dyDescent="0.2">
      <c r="A1691" t="s">
        <v>249</v>
      </c>
      <c r="B1691">
        <v>2009</v>
      </c>
      <c r="C1691">
        <v>31044.996070000001</v>
      </c>
      <c r="D1691">
        <v>34562.347390000003</v>
      </c>
      <c r="E1691">
        <v>37279.528660000004</v>
      </c>
      <c r="F1691">
        <v>35310.618710000002</v>
      </c>
      <c r="G1691">
        <v>35415.787689999997</v>
      </c>
      <c r="H1691">
        <v>-35.769150000000003</v>
      </c>
      <c r="I1691">
        <v>0.1374013</v>
      </c>
      <c r="J1691">
        <v>13.740130000000001</v>
      </c>
      <c r="K1691">
        <v>63.297029999999999</v>
      </c>
      <c r="L1691">
        <v>52.764009999999999</v>
      </c>
      <c r="M1691">
        <v>0.7665883</v>
      </c>
      <c r="N1691">
        <v>31.067430000000002</v>
      </c>
      <c r="O1691">
        <v>26.789739999999998</v>
      </c>
      <c r="P1691">
        <v>0.31132779999999999</v>
      </c>
      <c r="Q1691">
        <v>41.560670000000002</v>
      </c>
      <c r="R1691">
        <v>30.257539999999999</v>
      </c>
      <c r="S1691">
        <v>0.82263640000000005</v>
      </c>
    </row>
    <row r="1692" spans="1:19" x14ac:dyDescent="0.2">
      <c r="A1692" t="s">
        <v>249</v>
      </c>
      <c r="B1692">
        <v>2009</v>
      </c>
      <c r="C1692">
        <v>31044.996070000001</v>
      </c>
      <c r="D1692">
        <v>34562.347390000003</v>
      </c>
      <c r="E1692">
        <v>37279.528660000004</v>
      </c>
      <c r="F1692">
        <v>35310.618710000002</v>
      </c>
      <c r="G1692">
        <v>35415.787689999997</v>
      </c>
      <c r="H1692">
        <v>42.973260000000003</v>
      </c>
      <c r="I1692">
        <v>0.1374013</v>
      </c>
      <c r="J1692">
        <v>13.740130000000001</v>
      </c>
      <c r="K1692">
        <v>63.297029999999999</v>
      </c>
      <c r="L1692">
        <v>52.764009999999999</v>
      </c>
      <c r="M1692">
        <v>0.7665883</v>
      </c>
      <c r="N1692">
        <v>31.067430000000002</v>
      </c>
      <c r="O1692">
        <v>26.789739999999998</v>
      </c>
      <c r="P1692">
        <v>0.31132779999999999</v>
      </c>
      <c r="Q1692">
        <v>41.560670000000002</v>
      </c>
      <c r="R1692">
        <v>30.257539999999999</v>
      </c>
      <c r="S1692">
        <v>0.82263640000000005</v>
      </c>
    </row>
    <row r="1693" spans="1:19" x14ac:dyDescent="0.2">
      <c r="A1693" t="s">
        <v>249</v>
      </c>
      <c r="B1693">
        <v>2009</v>
      </c>
      <c r="C1693">
        <v>31044.996070000001</v>
      </c>
      <c r="D1693">
        <v>34562.347390000003</v>
      </c>
      <c r="E1693">
        <v>37279.528660000004</v>
      </c>
      <c r="F1693">
        <v>35310.618710000002</v>
      </c>
      <c r="G1693">
        <v>35415.787689999997</v>
      </c>
      <c r="H1693">
        <v>36.000030000000002</v>
      </c>
      <c r="I1693">
        <v>0.1374013</v>
      </c>
      <c r="J1693">
        <v>13.740130000000001</v>
      </c>
      <c r="K1693">
        <v>63.297029999999999</v>
      </c>
      <c r="L1693">
        <v>52.764009999999999</v>
      </c>
      <c r="M1693">
        <v>0.7665883</v>
      </c>
      <c r="N1693">
        <v>31.067430000000002</v>
      </c>
      <c r="O1693">
        <v>26.789739999999998</v>
      </c>
      <c r="P1693">
        <v>0.31132779999999999</v>
      </c>
      <c r="Q1693">
        <v>41.560670000000002</v>
      </c>
      <c r="R1693">
        <v>30.257539999999999</v>
      </c>
      <c r="S1693">
        <v>0.82263640000000005</v>
      </c>
    </row>
    <row r="1694" spans="1:19" x14ac:dyDescent="0.2">
      <c r="A1694" t="s">
        <v>249</v>
      </c>
      <c r="B1694">
        <v>2009</v>
      </c>
      <c r="C1694">
        <v>31044.996070000001</v>
      </c>
      <c r="D1694">
        <v>34562.347390000003</v>
      </c>
      <c r="E1694">
        <v>37279.528660000004</v>
      </c>
      <c r="F1694">
        <v>35310.618710000002</v>
      </c>
      <c r="G1694">
        <v>35415.787689999997</v>
      </c>
      <c r="I1694">
        <v>0.1374013</v>
      </c>
      <c r="J1694">
        <v>13.740130000000001</v>
      </c>
      <c r="L1694">
        <v>52.764009999999999</v>
      </c>
      <c r="M1694">
        <v>0.7665883</v>
      </c>
      <c r="O1694">
        <v>26.789739999999998</v>
      </c>
      <c r="P1694">
        <v>0.31132779999999999</v>
      </c>
      <c r="R1694">
        <v>30.257539999999999</v>
      </c>
      <c r="S1694">
        <v>0.82263640000000005</v>
      </c>
    </row>
    <row r="1695" spans="1:19" x14ac:dyDescent="0.2">
      <c r="A1695" t="s">
        <v>249</v>
      </c>
      <c r="B1695">
        <v>2009</v>
      </c>
      <c r="C1695">
        <v>31044.996070000001</v>
      </c>
      <c r="D1695">
        <v>34562.347390000003</v>
      </c>
      <c r="E1695">
        <v>37279.528660000004</v>
      </c>
      <c r="F1695">
        <v>35310.618710000002</v>
      </c>
      <c r="G1695">
        <v>35415.787689999997</v>
      </c>
      <c r="H1695" s="86">
        <v>3.9600000000000002E-6</v>
      </c>
      <c r="I1695">
        <v>0.1374013</v>
      </c>
      <c r="J1695">
        <v>13.740130000000001</v>
      </c>
      <c r="K1695">
        <v>63.297029999999999</v>
      </c>
      <c r="L1695">
        <v>52.764009999999999</v>
      </c>
      <c r="M1695">
        <v>0.7665883</v>
      </c>
      <c r="N1695">
        <v>31.067430000000002</v>
      </c>
      <c r="O1695">
        <v>26.789739999999998</v>
      </c>
      <c r="P1695">
        <v>0.31132779999999999</v>
      </c>
      <c r="Q1695">
        <v>41.560670000000002</v>
      </c>
      <c r="R1695">
        <v>30.257539999999999</v>
      </c>
      <c r="S1695">
        <v>0.82263640000000005</v>
      </c>
    </row>
    <row r="1696" spans="1:19" x14ac:dyDescent="0.2">
      <c r="A1696" t="s">
        <v>249</v>
      </c>
      <c r="B1696">
        <v>2009</v>
      </c>
      <c r="C1696">
        <v>31044.996070000001</v>
      </c>
      <c r="D1696">
        <v>34562.347390000003</v>
      </c>
      <c r="E1696">
        <v>37279.528660000004</v>
      </c>
      <c r="F1696">
        <v>35310.618710000002</v>
      </c>
      <c r="G1696">
        <v>35415.787689999997</v>
      </c>
      <c r="H1696">
        <v>28.91384</v>
      </c>
      <c r="I1696">
        <v>0.1374013</v>
      </c>
      <c r="J1696">
        <v>13.740130000000001</v>
      </c>
      <c r="K1696">
        <v>63.297029999999999</v>
      </c>
      <c r="L1696">
        <v>52.764009999999999</v>
      </c>
      <c r="M1696">
        <v>0.7665883</v>
      </c>
      <c r="N1696">
        <v>31.067430000000002</v>
      </c>
      <c r="O1696">
        <v>26.789739999999998</v>
      </c>
      <c r="P1696">
        <v>0.31132779999999999</v>
      </c>
      <c r="Q1696">
        <v>41.560670000000002</v>
      </c>
      <c r="R1696">
        <v>30.257539999999999</v>
      </c>
      <c r="S1696">
        <v>0.82263640000000005</v>
      </c>
    </row>
    <row r="1697" spans="1:19" x14ac:dyDescent="0.2">
      <c r="A1697" t="s">
        <v>249</v>
      </c>
      <c r="B1697">
        <v>2009</v>
      </c>
      <c r="C1697">
        <v>31044.996070000001</v>
      </c>
      <c r="D1697">
        <v>34562.347390000003</v>
      </c>
      <c r="E1697">
        <v>37279.528660000004</v>
      </c>
      <c r="F1697">
        <v>35310.618710000002</v>
      </c>
      <c r="G1697">
        <v>35415.787689999997</v>
      </c>
      <c r="H1697">
        <v>545.00030000000004</v>
      </c>
      <c r="I1697">
        <v>0.1374013</v>
      </c>
      <c r="J1697">
        <v>13.740130000000001</v>
      </c>
      <c r="K1697">
        <v>63.297029999999999</v>
      </c>
      <c r="L1697">
        <v>52.764009999999999</v>
      </c>
      <c r="M1697">
        <v>0.7665883</v>
      </c>
      <c r="N1697">
        <v>31.067430000000002</v>
      </c>
      <c r="O1697">
        <v>26.789739999999998</v>
      </c>
      <c r="P1697">
        <v>0.31132779999999999</v>
      </c>
      <c r="Q1697">
        <v>41.560670000000002</v>
      </c>
      <c r="R1697">
        <v>30.257539999999999</v>
      </c>
      <c r="S1697">
        <v>0.82263640000000005</v>
      </c>
    </row>
    <row r="1698" spans="1:19" x14ac:dyDescent="0.2">
      <c r="A1698" t="s">
        <v>249</v>
      </c>
      <c r="B1698">
        <v>2009</v>
      </c>
      <c r="C1698">
        <v>31044.996070000001</v>
      </c>
      <c r="D1698">
        <v>34562.347390000003</v>
      </c>
      <c r="E1698">
        <v>37279.528660000004</v>
      </c>
      <c r="F1698">
        <v>35310.618710000002</v>
      </c>
      <c r="G1698">
        <v>35415.787689999997</v>
      </c>
      <c r="H1698">
        <v>248.52209999999999</v>
      </c>
      <c r="I1698">
        <v>0.1374013</v>
      </c>
      <c r="J1698">
        <v>13.740130000000001</v>
      </c>
      <c r="K1698">
        <v>63.297029999999999</v>
      </c>
      <c r="L1698">
        <v>52.764009999999999</v>
      </c>
      <c r="M1698">
        <v>0.7665883</v>
      </c>
      <c r="N1698">
        <v>31.067430000000002</v>
      </c>
      <c r="O1698">
        <v>26.789739999999998</v>
      </c>
      <c r="P1698">
        <v>0.31132779999999999</v>
      </c>
      <c r="Q1698">
        <v>41.560670000000002</v>
      </c>
      <c r="R1698">
        <v>30.257539999999999</v>
      </c>
      <c r="S1698">
        <v>0.82263640000000005</v>
      </c>
    </row>
    <row r="1699" spans="1:19" x14ac:dyDescent="0.2">
      <c r="A1699" t="s">
        <v>249</v>
      </c>
      <c r="B1699">
        <v>2009</v>
      </c>
      <c r="C1699">
        <v>31044.996070000001</v>
      </c>
      <c r="D1699">
        <v>34562.347390000003</v>
      </c>
      <c r="E1699">
        <v>37279.528660000004</v>
      </c>
      <c r="F1699">
        <v>35310.618710000002</v>
      </c>
      <c r="G1699">
        <v>35415.787689999997</v>
      </c>
      <c r="H1699">
        <v>11.950839999999999</v>
      </c>
      <c r="I1699">
        <v>0.1374013</v>
      </c>
      <c r="J1699">
        <v>13.740130000000001</v>
      </c>
      <c r="K1699">
        <v>63.297029999999999</v>
      </c>
      <c r="L1699">
        <v>52.764009999999999</v>
      </c>
      <c r="M1699">
        <v>0.7665883</v>
      </c>
      <c r="N1699">
        <v>31.067430000000002</v>
      </c>
      <c r="O1699">
        <v>26.789739999999998</v>
      </c>
      <c r="P1699">
        <v>0.31132779999999999</v>
      </c>
      <c r="Q1699">
        <v>41.560670000000002</v>
      </c>
      <c r="R1699">
        <v>30.257539999999999</v>
      </c>
      <c r="S1699">
        <v>0.82263640000000005</v>
      </c>
    </row>
    <row r="1700" spans="1:19" x14ac:dyDescent="0.2">
      <c r="A1700" t="s">
        <v>249</v>
      </c>
      <c r="B1700">
        <v>2009</v>
      </c>
      <c r="C1700">
        <v>31044.996070000001</v>
      </c>
      <c r="D1700">
        <v>34562.347390000003</v>
      </c>
      <c r="E1700">
        <v>37279.528660000004</v>
      </c>
      <c r="F1700">
        <v>35310.618710000002</v>
      </c>
      <c r="G1700">
        <v>35415.787689999997</v>
      </c>
      <c r="H1700">
        <v>83.136240000000001</v>
      </c>
      <c r="I1700">
        <v>0.1374013</v>
      </c>
      <c r="J1700">
        <v>13.740130000000001</v>
      </c>
      <c r="K1700">
        <v>63.297029999999999</v>
      </c>
      <c r="L1700">
        <v>52.764009999999999</v>
      </c>
      <c r="M1700">
        <v>0.7665883</v>
      </c>
      <c r="N1700">
        <v>31.067430000000002</v>
      </c>
      <c r="O1700">
        <v>26.789739999999998</v>
      </c>
      <c r="P1700">
        <v>0.31132779999999999</v>
      </c>
      <c r="Q1700">
        <v>41.560670000000002</v>
      </c>
      <c r="R1700">
        <v>30.257539999999999</v>
      </c>
      <c r="S1700">
        <v>0.82263640000000005</v>
      </c>
    </row>
    <row r="1701" spans="1:19" x14ac:dyDescent="0.2">
      <c r="A1701" t="s">
        <v>249</v>
      </c>
      <c r="B1701">
        <v>2009</v>
      </c>
      <c r="C1701">
        <v>31044.996070000001</v>
      </c>
      <c r="D1701">
        <v>34562.347390000003</v>
      </c>
      <c r="E1701">
        <v>37279.528660000004</v>
      </c>
      <c r="F1701">
        <v>35310.618710000002</v>
      </c>
      <c r="G1701">
        <v>35415.787689999997</v>
      </c>
      <c r="H1701">
        <v>50.000030000000002</v>
      </c>
      <c r="I1701">
        <v>0.1374013</v>
      </c>
      <c r="J1701">
        <v>13.740130000000001</v>
      </c>
      <c r="K1701">
        <v>63.297029999999999</v>
      </c>
      <c r="L1701">
        <v>52.764009999999999</v>
      </c>
      <c r="M1701">
        <v>0.7665883</v>
      </c>
      <c r="N1701">
        <v>31.067430000000002</v>
      </c>
      <c r="O1701">
        <v>26.789739999999998</v>
      </c>
      <c r="P1701">
        <v>0.31132779999999999</v>
      </c>
      <c r="Q1701">
        <v>41.560670000000002</v>
      </c>
      <c r="R1701">
        <v>30.257539999999999</v>
      </c>
      <c r="S1701">
        <v>0.82263640000000005</v>
      </c>
    </row>
    <row r="1702" spans="1:19" x14ac:dyDescent="0.2">
      <c r="A1702" t="s">
        <v>249</v>
      </c>
      <c r="B1702">
        <v>2009</v>
      </c>
      <c r="C1702">
        <v>31044.996070000001</v>
      </c>
      <c r="D1702">
        <v>34562.347390000003</v>
      </c>
      <c r="E1702">
        <v>37279.528660000004</v>
      </c>
      <c r="F1702">
        <v>35310.618710000002</v>
      </c>
      <c r="G1702">
        <v>35415.787689999997</v>
      </c>
      <c r="H1702">
        <v>66.666700000000006</v>
      </c>
      <c r="I1702">
        <v>0.1374013</v>
      </c>
      <c r="J1702">
        <v>13.740130000000001</v>
      </c>
      <c r="K1702">
        <v>63.297029999999999</v>
      </c>
      <c r="L1702">
        <v>52.764009999999999</v>
      </c>
      <c r="M1702">
        <v>0.7665883</v>
      </c>
      <c r="N1702">
        <v>31.067430000000002</v>
      </c>
      <c r="O1702">
        <v>26.789739999999998</v>
      </c>
      <c r="P1702">
        <v>0.31132779999999999</v>
      </c>
      <c r="Q1702">
        <v>41.560670000000002</v>
      </c>
      <c r="R1702">
        <v>30.257539999999999</v>
      </c>
      <c r="S1702">
        <v>0.82263640000000005</v>
      </c>
    </row>
    <row r="1703" spans="1:19" x14ac:dyDescent="0.2">
      <c r="A1703" t="s">
        <v>249</v>
      </c>
      <c r="B1703">
        <v>2009</v>
      </c>
      <c r="C1703">
        <v>31044.996070000001</v>
      </c>
      <c r="D1703">
        <v>34562.347390000003</v>
      </c>
      <c r="E1703">
        <v>37279.528660000004</v>
      </c>
      <c r="F1703">
        <v>35310.618710000002</v>
      </c>
      <c r="G1703">
        <v>35415.787689999997</v>
      </c>
      <c r="H1703">
        <v>58.920209999999997</v>
      </c>
      <c r="I1703">
        <v>0.1374013</v>
      </c>
      <c r="J1703">
        <v>13.740130000000001</v>
      </c>
      <c r="K1703">
        <v>63.297029999999999</v>
      </c>
      <c r="L1703">
        <v>52.764009999999999</v>
      </c>
      <c r="M1703">
        <v>0.7665883</v>
      </c>
      <c r="N1703">
        <v>31.067430000000002</v>
      </c>
      <c r="O1703">
        <v>26.789739999999998</v>
      </c>
      <c r="P1703">
        <v>0.31132779999999999</v>
      </c>
      <c r="Q1703">
        <v>41.560670000000002</v>
      </c>
      <c r="R1703">
        <v>30.257539999999999</v>
      </c>
      <c r="S1703">
        <v>0.82263640000000005</v>
      </c>
    </row>
    <row r="1704" spans="1:19" x14ac:dyDescent="0.2">
      <c r="A1704" t="s">
        <v>249</v>
      </c>
      <c r="B1704">
        <v>2009</v>
      </c>
      <c r="C1704">
        <v>31044.996070000001</v>
      </c>
      <c r="D1704">
        <v>34562.347390000003</v>
      </c>
      <c r="E1704">
        <v>37279.528660000004</v>
      </c>
      <c r="F1704">
        <v>35310.618710000002</v>
      </c>
      <c r="G1704">
        <v>35415.787689999997</v>
      </c>
      <c r="H1704">
        <v>33.043430000000001</v>
      </c>
      <c r="I1704">
        <v>0.1374013</v>
      </c>
      <c r="J1704">
        <v>13.740130000000001</v>
      </c>
      <c r="K1704">
        <v>63.297029999999999</v>
      </c>
      <c r="L1704">
        <v>52.764009999999999</v>
      </c>
      <c r="M1704">
        <v>0.7665883</v>
      </c>
      <c r="N1704">
        <v>31.067430000000002</v>
      </c>
      <c r="O1704">
        <v>26.789739999999998</v>
      </c>
      <c r="P1704">
        <v>0.31132779999999999</v>
      </c>
      <c r="Q1704">
        <v>41.560670000000002</v>
      </c>
      <c r="R1704">
        <v>30.257539999999999</v>
      </c>
      <c r="S1704">
        <v>0.82263640000000005</v>
      </c>
    </row>
    <row r="1705" spans="1:19" x14ac:dyDescent="0.2">
      <c r="A1705" t="s">
        <v>249</v>
      </c>
      <c r="B1705">
        <v>2009</v>
      </c>
      <c r="C1705">
        <v>31044.996070000001</v>
      </c>
      <c r="D1705">
        <v>34562.347390000003</v>
      </c>
      <c r="E1705">
        <v>37279.528660000004</v>
      </c>
      <c r="F1705">
        <v>35310.618710000002</v>
      </c>
      <c r="G1705">
        <v>35415.787689999997</v>
      </c>
      <c r="H1705">
        <v>66.666629999999998</v>
      </c>
      <c r="I1705">
        <v>0.1374013</v>
      </c>
      <c r="J1705">
        <v>13.740130000000001</v>
      </c>
      <c r="K1705">
        <v>63.297029999999999</v>
      </c>
      <c r="L1705">
        <v>52.764009999999999</v>
      </c>
      <c r="M1705">
        <v>0.7665883</v>
      </c>
      <c r="N1705">
        <v>31.067430000000002</v>
      </c>
      <c r="O1705">
        <v>26.789739999999998</v>
      </c>
      <c r="P1705">
        <v>0.31132779999999999</v>
      </c>
      <c r="Q1705">
        <v>41.560670000000002</v>
      </c>
      <c r="R1705">
        <v>30.257539999999999</v>
      </c>
      <c r="S1705">
        <v>0.82263640000000005</v>
      </c>
    </row>
    <row r="1706" spans="1:19" x14ac:dyDescent="0.2">
      <c r="A1706" t="s">
        <v>249</v>
      </c>
      <c r="B1706">
        <v>2009</v>
      </c>
      <c r="C1706">
        <v>31044.996070000001</v>
      </c>
      <c r="D1706">
        <v>34562.347390000003</v>
      </c>
      <c r="E1706">
        <v>37279.528660000004</v>
      </c>
      <c r="F1706">
        <v>35310.618710000002</v>
      </c>
      <c r="G1706">
        <v>35415.787689999997</v>
      </c>
      <c r="H1706">
        <v>30.769189999999998</v>
      </c>
      <c r="I1706">
        <v>0.1374013</v>
      </c>
      <c r="J1706">
        <v>13.740130000000001</v>
      </c>
      <c r="K1706">
        <v>63.297029999999999</v>
      </c>
      <c r="L1706">
        <v>52.764009999999999</v>
      </c>
      <c r="M1706">
        <v>0.7665883</v>
      </c>
      <c r="N1706">
        <v>31.067430000000002</v>
      </c>
      <c r="O1706">
        <v>26.789739999999998</v>
      </c>
      <c r="P1706">
        <v>0.31132779999999999</v>
      </c>
      <c r="Q1706">
        <v>41.560670000000002</v>
      </c>
      <c r="R1706">
        <v>30.257539999999999</v>
      </c>
      <c r="S1706">
        <v>0.82263640000000005</v>
      </c>
    </row>
    <row r="1707" spans="1:19" x14ac:dyDescent="0.2">
      <c r="A1707" t="s">
        <v>249</v>
      </c>
      <c r="B1707">
        <v>2009</v>
      </c>
      <c r="C1707">
        <v>31044.996070000001</v>
      </c>
      <c r="D1707">
        <v>34562.347390000003</v>
      </c>
      <c r="E1707">
        <v>37279.528660000004</v>
      </c>
      <c r="F1707">
        <v>35310.618710000002</v>
      </c>
      <c r="G1707">
        <v>35415.787689999997</v>
      </c>
      <c r="I1707">
        <v>0.1374013</v>
      </c>
      <c r="J1707">
        <v>13.740130000000001</v>
      </c>
      <c r="L1707">
        <v>52.764009999999999</v>
      </c>
      <c r="M1707">
        <v>0.7665883</v>
      </c>
      <c r="O1707">
        <v>26.789739999999998</v>
      </c>
      <c r="P1707">
        <v>0.31132779999999999</v>
      </c>
      <c r="R1707">
        <v>30.257539999999999</v>
      </c>
      <c r="S1707">
        <v>0.82263640000000005</v>
      </c>
    </row>
    <row r="1708" spans="1:19" x14ac:dyDescent="0.2">
      <c r="A1708" t="s">
        <v>249</v>
      </c>
      <c r="B1708">
        <v>2009</v>
      </c>
      <c r="C1708">
        <v>31044.996070000001</v>
      </c>
      <c r="D1708">
        <v>34562.347390000003</v>
      </c>
      <c r="E1708">
        <v>37279.528660000004</v>
      </c>
      <c r="F1708">
        <v>35310.618710000002</v>
      </c>
      <c r="G1708">
        <v>35415.787689999997</v>
      </c>
      <c r="H1708">
        <v>67.469830000000002</v>
      </c>
      <c r="I1708">
        <v>0.1374013</v>
      </c>
      <c r="J1708">
        <v>13.740130000000001</v>
      </c>
      <c r="K1708">
        <v>63.297029999999999</v>
      </c>
      <c r="L1708">
        <v>52.764009999999999</v>
      </c>
      <c r="M1708">
        <v>0.7665883</v>
      </c>
      <c r="N1708">
        <v>31.067430000000002</v>
      </c>
      <c r="O1708">
        <v>26.789739999999998</v>
      </c>
      <c r="P1708">
        <v>0.31132779999999999</v>
      </c>
      <c r="Q1708">
        <v>41.560670000000002</v>
      </c>
      <c r="R1708">
        <v>30.257539999999999</v>
      </c>
      <c r="S1708">
        <v>0.82263640000000005</v>
      </c>
    </row>
    <row r="1709" spans="1:19" x14ac:dyDescent="0.2">
      <c r="A1709" t="s">
        <v>249</v>
      </c>
      <c r="B1709">
        <v>2009</v>
      </c>
      <c r="C1709">
        <v>31044.996070000001</v>
      </c>
      <c r="D1709">
        <v>34562.347390000003</v>
      </c>
      <c r="E1709">
        <v>37279.528660000004</v>
      </c>
      <c r="F1709">
        <v>35310.618710000002</v>
      </c>
      <c r="G1709">
        <v>35415.787689999997</v>
      </c>
      <c r="H1709">
        <v>17.85717</v>
      </c>
      <c r="I1709">
        <v>0.1374013</v>
      </c>
      <c r="J1709">
        <v>13.740130000000001</v>
      </c>
      <c r="K1709">
        <v>63.297029999999999</v>
      </c>
      <c r="L1709">
        <v>52.764009999999999</v>
      </c>
      <c r="M1709">
        <v>0.7665883</v>
      </c>
      <c r="N1709">
        <v>31.067430000000002</v>
      </c>
      <c r="O1709">
        <v>26.789739999999998</v>
      </c>
      <c r="P1709">
        <v>0.31132779999999999</v>
      </c>
      <c r="Q1709">
        <v>41.560670000000002</v>
      </c>
      <c r="R1709">
        <v>30.257539999999999</v>
      </c>
      <c r="S1709">
        <v>0.82263640000000005</v>
      </c>
    </row>
    <row r="1710" spans="1:19" x14ac:dyDescent="0.2">
      <c r="A1710" t="s">
        <v>249</v>
      </c>
      <c r="B1710">
        <v>2009</v>
      </c>
      <c r="C1710">
        <v>31044.996070000001</v>
      </c>
      <c r="D1710">
        <v>34562.347390000003</v>
      </c>
      <c r="E1710">
        <v>37279.528660000004</v>
      </c>
      <c r="F1710">
        <v>35310.618710000002</v>
      </c>
      <c r="G1710">
        <v>35415.787689999997</v>
      </c>
      <c r="H1710">
        <v>71.780760000000001</v>
      </c>
      <c r="I1710">
        <v>0.1374013</v>
      </c>
      <c r="J1710">
        <v>13.740130000000001</v>
      </c>
      <c r="K1710">
        <v>63.297029999999999</v>
      </c>
      <c r="L1710">
        <v>52.764009999999999</v>
      </c>
      <c r="M1710">
        <v>0.7665883</v>
      </c>
      <c r="N1710">
        <v>31.067430000000002</v>
      </c>
      <c r="O1710">
        <v>26.789739999999998</v>
      </c>
      <c r="P1710">
        <v>0.31132779999999999</v>
      </c>
      <c r="Q1710">
        <v>41.560670000000002</v>
      </c>
      <c r="R1710">
        <v>30.257539999999999</v>
      </c>
      <c r="S1710">
        <v>0.82263640000000005</v>
      </c>
    </row>
    <row r="1711" spans="1:19" x14ac:dyDescent="0.2">
      <c r="A1711" t="s">
        <v>249</v>
      </c>
      <c r="B1711">
        <v>2009</v>
      </c>
      <c r="C1711">
        <v>31044.996070000001</v>
      </c>
      <c r="D1711">
        <v>34562.347390000003</v>
      </c>
      <c r="E1711">
        <v>37279.528660000004</v>
      </c>
      <c r="F1711">
        <v>35310.618710000002</v>
      </c>
      <c r="G1711">
        <v>35415.787689999997</v>
      </c>
      <c r="H1711">
        <v>55.019300000000001</v>
      </c>
      <c r="I1711">
        <v>0.1374013</v>
      </c>
      <c r="J1711">
        <v>13.740130000000001</v>
      </c>
      <c r="K1711">
        <v>63.297029999999999</v>
      </c>
      <c r="L1711">
        <v>52.764009999999999</v>
      </c>
      <c r="M1711">
        <v>0.7665883</v>
      </c>
      <c r="N1711">
        <v>31.067430000000002</v>
      </c>
      <c r="O1711">
        <v>26.789739999999998</v>
      </c>
      <c r="P1711">
        <v>0.31132779999999999</v>
      </c>
      <c r="Q1711">
        <v>41.560670000000002</v>
      </c>
      <c r="R1711">
        <v>30.257539999999999</v>
      </c>
      <c r="S1711">
        <v>0.82263640000000005</v>
      </c>
    </row>
    <row r="1712" spans="1:19" x14ac:dyDescent="0.2">
      <c r="A1712" t="s">
        <v>249</v>
      </c>
      <c r="B1712">
        <v>2009</v>
      </c>
      <c r="C1712">
        <v>31044.996070000001</v>
      </c>
      <c r="D1712">
        <v>34562.347390000003</v>
      </c>
      <c r="E1712">
        <v>37279.528660000004</v>
      </c>
      <c r="F1712">
        <v>35310.618710000002</v>
      </c>
      <c r="G1712">
        <v>35415.787689999997</v>
      </c>
      <c r="H1712">
        <v>93.103449999999995</v>
      </c>
      <c r="I1712">
        <v>0.1374013</v>
      </c>
      <c r="J1712">
        <v>13.740130000000001</v>
      </c>
      <c r="K1712">
        <v>63.297029999999999</v>
      </c>
      <c r="L1712">
        <v>52.764009999999999</v>
      </c>
      <c r="M1712">
        <v>0.7665883</v>
      </c>
      <c r="N1712">
        <v>31.067430000000002</v>
      </c>
      <c r="O1712">
        <v>26.789739999999998</v>
      </c>
      <c r="P1712">
        <v>0.31132779999999999</v>
      </c>
      <c r="Q1712">
        <v>41.560670000000002</v>
      </c>
      <c r="R1712">
        <v>30.257539999999999</v>
      </c>
      <c r="S1712">
        <v>0.82263640000000005</v>
      </c>
    </row>
    <row r="1713" spans="1:19" x14ac:dyDescent="0.2">
      <c r="A1713" t="s">
        <v>249</v>
      </c>
      <c r="B1713">
        <v>2009</v>
      </c>
      <c r="C1713">
        <v>31044.996070000001</v>
      </c>
      <c r="D1713">
        <v>34562.347390000003</v>
      </c>
      <c r="E1713">
        <v>37279.528660000004</v>
      </c>
      <c r="F1713">
        <v>35310.618710000002</v>
      </c>
      <c r="G1713">
        <v>35415.787689999997</v>
      </c>
      <c r="H1713">
        <v>21.981110000000001</v>
      </c>
      <c r="I1713">
        <v>0.1374013</v>
      </c>
      <c r="J1713">
        <v>13.740130000000001</v>
      </c>
      <c r="K1713">
        <v>63.297029999999999</v>
      </c>
      <c r="L1713">
        <v>52.764009999999999</v>
      </c>
      <c r="M1713">
        <v>0.7665883</v>
      </c>
      <c r="N1713">
        <v>31.067430000000002</v>
      </c>
      <c r="O1713">
        <v>26.789739999999998</v>
      </c>
      <c r="P1713">
        <v>0.31132779999999999</v>
      </c>
      <c r="Q1713">
        <v>41.560670000000002</v>
      </c>
      <c r="R1713">
        <v>30.257539999999999</v>
      </c>
      <c r="S1713">
        <v>0.82263640000000005</v>
      </c>
    </row>
    <row r="1714" spans="1:19" x14ac:dyDescent="0.2">
      <c r="A1714" t="s">
        <v>249</v>
      </c>
      <c r="B1714">
        <v>2009</v>
      </c>
      <c r="C1714">
        <v>31044.996070000001</v>
      </c>
      <c r="D1714">
        <v>34562.347390000003</v>
      </c>
      <c r="E1714">
        <v>37279.528660000004</v>
      </c>
      <c r="F1714">
        <v>35310.618710000002</v>
      </c>
      <c r="G1714">
        <v>35415.787689999997</v>
      </c>
      <c r="H1714">
        <v>44.812480000000001</v>
      </c>
      <c r="I1714">
        <v>0.1374013</v>
      </c>
      <c r="J1714">
        <v>13.740130000000001</v>
      </c>
      <c r="K1714">
        <v>63.297029999999999</v>
      </c>
      <c r="L1714">
        <v>52.764009999999999</v>
      </c>
      <c r="M1714">
        <v>0.7665883</v>
      </c>
      <c r="N1714">
        <v>31.067430000000002</v>
      </c>
      <c r="O1714">
        <v>26.789739999999998</v>
      </c>
      <c r="P1714">
        <v>0.31132779999999999</v>
      </c>
      <c r="Q1714">
        <v>41.560670000000002</v>
      </c>
      <c r="R1714">
        <v>30.257539999999999</v>
      </c>
      <c r="S1714">
        <v>0.82263640000000005</v>
      </c>
    </row>
    <row r="1715" spans="1:19" x14ac:dyDescent="0.2">
      <c r="A1715" t="s">
        <v>249</v>
      </c>
      <c r="B1715">
        <v>2009</v>
      </c>
      <c r="C1715">
        <v>31044.996070000001</v>
      </c>
      <c r="D1715">
        <v>34562.347390000003</v>
      </c>
      <c r="E1715">
        <v>37279.528660000004</v>
      </c>
      <c r="F1715">
        <v>35310.618710000002</v>
      </c>
      <c r="G1715">
        <v>35415.787689999997</v>
      </c>
      <c r="H1715">
        <v>41.666690000000003</v>
      </c>
      <c r="I1715">
        <v>0.1374013</v>
      </c>
      <c r="J1715">
        <v>13.740130000000001</v>
      </c>
      <c r="K1715">
        <v>63.297029999999999</v>
      </c>
      <c r="L1715">
        <v>52.764009999999999</v>
      </c>
      <c r="M1715">
        <v>0.7665883</v>
      </c>
      <c r="N1715">
        <v>31.067430000000002</v>
      </c>
      <c r="O1715">
        <v>26.789739999999998</v>
      </c>
      <c r="P1715">
        <v>0.31132779999999999</v>
      </c>
      <c r="Q1715">
        <v>41.560670000000002</v>
      </c>
      <c r="R1715">
        <v>30.257539999999999</v>
      </c>
      <c r="S1715">
        <v>0.82263640000000005</v>
      </c>
    </row>
    <row r="1716" spans="1:19" x14ac:dyDescent="0.2">
      <c r="A1716" t="s">
        <v>249</v>
      </c>
      <c r="B1716">
        <v>2009</v>
      </c>
      <c r="C1716">
        <v>31044.996070000001</v>
      </c>
      <c r="D1716">
        <v>34562.347390000003</v>
      </c>
      <c r="E1716">
        <v>37279.528660000004</v>
      </c>
      <c r="F1716">
        <v>35310.618710000002</v>
      </c>
      <c r="G1716">
        <v>35415.787689999997</v>
      </c>
      <c r="I1716">
        <v>0.1374013</v>
      </c>
      <c r="J1716">
        <v>13.740130000000001</v>
      </c>
      <c r="L1716">
        <v>52.764009999999999</v>
      </c>
      <c r="M1716">
        <v>0.7665883</v>
      </c>
      <c r="O1716">
        <v>26.789739999999998</v>
      </c>
      <c r="P1716">
        <v>0.31132779999999999</v>
      </c>
      <c r="R1716">
        <v>30.257539999999999</v>
      </c>
      <c r="S1716">
        <v>0.82263640000000005</v>
      </c>
    </row>
    <row r="1717" spans="1:19" x14ac:dyDescent="0.2">
      <c r="A1717" t="s">
        <v>249</v>
      </c>
      <c r="B1717">
        <v>2009</v>
      </c>
      <c r="C1717">
        <v>31044.996070000001</v>
      </c>
      <c r="D1717">
        <v>34562.347390000003</v>
      </c>
      <c r="E1717">
        <v>37279.528660000004</v>
      </c>
      <c r="F1717">
        <v>35310.618710000002</v>
      </c>
      <c r="G1717">
        <v>35415.787689999997</v>
      </c>
      <c r="H1717">
        <v>23.684249999999999</v>
      </c>
      <c r="I1717">
        <v>0.1374013</v>
      </c>
      <c r="J1717">
        <v>13.740130000000001</v>
      </c>
      <c r="K1717">
        <v>63.297029999999999</v>
      </c>
      <c r="L1717">
        <v>52.764009999999999</v>
      </c>
      <c r="M1717">
        <v>0.7665883</v>
      </c>
      <c r="N1717">
        <v>31.067430000000002</v>
      </c>
      <c r="O1717">
        <v>26.789739999999998</v>
      </c>
      <c r="P1717">
        <v>0.31132779999999999</v>
      </c>
      <c r="Q1717">
        <v>41.560670000000002</v>
      </c>
      <c r="R1717">
        <v>30.257539999999999</v>
      </c>
      <c r="S1717">
        <v>0.82263640000000005</v>
      </c>
    </row>
    <row r="1718" spans="1:19" x14ac:dyDescent="0.2">
      <c r="A1718" t="s">
        <v>249</v>
      </c>
      <c r="B1718">
        <v>2009</v>
      </c>
      <c r="C1718">
        <v>31044.996070000001</v>
      </c>
      <c r="D1718">
        <v>34562.347390000003</v>
      </c>
      <c r="E1718">
        <v>37279.528660000004</v>
      </c>
      <c r="F1718">
        <v>35310.618710000002</v>
      </c>
      <c r="G1718">
        <v>35415.787689999997</v>
      </c>
      <c r="H1718">
        <v>25.00009</v>
      </c>
      <c r="I1718">
        <v>0.1374013</v>
      </c>
      <c r="J1718">
        <v>13.740130000000001</v>
      </c>
      <c r="K1718">
        <v>63.297029999999999</v>
      </c>
      <c r="L1718">
        <v>52.764009999999999</v>
      </c>
      <c r="M1718">
        <v>0.7665883</v>
      </c>
      <c r="N1718">
        <v>31.067430000000002</v>
      </c>
      <c r="O1718">
        <v>26.789739999999998</v>
      </c>
      <c r="P1718">
        <v>0.31132779999999999</v>
      </c>
      <c r="Q1718">
        <v>41.560670000000002</v>
      </c>
      <c r="R1718">
        <v>30.257539999999999</v>
      </c>
      <c r="S1718">
        <v>0.82263640000000005</v>
      </c>
    </row>
    <row r="1719" spans="1:19" x14ac:dyDescent="0.2">
      <c r="A1719" t="s">
        <v>249</v>
      </c>
      <c r="B1719">
        <v>2009</v>
      </c>
      <c r="C1719">
        <v>31044.996070000001</v>
      </c>
      <c r="D1719">
        <v>34562.347390000003</v>
      </c>
      <c r="E1719">
        <v>37279.528660000004</v>
      </c>
      <c r="F1719">
        <v>35310.618710000002</v>
      </c>
      <c r="G1719">
        <v>35415.787689999997</v>
      </c>
      <c r="H1719">
        <v>20.000080000000001</v>
      </c>
      <c r="I1719">
        <v>0.1374013</v>
      </c>
      <c r="J1719">
        <v>13.740130000000001</v>
      </c>
      <c r="K1719">
        <v>63.297029999999999</v>
      </c>
      <c r="L1719">
        <v>52.764009999999999</v>
      </c>
      <c r="M1719">
        <v>0.7665883</v>
      </c>
      <c r="N1719">
        <v>31.067430000000002</v>
      </c>
      <c r="O1719">
        <v>26.789739999999998</v>
      </c>
      <c r="P1719">
        <v>0.31132779999999999</v>
      </c>
      <c r="Q1719">
        <v>41.560670000000002</v>
      </c>
      <c r="R1719">
        <v>30.257539999999999</v>
      </c>
      <c r="S1719">
        <v>0.82263640000000005</v>
      </c>
    </row>
    <row r="1720" spans="1:19" x14ac:dyDescent="0.2">
      <c r="A1720" t="s">
        <v>249</v>
      </c>
      <c r="B1720">
        <v>2009</v>
      </c>
      <c r="C1720">
        <v>31044.996070000001</v>
      </c>
      <c r="D1720">
        <v>34562.347390000003</v>
      </c>
      <c r="E1720">
        <v>37279.528660000004</v>
      </c>
      <c r="F1720">
        <v>35310.618710000002</v>
      </c>
      <c r="G1720">
        <v>35415.787689999997</v>
      </c>
      <c r="I1720">
        <v>0.1374013</v>
      </c>
      <c r="J1720">
        <v>13.740130000000001</v>
      </c>
      <c r="L1720">
        <v>52.764009999999999</v>
      </c>
      <c r="M1720">
        <v>0.7665883</v>
      </c>
      <c r="N1720">
        <v>31.067430000000002</v>
      </c>
      <c r="O1720">
        <v>26.789739999999998</v>
      </c>
      <c r="P1720">
        <v>0.31132779999999999</v>
      </c>
      <c r="R1720">
        <v>30.257539999999999</v>
      </c>
      <c r="S1720">
        <v>0.82263640000000005</v>
      </c>
    </row>
    <row r="1721" spans="1:19" x14ac:dyDescent="0.2">
      <c r="A1721" t="s">
        <v>249</v>
      </c>
      <c r="B1721">
        <v>2009</v>
      </c>
      <c r="C1721">
        <v>31044.996070000001</v>
      </c>
      <c r="D1721">
        <v>34562.347390000003</v>
      </c>
      <c r="E1721">
        <v>37279.528660000004</v>
      </c>
      <c r="F1721">
        <v>35310.618710000002</v>
      </c>
      <c r="G1721">
        <v>35415.787689999997</v>
      </c>
      <c r="H1721">
        <v>1149.999</v>
      </c>
      <c r="I1721">
        <v>0.1374013</v>
      </c>
      <c r="J1721">
        <v>13.740130000000001</v>
      </c>
      <c r="L1721">
        <v>52.764009999999999</v>
      </c>
      <c r="M1721">
        <v>0.7665883</v>
      </c>
      <c r="N1721">
        <v>31.067430000000002</v>
      </c>
      <c r="O1721">
        <v>26.789739999999998</v>
      </c>
      <c r="P1721">
        <v>0.31132779999999999</v>
      </c>
      <c r="R1721">
        <v>30.257539999999999</v>
      </c>
      <c r="S1721">
        <v>0.82263640000000005</v>
      </c>
    </row>
    <row r="1722" spans="1:19" x14ac:dyDescent="0.2">
      <c r="A1722" t="s">
        <v>249</v>
      </c>
      <c r="B1722">
        <v>2009</v>
      </c>
      <c r="C1722">
        <v>31044.996070000001</v>
      </c>
      <c r="D1722">
        <v>34562.347390000003</v>
      </c>
      <c r="E1722">
        <v>37279.528660000004</v>
      </c>
      <c r="F1722">
        <v>35310.618710000002</v>
      </c>
      <c r="G1722">
        <v>35415.787689999997</v>
      </c>
      <c r="H1722">
        <v>150</v>
      </c>
      <c r="I1722">
        <v>0.1374013</v>
      </c>
      <c r="J1722">
        <v>13.740130000000001</v>
      </c>
      <c r="K1722">
        <v>63.297029999999999</v>
      </c>
      <c r="L1722">
        <v>52.764009999999999</v>
      </c>
      <c r="M1722">
        <v>0.7665883</v>
      </c>
      <c r="N1722">
        <v>31.067430000000002</v>
      </c>
      <c r="O1722">
        <v>26.789739999999998</v>
      </c>
      <c r="P1722">
        <v>0.31132779999999999</v>
      </c>
      <c r="Q1722">
        <v>41.560670000000002</v>
      </c>
      <c r="R1722">
        <v>30.257539999999999</v>
      </c>
      <c r="S1722">
        <v>0.82263640000000005</v>
      </c>
    </row>
    <row r="1723" spans="1:19" x14ac:dyDescent="0.2">
      <c r="A1723" t="s">
        <v>249</v>
      </c>
      <c r="B1723">
        <v>2009</v>
      </c>
      <c r="C1723">
        <v>31044.996070000001</v>
      </c>
      <c r="D1723">
        <v>34562.347390000003</v>
      </c>
      <c r="E1723">
        <v>37279.528660000004</v>
      </c>
      <c r="F1723">
        <v>35310.618710000002</v>
      </c>
      <c r="G1723">
        <v>35415.787689999997</v>
      </c>
      <c r="H1723">
        <v>42.857170000000004</v>
      </c>
      <c r="I1723">
        <v>0.1374013</v>
      </c>
      <c r="J1723">
        <v>13.740130000000001</v>
      </c>
      <c r="K1723">
        <v>63.297029999999999</v>
      </c>
      <c r="L1723">
        <v>52.764009999999999</v>
      </c>
      <c r="M1723">
        <v>0.7665883</v>
      </c>
      <c r="N1723">
        <v>31.067430000000002</v>
      </c>
      <c r="O1723">
        <v>26.789739999999998</v>
      </c>
      <c r="P1723">
        <v>0.31132779999999999</v>
      </c>
      <c r="Q1723">
        <v>41.560670000000002</v>
      </c>
      <c r="R1723">
        <v>30.257539999999999</v>
      </c>
      <c r="S1723">
        <v>0.82263640000000005</v>
      </c>
    </row>
    <row r="1724" spans="1:19" x14ac:dyDescent="0.2">
      <c r="A1724" t="s">
        <v>249</v>
      </c>
      <c r="B1724">
        <v>2009</v>
      </c>
      <c r="C1724">
        <v>31044.996070000001</v>
      </c>
      <c r="D1724">
        <v>34562.347390000003</v>
      </c>
      <c r="E1724">
        <v>37279.528660000004</v>
      </c>
      <c r="F1724">
        <v>35310.618710000002</v>
      </c>
      <c r="G1724">
        <v>35415.787689999997</v>
      </c>
      <c r="I1724">
        <v>0.1374013</v>
      </c>
      <c r="J1724">
        <v>13.740130000000001</v>
      </c>
      <c r="L1724">
        <v>52.764009999999999</v>
      </c>
      <c r="M1724">
        <v>0.7665883</v>
      </c>
      <c r="O1724">
        <v>26.789739999999998</v>
      </c>
      <c r="P1724">
        <v>0.31132779999999999</v>
      </c>
      <c r="R1724">
        <v>30.257539999999999</v>
      </c>
      <c r="S1724">
        <v>0.82263640000000005</v>
      </c>
    </row>
    <row r="1725" spans="1:19" x14ac:dyDescent="0.2">
      <c r="A1725" t="s">
        <v>249</v>
      </c>
      <c r="B1725">
        <v>2009</v>
      </c>
      <c r="C1725">
        <v>31044.996070000001</v>
      </c>
      <c r="D1725">
        <v>34562.347390000003</v>
      </c>
      <c r="E1725">
        <v>37279.528660000004</v>
      </c>
      <c r="F1725">
        <v>35310.618710000002</v>
      </c>
      <c r="G1725">
        <v>35415.787689999997</v>
      </c>
      <c r="I1725">
        <v>0.1374013</v>
      </c>
      <c r="J1725">
        <v>13.740130000000001</v>
      </c>
      <c r="L1725">
        <v>52.764009999999999</v>
      </c>
      <c r="M1725">
        <v>0.7665883</v>
      </c>
      <c r="O1725">
        <v>26.789739999999998</v>
      </c>
      <c r="P1725">
        <v>0.31132779999999999</v>
      </c>
      <c r="R1725">
        <v>30.257539999999999</v>
      </c>
      <c r="S1725">
        <v>0.82263640000000005</v>
      </c>
    </row>
    <row r="1726" spans="1:19" x14ac:dyDescent="0.2">
      <c r="A1726" t="s">
        <v>249</v>
      </c>
      <c r="B1726">
        <v>2009</v>
      </c>
      <c r="C1726">
        <v>31044.996070000001</v>
      </c>
      <c r="D1726">
        <v>34562.347390000003</v>
      </c>
      <c r="E1726">
        <v>37279.528660000004</v>
      </c>
      <c r="F1726">
        <v>35310.618710000002</v>
      </c>
      <c r="G1726">
        <v>35415.787689999997</v>
      </c>
      <c r="H1726">
        <v>6909.348</v>
      </c>
      <c r="I1726">
        <v>0.1374013</v>
      </c>
      <c r="J1726">
        <v>13.740130000000001</v>
      </c>
      <c r="L1726">
        <v>52.764009999999999</v>
      </c>
      <c r="M1726">
        <v>0.7665883</v>
      </c>
      <c r="N1726">
        <v>31.067430000000002</v>
      </c>
      <c r="O1726">
        <v>26.789739999999998</v>
      </c>
      <c r="P1726">
        <v>0.31132779999999999</v>
      </c>
      <c r="R1726">
        <v>30.257539999999999</v>
      </c>
      <c r="S1726">
        <v>0.82263640000000005</v>
      </c>
    </row>
    <row r="1727" spans="1:19" x14ac:dyDescent="0.2">
      <c r="A1727" t="s">
        <v>249</v>
      </c>
      <c r="B1727">
        <v>2009</v>
      </c>
      <c r="C1727">
        <v>31044.996070000001</v>
      </c>
      <c r="D1727">
        <v>34562.347390000003</v>
      </c>
      <c r="E1727">
        <v>37279.528660000004</v>
      </c>
      <c r="F1727">
        <v>35310.618710000002</v>
      </c>
      <c r="G1727">
        <v>35415.787689999997</v>
      </c>
      <c r="H1727">
        <v>24.999960000000002</v>
      </c>
      <c r="I1727">
        <v>0.1374013</v>
      </c>
      <c r="J1727">
        <v>13.740130000000001</v>
      </c>
      <c r="K1727">
        <v>63.297029999999999</v>
      </c>
      <c r="L1727">
        <v>52.764009999999999</v>
      </c>
      <c r="M1727">
        <v>0.7665883</v>
      </c>
      <c r="N1727">
        <v>31.067430000000002</v>
      </c>
      <c r="O1727">
        <v>26.789739999999998</v>
      </c>
      <c r="P1727">
        <v>0.31132779999999999</v>
      </c>
      <c r="Q1727">
        <v>41.560670000000002</v>
      </c>
      <c r="R1727">
        <v>30.257539999999999</v>
      </c>
      <c r="S1727">
        <v>0.82263640000000005</v>
      </c>
    </row>
    <row r="1728" spans="1:19" x14ac:dyDescent="0.2">
      <c r="A1728" t="s">
        <v>249</v>
      </c>
      <c r="B1728">
        <v>2009</v>
      </c>
      <c r="C1728">
        <v>31044.996070000001</v>
      </c>
      <c r="D1728">
        <v>34562.347390000003</v>
      </c>
      <c r="E1728">
        <v>37279.528660000004</v>
      </c>
      <c r="F1728">
        <v>35310.618710000002</v>
      </c>
      <c r="G1728">
        <v>35415.787689999997</v>
      </c>
      <c r="H1728">
        <v>25.33578</v>
      </c>
      <c r="I1728">
        <v>0.1374013</v>
      </c>
      <c r="J1728">
        <v>13.740130000000001</v>
      </c>
      <c r="K1728">
        <v>63.297029999999999</v>
      </c>
      <c r="L1728">
        <v>52.764009999999999</v>
      </c>
      <c r="M1728">
        <v>0.7665883</v>
      </c>
      <c r="N1728">
        <v>31.067430000000002</v>
      </c>
      <c r="O1728">
        <v>26.789739999999998</v>
      </c>
      <c r="P1728">
        <v>0.31132779999999999</v>
      </c>
      <c r="Q1728">
        <v>41.560670000000002</v>
      </c>
      <c r="R1728">
        <v>30.257539999999999</v>
      </c>
      <c r="S1728">
        <v>0.82263640000000005</v>
      </c>
    </row>
    <row r="1729" spans="1:19" x14ac:dyDescent="0.2">
      <c r="A1729" t="s">
        <v>249</v>
      </c>
      <c r="B1729">
        <v>2009</v>
      </c>
      <c r="C1729">
        <v>31044.996070000001</v>
      </c>
      <c r="D1729">
        <v>34562.347390000003</v>
      </c>
      <c r="E1729">
        <v>37279.528660000004</v>
      </c>
      <c r="F1729">
        <v>35310.618710000002</v>
      </c>
      <c r="G1729">
        <v>35415.787689999997</v>
      </c>
      <c r="H1729">
        <v>511.05500000000001</v>
      </c>
      <c r="I1729">
        <v>0.1374013</v>
      </c>
      <c r="J1729">
        <v>13.740130000000001</v>
      </c>
      <c r="K1729">
        <v>63.297029999999999</v>
      </c>
      <c r="L1729">
        <v>52.764009999999999</v>
      </c>
      <c r="M1729">
        <v>0.7665883</v>
      </c>
      <c r="N1729">
        <v>31.067430000000002</v>
      </c>
      <c r="O1729">
        <v>26.789739999999998</v>
      </c>
      <c r="P1729">
        <v>0.31132779999999999</v>
      </c>
      <c r="Q1729">
        <v>41.560670000000002</v>
      </c>
      <c r="R1729">
        <v>30.257539999999999</v>
      </c>
      <c r="S1729">
        <v>0.82263640000000005</v>
      </c>
    </row>
    <row r="1730" spans="1:19" x14ac:dyDescent="0.2">
      <c r="A1730" t="s">
        <v>249</v>
      </c>
      <c r="B1730">
        <v>2009</v>
      </c>
      <c r="C1730">
        <v>31044.996070000001</v>
      </c>
      <c r="D1730">
        <v>34562.347390000003</v>
      </c>
      <c r="E1730">
        <v>37279.528660000004</v>
      </c>
      <c r="F1730">
        <v>35310.618710000002</v>
      </c>
      <c r="G1730">
        <v>35415.787689999997</v>
      </c>
      <c r="H1730">
        <v>7.7804399999999996</v>
      </c>
      <c r="I1730">
        <v>0.1374013</v>
      </c>
      <c r="J1730">
        <v>13.740130000000001</v>
      </c>
      <c r="K1730">
        <v>63.297029999999999</v>
      </c>
      <c r="L1730">
        <v>52.764009999999999</v>
      </c>
      <c r="M1730">
        <v>0.7665883</v>
      </c>
      <c r="N1730">
        <v>31.067430000000002</v>
      </c>
      <c r="O1730">
        <v>26.789739999999998</v>
      </c>
      <c r="P1730">
        <v>0.31132779999999999</v>
      </c>
      <c r="Q1730">
        <v>41.560670000000002</v>
      </c>
      <c r="R1730">
        <v>30.257539999999999</v>
      </c>
      <c r="S1730">
        <v>0.82263640000000005</v>
      </c>
    </row>
    <row r="1731" spans="1:19" x14ac:dyDescent="0.2">
      <c r="A1731" t="s">
        <v>249</v>
      </c>
      <c r="B1731">
        <v>2009</v>
      </c>
      <c r="C1731">
        <v>31044.996070000001</v>
      </c>
      <c r="D1731">
        <v>34562.347390000003</v>
      </c>
      <c r="E1731">
        <v>37279.528660000004</v>
      </c>
      <c r="F1731">
        <v>35310.618710000002</v>
      </c>
      <c r="G1731">
        <v>35415.787689999997</v>
      </c>
      <c r="H1731">
        <v>42.857109999999999</v>
      </c>
      <c r="I1731">
        <v>0.1374013</v>
      </c>
      <c r="J1731">
        <v>13.740130000000001</v>
      </c>
      <c r="K1731">
        <v>63.297029999999999</v>
      </c>
      <c r="L1731">
        <v>52.764009999999999</v>
      </c>
      <c r="M1731">
        <v>0.7665883</v>
      </c>
      <c r="N1731">
        <v>31.067430000000002</v>
      </c>
      <c r="O1731">
        <v>26.789739999999998</v>
      </c>
      <c r="P1731">
        <v>0.31132779999999999</v>
      </c>
      <c r="Q1731">
        <v>41.560670000000002</v>
      </c>
      <c r="R1731">
        <v>30.257539999999999</v>
      </c>
      <c r="S1731">
        <v>0.82263640000000005</v>
      </c>
    </row>
    <row r="1732" spans="1:19" x14ac:dyDescent="0.2">
      <c r="A1732" t="s">
        <v>249</v>
      </c>
      <c r="B1732">
        <v>2009</v>
      </c>
      <c r="C1732">
        <v>31044.996070000001</v>
      </c>
      <c r="D1732">
        <v>34562.347390000003</v>
      </c>
      <c r="E1732">
        <v>37279.528660000004</v>
      </c>
      <c r="F1732">
        <v>35310.618710000002</v>
      </c>
      <c r="G1732">
        <v>35415.787689999997</v>
      </c>
      <c r="H1732">
        <v>76.47063</v>
      </c>
      <c r="I1732">
        <v>0.1374013</v>
      </c>
      <c r="J1732">
        <v>13.740130000000001</v>
      </c>
      <c r="K1732">
        <v>63.297029999999999</v>
      </c>
      <c r="L1732">
        <v>52.764009999999999</v>
      </c>
      <c r="M1732">
        <v>0.7665883</v>
      </c>
      <c r="N1732">
        <v>31.067430000000002</v>
      </c>
      <c r="O1732">
        <v>26.789739999999998</v>
      </c>
      <c r="P1732">
        <v>0.31132779999999999</v>
      </c>
      <c r="Q1732">
        <v>41.560670000000002</v>
      </c>
      <c r="R1732">
        <v>30.257539999999999</v>
      </c>
      <c r="S1732">
        <v>0.82263640000000005</v>
      </c>
    </row>
    <row r="1733" spans="1:19" x14ac:dyDescent="0.2">
      <c r="A1733" t="s">
        <v>249</v>
      </c>
      <c r="B1733">
        <v>2009</v>
      </c>
      <c r="C1733">
        <v>31044.996070000001</v>
      </c>
      <c r="D1733">
        <v>34562.347390000003</v>
      </c>
      <c r="E1733">
        <v>37279.528660000004</v>
      </c>
      <c r="F1733">
        <v>35310.618710000002</v>
      </c>
      <c r="G1733">
        <v>35415.787689999997</v>
      </c>
      <c r="H1733">
        <v>88.888829999999999</v>
      </c>
      <c r="I1733">
        <v>0.1374013</v>
      </c>
      <c r="J1733">
        <v>13.740130000000001</v>
      </c>
      <c r="K1733">
        <v>63.297029999999999</v>
      </c>
      <c r="L1733">
        <v>52.764009999999999</v>
      </c>
      <c r="M1733">
        <v>0.7665883</v>
      </c>
      <c r="N1733">
        <v>31.067430000000002</v>
      </c>
      <c r="O1733">
        <v>26.789739999999998</v>
      </c>
      <c r="P1733">
        <v>0.31132779999999999</v>
      </c>
      <c r="Q1733">
        <v>41.560670000000002</v>
      </c>
      <c r="R1733">
        <v>30.257539999999999</v>
      </c>
      <c r="S1733">
        <v>0.82263640000000005</v>
      </c>
    </row>
    <row r="1734" spans="1:19" x14ac:dyDescent="0.2">
      <c r="A1734" t="s">
        <v>249</v>
      </c>
      <c r="B1734">
        <v>2009</v>
      </c>
      <c r="C1734">
        <v>31044.996070000001</v>
      </c>
      <c r="D1734">
        <v>34562.347390000003</v>
      </c>
      <c r="E1734">
        <v>37279.528660000004</v>
      </c>
      <c r="F1734">
        <v>35310.618710000002</v>
      </c>
      <c r="G1734">
        <v>35415.787689999997</v>
      </c>
      <c r="H1734">
        <v>-2.9011610000000001</v>
      </c>
      <c r="I1734">
        <v>0.1374013</v>
      </c>
      <c r="J1734">
        <v>13.740130000000001</v>
      </c>
      <c r="K1734">
        <v>63.297029999999999</v>
      </c>
      <c r="L1734">
        <v>52.764009999999999</v>
      </c>
      <c r="M1734">
        <v>0.7665883</v>
      </c>
      <c r="N1734">
        <v>31.067430000000002</v>
      </c>
      <c r="O1734">
        <v>26.789739999999998</v>
      </c>
      <c r="P1734">
        <v>0.31132779999999999</v>
      </c>
      <c r="Q1734">
        <v>41.560670000000002</v>
      </c>
      <c r="R1734">
        <v>30.257539999999999</v>
      </c>
      <c r="S1734">
        <v>0.82263640000000005</v>
      </c>
    </row>
    <row r="1735" spans="1:19" x14ac:dyDescent="0.2">
      <c r="A1735" t="s">
        <v>249</v>
      </c>
      <c r="B1735">
        <v>2009</v>
      </c>
      <c r="C1735">
        <v>31044.996070000001</v>
      </c>
      <c r="D1735">
        <v>34562.347390000003</v>
      </c>
      <c r="E1735">
        <v>37279.528660000004</v>
      </c>
      <c r="F1735">
        <v>35310.618710000002</v>
      </c>
      <c r="G1735">
        <v>35415.787689999997</v>
      </c>
      <c r="H1735">
        <v>10.63452</v>
      </c>
      <c r="I1735">
        <v>0.1374013</v>
      </c>
      <c r="J1735">
        <v>13.740130000000001</v>
      </c>
      <c r="K1735">
        <v>63.297029999999999</v>
      </c>
      <c r="L1735">
        <v>52.764009999999999</v>
      </c>
      <c r="M1735">
        <v>0.7665883</v>
      </c>
      <c r="N1735">
        <v>31.067430000000002</v>
      </c>
      <c r="O1735">
        <v>26.789739999999998</v>
      </c>
      <c r="P1735">
        <v>0.31132779999999999</v>
      </c>
      <c r="Q1735">
        <v>41.560670000000002</v>
      </c>
      <c r="R1735">
        <v>30.257539999999999</v>
      </c>
      <c r="S1735">
        <v>0.82263640000000005</v>
      </c>
    </row>
    <row r="1736" spans="1:19" x14ac:dyDescent="0.2">
      <c r="A1736" t="s">
        <v>249</v>
      </c>
      <c r="B1736">
        <v>2009</v>
      </c>
      <c r="C1736">
        <v>31044.996070000001</v>
      </c>
      <c r="D1736">
        <v>34562.347390000003</v>
      </c>
      <c r="E1736">
        <v>37279.528660000004</v>
      </c>
      <c r="F1736">
        <v>35310.618710000002</v>
      </c>
      <c r="G1736">
        <v>35415.787689999997</v>
      </c>
      <c r="H1736">
        <v>1962.742</v>
      </c>
      <c r="I1736">
        <v>0.1374013</v>
      </c>
      <c r="J1736">
        <v>13.740130000000001</v>
      </c>
      <c r="L1736">
        <v>52.764009999999999</v>
      </c>
      <c r="M1736">
        <v>0.7665883</v>
      </c>
      <c r="N1736">
        <v>31.067430000000002</v>
      </c>
      <c r="O1736">
        <v>26.789739999999998</v>
      </c>
      <c r="P1736">
        <v>0.31132779999999999</v>
      </c>
      <c r="R1736">
        <v>30.257539999999999</v>
      </c>
      <c r="S1736">
        <v>0.82263640000000005</v>
      </c>
    </row>
    <row r="1737" spans="1:19" x14ac:dyDescent="0.2">
      <c r="A1737" t="s">
        <v>249</v>
      </c>
      <c r="B1737">
        <v>2009</v>
      </c>
      <c r="C1737">
        <v>31044.996070000001</v>
      </c>
      <c r="D1737">
        <v>34562.347390000003</v>
      </c>
      <c r="E1737">
        <v>37279.528660000004</v>
      </c>
      <c r="F1737">
        <v>35310.618710000002</v>
      </c>
      <c r="G1737">
        <v>35415.787689999997</v>
      </c>
      <c r="H1737">
        <v>80.722840000000005</v>
      </c>
      <c r="I1737">
        <v>0.1374013</v>
      </c>
      <c r="J1737">
        <v>13.740130000000001</v>
      </c>
      <c r="K1737">
        <v>63.297029999999999</v>
      </c>
      <c r="L1737">
        <v>52.764009999999999</v>
      </c>
      <c r="M1737">
        <v>0.7665883</v>
      </c>
      <c r="N1737">
        <v>31.067430000000002</v>
      </c>
      <c r="O1737">
        <v>26.789739999999998</v>
      </c>
      <c r="P1737">
        <v>0.31132779999999999</v>
      </c>
      <c r="Q1737">
        <v>41.560670000000002</v>
      </c>
      <c r="R1737">
        <v>30.257539999999999</v>
      </c>
      <c r="S1737">
        <v>0.82263640000000005</v>
      </c>
    </row>
    <row r="1738" spans="1:19" x14ac:dyDescent="0.2">
      <c r="A1738" t="s">
        <v>249</v>
      </c>
      <c r="B1738">
        <v>2009</v>
      </c>
      <c r="C1738">
        <v>31044.996070000001</v>
      </c>
      <c r="D1738">
        <v>34562.347390000003</v>
      </c>
      <c r="E1738">
        <v>37279.528660000004</v>
      </c>
      <c r="F1738">
        <v>35310.618710000002</v>
      </c>
      <c r="G1738">
        <v>35415.787689999997</v>
      </c>
      <c r="H1738">
        <v>77.777810000000002</v>
      </c>
      <c r="I1738">
        <v>0.1374013</v>
      </c>
      <c r="J1738">
        <v>13.740130000000001</v>
      </c>
      <c r="K1738">
        <v>63.297029999999999</v>
      </c>
      <c r="L1738">
        <v>52.764009999999999</v>
      </c>
      <c r="M1738">
        <v>0.7665883</v>
      </c>
      <c r="N1738">
        <v>31.067430000000002</v>
      </c>
      <c r="O1738">
        <v>26.789739999999998</v>
      </c>
      <c r="P1738">
        <v>0.31132779999999999</v>
      </c>
      <c r="Q1738">
        <v>41.560670000000002</v>
      </c>
      <c r="R1738">
        <v>30.257539999999999</v>
      </c>
      <c r="S1738">
        <v>0.82263640000000005</v>
      </c>
    </row>
    <row r="1739" spans="1:19" x14ac:dyDescent="0.2">
      <c r="A1739" t="s">
        <v>249</v>
      </c>
      <c r="B1739">
        <v>2009</v>
      </c>
      <c r="C1739">
        <v>31044.996070000001</v>
      </c>
      <c r="D1739">
        <v>34562.347390000003</v>
      </c>
      <c r="E1739">
        <v>37279.528660000004</v>
      </c>
      <c r="F1739">
        <v>35310.618710000002</v>
      </c>
      <c r="G1739">
        <v>35415.787689999997</v>
      </c>
      <c r="H1739">
        <v>26019.39</v>
      </c>
      <c r="I1739">
        <v>0.1374013</v>
      </c>
      <c r="J1739">
        <v>13.740130000000001</v>
      </c>
      <c r="L1739">
        <v>52.764009999999999</v>
      </c>
      <c r="M1739">
        <v>0.7665883</v>
      </c>
      <c r="O1739">
        <v>26.789739999999998</v>
      </c>
      <c r="P1739">
        <v>0.31132779999999999</v>
      </c>
      <c r="Q1739">
        <v>41.560670000000002</v>
      </c>
      <c r="R1739">
        <v>30.257539999999999</v>
      </c>
      <c r="S1739">
        <v>0.82263640000000005</v>
      </c>
    </row>
    <row r="1740" spans="1:19" x14ac:dyDescent="0.2">
      <c r="A1740" t="s">
        <v>249</v>
      </c>
      <c r="B1740">
        <v>2009</v>
      </c>
      <c r="C1740">
        <v>31044.996070000001</v>
      </c>
      <c r="D1740">
        <v>34562.347390000003</v>
      </c>
      <c r="E1740">
        <v>37279.528660000004</v>
      </c>
      <c r="F1740">
        <v>35310.618710000002</v>
      </c>
      <c r="G1740">
        <v>35415.787689999997</v>
      </c>
      <c r="I1740">
        <v>0.1374013</v>
      </c>
      <c r="J1740">
        <v>13.740130000000001</v>
      </c>
      <c r="L1740">
        <v>52.764009999999999</v>
      </c>
      <c r="M1740">
        <v>0.7665883</v>
      </c>
      <c r="N1740">
        <v>31.067430000000002</v>
      </c>
      <c r="O1740">
        <v>26.789739999999998</v>
      </c>
      <c r="P1740">
        <v>0.31132779999999999</v>
      </c>
      <c r="R1740">
        <v>30.257539999999999</v>
      </c>
      <c r="S1740">
        <v>0.82263640000000005</v>
      </c>
    </row>
    <row r="1741" spans="1:19" x14ac:dyDescent="0.2">
      <c r="A1741" t="s">
        <v>249</v>
      </c>
      <c r="B1741">
        <v>2009</v>
      </c>
      <c r="C1741">
        <v>31044.996070000001</v>
      </c>
      <c r="D1741">
        <v>34562.347390000003</v>
      </c>
      <c r="E1741">
        <v>37279.528660000004</v>
      </c>
      <c r="F1741">
        <v>35310.618710000002</v>
      </c>
      <c r="G1741">
        <v>35415.787689999997</v>
      </c>
      <c r="H1741">
        <v>4.4444739999999996</v>
      </c>
      <c r="I1741">
        <v>0.1374013</v>
      </c>
      <c r="J1741">
        <v>13.740130000000001</v>
      </c>
      <c r="K1741">
        <v>63.297029999999999</v>
      </c>
      <c r="L1741">
        <v>52.764009999999999</v>
      </c>
      <c r="M1741">
        <v>0.7665883</v>
      </c>
      <c r="N1741">
        <v>31.067430000000002</v>
      </c>
      <c r="O1741">
        <v>26.789739999999998</v>
      </c>
      <c r="P1741">
        <v>0.31132779999999999</v>
      </c>
      <c r="Q1741">
        <v>41.560670000000002</v>
      </c>
      <c r="R1741">
        <v>30.257539999999999</v>
      </c>
      <c r="S1741">
        <v>0.82263640000000005</v>
      </c>
    </row>
    <row r="1742" spans="1:19" x14ac:dyDescent="0.2">
      <c r="A1742" t="s">
        <v>249</v>
      </c>
      <c r="B1742">
        <v>2009</v>
      </c>
      <c r="C1742">
        <v>31044.996070000001</v>
      </c>
      <c r="D1742">
        <v>34562.347390000003</v>
      </c>
      <c r="E1742">
        <v>37279.528660000004</v>
      </c>
      <c r="F1742">
        <v>35310.618710000002</v>
      </c>
      <c r="G1742">
        <v>35415.787689999997</v>
      </c>
      <c r="I1742">
        <v>0.1374013</v>
      </c>
      <c r="J1742">
        <v>13.740130000000001</v>
      </c>
      <c r="L1742">
        <v>52.764009999999999</v>
      </c>
      <c r="M1742">
        <v>0.7665883</v>
      </c>
      <c r="N1742">
        <v>31.067430000000002</v>
      </c>
      <c r="O1742">
        <v>26.789739999999998</v>
      </c>
      <c r="P1742">
        <v>0.31132779999999999</v>
      </c>
      <c r="R1742">
        <v>30.257539999999999</v>
      </c>
      <c r="S1742">
        <v>0.82263640000000005</v>
      </c>
    </row>
    <row r="1743" spans="1:19" x14ac:dyDescent="0.2">
      <c r="A1743" t="s">
        <v>249</v>
      </c>
      <c r="B1743">
        <v>2009</v>
      </c>
      <c r="C1743">
        <v>31044.996070000001</v>
      </c>
      <c r="D1743">
        <v>34562.347390000003</v>
      </c>
      <c r="E1743">
        <v>37279.528660000004</v>
      </c>
      <c r="F1743">
        <v>35310.618710000002</v>
      </c>
      <c r="G1743">
        <v>35415.787689999997</v>
      </c>
      <c r="H1743">
        <v>95.65222</v>
      </c>
      <c r="I1743">
        <v>0.1374013</v>
      </c>
      <c r="J1743">
        <v>13.740130000000001</v>
      </c>
      <c r="K1743">
        <v>63.297029999999999</v>
      </c>
      <c r="L1743">
        <v>52.764009999999999</v>
      </c>
      <c r="M1743">
        <v>0.7665883</v>
      </c>
      <c r="N1743">
        <v>31.067430000000002</v>
      </c>
      <c r="O1743">
        <v>26.789739999999998</v>
      </c>
      <c r="P1743">
        <v>0.31132779999999999</v>
      </c>
      <c r="Q1743">
        <v>41.560670000000002</v>
      </c>
      <c r="R1743">
        <v>30.257539999999999</v>
      </c>
      <c r="S1743">
        <v>0.82263640000000005</v>
      </c>
    </row>
    <row r="1744" spans="1:19" x14ac:dyDescent="0.2">
      <c r="A1744" t="s">
        <v>249</v>
      </c>
      <c r="B1744">
        <v>2009</v>
      </c>
      <c r="C1744">
        <v>31044.996070000001</v>
      </c>
      <c r="D1744">
        <v>34562.347390000003</v>
      </c>
      <c r="E1744">
        <v>37279.528660000004</v>
      </c>
      <c r="F1744">
        <v>35310.618710000002</v>
      </c>
      <c r="G1744">
        <v>35415.787689999997</v>
      </c>
      <c r="H1744">
        <v>150</v>
      </c>
      <c r="I1744">
        <v>0.1374013</v>
      </c>
      <c r="J1744">
        <v>13.740130000000001</v>
      </c>
      <c r="K1744">
        <v>63.297029999999999</v>
      </c>
      <c r="L1744">
        <v>52.764009999999999</v>
      </c>
      <c r="M1744">
        <v>0.7665883</v>
      </c>
      <c r="N1744">
        <v>31.067430000000002</v>
      </c>
      <c r="O1744">
        <v>26.789739999999998</v>
      </c>
      <c r="P1744">
        <v>0.31132779999999999</v>
      </c>
      <c r="Q1744">
        <v>41.560670000000002</v>
      </c>
      <c r="R1744">
        <v>30.257539999999999</v>
      </c>
      <c r="S1744">
        <v>0.82263640000000005</v>
      </c>
    </row>
    <row r="1745" spans="1:19" x14ac:dyDescent="0.2">
      <c r="A1745" t="s">
        <v>249</v>
      </c>
      <c r="B1745">
        <v>2009</v>
      </c>
      <c r="C1745">
        <v>31044.996070000001</v>
      </c>
      <c r="D1745">
        <v>34562.347390000003</v>
      </c>
      <c r="E1745">
        <v>37279.528660000004</v>
      </c>
      <c r="F1745">
        <v>35310.618710000002</v>
      </c>
      <c r="G1745">
        <v>35415.787689999997</v>
      </c>
      <c r="H1745">
        <v>455.6884</v>
      </c>
      <c r="I1745">
        <v>0.1374013</v>
      </c>
      <c r="J1745">
        <v>13.740130000000001</v>
      </c>
      <c r="K1745">
        <v>63.297029999999999</v>
      </c>
      <c r="L1745">
        <v>52.764009999999999</v>
      </c>
      <c r="M1745">
        <v>0.7665883</v>
      </c>
      <c r="N1745">
        <v>31.067430000000002</v>
      </c>
      <c r="O1745">
        <v>26.789739999999998</v>
      </c>
      <c r="P1745">
        <v>0.31132779999999999</v>
      </c>
      <c r="Q1745">
        <v>41.560670000000002</v>
      </c>
      <c r="R1745">
        <v>30.257539999999999</v>
      </c>
      <c r="S1745">
        <v>0.82263640000000005</v>
      </c>
    </row>
    <row r="1746" spans="1:19" x14ac:dyDescent="0.2">
      <c r="A1746" t="s">
        <v>249</v>
      </c>
      <c r="B1746">
        <v>2009</v>
      </c>
      <c r="C1746">
        <v>31044.996070000001</v>
      </c>
      <c r="D1746">
        <v>34562.347390000003</v>
      </c>
      <c r="E1746">
        <v>37279.528660000004</v>
      </c>
      <c r="F1746">
        <v>35310.618710000002</v>
      </c>
      <c r="G1746">
        <v>35415.787689999997</v>
      </c>
      <c r="I1746">
        <v>0.1374013</v>
      </c>
      <c r="J1746">
        <v>13.740130000000001</v>
      </c>
      <c r="L1746">
        <v>52.764009999999999</v>
      </c>
      <c r="M1746">
        <v>0.7665883</v>
      </c>
      <c r="N1746">
        <v>31.067430000000002</v>
      </c>
      <c r="O1746">
        <v>26.789739999999998</v>
      </c>
      <c r="P1746">
        <v>0.31132779999999999</v>
      </c>
      <c r="R1746">
        <v>30.257539999999999</v>
      </c>
      <c r="S1746">
        <v>0.82263640000000005</v>
      </c>
    </row>
    <row r="1747" spans="1:19" x14ac:dyDescent="0.2">
      <c r="A1747" t="s">
        <v>249</v>
      </c>
      <c r="B1747">
        <v>2009</v>
      </c>
      <c r="C1747">
        <v>31044.996070000001</v>
      </c>
      <c r="D1747">
        <v>34562.347390000003</v>
      </c>
      <c r="E1747">
        <v>37279.528660000004</v>
      </c>
      <c r="F1747">
        <v>35310.618710000002</v>
      </c>
      <c r="G1747">
        <v>35415.787689999997</v>
      </c>
      <c r="H1747">
        <v>119.7895</v>
      </c>
      <c r="I1747">
        <v>0.1374013</v>
      </c>
      <c r="J1747">
        <v>13.740130000000001</v>
      </c>
      <c r="K1747">
        <v>63.297029999999999</v>
      </c>
      <c r="L1747">
        <v>52.764009999999999</v>
      </c>
      <c r="M1747">
        <v>0.7665883</v>
      </c>
      <c r="N1747">
        <v>31.067430000000002</v>
      </c>
      <c r="O1747">
        <v>26.789739999999998</v>
      </c>
      <c r="P1747">
        <v>0.31132779999999999</v>
      </c>
      <c r="Q1747">
        <v>41.560670000000002</v>
      </c>
      <c r="R1747">
        <v>30.257539999999999</v>
      </c>
      <c r="S1747">
        <v>0.82263640000000005</v>
      </c>
    </row>
    <row r="1748" spans="1:19" x14ac:dyDescent="0.2">
      <c r="A1748" t="s">
        <v>249</v>
      </c>
      <c r="B1748">
        <v>2009</v>
      </c>
      <c r="C1748">
        <v>31044.996070000001</v>
      </c>
      <c r="D1748">
        <v>34562.347390000003</v>
      </c>
      <c r="E1748">
        <v>37279.528660000004</v>
      </c>
      <c r="F1748">
        <v>35310.618710000002</v>
      </c>
      <c r="G1748">
        <v>35415.787689999997</v>
      </c>
      <c r="H1748">
        <v>48.148110000000003</v>
      </c>
      <c r="I1748">
        <v>0.1374013</v>
      </c>
      <c r="J1748">
        <v>13.740130000000001</v>
      </c>
      <c r="K1748">
        <v>63.297029999999999</v>
      </c>
      <c r="L1748">
        <v>52.764009999999999</v>
      </c>
      <c r="M1748">
        <v>0.7665883</v>
      </c>
      <c r="N1748">
        <v>31.067430000000002</v>
      </c>
      <c r="O1748">
        <v>26.789739999999998</v>
      </c>
      <c r="P1748">
        <v>0.31132779999999999</v>
      </c>
      <c r="Q1748">
        <v>41.560670000000002</v>
      </c>
      <c r="R1748">
        <v>30.257539999999999</v>
      </c>
      <c r="S1748">
        <v>0.82263640000000005</v>
      </c>
    </row>
    <row r="1749" spans="1:19" x14ac:dyDescent="0.2">
      <c r="A1749" t="s">
        <v>249</v>
      </c>
      <c r="B1749">
        <v>2009</v>
      </c>
      <c r="C1749">
        <v>31044.996070000001</v>
      </c>
      <c r="D1749">
        <v>34562.347390000003</v>
      </c>
      <c r="E1749">
        <v>37279.528660000004</v>
      </c>
      <c r="F1749">
        <v>35310.618710000002</v>
      </c>
      <c r="G1749">
        <v>35415.787689999997</v>
      </c>
      <c r="I1749">
        <v>0.1374013</v>
      </c>
      <c r="J1749">
        <v>13.740130000000001</v>
      </c>
      <c r="L1749">
        <v>52.764009999999999</v>
      </c>
      <c r="M1749">
        <v>0.7665883</v>
      </c>
      <c r="N1749">
        <v>31.067430000000002</v>
      </c>
      <c r="O1749">
        <v>26.789739999999998</v>
      </c>
      <c r="P1749">
        <v>0.31132779999999999</v>
      </c>
      <c r="R1749">
        <v>30.257539999999999</v>
      </c>
      <c r="S1749">
        <v>0.82263640000000005</v>
      </c>
    </row>
    <row r="1750" spans="1:19" x14ac:dyDescent="0.2">
      <c r="A1750" t="s">
        <v>249</v>
      </c>
      <c r="B1750">
        <v>2009</v>
      </c>
      <c r="C1750">
        <v>31044.996070000001</v>
      </c>
      <c r="D1750">
        <v>34562.347390000003</v>
      </c>
      <c r="E1750">
        <v>37279.528660000004</v>
      </c>
      <c r="F1750">
        <v>35310.618710000002</v>
      </c>
      <c r="G1750">
        <v>35415.787689999997</v>
      </c>
      <c r="H1750">
        <v>80.816590000000005</v>
      </c>
      <c r="I1750">
        <v>0.1374013</v>
      </c>
      <c r="J1750">
        <v>13.740130000000001</v>
      </c>
      <c r="K1750">
        <v>63.297029999999999</v>
      </c>
      <c r="L1750">
        <v>52.764009999999999</v>
      </c>
      <c r="M1750">
        <v>0.7665883</v>
      </c>
      <c r="N1750">
        <v>31.067430000000002</v>
      </c>
      <c r="O1750">
        <v>26.789739999999998</v>
      </c>
      <c r="P1750">
        <v>0.31132779999999999</v>
      </c>
      <c r="Q1750">
        <v>41.560670000000002</v>
      </c>
      <c r="R1750">
        <v>30.257539999999999</v>
      </c>
      <c r="S1750">
        <v>0.82263640000000005</v>
      </c>
    </row>
    <row r="1751" spans="1:19" x14ac:dyDescent="0.2">
      <c r="A1751" t="s">
        <v>249</v>
      </c>
      <c r="B1751">
        <v>2009</v>
      </c>
      <c r="C1751">
        <v>31044.996070000001</v>
      </c>
      <c r="D1751">
        <v>34562.347390000003</v>
      </c>
      <c r="E1751">
        <v>37279.528660000004</v>
      </c>
      <c r="F1751">
        <v>35310.618710000002</v>
      </c>
      <c r="G1751">
        <v>35415.787689999997</v>
      </c>
      <c r="H1751">
        <v>5.5076229999999997</v>
      </c>
      <c r="I1751">
        <v>0.1374013</v>
      </c>
      <c r="J1751">
        <v>13.740130000000001</v>
      </c>
      <c r="K1751">
        <v>63.297029999999999</v>
      </c>
      <c r="L1751">
        <v>52.764009999999999</v>
      </c>
      <c r="M1751">
        <v>0.7665883</v>
      </c>
      <c r="N1751">
        <v>31.067430000000002</v>
      </c>
      <c r="O1751">
        <v>26.789739999999998</v>
      </c>
      <c r="P1751">
        <v>0.31132779999999999</v>
      </c>
      <c r="Q1751">
        <v>41.560670000000002</v>
      </c>
      <c r="R1751">
        <v>30.257539999999999</v>
      </c>
      <c r="S1751">
        <v>0.82263640000000005</v>
      </c>
    </row>
    <row r="1752" spans="1:19" x14ac:dyDescent="0.2">
      <c r="A1752" t="s">
        <v>249</v>
      </c>
      <c r="B1752">
        <v>2009</v>
      </c>
      <c r="C1752">
        <v>31044.996070000001</v>
      </c>
      <c r="D1752">
        <v>34562.347390000003</v>
      </c>
      <c r="E1752">
        <v>37279.528660000004</v>
      </c>
      <c r="F1752">
        <v>35310.618710000002</v>
      </c>
      <c r="G1752">
        <v>35415.787689999997</v>
      </c>
      <c r="H1752">
        <v>86.274630000000002</v>
      </c>
      <c r="I1752">
        <v>0.1374013</v>
      </c>
      <c r="J1752">
        <v>13.740130000000001</v>
      </c>
      <c r="K1752">
        <v>63.297029999999999</v>
      </c>
      <c r="L1752">
        <v>52.764009999999999</v>
      </c>
      <c r="M1752">
        <v>0.7665883</v>
      </c>
      <c r="N1752">
        <v>31.067430000000002</v>
      </c>
      <c r="O1752">
        <v>26.789739999999998</v>
      </c>
      <c r="P1752">
        <v>0.31132779999999999</v>
      </c>
      <c r="Q1752">
        <v>41.560670000000002</v>
      </c>
      <c r="R1752">
        <v>30.257539999999999</v>
      </c>
      <c r="S1752">
        <v>0.82263640000000005</v>
      </c>
    </row>
    <row r="1753" spans="1:19" x14ac:dyDescent="0.2">
      <c r="A1753" t="s">
        <v>249</v>
      </c>
      <c r="B1753">
        <v>2009</v>
      </c>
      <c r="C1753">
        <v>31044.996070000001</v>
      </c>
      <c r="D1753">
        <v>34562.347390000003</v>
      </c>
      <c r="E1753">
        <v>37279.528660000004</v>
      </c>
      <c r="F1753">
        <v>35310.618710000002</v>
      </c>
      <c r="G1753">
        <v>35415.787689999997</v>
      </c>
      <c r="H1753">
        <v>24.43853</v>
      </c>
      <c r="I1753">
        <v>0.1374013</v>
      </c>
      <c r="J1753">
        <v>13.740130000000001</v>
      </c>
      <c r="K1753">
        <v>63.297029999999999</v>
      </c>
      <c r="L1753">
        <v>52.764009999999999</v>
      </c>
      <c r="M1753">
        <v>0.7665883</v>
      </c>
      <c r="N1753">
        <v>31.067430000000002</v>
      </c>
      <c r="O1753">
        <v>26.789739999999998</v>
      </c>
      <c r="P1753">
        <v>0.31132779999999999</v>
      </c>
      <c r="Q1753">
        <v>41.560670000000002</v>
      </c>
      <c r="R1753">
        <v>30.257539999999999</v>
      </c>
      <c r="S1753">
        <v>0.82263640000000005</v>
      </c>
    </row>
    <row r="1754" spans="1:19" x14ac:dyDescent="0.2">
      <c r="A1754" t="s">
        <v>249</v>
      </c>
      <c r="B1754">
        <v>2009</v>
      </c>
      <c r="C1754">
        <v>31044.996070000001</v>
      </c>
      <c r="D1754">
        <v>34562.347390000003</v>
      </c>
      <c r="E1754">
        <v>37279.528660000004</v>
      </c>
      <c r="F1754">
        <v>35310.618710000002</v>
      </c>
      <c r="G1754">
        <v>35415.787689999997</v>
      </c>
      <c r="H1754">
        <v>148.38720000000001</v>
      </c>
      <c r="I1754">
        <v>0.1374013</v>
      </c>
      <c r="J1754">
        <v>13.740130000000001</v>
      </c>
      <c r="K1754">
        <v>63.297029999999999</v>
      </c>
      <c r="L1754">
        <v>52.764009999999999</v>
      </c>
      <c r="M1754">
        <v>0.7665883</v>
      </c>
      <c r="O1754">
        <v>26.789739999999998</v>
      </c>
      <c r="P1754">
        <v>0.31132779999999999</v>
      </c>
      <c r="R1754">
        <v>30.257539999999999</v>
      </c>
      <c r="S1754">
        <v>0.82263640000000005</v>
      </c>
    </row>
    <row r="1755" spans="1:19" x14ac:dyDescent="0.2">
      <c r="A1755" t="s">
        <v>249</v>
      </c>
      <c r="B1755">
        <v>2009</v>
      </c>
      <c r="C1755">
        <v>31044.996070000001</v>
      </c>
      <c r="D1755">
        <v>34562.347390000003</v>
      </c>
      <c r="E1755">
        <v>37279.528660000004</v>
      </c>
      <c r="F1755">
        <v>35310.618710000002</v>
      </c>
      <c r="G1755">
        <v>35415.787689999997</v>
      </c>
      <c r="H1755">
        <v>-11.428570000000001</v>
      </c>
      <c r="I1755">
        <v>0.1374013</v>
      </c>
      <c r="J1755">
        <v>13.740130000000001</v>
      </c>
      <c r="K1755">
        <v>63.297029999999999</v>
      </c>
      <c r="L1755">
        <v>52.764009999999999</v>
      </c>
      <c r="M1755">
        <v>0.7665883</v>
      </c>
      <c r="N1755">
        <v>31.067430000000002</v>
      </c>
      <c r="O1755">
        <v>26.789739999999998</v>
      </c>
      <c r="P1755">
        <v>0.31132779999999999</v>
      </c>
      <c r="Q1755">
        <v>41.560670000000002</v>
      </c>
      <c r="R1755">
        <v>30.257539999999999</v>
      </c>
      <c r="S1755">
        <v>0.82263640000000005</v>
      </c>
    </row>
    <row r="1756" spans="1:19" x14ac:dyDescent="0.2">
      <c r="A1756" t="s">
        <v>249</v>
      </c>
      <c r="B1756">
        <v>2009</v>
      </c>
      <c r="C1756">
        <v>31044.996070000001</v>
      </c>
      <c r="D1756">
        <v>34562.347390000003</v>
      </c>
      <c r="E1756">
        <v>37279.528660000004</v>
      </c>
      <c r="F1756">
        <v>35310.618710000002</v>
      </c>
      <c r="G1756">
        <v>35415.787689999997</v>
      </c>
      <c r="I1756">
        <v>0.1374013</v>
      </c>
      <c r="J1756">
        <v>13.740130000000001</v>
      </c>
      <c r="L1756">
        <v>52.764009999999999</v>
      </c>
      <c r="M1756">
        <v>0.7665883</v>
      </c>
      <c r="O1756">
        <v>26.789739999999998</v>
      </c>
      <c r="P1756">
        <v>0.31132779999999999</v>
      </c>
      <c r="R1756">
        <v>30.257539999999999</v>
      </c>
      <c r="S1756">
        <v>0.82263640000000005</v>
      </c>
    </row>
    <row r="1757" spans="1:19" x14ac:dyDescent="0.2">
      <c r="A1757" t="s">
        <v>249</v>
      </c>
      <c r="B1757">
        <v>2009</v>
      </c>
      <c r="C1757">
        <v>31044.996070000001</v>
      </c>
      <c r="D1757">
        <v>34562.347390000003</v>
      </c>
      <c r="E1757">
        <v>37279.528660000004</v>
      </c>
      <c r="F1757">
        <v>35310.618710000002</v>
      </c>
      <c r="G1757">
        <v>35415.787689999997</v>
      </c>
      <c r="H1757">
        <v>8.0000239999999998</v>
      </c>
      <c r="I1757">
        <v>0.1374013</v>
      </c>
      <c r="J1757">
        <v>13.740130000000001</v>
      </c>
      <c r="K1757">
        <v>63.297029999999999</v>
      </c>
      <c r="L1757">
        <v>52.764009999999999</v>
      </c>
      <c r="M1757">
        <v>0.7665883</v>
      </c>
      <c r="N1757">
        <v>31.067430000000002</v>
      </c>
      <c r="O1757">
        <v>26.789739999999998</v>
      </c>
      <c r="P1757">
        <v>0.31132779999999999</v>
      </c>
      <c r="Q1757">
        <v>41.560670000000002</v>
      </c>
      <c r="R1757">
        <v>30.257539999999999</v>
      </c>
      <c r="S1757">
        <v>0.82263640000000005</v>
      </c>
    </row>
    <row r="1758" spans="1:19" x14ac:dyDescent="0.2">
      <c r="A1758" t="s">
        <v>249</v>
      </c>
      <c r="B1758">
        <v>2009</v>
      </c>
      <c r="C1758">
        <v>31044.996070000001</v>
      </c>
      <c r="D1758">
        <v>34562.347390000003</v>
      </c>
      <c r="E1758">
        <v>37279.528660000004</v>
      </c>
      <c r="F1758">
        <v>35310.618710000002</v>
      </c>
      <c r="G1758">
        <v>35415.787689999997</v>
      </c>
      <c r="H1758">
        <v>47.826039999999999</v>
      </c>
      <c r="I1758">
        <v>0.1374013</v>
      </c>
      <c r="J1758">
        <v>13.740130000000001</v>
      </c>
      <c r="K1758">
        <v>63.297029999999999</v>
      </c>
      <c r="L1758">
        <v>52.764009999999999</v>
      </c>
      <c r="M1758">
        <v>0.7665883</v>
      </c>
      <c r="N1758">
        <v>31.067430000000002</v>
      </c>
      <c r="O1758">
        <v>26.789739999999998</v>
      </c>
      <c r="P1758">
        <v>0.31132779999999999</v>
      </c>
      <c r="Q1758">
        <v>41.560670000000002</v>
      </c>
      <c r="R1758">
        <v>30.257539999999999</v>
      </c>
      <c r="S1758">
        <v>0.82263640000000005</v>
      </c>
    </row>
    <row r="1759" spans="1:19" x14ac:dyDescent="0.2">
      <c r="A1759" t="s">
        <v>249</v>
      </c>
      <c r="B1759">
        <v>2009</v>
      </c>
      <c r="C1759">
        <v>31044.996070000001</v>
      </c>
      <c r="D1759">
        <v>34562.347390000003</v>
      </c>
      <c r="E1759">
        <v>37279.528660000004</v>
      </c>
      <c r="F1759">
        <v>35310.618710000002</v>
      </c>
      <c r="G1759">
        <v>35415.787689999997</v>
      </c>
      <c r="H1759">
        <v>983.49239999999998</v>
      </c>
      <c r="I1759">
        <v>0.1374013</v>
      </c>
      <c r="J1759">
        <v>13.740130000000001</v>
      </c>
      <c r="K1759">
        <v>63.297029999999999</v>
      </c>
      <c r="L1759">
        <v>52.764009999999999</v>
      </c>
      <c r="M1759">
        <v>0.7665883</v>
      </c>
      <c r="N1759">
        <v>31.067430000000002</v>
      </c>
      <c r="O1759">
        <v>26.789739999999998</v>
      </c>
      <c r="P1759">
        <v>0.31132779999999999</v>
      </c>
      <c r="R1759">
        <v>30.257539999999999</v>
      </c>
      <c r="S1759">
        <v>0.82263640000000005</v>
      </c>
    </row>
    <row r="1760" spans="1:19" x14ac:dyDescent="0.2">
      <c r="A1760" t="s">
        <v>249</v>
      </c>
      <c r="B1760">
        <v>2009</v>
      </c>
      <c r="C1760">
        <v>31044.996070000001</v>
      </c>
      <c r="D1760">
        <v>34562.347390000003</v>
      </c>
      <c r="E1760">
        <v>37279.528660000004</v>
      </c>
      <c r="F1760">
        <v>35310.618710000002</v>
      </c>
      <c r="G1760">
        <v>35415.787689999997</v>
      </c>
      <c r="H1760">
        <v>25.000029999999999</v>
      </c>
      <c r="I1760">
        <v>0.1374013</v>
      </c>
      <c r="J1760">
        <v>13.740130000000001</v>
      </c>
      <c r="K1760">
        <v>63.297029999999999</v>
      </c>
      <c r="L1760">
        <v>52.764009999999999</v>
      </c>
      <c r="M1760">
        <v>0.7665883</v>
      </c>
      <c r="N1760">
        <v>31.067430000000002</v>
      </c>
      <c r="O1760">
        <v>26.789739999999998</v>
      </c>
      <c r="P1760">
        <v>0.31132779999999999</v>
      </c>
      <c r="Q1760">
        <v>41.560670000000002</v>
      </c>
      <c r="R1760">
        <v>30.257539999999999</v>
      </c>
      <c r="S1760">
        <v>0.82263640000000005</v>
      </c>
    </row>
    <row r="1761" spans="1:19" x14ac:dyDescent="0.2">
      <c r="A1761" t="s">
        <v>249</v>
      </c>
      <c r="B1761">
        <v>2009</v>
      </c>
      <c r="C1761">
        <v>31044.996070000001</v>
      </c>
      <c r="D1761">
        <v>34562.347390000003</v>
      </c>
      <c r="E1761">
        <v>37279.528660000004</v>
      </c>
      <c r="F1761">
        <v>35310.618710000002</v>
      </c>
      <c r="G1761">
        <v>35415.787689999997</v>
      </c>
      <c r="H1761">
        <v>40.540579999999999</v>
      </c>
      <c r="I1761">
        <v>0.1374013</v>
      </c>
      <c r="J1761">
        <v>13.740130000000001</v>
      </c>
      <c r="K1761">
        <v>63.297029999999999</v>
      </c>
      <c r="L1761">
        <v>52.764009999999999</v>
      </c>
      <c r="M1761">
        <v>0.7665883</v>
      </c>
      <c r="N1761">
        <v>31.067430000000002</v>
      </c>
      <c r="O1761">
        <v>26.789739999999998</v>
      </c>
      <c r="P1761">
        <v>0.31132779999999999</v>
      </c>
      <c r="Q1761">
        <v>41.560670000000002</v>
      </c>
      <c r="R1761">
        <v>30.257539999999999</v>
      </c>
      <c r="S1761">
        <v>0.82263640000000005</v>
      </c>
    </row>
    <row r="1762" spans="1:19" x14ac:dyDescent="0.2">
      <c r="A1762" t="s">
        <v>249</v>
      </c>
      <c r="B1762">
        <v>2009</v>
      </c>
      <c r="C1762">
        <v>31044.996070000001</v>
      </c>
      <c r="D1762">
        <v>34562.347390000003</v>
      </c>
      <c r="E1762">
        <v>37279.528660000004</v>
      </c>
      <c r="F1762">
        <v>35310.618710000002</v>
      </c>
      <c r="G1762">
        <v>35415.787689999997</v>
      </c>
      <c r="H1762">
        <v>77.816090000000003</v>
      </c>
      <c r="I1762">
        <v>0.1374013</v>
      </c>
      <c r="J1762">
        <v>13.740130000000001</v>
      </c>
      <c r="K1762">
        <v>63.297029999999999</v>
      </c>
      <c r="L1762">
        <v>52.764009999999999</v>
      </c>
      <c r="M1762">
        <v>0.7665883</v>
      </c>
      <c r="N1762">
        <v>31.067430000000002</v>
      </c>
      <c r="O1762">
        <v>26.789739999999998</v>
      </c>
      <c r="P1762">
        <v>0.31132779999999999</v>
      </c>
      <c r="Q1762">
        <v>41.560670000000002</v>
      </c>
      <c r="R1762">
        <v>30.257539999999999</v>
      </c>
      <c r="S1762">
        <v>0.82263640000000005</v>
      </c>
    </row>
    <row r="1763" spans="1:19" x14ac:dyDescent="0.2">
      <c r="A1763" t="s">
        <v>249</v>
      </c>
      <c r="B1763">
        <v>2009</v>
      </c>
      <c r="C1763">
        <v>31044.996070000001</v>
      </c>
      <c r="D1763">
        <v>34562.347390000003</v>
      </c>
      <c r="E1763">
        <v>37279.528660000004</v>
      </c>
      <c r="F1763">
        <v>35310.618710000002</v>
      </c>
      <c r="G1763">
        <v>35415.787689999997</v>
      </c>
      <c r="H1763">
        <v>13.844799999999999</v>
      </c>
      <c r="I1763">
        <v>0.1374013</v>
      </c>
      <c r="J1763">
        <v>13.740130000000001</v>
      </c>
      <c r="K1763">
        <v>63.297029999999999</v>
      </c>
      <c r="L1763">
        <v>52.764009999999999</v>
      </c>
      <c r="M1763">
        <v>0.7665883</v>
      </c>
      <c r="N1763">
        <v>31.067430000000002</v>
      </c>
      <c r="O1763">
        <v>26.789739999999998</v>
      </c>
      <c r="P1763">
        <v>0.31132779999999999</v>
      </c>
      <c r="Q1763">
        <v>41.560670000000002</v>
      </c>
      <c r="R1763">
        <v>30.257539999999999</v>
      </c>
      <c r="S1763">
        <v>0.82263640000000005</v>
      </c>
    </row>
    <row r="1764" spans="1:19" x14ac:dyDescent="0.2">
      <c r="A1764" t="s">
        <v>249</v>
      </c>
      <c r="B1764">
        <v>2009</v>
      </c>
      <c r="C1764">
        <v>31044.996070000001</v>
      </c>
      <c r="D1764">
        <v>34562.347390000003</v>
      </c>
      <c r="E1764">
        <v>37279.528660000004</v>
      </c>
      <c r="F1764">
        <v>35310.618710000002</v>
      </c>
      <c r="G1764">
        <v>35415.787689999997</v>
      </c>
      <c r="H1764">
        <v>38.05668</v>
      </c>
      <c r="I1764">
        <v>0.1374013</v>
      </c>
      <c r="J1764">
        <v>13.740130000000001</v>
      </c>
      <c r="K1764">
        <v>63.297029999999999</v>
      </c>
      <c r="L1764">
        <v>52.764009999999999</v>
      </c>
      <c r="M1764">
        <v>0.7665883</v>
      </c>
      <c r="O1764">
        <v>26.789739999999998</v>
      </c>
      <c r="P1764">
        <v>0.31132779999999999</v>
      </c>
      <c r="R1764">
        <v>30.257539999999999</v>
      </c>
      <c r="S1764">
        <v>0.82263640000000005</v>
      </c>
    </row>
    <row r="1765" spans="1:19" x14ac:dyDescent="0.2">
      <c r="A1765" t="s">
        <v>249</v>
      </c>
      <c r="B1765">
        <v>2009</v>
      </c>
      <c r="C1765">
        <v>31044.996070000001</v>
      </c>
      <c r="D1765">
        <v>34562.347390000003</v>
      </c>
      <c r="E1765">
        <v>37279.528660000004</v>
      </c>
      <c r="F1765">
        <v>35310.618710000002</v>
      </c>
      <c r="G1765">
        <v>35415.787689999997</v>
      </c>
      <c r="I1765">
        <v>0.1374013</v>
      </c>
      <c r="J1765">
        <v>13.740130000000001</v>
      </c>
      <c r="L1765">
        <v>52.764009999999999</v>
      </c>
      <c r="M1765">
        <v>0.7665883</v>
      </c>
      <c r="N1765">
        <v>31.067430000000002</v>
      </c>
      <c r="O1765">
        <v>26.789739999999998</v>
      </c>
      <c r="P1765">
        <v>0.31132779999999999</v>
      </c>
      <c r="R1765">
        <v>30.257539999999999</v>
      </c>
      <c r="S1765">
        <v>0.82263640000000005</v>
      </c>
    </row>
    <row r="1766" spans="1:19" x14ac:dyDescent="0.2">
      <c r="A1766" t="s">
        <v>249</v>
      </c>
      <c r="B1766">
        <v>2009</v>
      </c>
      <c r="C1766">
        <v>31044.996070000001</v>
      </c>
      <c r="D1766">
        <v>34562.347390000003</v>
      </c>
      <c r="E1766">
        <v>37279.528660000004</v>
      </c>
      <c r="F1766">
        <v>35310.618710000002</v>
      </c>
      <c r="G1766">
        <v>35415.787689999997</v>
      </c>
      <c r="H1766">
        <v>25.862120000000001</v>
      </c>
      <c r="I1766">
        <v>0.1374013</v>
      </c>
      <c r="J1766">
        <v>13.740130000000001</v>
      </c>
      <c r="K1766">
        <v>63.297029999999999</v>
      </c>
      <c r="L1766">
        <v>52.764009999999999</v>
      </c>
      <c r="M1766">
        <v>0.7665883</v>
      </c>
      <c r="N1766">
        <v>31.067430000000002</v>
      </c>
      <c r="O1766">
        <v>26.789739999999998</v>
      </c>
      <c r="P1766">
        <v>0.31132779999999999</v>
      </c>
      <c r="Q1766">
        <v>41.560670000000002</v>
      </c>
      <c r="R1766">
        <v>30.257539999999999</v>
      </c>
      <c r="S1766">
        <v>0.82263640000000005</v>
      </c>
    </row>
    <row r="1767" spans="1:19" x14ac:dyDescent="0.2">
      <c r="A1767" t="s">
        <v>249</v>
      </c>
      <c r="B1767">
        <v>2009</v>
      </c>
      <c r="C1767">
        <v>31044.996070000001</v>
      </c>
      <c r="D1767">
        <v>34562.347390000003</v>
      </c>
      <c r="E1767">
        <v>37279.528660000004</v>
      </c>
      <c r="F1767">
        <v>35310.618710000002</v>
      </c>
      <c r="G1767">
        <v>35415.787689999997</v>
      </c>
      <c r="H1767">
        <v>-87.272739999999999</v>
      </c>
      <c r="I1767">
        <v>0.1374013</v>
      </c>
      <c r="J1767">
        <v>13.740130000000001</v>
      </c>
      <c r="K1767">
        <v>63.297029999999999</v>
      </c>
      <c r="L1767">
        <v>52.764009999999999</v>
      </c>
      <c r="M1767">
        <v>0.7665883</v>
      </c>
      <c r="N1767">
        <v>31.067430000000002</v>
      </c>
      <c r="O1767">
        <v>26.789739999999998</v>
      </c>
      <c r="P1767">
        <v>0.31132779999999999</v>
      </c>
      <c r="Q1767">
        <v>41.560670000000002</v>
      </c>
      <c r="R1767">
        <v>30.257539999999999</v>
      </c>
      <c r="S1767">
        <v>0.82263640000000005</v>
      </c>
    </row>
    <row r="1768" spans="1:19" x14ac:dyDescent="0.2">
      <c r="A1768" t="s">
        <v>249</v>
      </c>
      <c r="B1768">
        <v>2009</v>
      </c>
      <c r="C1768">
        <v>31044.996070000001</v>
      </c>
      <c r="D1768">
        <v>34562.347390000003</v>
      </c>
      <c r="E1768">
        <v>37279.528660000004</v>
      </c>
      <c r="F1768">
        <v>35310.618710000002</v>
      </c>
      <c r="G1768">
        <v>35415.787689999997</v>
      </c>
      <c r="H1768">
        <v>776.29169999999999</v>
      </c>
      <c r="I1768">
        <v>0.1374013</v>
      </c>
      <c r="J1768">
        <v>13.740130000000001</v>
      </c>
      <c r="K1768">
        <v>63.297029999999999</v>
      </c>
      <c r="L1768">
        <v>52.764009999999999</v>
      </c>
      <c r="M1768">
        <v>0.7665883</v>
      </c>
      <c r="N1768">
        <v>31.067430000000002</v>
      </c>
      <c r="O1768">
        <v>26.789739999999998</v>
      </c>
      <c r="P1768">
        <v>0.31132779999999999</v>
      </c>
      <c r="Q1768">
        <v>41.560670000000002</v>
      </c>
      <c r="R1768">
        <v>30.257539999999999</v>
      </c>
      <c r="S1768">
        <v>0.82263640000000005</v>
      </c>
    </row>
    <row r="1769" spans="1:19" x14ac:dyDescent="0.2">
      <c r="A1769" t="s">
        <v>249</v>
      </c>
      <c r="B1769">
        <v>2009</v>
      </c>
      <c r="C1769">
        <v>31044.996070000001</v>
      </c>
      <c r="D1769">
        <v>34562.347390000003</v>
      </c>
      <c r="E1769">
        <v>37279.528660000004</v>
      </c>
      <c r="F1769">
        <v>35310.618710000002</v>
      </c>
      <c r="G1769">
        <v>35415.787689999997</v>
      </c>
      <c r="H1769">
        <v>23.521730000000002</v>
      </c>
      <c r="I1769">
        <v>0.1374013</v>
      </c>
      <c r="J1769">
        <v>13.740130000000001</v>
      </c>
      <c r="K1769">
        <v>63.297029999999999</v>
      </c>
      <c r="L1769">
        <v>52.764009999999999</v>
      </c>
      <c r="M1769">
        <v>0.7665883</v>
      </c>
      <c r="N1769">
        <v>31.067430000000002</v>
      </c>
      <c r="O1769">
        <v>26.789739999999998</v>
      </c>
      <c r="P1769">
        <v>0.31132779999999999</v>
      </c>
      <c r="Q1769">
        <v>41.560670000000002</v>
      </c>
      <c r="R1769">
        <v>30.257539999999999</v>
      </c>
      <c r="S1769">
        <v>0.82263640000000005</v>
      </c>
    </row>
    <row r="1770" spans="1:19" x14ac:dyDescent="0.2">
      <c r="A1770" t="s">
        <v>249</v>
      </c>
      <c r="B1770">
        <v>2009</v>
      </c>
      <c r="C1770">
        <v>31044.996070000001</v>
      </c>
      <c r="D1770">
        <v>34562.347390000003</v>
      </c>
      <c r="E1770">
        <v>37279.528660000004</v>
      </c>
      <c r="F1770">
        <v>35310.618710000002</v>
      </c>
      <c r="G1770">
        <v>35415.787689999997</v>
      </c>
      <c r="H1770">
        <v>5.2129589999999997</v>
      </c>
      <c r="I1770">
        <v>0.1374013</v>
      </c>
      <c r="J1770">
        <v>13.740130000000001</v>
      </c>
      <c r="K1770">
        <v>63.297029999999999</v>
      </c>
      <c r="L1770">
        <v>52.764009999999999</v>
      </c>
      <c r="M1770">
        <v>0.7665883</v>
      </c>
      <c r="N1770">
        <v>31.067430000000002</v>
      </c>
      <c r="O1770">
        <v>26.789739999999998</v>
      </c>
      <c r="P1770">
        <v>0.31132779999999999</v>
      </c>
      <c r="Q1770">
        <v>41.560670000000002</v>
      </c>
      <c r="R1770">
        <v>30.257539999999999</v>
      </c>
      <c r="S1770">
        <v>0.82263640000000005</v>
      </c>
    </row>
    <row r="1771" spans="1:19" x14ac:dyDescent="0.2">
      <c r="A1771" t="s">
        <v>249</v>
      </c>
      <c r="B1771">
        <v>2009</v>
      </c>
      <c r="C1771">
        <v>31044.996070000001</v>
      </c>
      <c r="D1771">
        <v>34562.347390000003</v>
      </c>
      <c r="E1771">
        <v>37279.528660000004</v>
      </c>
      <c r="F1771">
        <v>35310.618710000002</v>
      </c>
      <c r="G1771">
        <v>35415.787689999997</v>
      </c>
      <c r="H1771">
        <v>31.249939999999999</v>
      </c>
      <c r="I1771">
        <v>0.1374013</v>
      </c>
      <c r="J1771">
        <v>13.740130000000001</v>
      </c>
      <c r="K1771">
        <v>63.297029999999999</v>
      </c>
      <c r="L1771">
        <v>52.764009999999999</v>
      </c>
      <c r="M1771">
        <v>0.7665883</v>
      </c>
      <c r="N1771">
        <v>31.067430000000002</v>
      </c>
      <c r="O1771">
        <v>26.789739999999998</v>
      </c>
      <c r="P1771">
        <v>0.31132779999999999</v>
      </c>
      <c r="Q1771">
        <v>41.560670000000002</v>
      </c>
      <c r="R1771">
        <v>30.257539999999999</v>
      </c>
      <c r="S1771">
        <v>0.82263640000000005</v>
      </c>
    </row>
    <row r="1772" spans="1:19" x14ac:dyDescent="0.2">
      <c r="A1772" t="s">
        <v>249</v>
      </c>
      <c r="B1772">
        <v>2009</v>
      </c>
      <c r="C1772">
        <v>31044.996070000001</v>
      </c>
      <c r="D1772">
        <v>34562.347390000003</v>
      </c>
      <c r="E1772">
        <v>37279.528660000004</v>
      </c>
      <c r="F1772">
        <v>35310.618710000002</v>
      </c>
      <c r="G1772">
        <v>35415.787689999997</v>
      </c>
      <c r="H1772">
        <v>49.999949999999998</v>
      </c>
      <c r="I1772">
        <v>0.1374013</v>
      </c>
      <c r="J1772">
        <v>13.740130000000001</v>
      </c>
      <c r="K1772">
        <v>63.297029999999999</v>
      </c>
      <c r="L1772">
        <v>52.764009999999999</v>
      </c>
      <c r="M1772">
        <v>0.7665883</v>
      </c>
      <c r="N1772">
        <v>31.067430000000002</v>
      </c>
      <c r="O1772">
        <v>26.789739999999998</v>
      </c>
      <c r="P1772">
        <v>0.31132779999999999</v>
      </c>
      <c r="Q1772">
        <v>41.560670000000002</v>
      </c>
      <c r="R1772">
        <v>30.257539999999999</v>
      </c>
      <c r="S1772">
        <v>0.82263640000000005</v>
      </c>
    </row>
    <row r="1773" spans="1:19" x14ac:dyDescent="0.2">
      <c r="A1773" t="s">
        <v>249</v>
      </c>
      <c r="B1773">
        <v>2009</v>
      </c>
      <c r="C1773">
        <v>31044.996070000001</v>
      </c>
      <c r="D1773">
        <v>34562.347390000003</v>
      </c>
      <c r="E1773">
        <v>37279.528660000004</v>
      </c>
      <c r="F1773">
        <v>35310.618710000002</v>
      </c>
      <c r="G1773">
        <v>35415.787689999997</v>
      </c>
      <c r="H1773">
        <v>189.9999</v>
      </c>
      <c r="I1773">
        <v>0.1374013</v>
      </c>
      <c r="J1773">
        <v>13.740130000000001</v>
      </c>
      <c r="K1773">
        <v>63.297029999999999</v>
      </c>
      <c r="L1773">
        <v>52.764009999999999</v>
      </c>
      <c r="M1773">
        <v>0.7665883</v>
      </c>
      <c r="N1773">
        <v>31.067430000000002</v>
      </c>
      <c r="O1773">
        <v>26.789739999999998</v>
      </c>
      <c r="P1773">
        <v>0.31132779999999999</v>
      </c>
      <c r="Q1773">
        <v>41.560670000000002</v>
      </c>
      <c r="R1773">
        <v>30.257539999999999</v>
      </c>
      <c r="S1773">
        <v>0.82263640000000005</v>
      </c>
    </row>
    <row r="1774" spans="1:19" x14ac:dyDescent="0.2">
      <c r="A1774" t="s">
        <v>249</v>
      </c>
      <c r="B1774">
        <v>2009</v>
      </c>
      <c r="C1774">
        <v>31044.996070000001</v>
      </c>
      <c r="D1774">
        <v>34562.347390000003</v>
      </c>
      <c r="E1774">
        <v>37279.528660000004</v>
      </c>
      <c r="F1774">
        <v>35310.618710000002</v>
      </c>
      <c r="G1774">
        <v>35415.787689999997</v>
      </c>
      <c r="I1774">
        <v>0.1374013</v>
      </c>
      <c r="J1774">
        <v>13.740130000000001</v>
      </c>
      <c r="L1774">
        <v>52.764009999999999</v>
      </c>
      <c r="M1774">
        <v>0.7665883</v>
      </c>
      <c r="N1774">
        <v>31.067430000000002</v>
      </c>
      <c r="O1774">
        <v>26.789739999999998</v>
      </c>
      <c r="P1774">
        <v>0.31132779999999999</v>
      </c>
      <c r="R1774">
        <v>30.257539999999999</v>
      </c>
      <c r="S1774">
        <v>0.82263640000000005</v>
      </c>
    </row>
    <row r="1775" spans="1:19" x14ac:dyDescent="0.2">
      <c r="A1775" t="s">
        <v>249</v>
      </c>
      <c r="B1775">
        <v>2009</v>
      </c>
      <c r="C1775">
        <v>31044.996070000001</v>
      </c>
      <c r="D1775">
        <v>34562.347390000003</v>
      </c>
      <c r="E1775">
        <v>37279.528660000004</v>
      </c>
      <c r="F1775">
        <v>35310.618710000002</v>
      </c>
      <c r="G1775">
        <v>35415.787689999997</v>
      </c>
      <c r="H1775">
        <v>2.6392980000000001</v>
      </c>
      <c r="I1775">
        <v>0.1374013</v>
      </c>
      <c r="J1775">
        <v>13.740130000000001</v>
      </c>
      <c r="K1775">
        <v>63.297029999999999</v>
      </c>
      <c r="L1775">
        <v>52.764009999999999</v>
      </c>
      <c r="M1775">
        <v>0.7665883</v>
      </c>
      <c r="N1775">
        <v>31.067430000000002</v>
      </c>
      <c r="O1775">
        <v>26.789739999999998</v>
      </c>
      <c r="P1775">
        <v>0.31132779999999999</v>
      </c>
      <c r="Q1775">
        <v>41.560670000000002</v>
      </c>
      <c r="R1775">
        <v>30.257539999999999</v>
      </c>
      <c r="S1775">
        <v>0.82263640000000005</v>
      </c>
    </row>
    <row r="1776" spans="1:19" x14ac:dyDescent="0.2">
      <c r="A1776" t="s">
        <v>249</v>
      </c>
      <c r="B1776">
        <v>2009</v>
      </c>
      <c r="C1776">
        <v>31044.996070000001</v>
      </c>
      <c r="D1776">
        <v>34562.347390000003</v>
      </c>
      <c r="E1776">
        <v>37279.528660000004</v>
      </c>
      <c r="F1776">
        <v>35310.618710000002</v>
      </c>
      <c r="G1776">
        <v>35415.787689999997</v>
      </c>
      <c r="H1776">
        <v>129.52379999999999</v>
      </c>
      <c r="I1776">
        <v>0.1374013</v>
      </c>
      <c r="J1776">
        <v>13.740130000000001</v>
      </c>
      <c r="K1776">
        <v>63.297029999999999</v>
      </c>
      <c r="L1776">
        <v>52.764009999999999</v>
      </c>
      <c r="M1776">
        <v>0.7665883</v>
      </c>
      <c r="N1776">
        <v>31.067430000000002</v>
      </c>
      <c r="O1776">
        <v>26.789739999999998</v>
      </c>
      <c r="P1776">
        <v>0.31132779999999999</v>
      </c>
      <c r="Q1776">
        <v>41.560670000000002</v>
      </c>
      <c r="R1776">
        <v>30.257539999999999</v>
      </c>
      <c r="S1776">
        <v>0.82263640000000005</v>
      </c>
    </row>
    <row r="1777" spans="1:19" x14ac:dyDescent="0.2">
      <c r="A1777" t="s">
        <v>249</v>
      </c>
      <c r="B1777">
        <v>2009</v>
      </c>
      <c r="C1777">
        <v>31044.996070000001</v>
      </c>
      <c r="D1777">
        <v>34562.347390000003</v>
      </c>
      <c r="E1777">
        <v>37279.528660000004</v>
      </c>
      <c r="F1777">
        <v>35310.618710000002</v>
      </c>
      <c r="G1777">
        <v>35415.787689999997</v>
      </c>
      <c r="H1777">
        <v>11.111140000000001</v>
      </c>
      <c r="I1777">
        <v>0.1374013</v>
      </c>
      <c r="J1777">
        <v>13.740130000000001</v>
      </c>
      <c r="K1777">
        <v>63.297029999999999</v>
      </c>
      <c r="L1777">
        <v>52.764009999999999</v>
      </c>
      <c r="M1777">
        <v>0.7665883</v>
      </c>
      <c r="N1777">
        <v>31.067430000000002</v>
      </c>
      <c r="O1777">
        <v>26.789739999999998</v>
      </c>
      <c r="P1777">
        <v>0.31132779999999999</v>
      </c>
      <c r="Q1777">
        <v>41.560670000000002</v>
      </c>
      <c r="R1777">
        <v>30.257539999999999</v>
      </c>
      <c r="S1777">
        <v>0.82263640000000005</v>
      </c>
    </row>
    <row r="1778" spans="1:19" x14ac:dyDescent="0.2">
      <c r="A1778" t="s">
        <v>249</v>
      </c>
      <c r="B1778">
        <v>2009</v>
      </c>
      <c r="C1778">
        <v>31044.996070000001</v>
      </c>
      <c r="D1778">
        <v>34562.347390000003</v>
      </c>
      <c r="E1778">
        <v>37279.528660000004</v>
      </c>
      <c r="F1778">
        <v>35310.618710000002</v>
      </c>
      <c r="G1778">
        <v>35415.787689999997</v>
      </c>
      <c r="I1778">
        <v>0.1374013</v>
      </c>
      <c r="J1778">
        <v>13.740130000000001</v>
      </c>
      <c r="L1778">
        <v>52.764009999999999</v>
      </c>
      <c r="M1778">
        <v>0.7665883</v>
      </c>
      <c r="O1778">
        <v>26.789739999999998</v>
      </c>
      <c r="P1778">
        <v>0.31132779999999999</v>
      </c>
      <c r="R1778">
        <v>30.257539999999999</v>
      </c>
      <c r="S1778">
        <v>0.82263640000000005</v>
      </c>
    </row>
    <row r="1779" spans="1:19" x14ac:dyDescent="0.2">
      <c r="A1779" t="s">
        <v>249</v>
      </c>
      <c r="B1779">
        <v>2009</v>
      </c>
      <c r="C1779">
        <v>31044.996070000001</v>
      </c>
      <c r="D1779">
        <v>34562.347390000003</v>
      </c>
      <c r="E1779">
        <v>37279.528660000004</v>
      </c>
      <c r="F1779">
        <v>35310.618710000002</v>
      </c>
      <c r="G1779">
        <v>35415.787689999997</v>
      </c>
      <c r="H1779">
        <v>75.000079999999997</v>
      </c>
      <c r="I1779">
        <v>0.1374013</v>
      </c>
      <c r="J1779">
        <v>13.740130000000001</v>
      </c>
      <c r="K1779">
        <v>63.297029999999999</v>
      </c>
      <c r="L1779">
        <v>52.764009999999999</v>
      </c>
      <c r="M1779">
        <v>0.7665883</v>
      </c>
      <c r="N1779">
        <v>31.067430000000002</v>
      </c>
      <c r="O1779">
        <v>26.789739999999998</v>
      </c>
      <c r="P1779">
        <v>0.31132779999999999</v>
      </c>
      <c r="Q1779">
        <v>41.560670000000002</v>
      </c>
      <c r="R1779">
        <v>30.257539999999999</v>
      </c>
      <c r="S1779">
        <v>0.82263640000000005</v>
      </c>
    </row>
    <row r="1780" spans="1:19" x14ac:dyDescent="0.2">
      <c r="A1780" t="s">
        <v>249</v>
      </c>
      <c r="B1780">
        <v>2009</v>
      </c>
      <c r="C1780">
        <v>31044.996070000001</v>
      </c>
      <c r="D1780">
        <v>34562.347390000003</v>
      </c>
      <c r="E1780">
        <v>37279.528660000004</v>
      </c>
      <c r="F1780">
        <v>35310.618710000002</v>
      </c>
      <c r="G1780">
        <v>35415.787689999997</v>
      </c>
      <c r="H1780">
        <v>183.33340000000001</v>
      </c>
      <c r="I1780">
        <v>0.1374013</v>
      </c>
      <c r="J1780">
        <v>13.740130000000001</v>
      </c>
      <c r="K1780">
        <v>63.297029999999999</v>
      </c>
      <c r="L1780">
        <v>52.764009999999999</v>
      </c>
      <c r="M1780">
        <v>0.7665883</v>
      </c>
      <c r="N1780">
        <v>31.067430000000002</v>
      </c>
      <c r="O1780">
        <v>26.789739999999998</v>
      </c>
      <c r="P1780">
        <v>0.31132779999999999</v>
      </c>
      <c r="Q1780">
        <v>41.560670000000002</v>
      </c>
      <c r="R1780">
        <v>30.257539999999999</v>
      </c>
      <c r="S1780">
        <v>0.82263640000000005</v>
      </c>
    </row>
    <row r="1781" spans="1:19" x14ac:dyDescent="0.2">
      <c r="A1781" t="s">
        <v>249</v>
      </c>
      <c r="B1781">
        <v>2009</v>
      </c>
      <c r="C1781">
        <v>31044.996070000001</v>
      </c>
      <c r="D1781">
        <v>34562.347390000003</v>
      </c>
      <c r="E1781">
        <v>37279.528660000004</v>
      </c>
      <c r="F1781">
        <v>35310.618710000002</v>
      </c>
      <c r="G1781">
        <v>35415.787689999997</v>
      </c>
      <c r="I1781">
        <v>0.1374013</v>
      </c>
      <c r="J1781">
        <v>13.740130000000001</v>
      </c>
      <c r="L1781">
        <v>52.764009999999999</v>
      </c>
      <c r="M1781">
        <v>0.7665883</v>
      </c>
      <c r="N1781">
        <v>31.067430000000002</v>
      </c>
      <c r="O1781">
        <v>26.789739999999998</v>
      </c>
      <c r="P1781">
        <v>0.31132779999999999</v>
      </c>
      <c r="R1781">
        <v>30.257539999999999</v>
      </c>
      <c r="S1781">
        <v>0.82263640000000005</v>
      </c>
    </row>
    <row r="1782" spans="1:19" x14ac:dyDescent="0.2">
      <c r="A1782" t="s">
        <v>249</v>
      </c>
      <c r="B1782">
        <v>2009</v>
      </c>
      <c r="C1782">
        <v>31044.996070000001</v>
      </c>
      <c r="D1782">
        <v>34562.347390000003</v>
      </c>
      <c r="E1782">
        <v>37279.528660000004</v>
      </c>
      <c r="F1782">
        <v>35310.618710000002</v>
      </c>
      <c r="G1782">
        <v>35415.787689999997</v>
      </c>
      <c r="H1782">
        <v>-32.954529999999998</v>
      </c>
      <c r="I1782">
        <v>0.1374013</v>
      </c>
      <c r="J1782">
        <v>13.740130000000001</v>
      </c>
      <c r="K1782">
        <v>63.297029999999999</v>
      </c>
      <c r="L1782">
        <v>52.764009999999999</v>
      </c>
      <c r="M1782">
        <v>0.7665883</v>
      </c>
      <c r="N1782">
        <v>31.067430000000002</v>
      </c>
      <c r="O1782">
        <v>26.789739999999998</v>
      </c>
      <c r="P1782">
        <v>0.31132779999999999</v>
      </c>
      <c r="Q1782">
        <v>41.560670000000002</v>
      </c>
      <c r="R1782">
        <v>30.257539999999999</v>
      </c>
      <c r="S1782">
        <v>0.82263640000000005</v>
      </c>
    </row>
    <row r="1783" spans="1:19" x14ac:dyDescent="0.2">
      <c r="A1783" t="s">
        <v>249</v>
      </c>
      <c r="B1783">
        <v>2009</v>
      </c>
      <c r="C1783">
        <v>31044.996070000001</v>
      </c>
      <c r="D1783">
        <v>34562.347390000003</v>
      </c>
      <c r="E1783">
        <v>37279.528660000004</v>
      </c>
      <c r="F1783">
        <v>35310.618710000002</v>
      </c>
      <c r="G1783">
        <v>35415.787689999997</v>
      </c>
      <c r="H1783">
        <v>59.597050000000003</v>
      </c>
      <c r="I1783">
        <v>0.1374013</v>
      </c>
      <c r="J1783">
        <v>13.740130000000001</v>
      </c>
      <c r="K1783">
        <v>63.297029999999999</v>
      </c>
      <c r="L1783">
        <v>52.764009999999999</v>
      </c>
      <c r="M1783">
        <v>0.7665883</v>
      </c>
      <c r="N1783">
        <v>31.067430000000002</v>
      </c>
      <c r="O1783">
        <v>26.789739999999998</v>
      </c>
      <c r="P1783">
        <v>0.31132779999999999</v>
      </c>
      <c r="Q1783">
        <v>41.560670000000002</v>
      </c>
      <c r="R1783">
        <v>30.257539999999999</v>
      </c>
      <c r="S1783">
        <v>0.82263640000000005</v>
      </c>
    </row>
    <row r="1784" spans="1:19" x14ac:dyDescent="0.2">
      <c r="A1784" t="s">
        <v>249</v>
      </c>
      <c r="B1784">
        <v>2009</v>
      </c>
      <c r="C1784">
        <v>31044.996070000001</v>
      </c>
      <c r="D1784">
        <v>34562.347390000003</v>
      </c>
      <c r="E1784">
        <v>37279.528660000004</v>
      </c>
      <c r="F1784">
        <v>35310.618710000002</v>
      </c>
      <c r="G1784">
        <v>35415.787689999997</v>
      </c>
      <c r="H1784">
        <v>40</v>
      </c>
      <c r="I1784">
        <v>0.1374013</v>
      </c>
      <c r="J1784">
        <v>13.740130000000001</v>
      </c>
      <c r="K1784">
        <v>63.297029999999999</v>
      </c>
      <c r="L1784">
        <v>52.764009999999999</v>
      </c>
      <c r="M1784">
        <v>0.7665883</v>
      </c>
      <c r="N1784">
        <v>31.067430000000002</v>
      </c>
      <c r="O1784">
        <v>26.789739999999998</v>
      </c>
      <c r="P1784">
        <v>0.31132779999999999</v>
      </c>
      <c r="Q1784">
        <v>41.560670000000002</v>
      </c>
      <c r="R1784">
        <v>30.257539999999999</v>
      </c>
      <c r="S1784">
        <v>0.82263640000000005</v>
      </c>
    </row>
    <row r="1785" spans="1:19" x14ac:dyDescent="0.2">
      <c r="A1785" t="s">
        <v>249</v>
      </c>
      <c r="B1785">
        <v>2009</v>
      </c>
      <c r="C1785">
        <v>31044.996070000001</v>
      </c>
      <c r="D1785">
        <v>34562.347390000003</v>
      </c>
      <c r="E1785">
        <v>37279.528660000004</v>
      </c>
      <c r="F1785">
        <v>35310.618710000002</v>
      </c>
      <c r="G1785">
        <v>35415.787689999997</v>
      </c>
      <c r="H1785">
        <v>81.818129999999996</v>
      </c>
      <c r="I1785">
        <v>0.1374013</v>
      </c>
      <c r="J1785">
        <v>13.740130000000001</v>
      </c>
      <c r="K1785">
        <v>63.297029999999999</v>
      </c>
      <c r="L1785">
        <v>52.764009999999999</v>
      </c>
      <c r="M1785">
        <v>0.7665883</v>
      </c>
      <c r="O1785">
        <v>26.789739999999998</v>
      </c>
      <c r="P1785">
        <v>0.31132779999999999</v>
      </c>
      <c r="R1785">
        <v>30.257539999999999</v>
      </c>
      <c r="S1785">
        <v>0.82263640000000005</v>
      </c>
    </row>
    <row r="1786" spans="1:19" x14ac:dyDescent="0.2">
      <c r="A1786" t="s">
        <v>249</v>
      </c>
      <c r="B1786">
        <v>2009</v>
      </c>
      <c r="C1786">
        <v>31044.996070000001</v>
      </c>
      <c r="D1786">
        <v>34562.347390000003</v>
      </c>
      <c r="E1786">
        <v>37279.528660000004</v>
      </c>
      <c r="F1786">
        <v>35310.618710000002</v>
      </c>
      <c r="G1786">
        <v>35415.787689999997</v>
      </c>
      <c r="H1786">
        <v>50.000079999999997</v>
      </c>
      <c r="I1786">
        <v>0.1374013</v>
      </c>
      <c r="J1786">
        <v>13.740130000000001</v>
      </c>
      <c r="K1786">
        <v>63.297029999999999</v>
      </c>
      <c r="L1786">
        <v>52.764009999999999</v>
      </c>
      <c r="M1786">
        <v>0.7665883</v>
      </c>
      <c r="N1786">
        <v>31.067430000000002</v>
      </c>
      <c r="O1786">
        <v>26.789739999999998</v>
      </c>
      <c r="P1786">
        <v>0.31132779999999999</v>
      </c>
      <c r="Q1786">
        <v>41.560670000000002</v>
      </c>
      <c r="R1786">
        <v>30.257539999999999</v>
      </c>
      <c r="S1786">
        <v>0.82263640000000005</v>
      </c>
    </row>
    <row r="1787" spans="1:19" x14ac:dyDescent="0.2">
      <c r="A1787" t="s">
        <v>249</v>
      </c>
      <c r="B1787">
        <v>2009</v>
      </c>
      <c r="C1787">
        <v>31044.996070000001</v>
      </c>
      <c r="D1787">
        <v>34562.347390000003</v>
      </c>
      <c r="E1787">
        <v>37279.528660000004</v>
      </c>
      <c r="F1787">
        <v>35310.618710000002</v>
      </c>
      <c r="G1787">
        <v>35415.787689999997</v>
      </c>
      <c r="H1787">
        <v>126.78579999999999</v>
      </c>
      <c r="I1787">
        <v>0.1374013</v>
      </c>
      <c r="J1787">
        <v>13.740130000000001</v>
      </c>
      <c r="K1787">
        <v>63.297029999999999</v>
      </c>
      <c r="L1787">
        <v>52.764009999999999</v>
      </c>
      <c r="M1787">
        <v>0.7665883</v>
      </c>
      <c r="N1787">
        <v>31.067430000000002</v>
      </c>
      <c r="O1787">
        <v>26.789739999999998</v>
      </c>
      <c r="P1787">
        <v>0.31132779999999999</v>
      </c>
      <c r="Q1787">
        <v>41.560670000000002</v>
      </c>
      <c r="R1787">
        <v>30.257539999999999</v>
      </c>
      <c r="S1787">
        <v>0.82263640000000005</v>
      </c>
    </row>
    <row r="1788" spans="1:19" x14ac:dyDescent="0.2">
      <c r="A1788" t="s">
        <v>249</v>
      </c>
      <c r="B1788">
        <v>2009</v>
      </c>
      <c r="C1788">
        <v>31044.996070000001</v>
      </c>
      <c r="D1788">
        <v>34562.347390000003</v>
      </c>
      <c r="E1788">
        <v>37279.528660000004</v>
      </c>
      <c r="F1788">
        <v>35310.618710000002</v>
      </c>
      <c r="G1788">
        <v>35415.787689999997</v>
      </c>
      <c r="H1788">
        <v>25.962240000000001</v>
      </c>
      <c r="I1788">
        <v>0.1374013</v>
      </c>
      <c r="J1788">
        <v>13.740130000000001</v>
      </c>
      <c r="K1788">
        <v>63.297029999999999</v>
      </c>
      <c r="L1788">
        <v>52.764009999999999</v>
      </c>
      <c r="M1788">
        <v>0.7665883</v>
      </c>
      <c r="N1788">
        <v>31.067430000000002</v>
      </c>
      <c r="O1788">
        <v>26.789739999999998</v>
      </c>
      <c r="P1788">
        <v>0.31132779999999999</v>
      </c>
      <c r="Q1788">
        <v>41.560670000000002</v>
      </c>
      <c r="R1788">
        <v>30.257539999999999</v>
      </c>
      <c r="S1788">
        <v>0.82263640000000005</v>
      </c>
    </row>
    <row r="1789" spans="1:19" x14ac:dyDescent="0.2">
      <c r="A1789" t="s">
        <v>249</v>
      </c>
      <c r="B1789">
        <v>2009</v>
      </c>
      <c r="C1789">
        <v>31044.996070000001</v>
      </c>
      <c r="D1789">
        <v>34562.347390000003</v>
      </c>
      <c r="E1789">
        <v>37279.528660000004</v>
      </c>
      <c r="F1789">
        <v>35310.618710000002</v>
      </c>
      <c r="G1789">
        <v>35415.787689999997</v>
      </c>
      <c r="H1789">
        <v>74.092020000000005</v>
      </c>
      <c r="I1789">
        <v>0.1374013</v>
      </c>
      <c r="J1789">
        <v>13.740130000000001</v>
      </c>
      <c r="K1789">
        <v>63.297029999999999</v>
      </c>
      <c r="L1789">
        <v>52.764009999999999</v>
      </c>
      <c r="M1789">
        <v>0.7665883</v>
      </c>
      <c r="N1789">
        <v>31.067430000000002</v>
      </c>
      <c r="O1789">
        <v>26.789739999999998</v>
      </c>
      <c r="P1789">
        <v>0.31132779999999999</v>
      </c>
      <c r="Q1789">
        <v>41.560670000000002</v>
      </c>
      <c r="R1789">
        <v>30.257539999999999</v>
      </c>
      <c r="S1789">
        <v>0.82263640000000005</v>
      </c>
    </row>
    <row r="1790" spans="1:19" x14ac:dyDescent="0.2">
      <c r="A1790" t="s">
        <v>249</v>
      </c>
      <c r="B1790">
        <v>2009</v>
      </c>
      <c r="C1790">
        <v>31044.996070000001</v>
      </c>
      <c r="D1790">
        <v>34562.347390000003</v>
      </c>
      <c r="E1790">
        <v>37279.528660000004</v>
      </c>
      <c r="F1790">
        <v>35310.618710000002</v>
      </c>
      <c r="G1790">
        <v>35415.787689999997</v>
      </c>
      <c r="H1790">
        <v>68.181790000000007</v>
      </c>
      <c r="I1790">
        <v>0.1374013</v>
      </c>
      <c r="J1790">
        <v>13.740130000000001</v>
      </c>
      <c r="K1790">
        <v>63.297029999999999</v>
      </c>
      <c r="L1790">
        <v>52.764009999999999</v>
      </c>
      <c r="M1790">
        <v>0.7665883</v>
      </c>
      <c r="N1790">
        <v>31.067430000000002</v>
      </c>
      <c r="O1790">
        <v>26.789739999999998</v>
      </c>
      <c r="P1790">
        <v>0.31132779999999999</v>
      </c>
      <c r="Q1790">
        <v>41.560670000000002</v>
      </c>
      <c r="R1790">
        <v>30.257539999999999</v>
      </c>
      <c r="S1790">
        <v>0.82263640000000005</v>
      </c>
    </row>
    <row r="1791" spans="1:19" x14ac:dyDescent="0.2">
      <c r="A1791" t="s">
        <v>249</v>
      </c>
      <c r="B1791">
        <v>2009</v>
      </c>
      <c r="C1791">
        <v>31044.996070000001</v>
      </c>
      <c r="D1791">
        <v>34562.347390000003</v>
      </c>
      <c r="E1791">
        <v>37279.528660000004</v>
      </c>
      <c r="F1791">
        <v>35310.618710000002</v>
      </c>
      <c r="G1791">
        <v>35415.787689999997</v>
      </c>
      <c r="H1791">
        <v>10309.66</v>
      </c>
      <c r="I1791">
        <v>0.1374013</v>
      </c>
      <c r="J1791">
        <v>13.740130000000001</v>
      </c>
      <c r="L1791">
        <v>52.764009999999999</v>
      </c>
      <c r="M1791">
        <v>0.7665883</v>
      </c>
      <c r="N1791">
        <v>31.067430000000002</v>
      </c>
      <c r="O1791">
        <v>26.789739999999998</v>
      </c>
      <c r="P1791">
        <v>0.31132779999999999</v>
      </c>
      <c r="R1791">
        <v>30.257539999999999</v>
      </c>
      <c r="S1791">
        <v>0.82263640000000005</v>
      </c>
    </row>
    <row r="1792" spans="1:19" x14ac:dyDescent="0.2">
      <c r="A1792" t="s">
        <v>249</v>
      </c>
      <c r="B1792">
        <v>2009</v>
      </c>
      <c r="C1792">
        <v>31044.996070000001</v>
      </c>
      <c r="D1792">
        <v>34562.347390000003</v>
      </c>
      <c r="E1792">
        <v>37279.528660000004</v>
      </c>
      <c r="F1792">
        <v>35310.618710000002</v>
      </c>
      <c r="G1792">
        <v>35415.787689999997</v>
      </c>
      <c r="H1792">
        <v>716.21220000000005</v>
      </c>
      <c r="I1792">
        <v>0.1374013</v>
      </c>
      <c r="J1792">
        <v>13.740130000000001</v>
      </c>
      <c r="K1792">
        <v>63.297029999999999</v>
      </c>
      <c r="L1792">
        <v>52.764009999999999</v>
      </c>
      <c r="M1792">
        <v>0.7665883</v>
      </c>
      <c r="N1792">
        <v>31.067430000000002</v>
      </c>
      <c r="O1792">
        <v>26.789739999999998</v>
      </c>
      <c r="P1792">
        <v>0.31132779999999999</v>
      </c>
      <c r="Q1792">
        <v>41.560670000000002</v>
      </c>
      <c r="R1792">
        <v>30.257539999999999</v>
      </c>
      <c r="S1792">
        <v>0.82263640000000005</v>
      </c>
    </row>
    <row r="1793" spans="1:19" x14ac:dyDescent="0.2">
      <c r="A1793" t="s">
        <v>249</v>
      </c>
      <c r="B1793">
        <v>2009</v>
      </c>
      <c r="C1793">
        <v>31044.996070000001</v>
      </c>
      <c r="D1793">
        <v>34562.347390000003</v>
      </c>
      <c r="E1793">
        <v>37279.528660000004</v>
      </c>
      <c r="F1793">
        <v>35310.618710000002</v>
      </c>
      <c r="G1793">
        <v>35415.787689999997</v>
      </c>
      <c r="H1793">
        <v>27.720749999999999</v>
      </c>
      <c r="I1793">
        <v>0.1374013</v>
      </c>
      <c r="J1793">
        <v>13.740130000000001</v>
      </c>
      <c r="K1793">
        <v>63.297029999999999</v>
      </c>
      <c r="L1793">
        <v>52.764009999999999</v>
      </c>
      <c r="M1793">
        <v>0.7665883</v>
      </c>
      <c r="N1793">
        <v>31.067430000000002</v>
      </c>
      <c r="O1793">
        <v>26.789739999999998</v>
      </c>
      <c r="P1793">
        <v>0.31132779999999999</v>
      </c>
      <c r="Q1793">
        <v>41.560670000000002</v>
      </c>
      <c r="R1793">
        <v>30.257539999999999</v>
      </c>
      <c r="S1793">
        <v>0.82263640000000005</v>
      </c>
    </row>
    <row r="1794" spans="1:19" x14ac:dyDescent="0.2">
      <c r="A1794" t="s">
        <v>249</v>
      </c>
      <c r="B1794">
        <v>2009</v>
      </c>
      <c r="C1794">
        <v>31044.996070000001</v>
      </c>
      <c r="D1794">
        <v>34562.347390000003</v>
      </c>
      <c r="E1794">
        <v>37279.528660000004</v>
      </c>
      <c r="F1794">
        <v>35310.618710000002</v>
      </c>
      <c r="G1794">
        <v>35415.787689999997</v>
      </c>
      <c r="H1794">
        <v>131.49690000000001</v>
      </c>
      <c r="I1794">
        <v>0.1374013</v>
      </c>
      <c r="J1794">
        <v>13.740130000000001</v>
      </c>
      <c r="K1794">
        <v>63.297029999999999</v>
      </c>
      <c r="L1794">
        <v>52.764009999999999</v>
      </c>
      <c r="M1794">
        <v>0.7665883</v>
      </c>
      <c r="N1794">
        <v>31.067430000000002</v>
      </c>
      <c r="O1794">
        <v>26.789739999999998</v>
      </c>
      <c r="P1794">
        <v>0.31132779999999999</v>
      </c>
      <c r="Q1794">
        <v>41.560670000000002</v>
      </c>
      <c r="R1794">
        <v>30.257539999999999</v>
      </c>
      <c r="S1794">
        <v>0.82263640000000005</v>
      </c>
    </row>
    <row r="1795" spans="1:19" x14ac:dyDescent="0.2">
      <c r="A1795" t="s">
        <v>249</v>
      </c>
      <c r="B1795">
        <v>2009</v>
      </c>
      <c r="C1795">
        <v>31044.996070000001</v>
      </c>
      <c r="D1795">
        <v>34562.347390000003</v>
      </c>
      <c r="E1795">
        <v>37279.528660000004</v>
      </c>
      <c r="F1795">
        <v>35310.618710000002</v>
      </c>
      <c r="G1795">
        <v>35415.787689999997</v>
      </c>
      <c r="H1795">
        <v>51.2196</v>
      </c>
      <c r="I1795">
        <v>0.1374013</v>
      </c>
      <c r="J1795">
        <v>13.740130000000001</v>
      </c>
      <c r="K1795">
        <v>63.297029999999999</v>
      </c>
      <c r="L1795">
        <v>52.764009999999999</v>
      </c>
      <c r="M1795">
        <v>0.7665883</v>
      </c>
      <c r="N1795">
        <v>31.067430000000002</v>
      </c>
      <c r="O1795">
        <v>26.789739999999998</v>
      </c>
      <c r="P1795">
        <v>0.31132779999999999</v>
      </c>
      <c r="Q1795">
        <v>41.560670000000002</v>
      </c>
      <c r="R1795">
        <v>30.257539999999999</v>
      </c>
      <c r="S1795">
        <v>0.82263640000000005</v>
      </c>
    </row>
    <row r="1796" spans="1:19" x14ac:dyDescent="0.2">
      <c r="A1796" t="s">
        <v>249</v>
      </c>
      <c r="B1796">
        <v>2009</v>
      </c>
      <c r="C1796">
        <v>31044.996070000001</v>
      </c>
      <c r="D1796">
        <v>34562.347390000003</v>
      </c>
      <c r="E1796">
        <v>37279.528660000004</v>
      </c>
      <c r="F1796">
        <v>35310.618710000002</v>
      </c>
      <c r="G1796">
        <v>35415.787689999997</v>
      </c>
      <c r="H1796">
        <v>418.39699999999999</v>
      </c>
      <c r="I1796">
        <v>0.1374013</v>
      </c>
      <c r="J1796">
        <v>13.740130000000001</v>
      </c>
      <c r="K1796">
        <v>63.297029999999999</v>
      </c>
      <c r="L1796">
        <v>52.764009999999999</v>
      </c>
      <c r="M1796">
        <v>0.7665883</v>
      </c>
      <c r="N1796">
        <v>31.067430000000002</v>
      </c>
      <c r="O1796">
        <v>26.789739999999998</v>
      </c>
      <c r="P1796">
        <v>0.31132779999999999</v>
      </c>
      <c r="Q1796">
        <v>41.560670000000002</v>
      </c>
      <c r="R1796">
        <v>30.257539999999999</v>
      </c>
      <c r="S1796">
        <v>0.82263640000000005</v>
      </c>
    </row>
    <row r="1797" spans="1:19" x14ac:dyDescent="0.2">
      <c r="A1797" t="s">
        <v>249</v>
      </c>
      <c r="B1797">
        <v>2009</v>
      </c>
      <c r="C1797">
        <v>31044.996070000001</v>
      </c>
      <c r="D1797">
        <v>34562.347390000003</v>
      </c>
      <c r="E1797">
        <v>37279.528660000004</v>
      </c>
      <c r="F1797">
        <v>35310.618710000002</v>
      </c>
      <c r="G1797">
        <v>35415.787689999997</v>
      </c>
      <c r="I1797">
        <v>0.1374013</v>
      </c>
      <c r="J1797">
        <v>13.740130000000001</v>
      </c>
      <c r="L1797">
        <v>52.764009999999999</v>
      </c>
      <c r="M1797">
        <v>0.7665883</v>
      </c>
      <c r="N1797">
        <v>31.067430000000002</v>
      </c>
      <c r="O1797">
        <v>26.789739999999998</v>
      </c>
      <c r="P1797">
        <v>0.31132779999999999</v>
      </c>
      <c r="R1797">
        <v>30.257539999999999</v>
      </c>
      <c r="S1797">
        <v>0.82263640000000005</v>
      </c>
    </row>
    <row r="1798" spans="1:19" x14ac:dyDescent="0.2">
      <c r="A1798" t="s">
        <v>249</v>
      </c>
      <c r="B1798">
        <v>2009</v>
      </c>
      <c r="C1798">
        <v>31044.996070000001</v>
      </c>
      <c r="D1798">
        <v>34562.347390000003</v>
      </c>
      <c r="E1798">
        <v>37279.528660000004</v>
      </c>
      <c r="F1798">
        <v>35310.618710000002</v>
      </c>
      <c r="G1798">
        <v>35415.787689999997</v>
      </c>
      <c r="H1798">
        <v>-19.999980000000001</v>
      </c>
      <c r="I1798">
        <v>0.1374013</v>
      </c>
      <c r="J1798">
        <v>13.740130000000001</v>
      </c>
      <c r="K1798">
        <v>63.297029999999999</v>
      </c>
      <c r="L1798">
        <v>52.764009999999999</v>
      </c>
      <c r="M1798">
        <v>0.7665883</v>
      </c>
      <c r="N1798">
        <v>31.067430000000002</v>
      </c>
      <c r="O1798">
        <v>26.789739999999998</v>
      </c>
      <c r="P1798">
        <v>0.31132779999999999</v>
      </c>
      <c r="Q1798">
        <v>41.560670000000002</v>
      </c>
      <c r="R1798">
        <v>30.257539999999999</v>
      </c>
      <c r="S1798">
        <v>0.82263640000000005</v>
      </c>
    </row>
    <row r="1799" spans="1:19" x14ac:dyDescent="0.2">
      <c r="A1799" t="s">
        <v>249</v>
      </c>
      <c r="B1799">
        <v>2009</v>
      </c>
      <c r="C1799">
        <v>31044.996070000001</v>
      </c>
      <c r="D1799">
        <v>34562.347390000003</v>
      </c>
      <c r="E1799">
        <v>37279.528660000004</v>
      </c>
      <c r="F1799">
        <v>35310.618710000002</v>
      </c>
      <c r="G1799">
        <v>35415.787689999997</v>
      </c>
      <c r="I1799">
        <v>0.1374013</v>
      </c>
      <c r="J1799">
        <v>13.740130000000001</v>
      </c>
      <c r="L1799">
        <v>52.764009999999999</v>
      </c>
      <c r="M1799">
        <v>0.7665883</v>
      </c>
      <c r="O1799">
        <v>26.789739999999998</v>
      </c>
      <c r="P1799">
        <v>0.31132779999999999</v>
      </c>
      <c r="R1799">
        <v>30.257539999999999</v>
      </c>
      <c r="S1799">
        <v>0.82263640000000005</v>
      </c>
    </row>
    <row r="1800" spans="1:19" x14ac:dyDescent="0.2">
      <c r="A1800" t="s">
        <v>249</v>
      </c>
      <c r="B1800">
        <v>2009</v>
      </c>
      <c r="C1800">
        <v>31044.996070000001</v>
      </c>
      <c r="D1800">
        <v>34562.347390000003</v>
      </c>
      <c r="E1800">
        <v>37279.528660000004</v>
      </c>
      <c r="F1800">
        <v>35310.618710000002</v>
      </c>
      <c r="G1800">
        <v>35415.787689999997</v>
      </c>
      <c r="H1800">
        <v>70.000029999999995</v>
      </c>
      <c r="I1800">
        <v>0.1374013</v>
      </c>
      <c r="J1800">
        <v>13.740130000000001</v>
      </c>
      <c r="K1800">
        <v>63.297029999999999</v>
      </c>
      <c r="L1800">
        <v>52.764009999999999</v>
      </c>
      <c r="M1800">
        <v>0.7665883</v>
      </c>
      <c r="N1800">
        <v>31.067430000000002</v>
      </c>
      <c r="O1800">
        <v>26.789739999999998</v>
      </c>
      <c r="P1800">
        <v>0.31132779999999999</v>
      </c>
      <c r="Q1800">
        <v>41.560670000000002</v>
      </c>
      <c r="R1800">
        <v>30.257539999999999</v>
      </c>
      <c r="S1800">
        <v>0.82263640000000005</v>
      </c>
    </row>
    <row r="1801" spans="1:19" x14ac:dyDescent="0.2">
      <c r="A1801" t="s">
        <v>249</v>
      </c>
      <c r="B1801">
        <v>2009</v>
      </c>
      <c r="C1801">
        <v>31044.996070000001</v>
      </c>
      <c r="D1801">
        <v>34562.347390000003</v>
      </c>
      <c r="E1801">
        <v>37279.528660000004</v>
      </c>
      <c r="F1801">
        <v>35310.618710000002</v>
      </c>
      <c r="G1801">
        <v>35415.787689999997</v>
      </c>
      <c r="H1801">
        <v>185.4999</v>
      </c>
      <c r="I1801">
        <v>0.1374013</v>
      </c>
      <c r="J1801">
        <v>13.740130000000001</v>
      </c>
      <c r="K1801">
        <v>63.297029999999999</v>
      </c>
      <c r="L1801">
        <v>52.764009999999999</v>
      </c>
      <c r="M1801">
        <v>0.7665883</v>
      </c>
      <c r="N1801">
        <v>31.067430000000002</v>
      </c>
      <c r="O1801">
        <v>26.789739999999998</v>
      </c>
      <c r="P1801">
        <v>0.31132779999999999</v>
      </c>
      <c r="Q1801">
        <v>41.560670000000002</v>
      </c>
      <c r="R1801">
        <v>30.257539999999999</v>
      </c>
      <c r="S1801">
        <v>0.82263640000000005</v>
      </c>
    </row>
    <row r="1802" spans="1:19" x14ac:dyDescent="0.2">
      <c r="A1802" t="s">
        <v>249</v>
      </c>
      <c r="B1802">
        <v>2009</v>
      </c>
      <c r="C1802">
        <v>31044.996070000001</v>
      </c>
      <c r="D1802">
        <v>34562.347390000003</v>
      </c>
      <c r="E1802">
        <v>37279.528660000004</v>
      </c>
      <c r="F1802">
        <v>35310.618710000002</v>
      </c>
      <c r="G1802">
        <v>35415.787689999997</v>
      </c>
      <c r="H1802">
        <v>-6.896579</v>
      </c>
      <c r="I1802">
        <v>0.1374013</v>
      </c>
      <c r="J1802">
        <v>13.740130000000001</v>
      </c>
      <c r="K1802">
        <v>63.297029999999999</v>
      </c>
      <c r="L1802">
        <v>52.764009999999999</v>
      </c>
      <c r="M1802">
        <v>0.7665883</v>
      </c>
      <c r="N1802">
        <v>31.067430000000002</v>
      </c>
      <c r="O1802">
        <v>26.789739999999998</v>
      </c>
      <c r="P1802">
        <v>0.31132779999999999</v>
      </c>
      <c r="Q1802">
        <v>41.560670000000002</v>
      </c>
      <c r="R1802">
        <v>30.257539999999999</v>
      </c>
      <c r="S1802">
        <v>0.82263640000000005</v>
      </c>
    </row>
    <row r="1803" spans="1:19" x14ac:dyDescent="0.2">
      <c r="A1803" t="s">
        <v>249</v>
      </c>
      <c r="B1803">
        <v>2009</v>
      </c>
      <c r="C1803">
        <v>31044.996070000001</v>
      </c>
      <c r="D1803">
        <v>34562.347390000003</v>
      </c>
      <c r="E1803">
        <v>37279.528660000004</v>
      </c>
      <c r="F1803">
        <v>35310.618710000002</v>
      </c>
      <c r="G1803">
        <v>35415.787689999997</v>
      </c>
      <c r="I1803">
        <v>0.1374013</v>
      </c>
      <c r="J1803">
        <v>13.740130000000001</v>
      </c>
      <c r="L1803">
        <v>52.764009999999999</v>
      </c>
      <c r="M1803">
        <v>0.7665883</v>
      </c>
      <c r="O1803">
        <v>26.789739999999998</v>
      </c>
      <c r="P1803">
        <v>0.31132779999999999</v>
      </c>
      <c r="R1803">
        <v>30.257539999999999</v>
      </c>
      <c r="S1803">
        <v>0.82263640000000005</v>
      </c>
    </row>
    <row r="1804" spans="1:19" x14ac:dyDescent="0.2">
      <c r="A1804" t="s">
        <v>249</v>
      </c>
      <c r="B1804">
        <v>2009</v>
      </c>
      <c r="C1804">
        <v>31044.996070000001</v>
      </c>
      <c r="D1804">
        <v>34562.347390000003</v>
      </c>
      <c r="E1804">
        <v>37279.528660000004</v>
      </c>
      <c r="F1804">
        <v>35310.618710000002</v>
      </c>
      <c r="G1804">
        <v>35415.787689999997</v>
      </c>
      <c r="H1804">
        <v>-11.76473</v>
      </c>
      <c r="I1804">
        <v>0.1374013</v>
      </c>
      <c r="J1804">
        <v>13.740130000000001</v>
      </c>
      <c r="K1804">
        <v>63.297029999999999</v>
      </c>
      <c r="L1804">
        <v>52.764009999999999</v>
      </c>
      <c r="M1804">
        <v>0.7665883</v>
      </c>
      <c r="N1804">
        <v>31.067430000000002</v>
      </c>
      <c r="O1804">
        <v>26.789739999999998</v>
      </c>
      <c r="P1804">
        <v>0.31132779999999999</v>
      </c>
      <c r="Q1804">
        <v>41.560670000000002</v>
      </c>
      <c r="R1804">
        <v>30.257539999999999</v>
      </c>
      <c r="S1804">
        <v>0.82263640000000005</v>
      </c>
    </row>
    <row r="1805" spans="1:19" x14ac:dyDescent="0.2">
      <c r="A1805" t="s">
        <v>249</v>
      </c>
      <c r="B1805">
        <v>2009</v>
      </c>
      <c r="C1805">
        <v>31044.996070000001</v>
      </c>
      <c r="D1805">
        <v>34562.347390000003</v>
      </c>
      <c r="E1805">
        <v>37279.528660000004</v>
      </c>
      <c r="F1805">
        <v>35310.618710000002</v>
      </c>
      <c r="G1805">
        <v>35415.787689999997</v>
      </c>
      <c r="H1805">
        <v>1.0101</v>
      </c>
      <c r="I1805">
        <v>0.1374013</v>
      </c>
      <c r="J1805">
        <v>13.740130000000001</v>
      </c>
      <c r="K1805">
        <v>63.297029999999999</v>
      </c>
      <c r="L1805">
        <v>52.764009999999999</v>
      </c>
      <c r="M1805">
        <v>0.7665883</v>
      </c>
      <c r="N1805">
        <v>31.067430000000002</v>
      </c>
      <c r="O1805">
        <v>26.789739999999998</v>
      </c>
      <c r="P1805">
        <v>0.31132779999999999</v>
      </c>
      <c r="Q1805">
        <v>41.560670000000002</v>
      </c>
      <c r="R1805">
        <v>30.257539999999999</v>
      </c>
      <c r="S1805">
        <v>0.82263640000000005</v>
      </c>
    </row>
    <row r="1806" spans="1:19" x14ac:dyDescent="0.2">
      <c r="A1806" t="s">
        <v>249</v>
      </c>
      <c r="B1806">
        <v>2009</v>
      </c>
      <c r="C1806">
        <v>31044.996070000001</v>
      </c>
      <c r="D1806">
        <v>34562.347390000003</v>
      </c>
      <c r="E1806">
        <v>37279.528660000004</v>
      </c>
      <c r="F1806">
        <v>35310.618710000002</v>
      </c>
      <c r="G1806">
        <v>35415.787689999997</v>
      </c>
      <c r="I1806">
        <v>0.1374013</v>
      </c>
      <c r="J1806">
        <v>13.740130000000001</v>
      </c>
      <c r="L1806">
        <v>52.764009999999999</v>
      </c>
      <c r="M1806">
        <v>0.7665883</v>
      </c>
      <c r="O1806">
        <v>26.789739999999998</v>
      </c>
      <c r="P1806">
        <v>0.31132779999999999</v>
      </c>
      <c r="R1806">
        <v>30.257539999999999</v>
      </c>
      <c r="S1806">
        <v>0.82263640000000005</v>
      </c>
    </row>
    <row r="1807" spans="1:19" x14ac:dyDescent="0.2">
      <c r="A1807" t="s">
        <v>249</v>
      </c>
      <c r="B1807">
        <v>2009</v>
      </c>
      <c r="C1807">
        <v>31044.996070000001</v>
      </c>
      <c r="D1807">
        <v>34562.347390000003</v>
      </c>
      <c r="E1807">
        <v>37279.528660000004</v>
      </c>
      <c r="F1807">
        <v>35310.618710000002</v>
      </c>
      <c r="G1807">
        <v>35415.787689999997</v>
      </c>
      <c r="H1807">
        <v>92.693600000000004</v>
      </c>
      <c r="I1807">
        <v>0.1374013</v>
      </c>
      <c r="J1807">
        <v>13.740130000000001</v>
      </c>
      <c r="K1807">
        <v>63.297029999999999</v>
      </c>
      <c r="L1807">
        <v>52.764009999999999</v>
      </c>
      <c r="M1807">
        <v>0.7665883</v>
      </c>
      <c r="N1807">
        <v>31.067430000000002</v>
      </c>
      <c r="O1807">
        <v>26.789739999999998</v>
      </c>
      <c r="P1807">
        <v>0.31132779999999999</v>
      </c>
      <c r="Q1807">
        <v>41.560670000000002</v>
      </c>
      <c r="R1807">
        <v>30.257539999999999</v>
      </c>
      <c r="S1807">
        <v>0.82263640000000005</v>
      </c>
    </row>
    <row r="1808" spans="1:19" x14ac:dyDescent="0.2">
      <c r="A1808" t="s">
        <v>249</v>
      </c>
      <c r="B1808">
        <v>2009</v>
      </c>
      <c r="C1808">
        <v>31044.996070000001</v>
      </c>
      <c r="D1808">
        <v>34562.347390000003</v>
      </c>
      <c r="E1808">
        <v>37279.528660000004</v>
      </c>
      <c r="F1808">
        <v>35310.618710000002</v>
      </c>
      <c r="G1808">
        <v>35415.787689999997</v>
      </c>
      <c r="H1808">
        <v>62.500050000000002</v>
      </c>
      <c r="I1808">
        <v>0.1374013</v>
      </c>
      <c r="J1808">
        <v>13.740130000000001</v>
      </c>
      <c r="K1808">
        <v>63.297029999999999</v>
      </c>
      <c r="L1808">
        <v>52.764009999999999</v>
      </c>
      <c r="M1808">
        <v>0.7665883</v>
      </c>
      <c r="N1808">
        <v>31.067430000000002</v>
      </c>
      <c r="O1808">
        <v>26.789739999999998</v>
      </c>
      <c r="P1808">
        <v>0.31132779999999999</v>
      </c>
      <c r="Q1808">
        <v>41.560670000000002</v>
      </c>
      <c r="R1808">
        <v>30.257539999999999</v>
      </c>
      <c r="S1808">
        <v>0.82263640000000005</v>
      </c>
    </row>
    <row r="1809" spans="1:19" x14ac:dyDescent="0.2">
      <c r="A1809" t="s">
        <v>249</v>
      </c>
      <c r="B1809">
        <v>2009</v>
      </c>
      <c r="C1809">
        <v>31044.996070000001</v>
      </c>
      <c r="D1809">
        <v>34562.347390000003</v>
      </c>
      <c r="E1809">
        <v>37279.528660000004</v>
      </c>
      <c r="F1809">
        <v>35310.618710000002</v>
      </c>
      <c r="G1809">
        <v>35415.787689999997</v>
      </c>
      <c r="H1809">
        <v>66.666629999999998</v>
      </c>
      <c r="I1809">
        <v>0.1374013</v>
      </c>
      <c r="J1809">
        <v>13.740130000000001</v>
      </c>
      <c r="K1809">
        <v>63.297029999999999</v>
      </c>
      <c r="L1809">
        <v>52.764009999999999</v>
      </c>
      <c r="M1809">
        <v>0.7665883</v>
      </c>
      <c r="N1809">
        <v>31.067430000000002</v>
      </c>
      <c r="O1809">
        <v>26.789739999999998</v>
      </c>
      <c r="P1809">
        <v>0.31132779999999999</v>
      </c>
      <c r="Q1809">
        <v>41.560670000000002</v>
      </c>
      <c r="R1809">
        <v>30.257539999999999</v>
      </c>
      <c r="S1809">
        <v>0.82263640000000005</v>
      </c>
    </row>
    <row r="1810" spans="1:19" x14ac:dyDescent="0.2">
      <c r="A1810" t="s">
        <v>249</v>
      </c>
      <c r="B1810">
        <v>2009</v>
      </c>
      <c r="C1810">
        <v>31044.996070000001</v>
      </c>
      <c r="D1810">
        <v>34562.347390000003</v>
      </c>
      <c r="E1810">
        <v>37279.528660000004</v>
      </c>
      <c r="F1810">
        <v>35310.618710000002</v>
      </c>
      <c r="G1810">
        <v>35415.787689999997</v>
      </c>
      <c r="H1810">
        <v>7.5784700000000003</v>
      </c>
      <c r="I1810">
        <v>0.1374013</v>
      </c>
      <c r="J1810">
        <v>13.740130000000001</v>
      </c>
      <c r="K1810">
        <v>63.297029999999999</v>
      </c>
      <c r="L1810">
        <v>52.764009999999999</v>
      </c>
      <c r="M1810">
        <v>0.7665883</v>
      </c>
      <c r="N1810">
        <v>31.067430000000002</v>
      </c>
      <c r="O1810">
        <v>26.789739999999998</v>
      </c>
      <c r="P1810">
        <v>0.31132779999999999</v>
      </c>
      <c r="Q1810">
        <v>41.560670000000002</v>
      </c>
      <c r="R1810">
        <v>30.257539999999999</v>
      </c>
      <c r="S1810">
        <v>0.82263640000000005</v>
      </c>
    </row>
    <row r="1811" spans="1:19" x14ac:dyDescent="0.2">
      <c r="A1811" t="s">
        <v>249</v>
      </c>
      <c r="B1811">
        <v>2009</v>
      </c>
      <c r="C1811">
        <v>31044.996070000001</v>
      </c>
      <c r="D1811">
        <v>34562.347390000003</v>
      </c>
      <c r="E1811">
        <v>37279.528660000004</v>
      </c>
      <c r="F1811">
        <v>35310.618710000002</v>
      </c>
      <c r="G1811">
        <v>35415.787689999997</v>
      </c>
      <c r="H1811">
        <v>87.709289999999996</v>
      </c>
      <c r="I1811">
        <v>0.1374013</v>
      </c>
      <c r="J1811">
        <v>13.740130000000001</v>
      </c>
      <c r="K1811">
        <v>63.297029999999999</v>
      </c>
      <c r="L1811">
        <v>52.764009999999999</v>
      </c>
      <c r="M1811">
        <v>0.7665883</v>
      </c>
      <c r="N1811">
        <v>31.067430000000002</v>
      </c>
      <c r="O1811">
        <v>26.789739999999998</v>
      </c>
      <c r="P1811">
        <v>0.31132779999999999</v>
      </c>
      <c r="Q1811">
        <v>41.560670000000002</v>
      </c>
      <c r="R1811">
        <v>30.257539999999999</v>
      </c>
      <c r="S1811">
        <v>0.82263640000000005</v>
      </c>
    </row>
    <row r="1812" spans="1:19" x14ac:dyDescent="0.2">
      <c r="A1812" t="s">
        <v>249</v>
      </c>
      <c r="B1812">
        <v>2009</v>
      </c>
      <c r="C1812">
        <v>31044.996070000001</v>
      </c>
      <c r="D1812">
        <v>34562.347390000003</v>
      </c>
      <c r="E1812">
        <v>37279.528660000004</v>
      </c>
      <c r="F1812">
        <v>35310.618710000002</v>
      </c>
      <c r="G1812">
        <v>35415.787689999997</v>
      </c>
      <c r="H1812">
        <v>-14.42262</v>
      </c>
      <c r="I1812">
        <v>0.1374013</v>
      </c>
      <c r="J1812">
        <v>13.740130000000001</v>
      </c>
      <c r="K1812">
        <v>63.297029999999999</v>
      </c>
      <c r="L1812">
        <v>52.764009999999999</v>
      </c>
      <c r="M1812">
        <v>0.7665883</v>
      </c>
      <c r="N1812">
        <v>31.067430000000002</v>
      </c>
      <c r="O1812">
        <v>26.789739999999998</v>
      </c>
      <c r="P1812">
        <v>0.31132779999999999</v>
      </c>
      <c r="Q1812">
        <v>41.560670000000002</v>
      </c>
      <c r="R1812">
        <v>30.257539999999999</v>
      </c>
      <c r="S1812">
        <v>0.82263640000000005</v>
      </c>
    </row>
    <row r="1813" spans="1:19" x14ac:dyDescent="0.2">
      <c r="A1813" t="s">
        <v>249</v>
      </c>
      <c r="B1813">
        <v>2009</v>
      </c>
      <c r="C1813">
        <v>31044.996070000001</v>
      </c>
      <c r="D1813">
        <v>34562.347390000003</v>
      </c>
      <c r="E1813">
        <v>37279.528660000004</v>
      </c>
      <c r="F1813">
        <v>35310.618710000002</v>
      </c>
      <c r="G1813">
        <v>35415.787689999997</v>
      </c>
      <c r="H1813">
        <v>72.365129999999994</v>
      </c>
      <c r="I1813">
        <v>0.1374013</v>
      </c>
      <c r="J1813">
        <v>13.740130000000001</v>
      </c>
      <c r="K1813">
        <v>63.297029999999999</v>
      </c>
      <c r="L1813">
        <v>52.764009999999999</v>
      </c>
      <c r="M1813">
        <v>0.7665883</v>
      </c>
      <c r="N1813">
        <v>31.067430000000002</v>
      </c>
      <c r="O1813">
        <v>26.789739999999998</v>
      </c>
      <c r="P1813">
        <v>0.31132779999999999</v>
      </c>
      <c r="Q1813">
        <v>41.560670000000002</v>
      </c>
      <c r="R1813">
        <v>30.257539999999999</v>
      </c>
      <c r="S1813">
        <v>0.82263640000000005</v>
      </c>
    </row>
    <row r="1814" spans="1:19" x14ac:dyDescent="0.2">
      <c r="A1814" t="s">
        <v>249</v>
      </c>
      <c r="B1814">
        <v>2009</v>
      </c>
      <c r="C1814">
        <v>31044.996070000001</v>
      </c>
      <c r="D1814">
        <v>34562.347390000003</v>
      </c>
      <c r="E1814">
        <v>37279.528660000004</v>
      </c>
      <c r="F1814">
        <v>35310.618710000002</v>
      </c>
      <c r="G1814">
        <v>35415.787689999997</v>
      </c>
      <c r="H1814">
        <v>900.00019999999995</v>
      </c>
      <c r="I1814">
        <v>0.1374013</v>
      </c>
      <c r="J1814">
        <v>13.740130000000001</v>
      </c>
      <c r="K1814">
        <v>63.297029999999999</v>
      </c>
      <c r="L1814">
        <v>52.764009999999999</v>
      </c>
      <c r="M1814">
        <v>0.7665883</v>
      </c>
      <c r="N1814">
        <v>31.067430000000002</v>
      </c>
      <c r="O1814">
        <v>26.789739999999998</v>
      </c>
      <c r="P1814">
        <v>0.31132779999999999</v>
      </c>
      <c r="Q1814">
        <v>41.560670000000002</v>
      </c>
      <c r="R1814">
        <v>30.257539999999999</v>
      </c>
      <c r="S1814">
        <v>0.82263640000000005</v>
      </c>
    </row>
    <row r="1815" spans="1:19" x14ac:dyDescent="0.2">
      <c r="A1815" t="s">
        <v>249</v>
      </c>
      <c r="B1815">
        <v>2009</v>
      </c>
      <c r="C1815">
        <v>31044.996070000001</v>
      </c>
      <c r="D1815">
        <v>34562.347390000003</v>
      </c>
      <c r="E1815">
        <v>37279.528660000004</v>
      </c>
      <c r="F1815">
        <v>35310.618710000002</v>
      </c>
      <c r="G1815">
        <v>35415.787689999997</v>
      </c>
      <c r="I1815">
        <v>0.1374013</v>
      </c>
      <c r="J1815">
        <v>13.740130000000001</v>
      </c>
      <c r="L1815">
        <v>52.764009999999999</v>
      </c>
      <c r="M1815">
        <v>0.7665883</v>
      </c>
      <c r="N1815">
        <v>31.067430000000002</v>
      </c>
      <c r="O1815">
        <v>26.789739999999998</v>
      </c>
      <c r="P1815">
        <v>0.31132779999999999</v>
      </c>
      <c r="R1815">
        <v>30.257539999999999</v>
      </c>
      <c r="S1815">
        <v>0.82263640000000005</v>
      </c>
    </row>
    <row r="1816" spans="1:19" x14ac:dyDescent="0.2">
      <c r="A1816" t="s">
        <v>249</v>
      </c>
      <c r="B1816">
        <v>2009</v>
      </c>
      <c r="C1816">
        <v>31044.996070000001</v>
      </c>
      <c r="D1816">
        <v>34562.347390000003</v>
      </c>
      <c r="E1816">
        <v>37279.528660000004</v>
      </c>
      <c r="F1816">
        <v>35310.618710000002</v>
      </c>
      <c r="G1816">
        <v>35415.787689999997</v>
      </c>
      <c r="H1816">
        <v>43.553400000000003</v>
      </c>
      <c r="I1816">
        <v>0.1374013</v>
      </c>
      <c r="J1816">
        <v>13.740130000000001</v>
      </c>
      <c r="K1816">
        <v>63.297029999999999</v>
      </c>
      <c r="L1816">
        <v>52.764009999999999</v>
      </c>
      <c r="M1816">
        <v>0.7665883</v>
      </c>
      <c r="N1816">
        <v>31.067430000000002</v>
      </c>
      <c r="O1816">
        <v>26.789739999999998</v>
      </c>
      <c r="P1816">
        <v>0.31132779999999999</v>
      </c>
      <c r="Q1816">
        <v>41.560670000000002</v>
      </c>
      <c r="R1816">
        <v>30.257539999999999</v>
      </c>
      <c r="S1816">
        <v>0.82263640000000005</v>
      </c>
    </row>
    <row r="1817" spans="1:19" x14ac:dyDescent="0.2">
      <c r="A1817" t="s">
        <v>249</v>
      </c>
      <c r="B1817">
        <v>2009</v>
      </c>
      <c r="C1817">
        <v>31044.996070000001</v>
      </c>
      <c r="D1817">
        <v>34562.347390000003</v>
      </c>
      <c r="E1817">
        <v>37279.528660000004</v>
      </c>
      <c r="F1817">
        <v>35310.618710000002</v>
      </c>
      <c r="G1817">
        <v>35415.787689999997</v>
      </c>
      <c r="H1817">
        <v>25.000109999999999</v>
      </c>
      <c r="I1817">
        <v>0.1374013</v>
      </c>
      <c r="J1817">
        <v>13.740130000000001</v>
      </c>
      <c r="K1817">
        <v>63.297029999999999</v>
      </c>
      <c r="L1817">
        <v>52.764009999999999</v>
      </c>
      <c r="M1817">
        <v>0.7665883</v>
      </c>
      <c r="N1817">
        <v>31.067430000000002</v>
      </c>
      <c r="O1817">
        <v>26.789739999999998</v>
      </c>
      <c r="P1817">
        <v>0.31132779999999999</v>
      </c>
      <c r="Q1817">
        <v>41.560670000000002</v>
      </c>
      <c r="R1817">
        <v>30.257539999999999</v>
      </c>
      <c r="S1817">
        <v>0.82263640000000005</v>
      </c>
    </row>
    <row r="1818" spans="1:19" x14ac:dyDescent="0.2">
      <c r="A1818" t="s">
        <v>249</v>
      </c>
      <c r="B1818">
        <v>2009</v>
      </c>
      <c r="C1818">
        <v>31044.996070000001</v>
      </c>
      <c r="D1818">
        <v>34562.347390000003</v>
      </c>
      <c r="E1818">
        <v>37279.528660000004</v>
      </c>
      <c r="F1818">
        <v>35310.618710000002</v>
      </c>
      <c r="G1818">
        <v>35415.787689999997</v>
      </c>
      <c r="H1818">
        <v>13.33325</v>
      </c>
      <c r="I1818">
        <v>0.1374013</v>
      </c>
      <c r="J1818">
        <v>13.740130000000001</v>
      </c>
      <c r="K1818">
        <v>63.297029999999999</v>
      </c>
      <c r="L1818">
        <v>52.764009999999999</v>
      </c>
      <c r="M1818">
        <v>0.7665883</v>
      </c>
      <c r="N1818">
        <v>31.067430000000002</v>
      </c>
      <c r="O1818">
        <v>26.789739999999998</v>
      </c>
      <c r="P1818">
        <v>0.31132779999999999</v>
      </c>
      <c r="Q1818">
        <v>41.560670000000002</v>
      </c>
      <c r="R1818">
        <v>30.257539999999999</v>
      </c>
      <c r="S1818">
        <v>0.82263640000000005</v>
      </c>
    </row>
    <row r="1819" spans="1:19" x14ac:dyDescent="0.2">
      <c r="A1819" t="s">
        <v>249</v>
      </c>
      <c r="B1819">
        <v>2009</v>
      </c>
      <c r="C1819">
        <v>31044.996070000001</v>
      </c>
      <c r="D1819">
        <v>34562.347390000003</v>
      </c>
      <c r="E1819">
        <v>37279.528660000004</v>
      </c>
      <c r="F1819">
        <v>35310.618710000002</v>
      </c>
      <c r="G1819">
        <v>35415.787689999997</v>
      </c>
      <c r="I1819">
        <v>0.1374013</v>
      </c>
      <c r="J1819">
        <v>13.740130000000001</v>
      </c>
      <c r="L1819">
        <v>52.764009999999999</v>
      </c>
      <c r="M1819">
        <v>0.7665883</v>
      </c>
      <c r="N1819">
        <v>31.067430000000002</v>
      </c>
      <c r="O1819">
        <v>26.789739999999998</v>
      </c>
      <c r="P1819">
        <v>0.31132779999999999</v>
      </c>
      <c r="R1819">
        <v>30.257539999999999</v>
      </c>
      <c r="S1819">
        <v>0.82263640000000005</v>
      </c>
    </row>
    <row r="1820" spans="1:19" x14ac:dyDescent="0.2">
      <c r="A1820" t="s">
        <v>249</v>
      </c>
      <c r="B1820">
        <v>2009</v>
      </c>
      <c r="C1820">
        <v>31044.996070000001</v>
      </c>
      <c r="D1820">
        <v>34562.347390000003</v>
      </c>
      <c r="E1820">
        <v>37279.528660000004</v>
      </c>
      <c r="F1820">
        <v>35310.618710000002</v>
      </c>
      <c r="G1820">
        <v>35415.787689999997</v>
      </c>
      <c r="H1820">
        <v>-9.9999819999999993</v>
      </c>
      <c r="I1820">
        <v>0.1374013</v>
      </c>
      <c r="J1820">
        <v>13.740130000000001</v>
      </c>
      <c r="K1820">
        <v>63.297029999999999</v>
      </c>
      <c r="L1820">
        <v>52.764009999999999</v>
      </c>
      <c r="M1820">
        <v>0.7665883</v>
      </c>
      <c r="N1820">
        <v>31.067430000000002</v>
      </c>
      <c r="O1820">
        <v>26.789739999999998</v>
      </c>
      <c r="P1820">
        <v>0.31132779999999999</v>
      </c>
      <c r="Q1820">
        <v>41.560670000000002</v>
      </c>
      <c r="R1820">
        <v>30.257539999999999</v>
      </c>
      <c r="S1820">
        <v>0.82263640000000005</v>
      </c>
    </row>
    <row r="1821" spans="1:19" x14ac:dyDescent="0.2">
      <c r="A1821" t="s">
        <v>249</v>
      </c>
      <c r="B1821">
        <v>2009</v>
      </c>
      <c r="C1821">
        <v>31044.996070000001</v>
      </c>
      <c r="D1821">
        <v>34562.347390000003</v>
      </c>
      <c r="E1821">
        <v>37279.528660000004</v>
      </c>
      <c r="F1821">
        <v>35310.618710000002</v>
      </c>
      <c r="G1821">
        <v>35415.787689999997</v>
      </c>
      <c r="H1821">
        <v>61.521659999999997</v>
      </c>
      <c r="I1821">
        <v>0.1374013</v>
      </c>
      <c r="J1821">
        <v>13.740130000000001</v>
      </c>
      <c r="K1821">
        <v>63.297029999999999</v>
      </c>
      <c r="L1821">
        <v>52.764009999999999</v>
      </c>
      <c r="M1821">
        <v>0.7665883</v>
      </c>
      <c r="N1821">
        <v>31.067430000000002</v>
      </c>
      <c r="O1821">
        <v>26.789739999999998</v>
      </c>
      <c r="P1821">
        <v>0.31132779999999999</v>
      </c>
      <c r="Q1821">
        <v>41.560670000000002</v>
      </c>
      <c r="R1821">
        <v>30.257539999999999</v>
      </c>
      <c r="S1821">
        <v>0.82263640000000005</v>
      </c>
    </row>
    <row r="1822" spans="1:19" x14ac:dyDescent="0.2">
      <c r="A1822" t="s">
        <v>249</v>
      </c>
      <c r="B1822">
        <v>2009</v>
      </c>
      <c r="C1822">
        <v>31044.996070000001</v>
      </c>
      <c r="D1822">
        <v>34562.347390000003</v>
      </c>
      <c r="E1822">
        <v>37279.528660000004</v>
      </c>
      <c r="F1822">
        <v>35310.618710000002</v>
      </c>
      <c r="G1822">
        <v>35415.787689999997</v>
      </c>
      <c r="H1822">
        <v>144.9539</v>
      </c>
      <c r="I1822">
        <v>0.1374013</v>
      </c>
      <c r="J1822">
        <v>13.740130000000001</v>
      </c>
      <c r="K1822">
        <v>63.297029999999999</v>
      </c>
      <c r="L1822">
        <v>52.764009999999999</v>
      </c>
      <c r="M1822">
        <v>0.7665883</v>
      </c>
      <c r="N1822">
        <v>31.067430000000002</v>
      </c>
      <c r="O1822">
        <v>26.789739999999998</v>
      </c>
      <c r="P1822">
        <v>0.31132779999999999</v>
      </c>
      <c r="Q1822">
        <v>41.560670000000002</v>
      </c>
      <c r="R1822">
        <v>30.257539999999999</v>
      </c>
      <c r="S1822">
        <v>0.82263640000000005</v>
      </c>
    </row>
    <row r="1823" spans="1:19" x14ac:dyDescent="0.2">
      <c r="A1823" t="s">
        <v>249</v>
      </c>
      <c r="B1823">
        <v>2009</v>
      </c>
      <c r="C1823">
        <v>31044.996070000001</v>
      </c>
      <c r="D1823">
        <v>34562.347390000003</v>
      </c>
      <c r="E1823">
        <v>37279.528660000004</v>
      </c>
      <c r="F1823">
        <v>35310.618710000002</v>
      </c>
      <c r="G1823">
        <v>35415.787689999997</v>
      </c>
      <c r="H1823">
        <v>233.3331</v>
      </c>
      <c r="I1823">
        <v>0.1374013</v>
      </c>
      <c r="J1823">
        <v>13.740130000000001</v>
      </c>
      <c r="K1823">
        <v>63.297029999999999</v>
      </c>
      <c r="L1823">
        <v>52.764009999999999</v>
      </c>
      <c r="M1823">
        <v>0.7665883</v>
      </c>
      <c r="N1823">
        <v>31.067430000000002</v>
      </c>
      <c r="O1823">
        <v>26.789739999999998</v>
      </c>
      <c r="P1823">
        <v>0.31132779999999999</v>
      </c>
      <c r="Q1823">
        <v>41.560670000000002</v>
      </c>
      <c r="R1823">
        <v>30.257539999999999</v>
      </c>
      <c r="S1823">
        <v>0.82263640000000005</v>
      </c>
    </row>
    <row r="1824" spans="1:19" x14ac:dyDescent="0.2">
      <c r="A1824" t="s">
        <v>249</v>
      </c>
      <c r="B1824">
        <v>2009</v>
      </c>
      <c r="C1824">
        <v>31044.996070000001</v>
      </c>
      <c r="D1824">
        <v>34562.347390000003</v>
      </c>
      <c r="E1824">
        <v>37279.528660000004</v>
      </c>
      <c r="F1824">
        <v>35310.618710000002</v>
      </c>
      <c r="G1824">
        <v>35415.787689999997</v>
      </c>
      <c r="H1824">
        <v>245.38929999999999</v>
      </c>
      <c r="I1824">
        <v>0.1374013</v>
      </c>
      <c r="J1824">
        <v>13.740130000000001</v>
      </c>
      <c r="K1824">
        <v>63.297029999999999</v>
      </c>
      <c r="L1824">
        <v>52.764009999999999</v>
      </c>
      <c r="M1824">
        <v>0.7665883</v>
      </c>
      <c r="O1824">
        <v>26.789739999999998</v>
      </c>
      <c r="P1824">
        <v>0.31132779999999999</v>
      </c>
      <c r="R1824">
        <v>30.257539999999999</v>
      </c>
      <c r="S1824">
        <v>0.82263640000000005</v>
      </c>
    </row>
    <row r="1825" spans="1:19" x14ac:dyDescent="0.2">
      <c r="A1825" t="s">
        <v>249</v>
      </c>
      <c r="B1825">
        <v>2009</v>
      </c>
      <c r="C1825">
        <v>31044.996070000001</v>
      </c>
      <c r="D1825">
        <v>34562.347390000003</v>
      </c>
      <c r="E1825">
        <v>37279.528660000004</v>
      </c>
      <c r="F1825">
        <v>35310.618710000002</v>
      </c>
      <c r="G1825">
        <v>35415.787689999997</v>
      </c>
      <c r="H1825">
        <v>-12.43735</v>
      </c>
      <c r="I1825">
        <v>0.1374013</v>
      </c>
      <c r="J1825">
        <v>13.740130000000001</v>
      </c>
      <c r="K1825">
        <v>63.297029999999999</v>
      </c>
      <c r="L1825">
        <v>52.764009999999999</v>
      </c>
      <c r="M1825">
        <v>0.7665883</v>
      </c>
      <c r="O1825">
        <v>26.789739999999998</v>
      </c>
      <c r="P1825">
        <v>0.31132779999999999</v>
      </c>
      <c r="R1825">
        <v>30.257539999999999</v>
      </c>
      <c r="S1825">
        <v>0.82263640000000005</v>
      </c>
    </row>
    <row r="1826" spans="1:19" x14ac:dyDescent="0.2">
      <c r="A1826" t="s">
        <v>249</v>
      </c>
      <c r="B1826">
        <v>2009</v>
      </c>
      <c r="C1826">
        <v>31044.996070000001</v>
      </c>
      <c r="D1826">
        <v>34562.347390000003</v>
      </c>
      <c r="E1826">
        <v>37279.528660000004</v>
      </c>
      <c r="F1826">
        <v>35310.618710000002</v>
      </c>
      <c r="G1826">
        <v>35415.787689999997</v>
      </c>
      <c r="H1826">
        <v>60.000030000000002</v>
      </c>
      <c r="I1826">
        <v>0.1374013</v>
      </c>
      <c r="J1826">
        <v>13.740130000000001</v>
      </c>
      <c r="K1826">
        <v>63.297029999999999</v>
      </c>
      <c r="L1826">
        <v>52.764009999999999</v>
      </c>
      <c r="M1826">
        <v>0.7665883</v>
      </c>
      <c r="N1826">
        <v>31.067430000000002</v>
      </c>
      <c r="O1826">
        <v>26.789739999999998</v>
      </c>
      <c r="P1826">
        <v>0.31132779999999999</v>
      </c>
      <c r="Q1826">
        <v>41.560670000000002</v>
      </c>
      <c r="R1826">
        <v>30.257539999999999</v>
      </c>
      <c r="S1826">
        <v>0.82263640000000005</v>
      </c>
    </row>
    <row r="1827" spans="1:19" x14ac:dyDescent="0.2">
      <c r="A1827" t="s">
        <v>249</v>
      </c>
      <c r="B1827">
        <v>2009</v>
      </c>
      <c r="C1827">
        <v>31044.996070000001</v>
      </c>
      <c r="D1827">
        <v>34562.347390000003</v>
      </c>
      <c r="E1827">
        <v>37279.528660000004</v>
      </c>
      <c r="F1827">
        <v>35310.618710000002</v>
      </c>
      <c r="G1827">
        <v>35415.787689999997</v>
      </c>
      <c r="I1827">
        <v>0.1374013</v>
      </c>
      <c r="J1827">
        <v>13.740130000000001</v>
      </c>
      <c r="L1827">
        <v>52.764009999999999</v>
      </c>
      <c r="M1827">
        <v>0.7665883</v>
      </c>
      <c r="O1827">
        <v>26.789739999999998</v>
      </c>
      <c r="P1827">
        <v>0.31132779999999999</v>
      </c>
      <c r="R1827">
        <v>30.257539999999999</v>
      </c>
      <c r="S1827">
        <v>0.82263640000000005</v>
      </c>
    </row>
    <row r="1828" spans="1:19" x14ac:dyDescent="0.2">
      <c r="A1828" t="s">
        <v>249</v>
      </c>
      <c r="B1828">
        <v>2009</v>
      </c>
      <c r="C1828">
        <v>31044.996070000001</v>
      </c>
      <c r="D1828">
        <v>34562.347390000003</v>
      </c>
      <c r="E1828">
        <v>37279.528660000004</v>
      </c>
      <c r="F1828">
        <v>35310.618710000002</v>
      </c>
      <c r="G1828">
        <v>35415.787689999997</v>
      </c>
      <c r="I1828">
        <v>0.1374013</v>
      </c>
      <c r="J1828">
        <v>13.740130000000001</v>
      </c>
      <c r="L1828">
        <v>52.764009999999999</v>
      </c>
      <c r="M1828">
        <v>0.7665883</v>
      </c>
      <c r="O1828">
        <v>26.789739999999998</v>
      </c>
      <c r="P1828">
        <v>0.31132779999999999</v>
      </c>
      <c r="R1828">
        <v>30.257539999999999</v>
      </c>
      <c r="S1828">
        <v>0.82263640000000005</v>
      </c>
    </row>
    <row r="1829" spans="1:19" x14ac:dyDescent="0.2">
      <c r="A1829" t="s">
        <v>249</v>
      </c>
      <c r="B1829">
        <v>2009</v>
      </c>
      <c r="C1829">
        <v>31044.996070000001</v>
      </c>
      <c r="D1829">
        <v>34562.347390000003</v>
      </c>
      <c r="E1829">
        <v>37279.528660000004</v>
      </c>
      <c r="F1829">
        <v>35310.618710000002</v>
      </c>
      <c r="G1829">
        <v>35415.787689999997</v>
      </c>
      <c r="H1829">
        <v>-15.000030000000001</v>
      </c>
      <c r="I1829">
        <v>0.1374013</v>
      </c>
      <c r="J1829">
        <v>13.740130000000001</v>
      </c>
      <c r="K1829">
        <v>63.297029999999999</v>
      </c>
      <c r="L1829">
        <v>52.764009999999999</v>
      </c>
      <c r="M1829">
        <v>0.7665883</v>
      </c>
      <c r="N1829">
        <v>31.067430000000002</v>
      </c>
      <c r="O1829">
        <v>26.789739999999998</v>
      </c>
      <c r="P1829">
        <v>0.31132779999999999</v>
      </c>
      <c r="Q1829">
        <v>41.560670000000002</v>
      </c>
      <c r="R1829">
        <v>30.257539999999999</v>
      </c>
      <c r="S1829">
        <v>0.82263640000000005</v>
      </c>
    </row>
    <row r="1830" spans="1:19" x14ac:dyDescent="0.2">
      <c r="A1830" t="s">
        <v>249</v>
      </c>
      <c r="B1830">
        <v>2009</v>
      </c>
      <c r="C1830">
        <v>31044.996070000001</v>
      </c>
      <c r="D1830">
        <v>34562.347390000003</v>
      </c>
      <c r="E1830">
        <v>37279.528660000004</v>
      </c>
      <c r="F1830">
        <v>35310.618710000002</v>
      </c>
      <c r="G1830">
        <v>35415.787689999997</v>
      </c>
      <c r="H1830">
        <v>11183.06</v>
      </c>
      <c r="I1830">
        <v>0.1374013</v>
      </c>
      <c r="J1830">
        <v>13.740130000000001</v>
      </c>
      <c r="L1830">
        <v>52.764009999999999</v>
      </c>
      <c r="M1830">
        <v>0.7665883</v>
      </c>
      <c r="N1830">
        <v>31.067430000000002</v>
      </c>
      <c r="O1830">
        <v>26.789739999999998</v>
      </c>
      <c r="P1830">
        <v>0.31132779999999999</v>
      </c>
      <c r="R1830">
        <v>30.257539999999999</v>
      </c>
      <c r="S1830">
        <v>0.82263640000000005</v>
      </c>
    </row>
    <row r="1831" spans="1:19" x14ac:dyDescent="0.2">
      <c r="A1831" t="s">
        <v>249</v>
      </c>
      <c r="B1831">
        <v>2009</v>
      </c>
      <c r="C1831">
        <v>31044.996070000001</v>
      </c>
      <c r="D1831">
        <v>34562.347390000003</v>
      </c>
      <c r="E1831">
        <v>37279.528660000004</v>
      </c>
      <c r="F1831">
        <v>35310.618710000002</v>
      </c>
      <c r="G1831">
        <v>35415.787689999997</v>
      </c>
      <c r="H1831">
        <v>19.999960000000002</v>
      </c>
      <c r="I1831">
        <v>0.1374013</v>
      </c>
      <c r="J1831">
        <v>13.740130000000001</v>
      </c>
      <c r="K1831">
        <v>63.297029999999999</v>
      </c>
      <c r="L1831">
        <v>52.764009999999999</v>
      </c>
      <c r="M1831">
        <v>0.7665883</v>
      </c>
      <c r="N1831">
        <v>31.067430000000002</v>
      </c>
      <c r="O1831">
        <v>26.789739999999998</v>
      </c>
      <c r="P1831">
        <v>0.31132779999999999</v>
      </c>
      <c r="Q1831">
        <v>41.560670000000002</v>
      </c>
      <c r="R1831">
        <v>30.257539999999999</v>
      </c>
      <c r="S1831">
        <v>0.82263640000000005</v>
      </c>
    </row>
    <row r="1832" spans="1:19" x14ac:dyDescent="0.2">
      <c r="A1832" t="s">
        <v>249</v>
      </c>
      <c r="B1832">
        <v>2009</v>
      </c>
      <c r="C1832">
        <v>31044.996070000001</v>
      </c>
      <c r="D1832">
        <v>34562.347390000003</v>
      </c>
      <c r="E1832">
        <v>37279.528660000004</v>
      </c>
      <c r="F1832">
        <v>35310.618710000002</v>
      </c>
      <c r="G1832">
        <v>35415.787689999997</v>
      </c>
      <c r="I1832">
        <v>0.1374013</v>
      </c>
      <c r="J1832">
        <v>13.740130000000001</v>
      </c>
      <c r="L1832">
        <v>52.764009999999999</v>
      </c>
      <c r="M1832">
        <v>0.7665883</v>
      </c>
      <c r="N1832">
        <v>31.067430000000002</v>
      </c>
      <c r="O1832">
        <v>26.789739999999998</v>
      </c>
      <c r="P1832">
        <v>0.31132779999999999</v>
      </c>
      <c r="R1832">
        <v>30.257539999999999</v>
      </c>
      <c r="S1832">
        <v>0.82263640000000005</v>
      </c>
    </row>
    <row r="1833" spans="1:19" x14ac:dyDescent="0.2">
      <c r="A1833" t="s">
        <v>249</v>
      </c>
      <c r="B1833">
        <v>2009</v>
      </c>
      <c r="C1833">
        <v>31044.996070000001</v>
      </c>
      <c r="D1833">
        <v>34562.347390000003</v>
      </c>
      <c r="E1833">
        <v>37279.528660000004</v>
      </c>
      <c r="F1833">
        <v>35310.618710000002</v>
      </c>
      <c r="G1833">
        <v>35415.787689999997</v>
      </c>
      <c r="I1833">
        <v>0.1374013</v>
      </c>
      <c r="J1833">
        <v>13.740130000000001</v>
      </c>
      <c r="L1833">
        <v>52.764009999999999</v>
      </c>
      <c r="M1833">
        <v>0.7665883</v>
      </c>
      <c r="N1833">
        <v>31.067430000000002</v>
      </c>
      <c r="O1833">
        <v>26.789739999999998</v>
      </c>
      <c r="P1833">
        <v>0.31132779999999999</v>
      </c>
      <c r="R1833">
        <v>30.257539999999999</v>
      </c>
      <c r="S1833">
        <v>0.82263640000000005</v>
      </c>
    </row>
    <row r="1834" spans="1:19" x14ac:dyDescent="0.2">
      <c r="A1834" t="s">
        <v>249</v>
      </c>
      <c r="B1834">
        <v>2009</v>
      </c>
      <c r="C1834">
        <v>31044.996070000001</v>
      </c>
      <c r="D1834">
        <v>34562.347390000003</v>
      </c>
      <c r="E1834">
        <v>37279.528660000004</v>
      </c>
      <c r="F1834">
        <v>35310.618710000002</v>
      </c>
      <c r="G1834">
        <v>35415.787689999997</v>
      </c>
      <c r="H1834">
        <v>52.506950000000003</v>
      </c>
      <c r="I1834">
        <v>0.1374013</v>
      </c>
      <c r="J1834">
        <v>13.740130000000001</v>
      </c>
      <c r="K1834">
        <v>63.297029999999999</v>
      </c>
      <c r="L1834">
        <v>52.764009999999999</v>
      </c>
      <c r="M1834">
        <v>0.7665883</v>
      </c>
      <c r="N1834">
        <v>31.067430000000002</v>
      </c>
      <c r="O1834">
        <v>26.789739999999998</v>
      </c>
      <c r="P1834">
        <v>0.31132779999999999</v>
      </c>
      <c r="Q1834">
        <v>41.560670000000002</v>
      </c>
      <c r="R1834">
        <v>30.257539999999999</v>
      </c>
      <c r="S1834">
        <v>0.82263640000000005</v>
      </c>
    </row>
    <row r="1835" spans="1:19" x14ac:dyDescent="0.2">
      <c r="A1835" t="s">
        <v>249</v>
      </c>
      <c r="B1835">
        <v>2009</v>
      </c>
      <c r="C1835">
        <v>31044.996070000001</v>
      </c>
      <c r="D1835">
        <v>34562.347390000003</v>
      </c>
      <c r="E1835">
        <v>37279.528660000004</v>
      </c>
      <c r="F1835">
        <v>35310.618710000002</v>
      </c>
      <c r="G1835">
        <v>35415.787689999997</v>
      </c>
      <c r="H1835">
        <v>283.99990000000003</v>
      </c>
      <c r="I1835">
        <v>0.1374013</v>
      </c>
      <c r="J1835">
        <v>13.740130000000001</v>
      </c>
      <c r="K1835">
        <v>63.297029999999999</v>
      </c>
      <c r="L1835">
        <v>52.764009999999999</v>
      </c>
      <c r="M1835">
        <v>0.7665883</v>
      </c>
      <c r="N1835">
        <v>31.067430000000002</v>
      </c>
      <c r="O1835">
        <v>26.789739999999998</v>
      </c>
      <c r="P1835">
        <v>0.31132779999999999</v>
      </c>
      <c r="Q1835">
        <v>41.560670000000002</v>
      </c>
      <c r="R1835">
        <v>30.257539999999999</v>
      </c>
      <c r="S1835">
        <v>0.82263640000000005</v>
      </c>
    </row>
    <row r="1836" spans="1:19" x14ac:dyDescent="0.2">
      <c r="A1836" t="s">
        <v>249</v>
      </c>
      <c r="B1836">
        <v>2009</v>
      </c>
      <c r="C1836">
        <v>31044.996070000001</v>
      </c>
      <c r="D1836">
        <v>34562.347390000003</v>
      </c>
      <c r="E1836">
        <v>37279.528660000004</v>
      </c>
      <c r="F1836">
        <v>35310.618710000002</v>
      </c>
      <c r="G1836">
        <v>35415.787689999997</v>
      </c>
      <c r="H1836">
        <v>72.076769999999996</v>
      </c>
      <c r="I1836">
        <v>0.1374013</v>
      </c>
      <c r="J1836">
        <v>13.740130000000001</v>
      </c>
      <c r="K1836">
        <v>63.297029999999999</v>
      </c>
      <c r="L1836">
        <v>52.764009999999999</v>
      </c>
      <c r="M1836">
        <v>0.7665883</v>
      </c>
      <c r="N1836">
        <v>31.067430000000002</v>
      </c>
      <c r="O1836">
        <v>26.789739999999998</v>
      </c>
      <c r="P1836">
        <v>0.31132779999999999</v>
      </c>
      <c r="Q1836">
        <v>41.560670000000002</v>
      </c>
      <c r="R1836">
        <v>30.257539999999999</v>
      </c>
      <c r="S1836">
        <v>0.82263640000000005</v>
      </c>
    </row>
    <row r="1837" spans="1:19" x14ac:dyDescent="0.2">
      <c r="A1837" t="s">
        <v>249</v>
      </c>
      <c r="B1837">
        <v>2009</v>
      </c>
      <c r="C1837">
        <v>31044.996070000001</v>
      </c>
      <c r="D1837">
        <v>34562.347390000003</v>
      </c>
      <c r="E1837">
        <v>37279.528660000004</v>
      </c>
      <c r="F1837">
        <v>35310.618710000002</v>
      </c>
      <c r="G1837">
        <v>35415.787689999997</v>
      </c>
      <c r="H1837">
        <v>45.500329999999998</v>
      </c>
      <c r="I1837">
        <v>0.1374013</v>
      </c>
      <c r="J1837">
        <v>13.740130000000001</v>
      </c>
      <c r="K1837">
        <v>63.297029999999999</v>
      </c>
      <c r="L1837">
        <v>52.764009999999999</v>
      </c>
      <c r="M1837">
        <v>0.7665883</v>
      </c>
      <c r="N1837">
        <v>31.067430000000002</v>
      </c>
      <c r="O1837">
        <v>26.789739999999998</v>
      </c>
      <c r="P1837">
        <v>0.31132779999999999</v>
      </c>
      <c r="Q1837">
        <v>41.560670000000002</v>
      </c>
      <c r="R1837">
        <v>30.257539999999999</v>
      </c>
      <c r="S1837">
        <v>0.82263640000000005</v>
      </c>
    </row>
    <row r="1838" spans="1:19" x14ac:dyDescent="0.2">
      <c r="A1838" t="s">
        <v>249</v>
      </c>
      <c r="B1838">
        <v>2009</v>
      </c>
      <c r="C1838">
        <v>31044.996070000001</v>
      </c>
      <c r="D1838">
        <v>34562.347390000003</v>
      </c>
      <c r="E1838">
        <v>37279.528660000004</v>
      </c>
      <c r="F1838">
        <v>35310.618710000002</v>
      </c>
      <c r="G1838">
        <v>35415.787689999997</v>
      </c>
      <c r="H1838">
        <v>83.59581</v>
      </c>
      <c r="I1838">
        <v>0.1374013</v>
      </c>
      <c r="J1838">
        <v>13.740130000000001</v>
      </c>
      <c r="K1838">
        <v>63.297029999999999</v>
      </c>
      <c r="L1838">
        <v>52.764009999999999</v>
      </c>
      <c r="M1838">
        <v>0.7665883</v>
      </c>
      <c r="N1838">
        <v>31.067430000000002</v>
      </c>
      <c r="O1838">
        <v>26.789739999999998</v>
      </c>
      <c r="P1838">
        <v>0.31132779999999999</v>
      </c>
      <c r="Q1838">
        <v>41.560670000000002</v>
      </c>
      <c r="R1838">
        <v>30.257539999999999</v>
      </c>
      <c r="S1838">
        <v>0.82263640000000005</v>
      </c>
    </row>
    <row r="1839" spans="1:19" x14ac:dyDescent="0.2">
      <c r="A1839" t="s">
        <v>249</v>
      </c>
      <c r="B1839">
        <v>2009</v>
      </c>
      <c r="C1839">
        <v>31044.996070000001</v>
      </c>
      <c r="D1839">
        <v>34562.347390000003</v>
      </c>
      <c r="E1839">
        <v>37279.528660000004</v>
      </c>
      <c r="F1839">
        <v>35310.618710000002</v>
      </c>
      <c r="G1839">
        <v>35415.787689999997</v>
      </c>
      <c r="H1839">
        <v>22.222249999999999</v>
      </c>
      <c r="I1839">
        <v>0.1374013</v>
      </c>
      <c r="J1839">
        <v>13.740130000000001</v>
      </c>
      <c r="K1839">
        <v>63.297029999999999</v>
      </c>
      <c r="L1839">
        <v>52.764009999999999</v>
      </c>
      <c r="M1839">
        <v>0.7665883</v>
      </c>
      <c r="N1839">
        <v>31.067430000000002</v>
      </c>
      <c r="O1839">
        <v>26.789739999999998</v>
      </c>
      <c r="P1839">
        <v>0.31132779999999999</v>
      </c>
      <c r="Q1839">
        <v>41.560670000000002</v>
      </c>
      <c r="R1839">
        <v>30.257539999999999</v>
      </c>
      <c r="S1839">
        <v>0.82263640000000005</v>
      </c>
    </row>
    <row r="1840" spans="1:19" x14ac:dyDescent="0.2">
      <c r="A1840" t="s">
        <v>249</v>
      </c>
      <c r="B1840">
        <v>2009</v>
      </c>
      <c r="C1840">
        <v>31044.996070000001</v>
      </c>
      <c r="D1840">
        <v>34562.347390000003</v>
      </c>
      <c r="E1840">
        <v>37279.528660000004</v>
      </c>
      <c r="F1840">
        <v>35310.618710000002</v>
      </c>
      <c r="G1840">
        <v>35415.787689999997</v>
      </c>
      <c r="I1840">
        <v>0.1374013</v>
      </c>
      <c r="J1840">
        <v>13.740130000000001</v>
      </c>
      <c r="L1840">
        <v>52.764009999999999</v>
      </c>
      <c r="M1840">
        <v>0.7665883</v>
      </c>
      <c r="O1840">
        <v>26.789739999999998</v>
      </c>
      <c r="P1840">
        <v>0.31132779999999999</v>
      </c>
      <c r="R1840">
        <v>30.257539999999999</v>
      </c>
      <c r="S1840">
        <v>0.82263640000000005</v>
      </c>
    </row>
    <row r="1841" spans="1:19" x14ac:dyDescent="0.2">
      <c r="A1841" t="s">
        <v>249</v>
      </c>
      <c r="B1841">
        <v>2009</v>
      </c>
      <c r="C1841">
        <v>31044.996070000001</v>
      </c>
      <c r="D1841">
        <v>34562.347390000003</v>
      </c>
      <c r="E1841">
        <v>37279.528660000004</v>
      </c>
      <c r="F1841">
        <v>35310.618710000002</v>
      </c>
      <c r="G1841">
        <v>35415.787689999997</v>
      </c>
      <c r="H1841">
        <v>38.888849999999998</v>
      </c>
      <c r="I1841">
        <v>0.1374013</v>
      </c>
      <c r="J1841">
        <v>13.740130000000001</v>
      </c>
      <c r="K1841">
        <v>63.297029999999999</v>
      </c>
      <c r="L1841">
        <v>52.764009999999999</v>
      </c>
      <c r="M1841">
        <v>0.7665883</v>
      </c>
      <c r="N1841">
        <v>31.067430000000002</v>
      </c>
      <c r="O1841">
        <v>26.789739999999998</v>
      </c>
      <c r="P1841">
        <v>0.31132779999999999</v>
      </c>
      <c r="Q1841">
        <v>41.560670000000002</v>
      </c>
      <c r="R1841">
        <v>30.257539999999999</v>
      </c>
      <c r="S1841">
        <v>0.82263640000000005</v>
      </c>
    </row>
    <row r="1842" spans="1:19" x14ac:dyDescent="0.2">
      <c r="A1842" t="s">
        <v>249</v>
      </c>
      <c r="B1842">
        <v>2009</v>
      </c>
      <c r="C1842">
        <v>31044.996070000001</v>
      </c>
      <c r="D1842">
        <v>34562.347390000003</v>
      </c>
      <c r="E1842">
        <v>37279.528660000004</v>
      </c>
      <c r="F1842">
        <v>35310.618710000002</v>
      </c>
      <c r="G1842">
        <v>35415.787689999997</v>
      </c>
      <c r="H1842">
        <v>99.999949999999998</v>
      </c>
      <c r="I1842">
        <v>0.1374013</v>
      </c>
      <c r="J1842">
        <v>13.740130000000001</v>
      </c>
      <c r="K1842">
        <v>63.297029999999999</v>
      </c>
      <c r="L1842">
        <v>52.764009999999999</v>
      </c>
      <c r="M1842">
        <v>0.7665883</v>
      </c>
      <c r="N1842">
        <v>31.067430000000002</v>
      </c>
      <c r="O1842">
        <v>26.789739999999998</v>
      </c>
      <c r="P1842">
        <v>0.31132779999999999</v>
      </c>
      <c r="Q1842">
        <v>41.560670000000002</v>
      </c>
      <c r="R1842">
        <v>30.257539999999999</v>
      </c>
      <c r="S1842">
        <v>0.82263640000000005</v>
      </c>
    </row>
    <row r="1843" spans="1:19" x14ac:dyDescent="0.2">
      <c r="A1843" t="s">
        <v>249</v>
      </c>
      <c r="B1843">
        <v>2009</v>
      </c>
      <c r="C1843">
        <v>31044.996070000001</v>
      </c>
      <c r="D1843">
        <v>34562.347390000003</v>
      </c>
      <c r="E1843">
        <v>37279.528660000004</v>
      </c>
      <c r="F1843">
        <v>35310.618710000002</v>
      </c>
      <c r="G1843">
        <v>35415.787689999997</v>
      </c>
      <c r="H1843">
        <v>336.00020000000001</v>
      </c>
      <c r="I1843">
        <v>0.1374013</v>
      </c>
      <c r="J1843">
        <v>13.740130000000001</v>
      </c>
      <c r="K1843">
        <v>63.297029999999999</v>
      </c>
      <c r="L1843">
        <v>52.764009999999999</v>
      </c>
      <c r="M1843">
        <v>0.7665883</v>
      </c>
      <c r="N1843">
        <v>31.067430000000002</v>
      </c>
      <c r="O1843">
        <v>26.789739999999998</v>
      </c>
      <c r="P1843">
        <v>0.31132779999999999</v>
      </c>
      <c r="Q1843">
        <v>41.560670000000002</v>
      </c>
      <c r="R1843">
        <v>30.257539999999999</v>
      </c>
      <c r="S1843">
        <v>0.82263640000000005</v>
      </c>
    </row>
    <row r="1844" spans="1:19" x14ac:dyDescent="0.2">
      <c r="A1844" t="s">
        <v>249</v>
      </c>
      <c r="B1844">
        <v>2009</v>
      </c>
      <c r="C1844">
        <v>31044.996070000001</v>
      </c>
      <c r="D1844">
        <v>34562.347390000003</v>
      </c>
      <c r="E1844">
        <v>37279.528660000004</v>
      </c>
      <c r="F1844">
        <v>35310.618710000002</v>
      </c>
      <c r="G1844">
        <v>35415.787689999997</v>
      </c>
      <c r="H1844">
        <v>-27.283480000000001</v>
      </c>
      <c r="I1844">
        <v>0.1374013</v>
      </c>
      <c r="J1844">
        <v>13.740130000000001</v>
      </c>
      <c r="K1844">
        <v>63.297029999999999</v>
      </c>
      <c r="L1844">
        <v>52.764009999999999</v>
      </c>
      <c r="M1844">
        <v>0.7665883</v>
      </c>
      <c r="N1844">
        <v>31.067430000000002</v>
      </c>
      <c r="O1844">
        <v>26.789739999999998</v>
      </c>
      <c r="P1844">
        <v>0.31132779999999999</v>
      </c>
      <c r="Q1844">
        <v>41.560670000000002</v>
      </c>
      <c r="R1844">
        <v>30.257539999999999</v>
      </c>
      <c r="S1844">
        <v>0.82263640000000005</v>
      </c>
    </row>
    <row r="1845" spans="1:19" x14ac:dyDescent="0.2">
      <c r="A1845" t="s">
        <v>249</v>
      </c>
      <c r="B1845">
        <v>2009</v>
      </c>
      <c r="C1845">
        <v>31044.996070000001</v>
      </c>
      <c r="D1845">
        <v>34562.347390000003</v>
      </c>
      <c r="E1845">
        <v>37279.528660000004</v>
      </c>
      <c r="F1845">
        <v>35310.618710000002</v>
      </c>
      <c r="G1845">
        <v>35415.787689999997</v>
      </c>
      <c r="H1845">
        <v>113.5801</v>
      </c>
      <c r="I1845">
        <v>0.1374013</v>
      </c>
      <c r="J1845">
        <v>13.740130000000001</v>
      </c>
      <c r="K1845">
        <v>63.297029999999999</v>
      </c>
      <c r="L1845">
        <v>52.764009999999999</v>
      </c>
      <c r="M1845">
        <v>0.7665883</v>
      </c>
      <c r="N1845">
        <v>31.067430000000002</v>
      </c>
      <c r="O1845">
        <v>26.789739999999998</v>
      </c>
      <c r="P1845">
        <v>0.31132779999999999</v>
      </c>
      <c r="Q1845">
        <v>41.560670000000002</v>
      </c>
      <c r="R1845">
        <v>30.257539999999999</v>
      </c>
      <c r="S1845">
        <v>0.82263640000000005</v>
      </c>
    </row>
    <row r="1846" spans="1:19" x14ac:dyDescent="0.2">
      <c r="A1846" t="s">
        <v>249</v>
      </c>
      <c r="B1846">
        <v>2009</v>
      </c>
      <c r="C1846">
        <v>31044.996070000001</v>
      </c>
      <c r="D1846">
        <v>34562.347390000003</v>
      </c>
      <c r="E1846">
        <v>37279.528660000004</v>
      </c>
      <c r="F1846">
        <v>35310.618710000002</v>
      </c>
      <c r="G1846">
        <v>35415.787689999997</v>
      </c>
      <c r="H1846">
        <v>46.26258</v>
      </c>
      <c r="I1846">
        <v>0.1374013</v>
      </c>
      <c r="J1846">
        <v>13.740130000000001</v>
      </c>
      <c r="K1846">
        <v>63.297029999999999</v>
      </c>
      <c r="L1846">
        <v>52.764009999999999</v>
      </c>
      <c r="M1846">
        <v>0.7665883</v>
      </c>
      <c r="N1846">
        <v>31.067430000000002</v>
      </c>
      <c r="O1846">
        <v>26.789739999999998</v>
      </c>
      <c r="P1846">
        <v>0.31132779999999999</v>
      </c>
      <c r="Q1846">
        <v>41.560670000000002</v>
      </c>
      <c r="R1846">
        <v>30.257539999999999</v>
      </c>
      <c r="S1846">
        <v>0.82263640000000005</v>
      </c>
    </row>
    <row r="1847" spans="1:19" x14ac:dyDescent="0.2">
      <c r="A1847" t="s">
        <v>249</v>
      </c>
      <c r="B1847">
        <v>2009</v>
      </c>
      <c r="C1847">
        <v>31044.996070000001</v>
      </c>
      <c r="D1847">
        <v>34562.347390000003</v>
      </c>
      <c r="E1847">
        <v>37279.528660000004</v>
      </c>
      <c r="F1847">
        <v>35310.618710000002</v>
      </c>
      <c r="G1847">
        <v>35415.787689999997</v>
      </c>
      <c r="I1847">
        <v>0.1374013</v>
      </c>
      <c r="J1847">
        <v>13.740130000000001</v>
      </c>
      <c r="L1847">
        <v>52.764009999999999</v>
      </c>
      <c r="M1847">
        <v>0.7665883</v>
      </c>
      <c r="N1847">
        <v>31.067430000000002</v>
      </c>
      <c r="O1847">
        <v>26.789739999999998</v>
      </c>
      <c r="P1847">
        <v>0.31132779999999999</v>
      </c>
      <c r="R1847">
        <v>30.257539999999999</v>
      </c>
      <c r="S1847">
        <v>0.82263640000000005</v>
      </c>
    </row>
    <row r="1848" spans="1:19" x14ac:dyDescent="0.2">
      <c r="A1848" t="s">
        <v>249</v>
      </c>
      <c r="B1848">
        <v>2009</v>
      </c>
      <c r="C1848">
        <v>31044.996070000001</v>
      </c>
      <c r="D1848">
        <v>34562.347390000003</v>
      </c>
      <c r="E1848">
        <v>37279.528660000004</v>
      </c>
      <c r="F1848">
        <v>35310.618710000002</v>
      </c>
      <c r="G1848">
        <v>35415.787689999997</v>
      </c>
      <c r="H1848">
        <v>66.666629999999998</v>
      </c>
      <c r="I1848">
        <v>0.1374013</v>
      </c>
      <c r="J1848">
        <v>13.740130000000001</v>
      </c>
      <c r="K1848">
        <v>63.297029999999999</v>
      </c>
      <c r="L1848">
        <v>52.764009999999999</v>
      </c>
      <c r="M1848">
        <v>0.7665883</v>
      </c>
      <c r="N1848">
        <v>31.067430000000002</v>
      </c>
      <c r="O1848">
        <v>26.789739999999998</v>
      </c>
      <c r="P1848">
        <v>0.31132779999999999</v>
      </c>
      <c r="Q1848">
        <v>41.560670000000002</v>
      </c>
      <c r="R1848">
        <v>30.257539999999999</v>
      </c>
      <c r="S1848">
        <v>0.82263640000000005</v>
      </c>
    </row>
    <row r="1849" spans="1:19" x14ac:dyDescent="0.2">
      <c r="A1849" t="s">
        <v>249</v>
      </c>
      <c r="B1849">
        <v>2009</v>
      </c>
      <c r="C1849">
        <v>31044.996070000001</v>
      </c>
      <c r="D1849">
        <v>34562.347390000003</v>
      </c>
      <c r="E1849">
        <v>37279.528660000004</v>
      </c>
      <c r="F1849">
        <v>35310.618710000002</v>
      </c>
      <c r="G1849">
        <v>35415.787689999997</v>
      </c>
      <c r="H1849">
        <v>32.518700000000003</v>
      </c>
      <c r="I1849">
        <v>0.1374013</v>
      </c>
      <c r="J1849">
        <v>13.740130000000001</v>
      </c>
      <c r="K1849">
        <v>63.297029999999999</v>
      </c>
      <c r="L1849">
        <v>52.764009999999999</v>
      </c>
      <c r="M1849">
        <v>0.7665883</v>
      </c>
      <c r="N1849">
        <v>31.067430000000002</v>
      </c>
      <c r="O1849">
        <v>26.789739999999998</v>
      </c>
      <c r="P1849">
        <v>0.31132779999999999</v>
      </c>
      <c r="Q1849">
        <v>41.560670000000002</v>
      </c>
      <c r="R1849">
        <v>30.257539999999999</v>
      </c>
      <c r="S1849">
        <v>0.82263640000000005</v>
      </c>
    </row>
    <row r="1850" spans="1:19" x14ac:dyDescent="0.2">
      <c r="A1850" t="s">
        <v>249</v>
      </c>
      <c r="B1850">
        <v>2009</v>
      </c>
      <c r="C1850">
        <v>31044.996070000001</v>
      </c>
      <c r="D1850">
        <v>34562.347390000003</v>
      </c>
      <c r="E1850">
        <v>37279.528660000004</v>
      </c>
      <c r="F1850">
        <v>35310.618710000002</v>
      </c>
      <c r="G1850">
        <v>35415.787689999997</v>
      </c>
      <c r="H1850">
        <v>66.326229999999995</v>
      </c>
      <c r="I1850">
        <v>0.1374013</v>
      </c>
      <c r="J1850">
        <v>13.740130000000001</v>
      </c>
      <c r="K1850">
        <v>63.297029999999999</v>
      </c>
      <c r="L1850">
        <v>52.764009999999999</v>
      </c>
      <c r="M1850">
        <v>0.7665883</v>
      </c>
      <c r="N1850">
        <v>31.067430000000002</v>
      </c>
      <c r="O1850">
        <v>26.789739999999998</v>
      </c>
      <c r="P1850">
        <v>0.31132779999999999</v>
      </c>
      <c r="Q1850">
        <v>41.560670000000002</v>
      </c>
      <c r="R1850">
        <v>30.257539999999999</v>
      </c>
      <c r="S1850">
        <v>0.82263640000000005</v>
      </c>
    </row>
    <row r="1851" spans="1:19" x14ac:dyDescent="0.2">
      <c r="A1851" t="s">
        <v>249</v>
      </c>
      <c r="B1851">
        <v>2009</v>
      </c>
      <c r="C1851">
        <v>31044.996070000001</v>
      </c>
      <c r="D1851">
        <v>34562.347390000003</v>
      </c>
      <c r="E1851">
        <v>37279.528660000004</v>
      </c>
      <c r="F1851">
        <v>35310.618710000002</v>
      </c>
      <c r="G1851">
        <v>35415.787689999997</v>
      </c>
      <c r="H1851">
        <v>-26.966629999999999</v>
      </c>
      <c r="I1851">
        <v>0.1374013</v>
      </c>
      <c r="J1851">
        <v>13.740130000000001</v>
      </c>
      <c r="K1851">
        <v>63.297029999999999</v>
      </c>
      <c r="L1851">
        <v>52.764009999999999</v>
      </c>
      <c r="M1851">
        <v>0.7665883</v>
      </c>
      <c r="N1851">
        <v>31.067430000000002</v>
      </c>
      <c r="O1851">
        <v>26.789739999999998</v>
      </c>
      <c r="P1851">
        <v>0.31132779999999999</v>
      </c>
      <c r="Q1851">
        <v>41.560670000000002</v>
      </c>
      <c r="R1851">
        <v>30.257539999999999</v>
      </c>
      <c r="S1851">
        <v>0.82263640000000005</v>
      </c>
    </row>
    <row r="1852" spans="1:19" x14ac:dyDescent="0.2">
      <c r="A1852" t="s">
        <v>249</v>
      </c>
      <c r="B1852">
        <v>2009</v>
      </c>
      <c r="C1852">
        <v>31044.996070000001</v>
      </c>
      <c r="D1852">
        <v>34562.347390000003</v>
      </c>
      <c r="E1852">
        <v>37279.528660000004</v>
      </c>
      <c r="F1852">
        <v>35310.618710000002</v>
      </c>
      <c r="G1852">
        <v>35415.787689999997</v>
      </c>
      <c r="H1852">
        <v>786.66660000000002</v>
      </c>
      <c r="I1852">
        <v>0.1374013</v>
      </c>
      <c r="J1852">
        <v>13.740130000000001</v>
      </c>
      <c r="K1852">
        <v>63.297029999999999</v>
      </c>
      <c r="L1852">
        <v>52.764009999999999</v>
      </c>
      <c r="M1852">
        <v>0.7665883</v>
      </c>
      <c r="N1852">
        <v>31.067430000000002</v>
      </c>
      <c r="O1852">
        <v>26.789739999999998</v>
      </c>
      <c r="P1852">
        <v>0.31132779999999999</v>
      </c>
      <c r="Q1852">
        <v>41.560670000000002</v>
      </c>
      <c r="R1852">
        <v>30.257539999999999</v>
      </c>
      <c r="S1852">
        <v>0.82263640000000005</v>
      </c>
    </row>
    <row r="1853" spans="1:19" x14ac:dyDescent="0.2">
      <c r="A1853" t="s">
        <v>249</v>
      </c>
      <c r="B1853">
        <v>2009</v>
      </c>
      <c r="C1853">
        <v>31044.996070000001</v>
      </c>
      <c r="D1853">
        <v>34562.347390000003</v>
      </c>
      <c r="E1853">
        <v>37279.528660000004</v>
      </c>
      <c r="F1853">
        <v>35310.618710000002</v>
      </c>
      <c r="G1853">
        <v>35415.787689999997</v>
      </c>
      <c r="H1853">
        <v>53.333289999999998</v>
      </c>
      <c r="I1853">
        <v>0.1374013</v>
      </c>
      <c r="J1853">
        <v>13.740130000000001</v>
      </c>
      <c r="K1853">
        <v>63.297029999999999</v>
      </c>
      <c r="L1853">
        <v>52.764009999999999</v>
      </c>
      <c r="M1853">
        <v>0.7665883</v>
      </c>
      <c r="N1853">
        <v>31.067430000000002</v>
      </c>
      <c r="O1853">
        <v>26.789739999999998</v>
      </c>
      <c r="P1853">
        <v>0.31132779999999999</v>
      </c>
      <c r="Q1853">
        <v>41.560670000000002</v>
      </c>
      <c r="R1853">
        <v>30.257539999999999</v>
      </c>
      <c r="S1853">
        <v>0.82263640000000005</v>
      </c>
    </row>
    <row r="1854" spans="1:19" x14ac:dyDescent="0.2">
      <c r="A1854" t="s">
        <v>249</v>
      </c>
      <c r="B1854">
        <v>2009</v>
      </c>
      <c r="C1854">
        <v>31044.996070000001</v>
      </c>
      <c r="D1854">
        <v>34562.347390000003</v>
      </c>
      <c r="E1854">
        <v>37279.528660000004</v>
      </c>
      <c r="F1854">
        <v>35310.618710000002</v>
      </c>
      <c r="G1854">
        <v>35415.787689999997</v>
      </c>
      <c r="H1854">
        <v>111.1566</v>
      </c>
      <c r="I1854">
        <v>0.1374013</v>
      </c>
      <c r="J1854">
        <v>13.740130000000001</v>
      </c>
      <c r="K1854">
        <v>63.297029999999999</v>
      </c>
      <c r="L1854">
        <v>52.764009999999999</v>
      </c>
      <c r="M1854">
        <v>0.7665883</v>
      </c>
      <c r="N1854">
        <v>31.067430000000002</v>
      </c>
      <c r="O1854">
        <v>26.789739999999998</v>
      </c>
      <c r="P1854">
        <v>0.31132779999999999</v>
      </c>
      <c r="Q1854">
        <v>41.560670000000002</v>
      </c>
      <c r="R1854">
        <v>30.257539999999999</v>
      </c>
      <c r="S1854">
        <v>0.82263640000000005</v>
      </c>
    </row>
    <row r="1855" spans="1:19" x14ac:dyDescent="0.2">
      <c r="A1855" t="s">
        <v>249</v>
      </c>
      <c r="B1855">
        <v>2009</v>
      </c>
      <c r="C1855">
        <v>31044.996070000001</v>
      </c>
      <c r="D1855">
        <v>34562.347390000003</v>
      </c>
      <c r="E1855">
        <v>37279.528660000004</v>
      </c>
      <c r="F1855">
        <v>35310.618710000002</v>
      </c>
      <c r="G1855">
        <v>35415.787689999997</v>
      </c>
      <c r="H1855">
        <v>31.60249</v>
      </c>
      <c r="I1855">
        <v>0.1374013</v>
      </c>
      <c r="J1855">
        <v>13.740130000000001</v>
      </c>
      <c r="K1855">
        <v>63.297029999999999</v>
      </c>
      <c r="L1855">
        <v>52.764009999999999</v>
      </c>
      <c r="M1855">
        <v>0.7665883</v>
      </c>
      <c r="N1855">
        <v>31.067430000000002</v>
      </c>
      <c r="O1855">
        <v>26.789739999999998</v>
      </c>
      <c r="P1855">
        <v>0.31132779999999999</v>
      </c>
      <c r="Q1855">
        <v>41.560670000000002</v>
      </c>
      <c r="R1855">
        <v>30.257539999999999</v>
      </c>
      <c r="S1855">
        <v>0.82263640000000005</v>
      </c>
    </row>
    <row r="1856" spans="1:19" x14ac:dyDescent="0.2">
      <c r="A1856" t="s">
        <v>249</v>
      </c>
      <c r="B1856">
        <v>2009</v>
      </c>
      <c r="C1856">
        <v>31044.996070000001</v>
      </c>
      <c r="D1856">
        <v>34562.347390000003</v>
      </c>
      <c r="E1856">
        <v>37279.528660000004</v>
      </c>
      <c r="F1856">
        <v>35310.618710000002</v>
      </c>
      <c r="G1856">
        <v>35415.787689999997</v>
      </c>
      <c r="H1856">
        <v>5.6180580000000004</v>
      </c>
      <c r="I1856">
        <v>0.1374013</v>
      </c>
      <c r="J1856">
        <v>13.740130000000001</v>
      </c>
      <c r="K1856">
        <v>63.297029999999999</v>
      </c>
      <c r="L1856">
        <v>52.764009999999999</v>
      </c>
      <c r="M1856">
        <v>0.7665883</v>
      </c>
      <c r="N1856">
        <v>31.067430000000002</v>
      </c>
      <c r="O1856">
        <v>26.789739999999998</v>
      </c>
      <c r="P1856">
        <v>0.31132779999999999</v>
      </c>
      <c r="Q1856">
        <v>41.560670000000002</v>
      </c>
      <c r="R1856">
        <v>30.257539999999999</v>
      </c>
      <c r="S1856">
        <v>0.82263640000000005</v>
      </c>
    </row>
    <row r="1857" spans="1:19" x14ac:dyDescent="0.2">
      <c r="A1857" t="s">
        <v>249</v>
      </c>
      <c r="B1857">
        <v>2009</v>
      </c>
      <c r="C1857">
        <v>31044.996070000001</v>
      </c>
      <c r="D1857">
        <v>34562.347390000003</v>
      </c>
      <c r="E1857">
        <v>37279.528660000004</v>
      </c>
      <c r="F1857">
        <v>35310.618710000002</v>
      </c>
      <c r="G1857">
        <v>35415.787689999997</v>
      </c>
      <c r="H1857">
        <v>42.857030000000002</v>
      </c>
      <c r="I1857">
        <v>0.1374013</v>
      </c>
      <c r="J1857">
        <v>13.740130000000001</v>
      </c>
      <c r="K1857">
        <v>63.297029999999999</v>
      </c>
      <c r="L1857">
        <v>52.764009999999999</v>
      </c>
      <c r="M1857">
        <v>0.7665883</v>
      </c>
      <c r="O1857">
        <v>26.789739999999998</v>
      </c>
      <c r="P1857">
        <v>0.31132779999999999</v>
      </c>
      <c r="R1857">
        <v>30.257539999999999</v>
      </c>
      <c r="S1857">
        <v>0.82263640000000005</v>
      </c>
    </row>
    <row r="1858" spans="1:19" x14ac:dyDescent="0.2">
      <c r="A1858" t="s">
        <v>249</v>
      </c>
      <c r="B1858">
        <v>2009</v>
      </c>
      <c r="C1858">
        <v>31044.996070000001</v>
      </c>
      <c r="D1858">
        <v>34562.347390000003</v>
      </c>
      <c r="E1858">
        <v>37279.528660000004</v>
      </c>
      <c r="F1858">
        <v>35310.618710000002</v>
      </c>
      <c r="G1858">
        <v>35415.787689999997</v>
      </c>
      <c r="H1858">
        <v>88.235240000000005</v>
      </c>
      <c r="I1858">
        <v>0.1374013</v>
      </c>
      <c r="J1858">
        <v>13.740130000000001</v>
      </c>
      <c r="K1858">
        <v>63.297029999999999</v>
      </c>
      <c r="L1858">
        <v>52.764009999999999</v>
      </c>
      <c r="M1858">
        <v>0.7665883</v>
      </c>
      <c r="N1858">
        <v>31.067430000000002</v>
      </c>
      <c r="O1858">
        <v>26.789739999999998</v>
      </c>
      <c r="P1858">
        <v>0.31132779999999999</v>
      </c>
      <c r="Q1858">
        <v>41.560670000000002</v>
      </c>
      <c r="R1858">
        <v>30.257539999999999</v>
      </c>
      <c r="S1858">
        <v>0.82263640000000005</v>
      </c>
    </row>
    <row r="1859" spans="1:19" x14ac:dyDescent="0.2">
      <c r="A1859" t="s">
        <v>249</v>
      </c>
      <c r="B1859">
        <v>2009</v>
      </c>
      <c r="C1859">
        <v>31044.996070000001</v>
      </c>
      <c r="D1859">
        <v>34562.347390000003</v>
      </c>
      <c r="E1859">
        <v>37279.528660000004</v>
      </c>
      <c r="F1859">
        <v>35310.618710000002</v>
      </c>
      <c r="G1859">
        <v>35415.787689999997</v>
      </c>
      <c r="H1859">
        <v>24.35886</v>
      </c>
      <c r="I1859">
        <v>0.1374013</v>
      </c>
      <c r="J1859">
        <v>13.740130000000001</v>
      </c>
      <c r="K1859">
        <v>63.297029999999999</v>
      </c>
      <c r="L1859">
        <v>52.764009999999999</v>
      </c>
      <c r="M1859">
        <v>0.7665883</v>
      </c>
      <c r="N1859">
        <v>31.067430000000002</v>
      </c>
      <c r="O1859">
        <v>26.789739999999998</v>
      </c>
      <c r="P1859">
        <v>0.31132779999999999</v>
      </c>
      <c r="Q1859">
        <v>41.560670000000002</v>
      </c>
      <c r="R1859">
        <v>30.257539999999999</v>
      </c>
      <c r="S1859">
        <v>0.82263640000000005</v>
      </c>
    </row>
    <row r="1860" spans="1:19" x14ac:dyDescent="0.2">
      <c r="A1860" t="s">
        <v>249</v>
      </c>
      <c r="B1860">
        <v>2009</v>
      </c>
      <c r="C1860">
        <v>31044.996070000001</v>
      </c>
      <c r="D1860">
        <v>34562.347390000003</v>
      </c>
      <c r="E1860">
        <v>37279.528660000004</v>
      </c>
      <c r="F1860">
        <v>35310.618710000002</v>
      </c>
      <c r="G1860">
        <v>35415.787689999997</v>
      </c>
      <c r="H1860">
        <v>38.888849999999998</v>
      </c>
      <c r="I1860">
        <v>0.1374013</v>
      </c>
      <c r="J1860">
        <v>13.740130000000001</v>
      </c>
      <c r="K1860">
        <v>63.297029999999999</v>
      </c>
      <c r="L1860">
        <v>52.764009999999999</v>
      </c>
      <c r="M1860">
        <v>0.7665883</v>
      </c>
      <c r="N1860">
        <v>31.067430000000002</v>
      </c>
      <c r="O1860">
        <v>26.789739999999998</v>
      </c>
      <c r="P1860">
        <v>0.31132779999999999</v>
      </c>
      <c r="Q1860">
        <v>41.560670000000002</v>
      </c>
      <c r="R1860">
        <v>30.257539999999999</v>
      </c>
      <c r="S1860">
        <v>0.82263640000000005</v>
      </c>
    </row>
    <row r="1861" spans="1:19" x14ac:dyDescent="0.2">
      <c r="A1861" t="s">
        <v>249</v>
      </c>
      <c r="B1861">
        <v>2009</v>
      </c>
      <c r="C1861">
        <v>31044.996070000001</v>
      </c>
      <c r="D1861">
        <v>34562.347390000003</v>
      </c>
      <c r="E1861">
        <v>37279.528660000004</v>
      </c>
      <c r="F1861">
        <v>35310.618710000002</v>
      </c>
      <c r="G1861">
        <v>35415.787689999997</v>
      </c>
      <c r="I1861">
        <v>0.1374013</v>
      </c>
      <c r="J1861">
        <v>13.740130000000001</v>
      </c>
      <c r="L1861">
        <v>52.764009999999999</v>
      </c>
      <c r="M1861">
        <v>0.7665883</v>
      </c>
      <c r="N1861">
        <v>31.067430000000002</v>
      </c>
      <c r="O1861">
        <v>26.789739999999998</v>
      </c>
      <c r="P1861">
        <v>0.31132779999999999</v>
      </c>
      <c r="R1861">
        <v>30.257539999999999</v>
      </c>
      <c r="S1861">
        <v>0.82263640000000005</v>
      </c>
    </row>
    <row r="1862" spans="1:19" x14ac:dyDescent="0.2">
      <c r="A1862" t="s">
        <v>249</v>
      </c>
      <c r="B1862">
        <v>2009</v>
      </c>
      <c r="C1862">
        <v>31044.996070000001</v>
      </c>
      <c r="D1862">
        <v>34562.347390000003</v>
      </c>
      <c r="E1862">
        <v>37279.528660000004</v>
      </c>
      <c r="F1862">
        <v>35310.618710000002</v>
      </c>
      <c r="G1862">
        <v>35415.787689999997</v>
      </c>
      <c r="H1862">
        <v>5.1546539999999998</v>
      </c>
      <c r="I1862">
        <v>0.1374013</v>
      </c>
      <c r="J1862">
        <v>13.740130000000001</v>
      </c>
      <c r="K1862">
        <v>63.297029999999999</v>
      </c>
      <c r="L1862">
        <v>52.764009999999999</v>
      </c>
      <c r="M1862">
        <v>0.7665883</v>
      </c>
      <c r="N1862">
        <v>31.067430000000002</v>
      </c>
      <c r="O1862">
        <v>26.789739999999998</v>
      </c>
      <c r="P1862">
        <v>0.31132779999999999</v>
      </c>
      <c r="Q1862">
        <v>41.560670000000002</v>
      </c>
      <c r="R1862">
        <v>30.257539999999999</v>
      </c>
      <c r="S1862">
        <v>0.82263640000000005</v>
      </c>
    </row>
    <row r="1863" spans="1:19" x14ac:dyDescent="0.2">
      <c r="A1863" t="s">
        <v>249</v>
      </c>
      <c r="B1863">
        <v>2009</v>
      </c>
      <c r="C1863">
        <v>31044.996070000001</v>
      </c>
      <c r="D1863">
        <v>34562.347390000003</v>
      </c>
      <c r="E1863">
        <v>37279.528660000004</v>
      </c>
      <c r="F1863">
        <v>35310.618710000002</v>
      </c>
      <c r="G1863">
        <v>35415.787689999997</v>
      </c>
      <c r="H1863">
        <v>-3.79E-5</v>
      </c>
      <c r="I1863">
        <v>0.1374013</v>
      </c>
      <c r="J1863">
        <v>13.740130000000001</v>
      </c>
      <c r="K1863">
        <v>63.297029999999999</v>
      </c>
      <c r="L1863">
        <v>52.764009999999999</v>
      </c>
      <c r="M1863">
        <v>0.7665883</v>
      </c>
      <c r="N1863">
        <v>31.067430000000002</v>
      </c>
      <c r="O1863">
        <v>26.789739999999998</v>
      </c>
      <c r="P1863">
        <v>0.31132779999999999</v>
      </c>
      <c r="Q1863">
        <v>41.560670000000002</v>
      </c>
      <c r="R1863">
        <v>30.257539999999999</v>
      </c>
      <c r="S1863">
        <v>0.82263640000000005</v>
      </c>
    </row>
    <row r="1864" spans="1:19" x14ac:dyDescent="0.2">
      <c r="A1864" t="s">
        <v>249</v>
      </c>
      <c r="B1864">
        <v>2009</v>
      </c>
      <c r="C1864">
        <v>31044.996070000001</v>
      </c>
      <c r="D1864">
        <v>34562.347390000003</v>
      </c>
      <c r="E1864">
        <v>37279.528660000004</v>
      </c>
      <c r="F1864">
        <v>35310.618710000002</v>
      </c>
      <c r="G1864">
        <v>35415.787689999997</v>
      </c>
      <c r="I1864">
        <v>0.1374013</v>
      </c>
      <c r="J1864">
        <v>13.740130000000001</v>
      </c>
      <c r="L1864">
        <v>52.764009999999999</v>
      </c>
      <c r="M1864">
        <v>0.7665883</v>
      </c>
      <c r="O1864">
        <v>26.789739999999998</v>
      </c>
      <c r="P1864">
        <v>0.31132779999999999</v>
      </c>
      <c r="R1864">
        <v>30.257539999999999</v>
      </c>
      <c r="S1864">
        <v>0.82263640000000005</v>
      </c>
    </row>
    <row r="1865" spans="1:19" x14ac:dyDescent="0.2">
      <c r="A1865" t="s">
        <v>249</v>
      </c>
      <c r="B1865">
        <v>2009</v>
      </c>
      <c r="C1865">
        <v>31044.996070000001</v>
      </c>
      <c r="D1865">
        <v>34562.347390000003</v>
      </c>
      <c r="E1865">
        <v>37279.528660000004</v>
      </c>
      <c r="F1865">
        <v>35310.618710000002</v>
      </c>
      <c r="G1865">
        <v>35415.787689999997</v>
      </c>
      <c r="H1865">
        <v>1813.579</v>
      </c>
      <c r="I1865">
        <v>0.1374013</v>
      </c>
      <c r="J1865">
        <v>13.740130000000001</v>
      </c>
      <c r="L1865">
        <v>52.764009999999999</v>
      </c>
      <c r="M1865">
        <v>0.7665883</v>
      </c>
      <c r="N1865">
        <v>31.067430000000002</v>
      </c>
      <c r="O1865">
        <v>26.789739999999998</v>
      </c>
      <c r="P1865">
        <v>0.31132779999999999</v>
      </c>
      <c r="R1865">
        <v>30.257539999999999</v>
      </c>
      <c r="S1865">
        <v>0.82263640000000005</v>
      </c>
    </row>
    <row r="1866" spans="1:19" x14ac:dyDescent="0.2">
      <c r="A1866" t="s">
        <v>249</v>
      </c>
      <c r="B1866">
        <v>2009</v>
      </c>
      <c r="C1866">
        <v>31044.996070000001</v>
      </c>
      <c r="D1866">
        <v>34562.347390000003</v>
      </c>
      <c r="E1866">
        <v>37279.528660000004</v>
      </c>
      <c r="F1866">
        <v>35310.618710000002</v>
      </c>
      <c r="G1866">
        <v>35415.787689999997</v>
      </c>
      <c r="H1866">
        <v>49.999949999999998</v>
      </c>
      <c r="I1866">
        <v>0.1374013</v>
      </c>
      <c r="J1866">
        <v>13.740130000000001</v>
      </c>
      <c r="K1866">
        <v>63.297029999999999</v>
      </c>
      <c r="L1866">
        <v>52.764009999999999</v>
      </c>
      <c r="M1866">
        <v>0.7665883</v>
      </c>
      <c r="N1866">
        <v>31.067430000000002</v>
      </c>
      <c r="O1866">
        <v>26.789739999999998</v>
      </c>
      <c r="P1866">
        <v>0.31132779999999999</v>
      </c>
      <c r="Q1866">
        <v>41.560670000000002</v>
      </c>
      <c r="R1866">
        <v>30.257539999999999</v>
      </c>
      <c r="S1866">
        <v>0.82263640000000005</v>
      </c>
    </row>
    <row r="1867" spans="1:19" x14ac:dyDescent="0.2">
      <c r="A1867" t="s">
        <v>249</v>
      </c>
      <c r="B1867">
        <v>2009</v>
      </c>
      <c r="C1867">
        <v>31044.996070000001</v>
      </c>
      <c r="D1867">
        <v>34562.347390000003</v>
      </c>
      <c r="E1867">
        <v>37279.528660000004</v>
      </c>
      <c r="F1867">
        <v>35310.618710000002</v>
      </c>
      <c r="G1867">
        <v>35415.787689999997</v>
      </c>
      <c r="H1867">
        <v>29.47373</v>
      </c>
      <c r="I1867">
        <v>0.1374013</v>
      </c>
      <c r="J1867">
        <v>13.740130000000001</v>
      </c>
      <c r="K1867">
        <v>63.297029999999999</v>
      </c>
      <c r="L1867">
        <v>52.764009999999999</v>
      </c>
      <c r="M1867">
        <v>0.7665883</v>
      </c>
      <c r="N1867">
        <v>31.067430000000002</v>
      </c>
      <c r="O1867">
        <v>26.789739999999998</v>
      </c>
      <c r="P1867">
        <v>0.31132779999999999</v>
      </c>
      <c r="Q1867">
        <v>41.560670000000002</v>
      </c>
      <c r="R1867">
        <v>30.257539999999999</v>
      </c>
      <c r="S1867">
        <v>0.82263640000000005</v>
      </c>
    </row>
    <row r="1868" spans="1:19" x14ac:dyDescent="0.2">
      <c r="A1868" t="s">
        <v>249</v>
      </c>
      <c r="B1868">
        <v>2009</v>
      </c>
      <c r="C1868">
        <v>31044.996070000001</v>
      </c>
      <c r="D1868">
        <v>34562.347390000003</v>
      </c>
      <c r="E1868">
        <v>37279.528660000004</v>
      </c>
      <c r="F1868">
        <v>35310.618710000002</v>
      </c>
      <c r="G1868">
        <v>35415.787689999997</v>
      </c>
      <c r="H1868">
        <v>735.90750000000003</v>
      </c>
      <c r="I1868">
        <v>0.1374013</v>
      </c>
      <c r="J1868">
        <v>13.740130000000001</v>
      </c>
      <c r="K1868">
        <v>63.297029999999999</v>
      </c>
      <c r="L1868">
        <v>52.764009999999999</v>
      </c>
      <c r="M1868">
        <v>0.7665883</v>
      </c>
      <c r="N1868">
        <v>31.067430000000002</v>
      </c>
      <c r="O1868">
        <v>26.789739999999998</v>
      </c>
      <c r="P1868">
        <v>0.31132779999999999</v>
      </c>
      <c r="Q1868">
        <v>41.560670000000002</v>
      </c>
      <c r="R1868">
        <v>30.257539999999999</v>
      </c>
      <c r="S1868">
        <v>0.82263640000000005</v>
      </c>
    </row>
    <row r="1869" spans="1:19" x14ac:dyDescent="0.2">
      <c r="A1869" t="s">
        <v>249</v>
      </c>
      <c r="B1869">
        <v>2009</v>
      </c>
      <c r="C1869">
        <v>31044.996070000001</v>
      </c>
      <c r="D1869">
        <v>34562.347390000003</v>
      </c>
      <c r="E1869">
        <v>37279.528660000004</v>
      </c>
      <c r="F1869">
        <v>35310.618710000002</v>
      </c>
      <c r="G1869">
        <v>35415.787689999997</v>
      </c>
      <c r="H1869">
        <v>39.679450000000003</v>
      </c>
      <c r="I1869">
        <v>0.1374013</v>
      </c>
      <c r="J1869">
        <v>13.740130000000001</v>
      </c>
      <c r="K1869">
        <v>63.297029999999999</v>
      </c>
      <c r="L1869">
        <v>52.764009999999999</v>
      </c>
      <c r="M1869">
        <v>0.7665883</v>
      </c>
      <c r="N1869">
        <v>31.067430000000002</v>
      </c>
      <c r="O1869">
        <v>26.789739999999998</v>
      </c>
      <c r="P1869">
        <v>0.31132779999999999</v>
      </c>
      <c r="Q1869">
        <v>41.560670000000002</v>
      </c>
      <c r="R1869">
        <v>30.257539999999999</v>
      </c>
      <c r="S1869">
        <v>0.82263640000000005</v>
      </c>
    </row>
    <row r="1870" spans="1:19" x14ac:dyDescent="0.2">
      <c r="A1870" t="s">
        <v>249</v>
      </c>
      <c r="B1870">
        <v>2009</v>
      </c>
      <c r="C1870">
        <v>31044.996070000001</v>
      </c>
      <c r="D1870">
        <v>34562.347390000003</v>
      </c>
      <c r="E1870">
        <v>37279.528660000004</v>
      </c>
      <c r="F1870">
        <v>35310.618710000002</v>
      </c>
      <c r="G1870">
        <v>35415.787689999997</v>
      </c>
      <c r="H1870">
        <v>100</v>
      </c>
      <c r="I1870">
        <v>0.1374013</v>
      </c>
      <c r="J1870">
        <v>13.740130000000001</v>
      </c>
      <c r="K1870">
        <v>63.297029999999999</v>
      </c>
      <c r="L1870">
        <v>52.764009999999999</v>
      </c>
      <c r="M1870">
        <v>0.7665883</v>
      </c>
      <c r="N1870">
        <v>31.067430000000002</v>
      </c>
      <c r="O1870">
        <v>26.789739999999998</v>
      </c>
      <c r="P1870">
        <v>0.31132779999999999</v>
      </c>
      <c r="Q1870">
        <v>41.560670000000002</v>
      </c>
      <c r="R1870">
        <v>30.257539999999999</v>
      </c>
      <c r="S1870">
        <v>0.82263640000000005</v>
      </c>
    </row>
    <row r="1871" spans="1:19" x14ac:dyDescent="0.2">
      <c r="A1871" t="s">
        <v>249</v>
      </c>
      <c r="B1871">
        <v>2009</v>
      </c>
      <c r="C1871">
        <v>31044.996070000001</v>
      </c>
      <c r="D1871">
        <v>34562.347390000003</v>
      </c>
      <c r="E1871">
        <v>37279.528660000004</v>
      </c>
      <c r="F1871">
        <v>35310.618710000002</v>
      </c>
      <c r="G1871">
        <v>35415.787689999997</v>
      </c>
      <c r="H1871">
        <v>41.176430000000003</v>
      </c>
      <c r="I1871">
        <v>0.1374013</v>
      </c>
      <c r="J1871">
        <v>13.740130000000001</v>
      </c>
      <c r="K1871">
        <v>63.297029999999999</v>
      </c>
      <c r="L1871">
        <v>52.764009999999999</v>
      </c>
      <c r="M1871">
        <v>0.7665883</v>
      </c>
      <c r="N1871">
        <v>31.067430000000002</v>
      </c>
      <c r="O1871">
        <v>26.789739999999998</v>
      </c>
      <c r="P1871">
        <v>0.31132779999999999</v>
      </c>
      <c r="Q1871">
        <v>41.560670000000002</v>
      </c>
      <c r="R1871">
        <v>30.257539999999999</v>
      </c>
      <c r="S1871">
        <v>0.82263640000000005</v>
      </c>
    </row>
    <row r="1872" spans="1:19" x14ac:dyDescent="0.2">
      <c r="A1872" t="s">
        <v>249</v>
      </c>
      <c r="B1872">
        <v>2009</v>
      </c>
      <c r="C1872">
        <v>31044.996070000001</v>
      </c>
      <c r="D1872">
        <v>34562.347390000003</v>
      </c>
      <c r="E1872">
        <v>37279.528660000004</v>
      </c>
      <c r="F1872">
        <v>35310.618710000002</v>
      </c>
      <c r="G1872">
        <v>35415.787689999997</v>
      </c>
      <c r="H1872">
        <v>45.343400000000003</v>
      </c>
      <c r="I1872">
        <v>0.1374013</v>
      </c>
      <c r="J1872">
        <v>13.740130000000001</v>
      </c>
      <c r="K1872">
        <v>63.297029999999999</v>
      </c>
      <c r="L1872">
        <v>52.764009999999999</v>
      </c>
      <c r="M1872">
        <v>0.7665883</v>
      </c>
      <c r="N1872">
        <v>31.067430000000002</v>
      </c>
      <c r="O1872">
        <v>26.789739999999998</v>
      </c>
      <c r="P1872">
        <v>0.31132779999999999</v>
      </c>
      <c r="Q1872">
        <v>41.560670000000002</v>
      </c>
      <c r="R1872">
        <v>30.257539999999999</v>
      </c>
      <c r="S1872">
        <v>0.82263640000000005</v>
      </c>
    </row>
    <row r="1873" spans="1:19" x14ac:dyDescent="0.2">
      <c r="A1873" t="s">
        <v>249</v>
      </c>
      <c r="B1873">
        <v>2009</v>
      </c>
      <c r="C1873">
        <v>31044.996070000001</v>
      </c>
      <c r="D1873">
        <v>34562.347390000003</v>
      </c>
      <c r="E1873">
        <v>37279.528660000004</v>
      </c>
      <c r="F1873">
        <v>35310.618710000002</v>
      </c>
      <c r="G1873">
        <v>35415.787689999997</v>
      </c>
      <c r="I1873">
        <v>0.1374013</v>
      </c>
      <c r="J1873">
        <v>13.740130000000001</v>
      </c>
      <c r="L1873">
        <v>52.764009999999999</v>
      </c>
      <c r="M1873">
        <v>0.7665883</v>
      </c>
      <c r="N1873">
        <v>31.067430000000002</v>
      </c>
      <c r="O1873">
        <v>26.789739999999998</v>
      </c>
      <c r="P1873">
        <v>0.31132779999999999</v>
      </c>
      <c r="R1873">
        <v>30.257539999999999</v>
      </c>
      <c r="S1873">
        <v>0.82263640000000005</v>
      </c>
    </row>
    <row r="1874" spans="1:19" x14ac:dyDescent="0.2">
      <c r="A1874" t="s">
        <v>249</v>
      </c>
      <c r="B1874">
        <v>2009</v>
      </c>
      <c r="C1874">
        <v>31044.996070000001</v>
      </c>
      <c r="D1874">
        <v>34562.347390000003</v>
      </c>
      <c r="E1874">
        <v>37279.528660000004</v>
      </c>
      <c r="F1874">
        <v>35310.618710000002</v>
      </c>
      <c r="G1874">
        <v>35415.787689999997</v>
      </c>
      <c r="H1874">
        <v>53.5715</v>
      </c>
      <c r="I1874">
        <v>0.1374013</v>
      </c>
      <c r="J1874">
        <v>13.740130000000001</v>
      </c>
      <c r="K1874">
        <v>63.297029999999999</v>
      </c>
      <c r="L1874">
        <v>52.764009999999999</v>
      </c>
      <c r="M1874">
        <v>0.7665883</v>
      </c>
      <c r="N1874">
        <v>31.067430000000002</v>
      </c>
      <c r="O1874">
        <v>26.789739999999998</v>
      </c>
      <c r="P1874">
        <v>0.31132779999999999</v>
      </c>
      <c r="Q1874">
        <v>41.560670000000002</v>
      </c>
      <c r="R1874">
        <v>30.257539999999999</v>
      </c>
      <c r="S1874">
        <v>0.82263640000000005</v>
      </c>
    </row>
    <row r="1875" spans="1:19" x14ac:dyDescent="0.2">
      <c r="A1875" t="s">
        <v>249</v>
      </c>
      <c r="B1875">
        <v>2009</v>
      </c>
      <c r="C1875">
        <v>31044.996070000001</v>
      </c>
      <c r="D1875">
        <v>34562.347390000003</v>
      </c>
      <c r="E1875">
        <v>37279.528660000004</v>
      </c>
      <c r="F1875">
        <v>35310.618710000002</v>
      </c>
      <c r="G1875">
        <v>35415.787689999997</v>
      </c>
      <c r="H1875">
        <v>1051.163</v>
      </c>
      <c r="I1875">
        <v>0.1374013</v>
      </c>
      <c r="J1875">
        <v>13.740130000000001</v>
      </c>
      <c r="L1875">
        <v>52.764009999999999</v>
      </c>
      <c r="M1875">
        <v>0.7665883</v>
      </c>
      <c r="N1875">
        <v>31.067430000000002</v>
      </c>
      <c r="O1875">
        <v>26.789739999999998</v>
      </c>
      <c r="P1875">
        <v>0.31132779999999999</v>
      </c>
      <c r="R1875">
        <v>30.257539999999999</v>
      </c>
      <c r="S1875">
        <v>0.82263640000000005</v>
      </c>
    </row>
    <row r="1876" spans="1:19" x14ac:dyDescent="0.2">
      <c r="A1876" t="s">
        <v>249</v>
      </c>
      <c r="B1876">
        <v>2009</v>
      </c>
      <c r="C1876">
        <v>31044.996070000001</v>
      </c>
      <c r="D1876">
        <v>34562.347390000003</v>
      </c>
      <c r="E1876">
        <v>37279.528660000004</v>
      </c>
      <c r="F1876">
        <v>35310.618710000002</v>
      </c>
      <c r="G1876">
        <v>35415.787689999997</v>
      </c>
      <c r="H1876">
        <v>-0.74627429999999995</v>
      </c>
      <c r="I1876">
        <v>0.1374013</v>
      </c>
      <c r="J1876">
        <v>13.740130000000001</v>
      </c>
      <c r="K1876">
        <v>63.297029999999999</v>
      </c>
      <c r="L1876">
        <v>52.764009999999999</v>
      </c>
      <c r="M1876">
        <v>0.7665883</v>
      </c>
      <c r="N1876">
        <v>31.067430000000002</v>
      </c>
      <c r="O1876">
        <v>26.789739999999998</v>
      </c>
      <c r="P1876">
        <v>0.31132779999999999</v>
      </c>
      <c r="Q1876">
        <v>41.560670000000002</v>
      </c>
      <c r="R1876">
        <v>30.257539999999999</v>
      </c>
      <c r="S1876">
        <v>0.82263640000000005</v>
      </c>
    </row>
    <row r="1877" spans="1:19" x14ac:dyDescent="0.2">
      <c r="A1877" t="s">
        <v>249</v>
      </c>
      <c r="B1877">
        <v>2009</v>
      </c>
      <c r="C1877">
        <v>31044.996070000001</v>
      </c>
      <c r="D1877">
        <v>34562.347390000003</v>
      </c>
      <c r="E1877">
        <v>37279.528660000004</v>
      </c>
      <c r="F1877">
        <v>35310.618710000002</v>
      </c>
      <c r="G1877">
        <v>35415.787689999997</v>
      </c>
      <c r="H1877">
        <v>12.08329</v>
      </c>
      <c r="I1877">
        <v>0.1374013</v>
      </c>
      <c r="J1877">
        <v>13.740130000000001</v>
      </c>
      <c r="K1877">
        <v>63.297029999999999</v>
      </c>
      <c r="L1877">
        <v>52.764009999999999</v>
      </c>
      <c r="M1877">
        <v>0.7665883</v>
      </c>
      <c r="N1877">
        <v>31.067430000000002</v>
      </c>
      <c r="O1877">
        <v>26.789739999999998</v>
      </c>
      <c r="P1877">
        <v>0.31132779999999999</v>
      </c>
      <c r="Q1877">
        <v>41.560670000000002</v>
      </c>
      <c r="R1877">
        <v>30.257539999999999</v>
      </c>
      <c r="S1877">
        <v>0.82263640000000005</v>
      </c>
    </row>
    <row r="1878" spans="1:19" x14ac:dyDescent="0.2">
      <c r="A1878" t="s">
        <v>249</v>
      </c>
      <c r="B1878">
        <v>2009</v>
      </c>
      <c r="C1878">
        <v>31044.996070000001</v>
      </c>
      <c r="D1878">
        <v>34562.347390000003</v>
      </c>
      <c r="E1878">
        <v>37279.528660000004</v>
      </c>
      <c r="F1878">
        <v>35310.618710000002</v>
      </c>
      <c r="G1878">
        <v>35415.787689999997</v>
      </c>
      <c r="H1878">
        <v>16.923030000000001</v>
      </c>
      <c r="I1878">
        <v>0.1374013</v>
      </c>
      <c r="J1878">
        <v>13.740130000000001</v>
      </c>
      <c r="K1878">
        <v>63.297029999999999</v>
      </c>
      <c r="L1878">
        <v>52.764009999999999</v>
      </c>
      <c r="M1878">
        <v>0.7665883</v>
      </c>
      <c r="N1878">
        <v>31.067430000000002</v>
      </c>
      <c r="O1878">
        <v>26.789739999999998</v>
      </c>
      <c r="P1878">
        <v>0.31132779999999999</v>
      </c>
      <c r="Q1878">
        <v>41.560670000000002</v>
      </c>
      <c r="R1878">
        <v>30.257539999999999</v>
      </c>
      <c r="S1878">
        <v>0.82263640000000005</v>
      </c>
    </row>
    <row r="1879" spans="1:19" x14ac:dyDescent="0.2">
      <c r="A1879" t="s">
        <v>249</v>
      </c>
      <c r="B1879">
        <v>2009</v>
      </c>
      <c r="C1879">
        <v>31044.996070000001</v>
      </c>
      <c r="D1879">
        <v>34562.347390000003</v>
      </c>
      <c r="E1879">
        <v>37279.528660000004</v>
      </c>
      <c r="F1879">
        <v>35310.618710000002</v>
      </c>
      <c r="G1879">
        <v>35415.787689999997</v>
      </c>
      <c r="I1879">
        <v>0.1374013</v>
      </c>
      <c r="J1879">
        <v>13.740130000000001</v>
      </c>
      <c r="L1879">
        <v>52.764009999999999</v>
      </c>
      <c r="M1879">
        <v>0.7665883</v>
      </c>
      <c r="N1879">
        <v>31.067430000000002</v>
      </c>
      <c r="O1879">
        <v>26.789739999999998</v>
      </c>
      <c r="P1879">
        <v>0.31132779999999999</v>
      </c>
      <c r="R1879">
        <v>30.257539999999999</v>
      </c>
      <c r="S1879">
        <v>0.82263640000000005</v>
      </c>
    </row>
    <row r="1880" spans="1:19" x14ac:dyDescent="0.2">
      <c r="A1880" t="s">
        <v>249</v>
      </c>
      <c r="B1880">
        <v>2009</v>
      </c>
      <c r="C1880">
        <v>31044.996070000001</v>
      </c>
      <c r="D1880">
        <v>34562.347390000003</v>
      </c>
      <c r="E1880">
        <v>37279.528660000004</v>
      </c>
      <c r="F1880">
        <v>35310.618710000002</v>
      </c>
      <c r="G1880">
        <v>35415.787689999997</v>
      </c>
      <c r="H1880">
        <v>14.185370000000001</v>
      </c>
      <c r="I1880">
        <v>0.1374013</v>
      </c>
      <c r="J1880">
        <v>13.740130000000001</v>
      </c>
      <c r="K1880">
        <v>63.297029999999999</v>
      </c>
      <c r="L1880">
        <v>52.764009999999999</v>
      </c>
      <c r="M1880">
        <v>0.7665883</v>
      </c>
      <c r="N1880">
        <v>31.067430000000002</v>
      </c>
      <c r="O1880">
        <v>26.789739999999998</v>
      </c>
      <c r="P1880">
        <v>0.31132779999999999</v>
      </c>
      <c r="Q1880">
        <v>41.560670000000002</v>
      </c>
      <c r="R1880">
        <v>30.257539999999999</v>
      </c>
      <c r="S1880">
        <v>0.82263640000000005</v>
      </c>
    </row>
    <row r="1881" spans="1:19" x14ac:dyDescent="0.2">
      <c r="A1881" t="s">
        <v>249</v>
      </c>
      <c r="B1881">
        <v>2009</v>
      </c>
      <c r="C1881">
        <v>31044.996070000001</v>
      </c>
      <c r="D1881">
        <v>34562.347390000003</v>
      </c>
      <c r="E1881">
        <v>37279.528660000004</v>
      </c>
      <c r="F1881">
        <v>35310.618710000002</v>
      </c>
      <c r="G1881">
        <v>35415.787689999997</v>
      </c>
      <c r="I1881">
        <v>0.1374013</v>
      </c>
      <c r="J1881">
        <v>13.740130000000001</v>
      </c>
      <c r="L1881">
        <v>52.764009999999999</v>
      </c>
      <c r="M1881">
        <v>0.7665883</v>
      </c>
      <c r="O1881">
        <v>26.789739999999998</v>
      </c>
      <c r="P1881">
        <v>0.31132779999999999</v>
      </c>
      <c r="R1881">
        <v>30.257539999999999</v>
      </c>
      <c r="S1881">
        <v>0.82263640000000005</v>
      </c>
    </row>
    <row r="1882" spans="1:19" x14ac:dyDescent="0.2">
      <c r="A1882" t="s">
        <v>249</v>
      </c>
      <c r="B1882">
        <v>2009</v>
      </c>
      <c r="C1882">
        <v>31044.996070000001</v>
      </c>
      <c r="D1882">
        <v>34562.347390000003</v>
      </c>
      <c r="E1882">
        <v>37279.528660000004</v>
      </c>
      <c r="F1882">
        <v>35310.618710000002</v>
      </c>
      <c r="G1882">
        <v>35415.787689999997</v>
      </c>
      <c r="H1882">
        <v>57.142899999999997</v>
      </c>
      <c r="I1882">
        <v>0.1374013</v>
      </c>
      <c r="J1882">
        <v>13.740130000000001</v>
      </c>
      <c r="K1882">
        <v>63.297029999999999</v>
      </c>
      <c r="L1882">
        <v>52.764009999999999</v>
      </c>
      <c r="M1882">
        <v>0.7665883</v>
      </c>
      <c r="N1882">
        <v>31.067430000000002</v>
      </c>
      <c r="O1882">
        <v>26.789739999999998</v>
      </c>
      <c r="P1882">
        <v>0.31132779999999999</v>
      </c>
      <c r="Q1882">
        <v>41.560670000000002</v>
      </c>
      <c r="R1882">
        <v>30.257539999999999</v>
      </c>
      <c r="S1882">
        <v>0.82263640000000005</v>
      </c>
    </row>
    <row r="1883" spans="1:19" x14ac:dyDescent="0.2">
      <c r="A1883" t="s">
        <v>249</v>
      </c>
      <c r="B1883">
        <v>2009</v>
      </c>
      <c r="C1883">
        <v>31044.996070000001</v>
      </c>
      <c r="D1883">
        <v>34562.347390000003</v>
      </c>
      <c r="E1883">
        <v>37279.528660000004</v>
      </c>
      <c r="F1883">
        <v>35310.618710000002</v>
      </c>
      <c r="G1883">
        <v>35415.787689999997</v>
      </c>
      <c r="H1883">
        <v>22.26989</v>
      </c>
      <c r="I1883">
        <v>0.1374013</v>
      </c>
      <c r="J1883">
        <v>13.740130000000001</v>
      </c>
      <c r="K1883">
        <v>63.297029999999999</v>
      </c>
      <c r="L1883">
        <v>52.764009999999999</v>
      </c>
      <c r="M1883">
        <v>0.7665883</v>
      </c>
      <c r="N1883">
        <v>31.067430000000002</v>
      </c>
      <c r="O1883">
        <v>26.789739999999998</v>
      </c>
      <c r="P1883">
        <v>0.31132779999999999</v>
      </c>
      <c r="Q1883">
        <v>41.560670000000002</v>
      </c>
      <c r="R1883">
        <v>30.257539999999999</v>
      </c>
      <c r="S1883">
        <v>0.82263640000000005</v>
      </c>
    </row>
    <row r="1884" spans="1:19" x14ac:dyDescent="0.2">
      <c r="A1884" t="s">
        <v>249</v>
      </c>
      <c r="B1884">
        <v>2009</v>
      </c>
      <c r="C1884">
        <v>31044.996070000001</v>
      </c>
      <c r="D1884">
        <v>34562.347390000003</v>
      </c>
      <c r="E1884">
        <v>37279.528660000004</v>
      </c>
      <c r="F1884">
        <v>35310.618710000002</v>
      </c>
      <c r="G1884">
        <v>35415.787689999997</v>
      </c>
      <c r="H1884">
        <v>38.461570000000002</v>
      </c>
      <c r="I1884">
        <v>0.1374013</v>
      </c>
      <c r="J1884">
        <v>13.740130000000001</v>
      </c>
      <c r="K1884">
        <v>63.297029999999999</v>
      </c>
      <c r="L1884">
        <v>52.764009999999999</v>
      </c>
      <c r="M1884">
        <v>0.7665883</v>
      </c>
      <c r="N1884">
        <v>31.067430000000002</v>
      </c>
      <c r="O1884">
        <v>26.789739999999998</v>
      </c>
      <c r="P1884">
        <v>0.31132779999999999</v>
      </c>
      <c r="Q1884">
        <v>41.560670000000002</v>
      </c>
      <c r="R1884">
        <v>30.257539999999999</v>
      </c>
      <c r="S1884">
        <v>0.82263640000000005</v>
      </c>
    </row>
    <row r="1885" spans="1:19" x14ac:dyDescent="0.2">
      <c r="A1885" t="s">
        <v>249</v>
      </c>
      <c r="B1885">
        <v>2009</v>
      </c>
      <c r="C1885">
        <v>31044.996070000001</v>
      </c>
      <c r="D1885">
        <v>34562.347390000003</v>
      </c>
      <c r="E1885">
        <v>37279.528660000004</v>
      </c>
      <c r="F1885">
        <v>35310.618710000002</v>
      </c>
      <c r="G1885">
        <v>35415.787689999997</v>
      </c>
      <c r="H1885">
        <v>-5.5555870000000001</v>
      </c>
      <c r="I1885">
        <v>0.1374013</v>
      </c>
      <c r="J1885">
        <v>13.740130000000001</v>
      </c>
      <c r="K1885">
        <v>63.297029999999999</v>
      </c>
      <c r="L1885">
        <v>52.764009999999999</v>
      </c>
      <c r="M1885">
        <v>0.7665883</v>
      </c>
      <c r="N1885">
        <v>31.067430000000002</v>
      </c>
      <c r="O1885">
        <v>26.789739999999998</v>
      </c>
      <c r="P1885">
        <v>0.31132779999999999</v>
      </c>
      <c r="Q1885">
        <v>41.560670000000002</v>
      </c>
      <c r="R1885">
        <v>30.257539999999999</v>
      </c>
      <c r="S1885">
        <v>0.82263640000000005</v>
      </c>
    </row>
    <row r="1886" spans="1:19" x14ac:dyDescent="0.2">
      <c r="A1886" t="s">
        <v>249</v>
      </c>
      <c r="B1886">
        <v>2009</v>
      </c>
      <c r="C1886">
        <v>31044.996070000001</v>
      </c>
      <c r="D1886">
        <v>34562.347390000003</v>
      </c>
      <c r="E1886">
        <v>37279.528660000004</v>
      </c>
      <c r="F1886">
        <v>35310.618710000002</v>
      </c>
      <c r="G1886">
        <v>35415.787689999997</v>
      </c>
      <c r="H1886">
        <v>48.648609999999998</v>
      </c>
      <c r="I1886">
        <v>0.1374013</v>
      </c>
      <c r="J1886">
        <v>13.740130000000001</v>
      </c>
      <c r="K1886">
        <v>63.297029999999999</v>
      </c>
      <c r="L1886">
        <v>52.764009999999999</v>
      </c>
      <c r="M1886">
        <v>0.7665883</v>
      </c>
      <c r="N1886">
        <v>31.067430000000002</v>
      </c>
      <c r="O1886">
        <v>26.789739999999998</v>
      </c>
      <c r="P1886">
        <v>0.31132779999999999</v>
      </c>
      <c r="Q1886">
        <v>41.560670000000002</v>
      </c>
      <c r="R1886">
        <v>30.257539999999999</v>
      </c>
      <c r="S1886">
        <v>0.82263640000000005</v>
      </c>
    </row>
    <row r="1887" spans="1:19" x14ac:dyDescent="0.2">
      <c r="A1887" t="s">
        <v>249</v>
      </c>
      <c r="B1887">
        <v>2009</v>
      </c>
      <c r="C1887">
        <v>31044.996070000001</v>
      </c>
      <c r="D1887">
        <v>34562.347390000003</v>
      </c>
      <c r="E1887">
        <v>37279.528660000004</v>
      </c>
      <c r="F1887">
        <v>35310.618710000002</v>
      </c>
      <c r="G1887">
        <v>35415.787689999997</v>
      </c>
      <c r="H1887">
        <v>2.8806310000000002</v>
      </c>
      <c r="I1887">
        <v>0.1374013</v>
      </c>
      <c r="J1887">
        <v>13.740130000000001</v>
      </c>
      <c r="K1887">
        <v>63.297029999999999</v>
      </c>
      <c r="L1887">
        <v>52.764009999999999</v>
      </c>
      <c r="M1887">
        <v>0.7665883</v>
      </c>
      <c r="N1887">
        <v>31.067430000000002</v>
      </c>
      <c r="O1887">
        <v>26.789739999999998</v>
      </c>
      <c r="P1887">
        <v>0.31132779999999999</v>
      </c>
      <c r="Q1887">
        <v>41.560670000000002</v>
      </c>
      <c r="R1887">
        <v>30.257539999999999</v>
      </c>
      <c r="S1887">
        <v>0.82263640000000005</v>
      </c>
    </row>
    <row r="1888" spans="1:19" x14ac:dyDescent="0.2">
      <c r="A1888" t="s">
        <v>249</v>
      </c>
      <c r="B1888">
        <v>2009</v>
      </c>
      <c r="C1888">
        <v>31044.996070000001</v>
      </c>
      <c r="D1888">
        <v>34562.347390000003</v>
      </c>
      <c r="E1888">
        <v>37279.528660000004</v>
      </c>
      <c r="F1888">
        <v>35310.618710000002</v>
      </c>
      <c r="G1888">
        <v>35415.787689999997</v>
      </c>
      <c r="I1888">
        <v>0.1374013</v>
      </c>
      <c r="J1888">
        <v>13.740130000000001</v>
      </c>
      <c r="L1888">
        <v>52.764009999999999</v>
      </c>
      <c r="M1888">
        <v>0.7665883</v>
      </c>
      <c r="N1888">
        <v>31.067430000000002</v>
      </c>
      <c r="O1888">
        <v>26.789739999999998</v>
      </c>
      <c r="P1888">
        <v>0.31132779999999999</v>
      </c>
      <c r="R1888">
        <v>30.257539999999999</v>
      </c>
      <c r="S1888">
        <v>0.82263640000000005</v>
      </c>
    </row>
    <row r="1889" spans="1:19" x14ac:dyDescent="0.2">
      <c r="A1889" t="s">
        <v>249</v>
      </c>
      <c r="B1889">
        <v>2009</v>
      </c>
      <c r="C1889">
        <v>31044.996070000001</v>
      </c>
      <c r="D1889">
        <v>34562.347390000003</v>
      </c>
      <c r="E1889">
        <v>37279.528660000004</v>
      </c>
      <c r="F1889">
        <v>35310.618710000002</v>
      </c>
      <c r="G1889">
        <v>35415.787689999997</v>
      </c>
      <c r="H1889">
        <v>66.666619999999995</v>
      </c>
      <c r="I1889">
        <v>0.1374013</v>
      </c>
      <c r="J1889">
        <v>13.740130000000001</v>
      </c>
      <c r="K1889">
        <v>63.297029999999999</v>
      </c>
      <c r="L1889">
        <v>52.764009999999999</v>
      </c>
      <c r="M1889">
        <v>0.7665883</v>
      </c>
      <c r="O1889">
        <v>26.789739999999998</v>
      </c>
      <c r="P1889">
        <v>0.31132779999999999</v>
      </c>
      <c r="R1889">
        <v>30.257539999999999</v>
      </c>
      <c r="S1889">
        <v>0.82263640000000005</v>
      </c>
    </row>
    <row r="1890" spans="1:19" x14ac:dyDescent="0.2">
      <c r="A1890" t="s">
        <v>249</v>
      </c>
      <c r="B1890">
        <v>2009</v>
      </c>
      <c r="C1890">
        <v>31044.996070000001</v>
      </c>
      <c r="D1890">
        <v>34562.347390000003</v>
      </c>
      <c r="E1890">
        <v>37279.528660000004</v>
      </c>
      <c r="F1890">
        <v>35310.618710000002</v>
      </c>
      <c r="G1890">
        <v>35415.787689999997</v>
      </c>
      <c r="H1890">
        <v>11.67515</v>
      </c>
      <c r="I1890">
        <v>0.1374013</v>
      </c>
      <c r="J1890">
        <v>13.740130000000001</v>
      </c>
      <c r="K1890">
        <v>63.297029999999999</v>
      </c>
      <c r="L1890">
        <v>52.764009999999999</v>
      </c>
      <c r="M1890">
        <v>0.7665883</v>
      </c>
      <c r="N1890">
        <v>31.067430000000002</v>
      </c>
      <c r="O1890">
        <v>26.789739999999998</v>
      </c>
      <c r="P1890">
        <v>0.31132779999999999</v>
      </c>
      <c r="Q1890">
        <v>41.560670000000002</v>
      </c>
      <c r="R1890">
        <v>30.257539999999999</v>
      </c>
      <c r="S1890">
        <v>0.82263640000000005</v>
      </c>
    </row>
    <row r="1891" spans="1:19" x14ac:dyDescent="0.2">
      <c r="A1891" t="s">
        <v>249</v>
      </c>
      <c r="B1891">
        <v>2009</v>
      </c>
      <c r="C1891">
        <v>31044.996070000001</v>
      </c>
      <c r="D1891">
        <v>34562.347390000003</v>
      </c>
      <c r="E1891">
        <v>37279.528660000004</v>
      </c>
      <c r="F1891">
        <v>35310.618710000002</v>
      </c>
      <c r="G1891">
        <v>35415.787689999997</v>
      </c>
      <c r="H1891">
        <v>10.76925</v>
      </c>
      <c r="I1891">
        <v>0.1374013</v>
      </c>
      <c r="J1891">
        <v>13.740130000000001</v>
      </c>
      <c r="K1891">
        <v>63.297029999999999</v>
      </c>
      <c r="L1891">
        <v>52.764009999999999</v>
      </c>
      <c r="M1891">
        <v>0.7665883</v>
      </c>
      <c r="O1891">
        <v>26.789739999999998</v>
      </c>
      <c r="P1891">
        <v>0.31132779999999999</v>
      </c>
      <c r="R1891">
        <v>30.257539999999999</v>
      </c>
      <c r="S1891">
        <v>0.82263640000000005</v>
      </c>
    </row>
    <row r="1892" spans="1:19" x14ac:dyDescent="0.2">
      <c r="A1892" t="s">
        <v>249</v>
      </c>
      <c r="B1892">
        <v>2009</v>
      </c>
      <c r="C1892">
        <v>31044.996070000001</v>
      </c>
      <c r="D1892">
        <v>34562.347390000003</v>
      </c>
      <c r="E1892">
        <v>37279.528660000004</v>
      </c>
      <c r="F1892">
        <v>35310.618710000002</v>
      </c>
      <c r="G1892">
        <v>35415.787689999997</v>
      </c>
      <c r="H1892">
        <v>-7.4098360000000003</v>
      </c>
      <c r="I1892">
        <v>0.1374013</v>
      </c>
      <c r="J1892">
        <v>13.740130000000001</v>
      </c>
      <c r="K1892">
        <v>63.297029999999999</v>
      </c>
      <c r="L1892">
        <v>52.764009999999999</v>
      </c>
      <c r="M1892">
        <v>0.7665883</v>
      </c>
      <c r="N1892">
        <v>31.067430000000002</v>
      </c>
      <c r="O1892">
        <v>26.789739999999998</v>
      </c>
      <c r="P1892">
        <v>0.31132779999999999</v>
      </c>
      <c r="Q1892">
        <v>41.560670000000002</v>
      </c>
      <c r="R1892">
        <v>30.257539999999999</v>
      </c>
      <c r="S1892">
        <v>0.82263640000000005</v>
      </c>
    </row>
    <row r="1893" spans="1:19" x14ac:dyDescent="0.2">
      <c r="A1893" t="s">
        <v>249</v>
      </c>
      <c r="B1893">
        <v>2009</v>
      </c>
      <c r="C1893">
        <v>31044.996070000001</v>
      </c>
      <c r="D1893">
        <v>34562.347390000003</v>
      </c>
      <c r="E1893">
        <v>37279.528660000004</v>
      </c>
      <c r="F1893">
        <v>35310.618710000002</v>
      </c>
      <c r="G1893">
        <v>35415.787689999997</v>
      </c>
      <c r="H1893">
        <v>16.666720000000002</v>
      </c>
      <c r="I1893">
        <v>0.1374013</v>
      </c>
      <c r="J1893">
        <v>13.740130000000001</v>
      </c>
      <c r="K1893">
        <v>63.297029999999999</v>
      </c>
      <c r="L1893">
        <v>52.764009999999999</v>
      </c>
      <c r="M1893">
        <v>0.7665883</v>
      </c>
      <c r="N1893">
        <v>31.067430000000002</v>
      </c>
      <c r="O1893">
        <v>26.789739999999998</v>
      </c>
      <c r="P1893">
        <v>0.31132779999999999</v>
      </c>
      <c r="Q1893">
        <v>41.560670000000002</v>
      </c>
      <c r="R1893">
        <v>30.257539999999999</v>
      </c>
      <c r="S1893">
        <v>0.82263640000000005</v>
      </c>
    </row>
    <row r="1894" spans="1:19" x14ac:dyDescent="0.2">
      <c r="A1894" t="s">
        <v>249</v>
      </c>
      <c r="B1894">
        <v>2009</v>
      </c>
      <c r="C1894">
        <v>31044.996070000001</v>
      </c>
      <c r="D1894">
        <v>34562.347390000003</v>
      </c>
      <c r="E1894">
        <v>37279.528660000004</v>
      </c>
      <c r="F1894">
        <v>35310.618710000002</v>
      </c>
      <c r="G1894">
        <v>35415.787689999997</v>
      </c>
      <c r="H1894">
        <v>614.28589999999997</v>
      </c>
      <c r="I1894">
        <v>0.1374013</v>
      </c>
      <c r="J1894">
        <v>13.740130000000001</v>
      </c>
      <c r="K1894">
        <v>63.297029999999999</v>
      </c>
      <c r="L1894">
        <v>52.764009999999999</v>
      </c>
      <c r="M1894">
        <v>0.7665883</v>
      </c>
      <c r="N1894">
        <v>31.067430000000002</v>
      </c>
      <c r="O1894">
        <v>26.789739999999998</v>
      </c>
      <c r="P1894">
        <v>0.31132779999999999</v>
      </c>
      <c r="Q1894">
        <v>41.560670000000002</v>
      </c>
      <c r="R1894">
        <v>30.257539999999999</v>
      </c>
      <c r="S1894">
        <v>0.82263640000000005</v>
      </c>
    </row>
    <row r="1895" spans="1:19" x14ac:dyDescent="0.2">
      <c r="A1895" t="s">
        <v>249</v>
      </c>
      <c r="B1895">
        <v>2009</v>
      </c>
      <c r="C1895">
        <v>31044.996070000001</v>
      </c>
      <c r="D1895">
        <v>34562.347390000003</v>
      </c>
      <c r="E1895">
        <v>37279.528660000004</v>
      </c>
      <c r="F1895">
        <v>35310.618710000002</v>
      </c>
      <c r="G1895">
        <v>35415.787689999997</v>
      </c>
      <c r="H1895">
        <v>17.647079999999999</v>
      </c>
      <c r="I1895">
        <v>0.1374013</v>
      </c>
      <c r="J1895">
        <v>13.740130000000001</v>
      </c>
      <c r="K1895">
        <v>63.297029999999999</v>
      </c>
      <c r="L1895">
        <v>52.764009999999999</v>
      </c>
      <c r="M1895">
        <v>0.7665883</v>
      </c>
      <c r="N1895">
        <v>31.067430000000002</v>
      </c>
      <c r="O1895">
        <v>26.789739999999998</v>
      </c>
      <c r="P1895">
        <v>0.31132779999999999</v>
      </c>
      <c r="Q1895">
        <v>41.560670000000002</v>
      </c>
      <c r="R1895">
        <v>30.257539999999999</v>
      </c>
      <c r="S1895">
        <v>0.82263640000000005</v>
      </c>
    </row>
    <row r="1896" spans="1:19" x14ac:dyDescent="0.2">
      <c r="A1896" t="s">
        <v>249</v>
      </c>
      <c r="B1896">
        <v>2009</v>
      </c>
      <c r="C1896">
        <v>31044.996070000001</v>
      </c>
      <c r="D1896">
        <v>34562.347390000003</v>
      </c>
      <c r="E1896">
        <v>37279.528660000004</v>
      </c>
      <c r="F1896">
        <v>35310.618710000002</v>
      </c>
      <c r="G1896">
        <v>35415.787689999997</v>
      </c>
      <c r="H1896">
        <v>7.5268540000000002</v>
      </c>
      <c r="I1896">
        <v>0.1374013</v>
      </c>
      <c r="J1896">
        <v>13.740130000000001</v>
      </c>
      <c r="K1896">
        <v>63.297029999999999</v>
      </c>
      <c r="L1896">
        <v>52.764009999999999</v>
      </c>
      <c r="M1896">
        <v>0.7665883</v>
      </c>
      <c r="N1896">
        <v>31.067430000000002</v>
      </c>
      <c r="O1896">
        <v>26.789739999999998</v>
      </c>
      <c r="P1896">
        <v>0.31132779999999999</v>
      </c>
      <c r="Q1896">
        <v>41.560670000000002</v>
      </c>
      <c r="R1896">
        <v>30.257539999999999</v>
      </c>
      <c r="S1896">
        <v>0.82263640000000005</v>
      </c>
    </row>
    <row r="1897" spans="1:19" x14ac:dyDescent="0.2">
      <c r="A1897" t="s">
        <v>249</v>
      </c>
      <c r="B1897">
        <v>2009</v>
      </c>
      <c r="C1897">
        <v>31044.996070000001</v>
      </c>
      <c r="D1897">
        <v>34562.347390000003</v>
      </c>
      <c r="E1897">
        <v>37279.528660000004</v>
      </c>
      <c r="F1897">
        <v>35310.618710000002</v>
      </c>
      <c r="G1897">
        <v>35415.787689999997</v>
      </c>
      <c r="H1897">
        <v>-28.143709999999999</v>
      </c>
      <c r="I1897">
        <v>0.1374013</v>
      </c>
      <c r="J1897">
        <v>13.740130000000001</v>
      </c>
      <c r="K1897">
        <v>63.297029999999999</v>
      </c>
      <c r="L1897">
        <v>52.764009999999999</v>
      </c>
      <c r="M1897">
        <v>0.7665883</v>
      </c>
      <c r="N1897">
        <v>31.067430000000002</v>
      </c>
      <c r="O1897">
        <v>26.789739999999998</v>
      </c>
      <c r="P1897">
        <v>0.31132779999999999</v>
      </c>
      <c r="Q1897">
        <v>41.560670000000002</v>
      </c>
      <c r="R1897">
        <v>30.257539999999999</v>
      </c>
      <c r="S1897">
        <v>0.82263640000000005</v>
      </c>
    </row>
    <row r="1898" spans="1:19" x14ac:dyDescent="0.2">
      <c r="A1898" t="s">
        <v>249</v>
      </c>
      <c r="B1898">
        <v>2009</v>
      </c>
      <c r="C1898">
        <v>31044.996070000001</v>
      </c>
      <c r="D1898">
        <v>34562.347390000003</v>
      </c>
      <c r="E1898">
        <v>37279.528660000004</v>
      </c>
      <c r="F1898">
        <v>35310.618710000002</v>
      </c>
      <c r="G1898">
        <v>35415.787689999997</v>
      </c>
      <c r="H1898">
        <v>78.600030000000004</v>
      </c>
      <c r="I1898">
        <v>0.1374013</v>
      </c>
      <c r="J1898">
        <v>13.740130000000001</v>
      </c>
      <c r="K1898">
        <v>63.297029999999999</v>
      </c>
      <c r="L1898">
        <v>52.764009999999999</v>
      </c>
      <c r="M1898">
        <v>0.7665883</v>
      </c>
      <c r="N1898">
        <v>31.067430000000002</v>
      </c>
      <c r="O1898">
        <v>26.789739999999998</v>
      </c>
      <c r="P1898">
        <v>0.31132779999999999</v>
      </c>
      <c r="Q1898">
        <v>41.560670000000002</v>
      </c>
      <c r="R1898">
        <v>30.257539999999999</v>
      </c>
      <c r="S1898">
        <v>0.82263640000000005</v>
      </c>
    </row>
    <row r="1899" spans="1:19" x14ac:dyDescent="0.2">
      <c r="A1899" t="s">
        <v>249</v>
      </c>
      <c r="B1899">
        <v>2009</v>
      </c>
      <c r="C1899">
        <v>31044.996070000001</v>
      </c>
      <c r="D1899">
        <v>34562.347390000003</v>
      </c>
      <c r="E1899">
        <v>37279.528660000004</v>
      </c>
      <c r="F1899">
        <v>35310.618710000002</v>
      </c>
      <c r="G1899">
        <v>35415.787689999997</v>
      </c>
      <c r="H1899">
        <v>-81.243300000000005</v>
      </c>
      <c r="I1899">
        <v>0.1374013</v>
      </c>
      <c r="J1899">
        <v>13.740130000000001</v>
      </c>
      <c r="K1899">
        <v>63.297029999999999</v>
      </c>
      <c r="L1899">
        <v>52.764009999999999</v>
      </c>
      <c r="M1899">
        <v>0.7665883</v>
      </c>
      <c r="N1899">
        <v>31.067430000000002</v>
      </c>
      <c r="O1899">
        <v>26.789739999999998</v>
      </c>
      <c r="P1899">
        <v>0.31132779999999999</v>
      </c>
      <c r="Q1899">
        <v>41.560670000000002</v>
      </c>
      <c r="R1899">
        <v>30.257539999999999</v>
      </c>
      <c r="S1899">
        <v>0.82263640000000005</v>
      </c>
    </row>
    <row r="1900" spans="1:19" x14ac:dyDescent="0.2">
      <c r="A1900" t="s">
        <v>249</v>
      </c>
      <c r="B1900">
        <v>2009</v>
      </c>
      <c r="C1900">
        <v>31044.996070000001</v>
      </c>
      <c r="D1900">
        <v>34562.347390000003</v>
      </c>
      <c r="E1900">
        <v>37279.528660000004</v>
      </c>
      <c r="F1900">
        <v>35310.618710000002</v>
      </c>
      <c r="G1900">
        <v>35415.787689999997</v>
      </c>
      <c r="H1900">
        <v>20.155110000000001</v>
      </c>
      <c r="I1900">
        <v>0.1374013</v>
      </c>
      <c r="J1900">
        <v>13.740130000000001</v>
      </c>
      <c r="K1900">
        <v>63.297029999999999</v>
      </c>
      <c r="L1900">
        <v>52.764009999999999</v>
      </c>
      <c r="M1900">
        <v>0.7665883</v>
      </c>
      <c r="N1900">
        <v>31.067430000000002</v>
      </c>
      <c r="O1900">
        <v>26.789739999999998</v>
      </c>
      <c r="P1900">
        <v>0.31132779999999999</v>
      </c>
      <c r="Q1900">
        <v>41.560670000000002</v>
      </c>
      <c r="R1900">
        <v>30.257539999999999</v>
      </c>
      <c r="S1900">
        <v>0.82263640000000005</v>
      </c>
    </row>
    <row r="1901" spans="1:19" x14ac:dyDescent="0.2">
      <c r="A1901" t="s">
        <v>249</v>
      </c>
      <c r="B1901">
        <v>2009</v>
      </c>
      <c r="C1901">
        <v>31044.996070000001</v>
      </c>
      <c r="D1901">
        <v>34562.347390000003</v>
      </c>
      <c r="E1901">
        <v>37279.528660000004</v>
      </c>
      <c r="F1901">
        <v>35310.618710000002</v>
      </c>
      <c r="G1901">
        <v>35415.787689999997</v>
      </c>
      <c r="H1901">
        <v>652.00049999999999</v>
      </c>
      <c r="I1901">
        <v>0.1374013</v>
      </c>
      <c r="J1901">
        <v>13.740130000000001</v>
      </c>
      <c r="K1901">
        <v>63.297029999999999</v>
      </c>
      <c r="L1901">
        <v>52.764009999999999</v>
      </c>
      <c r="M1901">
        <v>0.7665883</v>
      </c>
      <c r="N1901">
        <v>31.067430000000002</v>
      </c>
      <c r="O1901">
        <v>26.789739999999998</v>
      </c>
      <c r="P1901">
        <v>0.31132779999999999</v>
      </c>
      <c r="Q1901">
        <v>41.560670000000002</v>
      </c>
      <c r="R1901">
        <v>30.257539999999999</v>
      </c>
      <c r="S1901">
        <v>0.82263640000000005</v>
      </c>
    </row>
    <row r="1902" spans="1:19" x14ac:dyDescent="0.2">
      <c r="A1902" t="s">
        <v>249</v>
      </c>
      <c r="B1902">
        <v>2009</v>
      </c>
      <c r="C1902">
        <v>31044.996070000001</v>
      </c>
      <c r="D1902">
        <v>34562.347390000003</v>
      </c>
      <c r="E1902">
        <v>37279.528660000004</v>
      </c>
      <c r="F1902">
        <v>35310.618710000002</v>
      </c>
      <c r="G1902">
        <v>35415.787689999997</v>
      </c>
      <c r="H1902">
        <v>345.94560000000001</v>
      </c>
      <c r="I1902">
        <v>0.1374013</v>
      </c>
      <c r="J1902">
        <v>13.740130000000001</v>
      </c>
      <c r="K1902">
        <v>63.297029999999999</v>
      </c>
      <c r="L1902">
        <v>52.764009999999999</v>
      </c>
      <c r="M1902">
        <v>0.7665883</v>
      </c>
      <c r="N1902">
        <v>31.067430000000002</v>
      </c>
      <c r="O1902">
        <v>26.789739999999998</v>
      </c>
      <c r="P1902">
        <v>0.31132779999999999</v>
      </c>
      <c r="Q1902">
        <v>41.560670000000002</v>
      </c>
      <c r="R1902">
        <v>30.257539999999999</v>
      </c>
      <c r="S1902">
        <v>0.82263640000000005</v>
      </c>
    </row>
    <row r="1903" spans="1:19" x14ac:dyDescent="0.2">
      <c r="A1903" t="s">
        <v>249</v>
      </c>
      <c r="B1903">
        <v>2009</v>
      </c>
      <c r="C1903">
        <v>31044.996070000001</v>
      </c>
      <c r="D1903">
        <v>34562.347390000003</v>
      </c>
      <c r="E1903">
        <v>37279.528660000004</v>
      </c>
      <c r="F1903">
        <v>35310.618710000002</v>
      </c>
      <c r="G1903">
        <v>35415.787689999997</v>
      </c>
      <c r="H1903">
        <v>59.681510000000003</v>
      </c>
      <c r="I1903">
        <v>0.1374013</v>
      </c>
      <c r="J1903">
        <v>13.740130000000001</v>
      </c>
      <c r="K1903">
        <v>63.297029999999999</v>
      </c>
      <c r="L1903">
        <v>52.764009999999999</v>
      </c>
      <c r="M1903">
        <v>0.7665883</v>
      </c>
      <c r="O1903">
        <v>26.789739999999998</v>
      </c>
      <c r="P1903">
        <v>0.31132779999999999</v>
      </c>
      <c r="Q1903">
        <v>41.560670000000002</v>
      </c>
      <c r="R1903">
        <v>30.257539999999999</v>
      </c>
      <c r="S1903">
        <v>0.82263640000000005</v>
      </c>
    </row>
    <row r="1904" spans="1:19" x14ac:dyDescent="0.2">
      <c r="A1904" t="s">
        <v>249</v>
      </c>
      <c r="B1904">
        <v>2009</v>
      </c>
      <c r="C1904">
        <v>31044.996070000001</v>
      </c>
      <c r="D1904">
        <v>34562.347390000003</v>
      </c>
      <c r="E1904">
        <v>37279.528660000004</v>
      </c>
      <c r="F1904">
        <v>35310.618710000002</v>
      </c>
      <c r="G1904">
        <v>35415.787689999997</v>
      </c>
      <c r="H1904">
        <v>197.29740000000001</v>
      </c>
      <c r="I1904">
        <v>0.1374013</v>
      </c>
      <c r="J1904">
        <v>13.740130000000001</v>
      </c>
      <c r="K1904">
        <v>63.297029999999999</v>
      </c>
      <c r="L1904">
        <v>52.764009999999999</v>
      </c>
      <c r="M1904">
        <v>0.7665883</v>
      </c>
      <c r="N1904">
        <v>31.067430000000002</v>
      </c>
      <c r="O1904">
        <v>26.789739999999998</v>
      </c>
      <c r="P1904">
        <v>0.31132779999999999</v>
      </c>
      <c r="Q1904">
        <v>41.560670000000002</v>
      </c>
      <c r="R1904">
        <v>30.257539999999999</v>
      </c>
      <c r="S1904">
        <v>0.82263640000000005</v>
      </c>
    </row>
    <row r="1905" spans="1:19" x14ac:dyDescent="0.2">
      <c r="A1905" t="s">
        <v>249</v>
      </c>
      <c r="B1905">
        <v>2009</v>
      </c>
      <c r="C1905">
        <v>31044.996070000001</v>
      </c>
      <c r="D1905">
        <v>34562.347390000003</v>
      </c>
      <c r="E1905">
        <v>37279.528660000004</v>
      </c>
      <c r="F1905">
        <v>35310.618710000002</v>
      </c>
      <c r="G1905">
        <v>35415.787689999997</v>
      </c>
      <c r="H1905">
        <v>-36.210030000000003</v>
      </c>
      <c r="I1905">
        <v>0.1374013</v>
      </c>
      <c r="J1905">
        <v>13.740130000000001</v>
      </c>
      <c r="K1905">
        <v>63.297029999999999</v>
      </c>
      <c r="L1905">
        <v>52.764009999999999</v>
      </c>
      <c r="M1905">
        <v>0.7665883</v>
      </c>
      <c r="N1905">
        <v>31.067430000000002</v>
      </c>
      <c r="O1905">
        <v>26.789739999999998</v>
      </c>
      <c r="P1905">
        <v>0.31132779999999999</v>
      </c>
      <c r="Q1905">
        <v>41.560670000000002</v>
      </c>
      <c r="R1905">
        <v>30.257539999999999</v>
      </c>
      <c r="S1905">
        <v>0.82263640000000005</v>
      </c>
    </row>
    <row r="1906" spans="1:19" x14ac:dyDescent="0.2">
      <c r="A1906" t="s">
        <v>249</v>
      </c>
      <c r="B1906">
        <v>2009</v>
      </c>
      <c r="C1906">
        <v>31044.996070000001</v>
      </c>
      <c r="D1906">
        <v>34562.347390000003</v>
      </c>
      <c r="E1906">
        <v>37279.528660000004</v>
      </c>
      <c r="F1906">
        <v>35310.618710000002</v>
      </c>
      <c r="G1906">
        <v>35415.787689999997</v>
      </c>
      <c r="H1906">
        <v>-25.000019999999999</v>
      </c>
      <c r="I1906">
        <v>0.1374013</v>
      </c>
      <c r="J1906">
        <v>13.740130000000001</v>
      </c>
      <c r="K1906">
        <v>63.297029999999999</v>
      </c>
      <c r="L1906">
        <v>52.764009999999999</v>
      </c>
      <c r="M1906">
        <v>0.7665883</v>
      </c>
      <c r="N1906">
        <v>31.067430000000002</v>
      </c>
      <c r="O1906">
        <v>26.789739999999998</v>
      </c>
      <c r="P1906">
        <v>0.31132779999999999</v>
      </c>
      <c r="Q1906">
        <v>41.560670000000002</v>
      </c>
      <c r="R1906">
        <v>30.257539999999999</v>
      </c>
      <c r="S1906">
        <v>0.82263640000000005</v>
      </c>
    </row>
    <row r="1907" spans="1:19" x14ac:dyDescent="0.2">
      <c r="A1907" t="s">
        <v>249</v>
      </c>
      <c r="B1907">
        <v>2009</v>
      </c>
      <c r="C1907">
        <v>31044.996070000001</v>
      </c>
      <c r="D1907">
        <v>34562.347390000003</v>
      </c>
      <c r="E1907">
        <v>37279.528660000004</v>
      </c>
      <c r="F1907">
        <v>35310.618710000002</v>
      </c>
      <c r="G1907">
        <v>35415.787689999997</v>
      </c>
      <c r="H1907">
        <v>90.710620000000006</v>
      </c>
      <c r="I1907">
        <v>0.1374013</v>
      </c>
      <c r="J1907">
        <v>13.740130000000001</v>
      </c>
      <c r="K1907">
        <v>63.297029999999999</v>
      </c>
      <c r="L1907">
        <v>52.764009999999999</v>
      </c>
      <c r="M1907">
        <v>0.7665883</v>
      </c>
      <c r="N1907">
        <v>31.067430000000002</v>
      </c>
      <c r="O1907">
        <v>26.789739999999998</v>
      </c>
      <c r="P1907">
        <v>0.31132779999999999</v>
      </c>
      <c r="Q1907">
        <v>41.560670000000002</v>
      </c>
      <c r="R1907">
        <v>30.257539999999999</v>
      </c>
      <c r="S1907">
        <v>0.82263640000000005</v>
      </c>
    </row>
    <row r="1908" spans="1:19" x14ac:dyDescent="0.2">
      <c r="A1908" t="s">
        <v>249</v>
      </c>
      <c r="B1908">
        <v>2009</v>
      </c>
      <c r="C1908">
        <v>31044.996070000001</v>
      </c>
      <c r="D1908">
        <v>34562.347390000003</v>
      </c>
      <c r="E1908">
        <v>37279.528660000004</v>
      </c>
      <c r="F1908">
        <v>35310.618710000002</v>
      </c>
      <c r="G1908">
        <v>35415.787689999997</v>
      </c>
      <c r="I1908">
        <v>0.1374013</v>
      </c>
      <c r="J1908">
        <v>13.740130000000001</v>
      </c>
      <c r="L1908">
        <v>52.764009999999999</v>
      </c>
      <c r="M1908">
        <v>0.7665883</v>
      </c>
      <c r="O1908">
        <v>26.789739999999998</v>
      </c>
      <c r="P1908">
        <v>0.31132779999999999</v>
      </c>
      <c r="R1908">
        <v>30.257539999999999</v>
      </c>
      <c r="S1908">
        <v>0.82263640000000005</v>
      </c>
    </row>
    <row r="1909" spans="1:19" x14ac:dyDescent="0.2">
      <c r="A1909" t="s">
        <v>249</v>
      </c>
      <c r="B1909">
        <v>2009</v>
      </c>
      <c r="C1909">
        <v>31044.996070000001</v>
      </c>
      <c r="D1909">
        <v>34562.347390000003</v>
      </c>
      <c r="E1909">
        <v>37279.528660000004</v>
      </c>
      <c r="F1909">
        <v>35310.618710000002</v>
      </c>
      <c r="G1909">
        <v>35415.787689999997</v>
      </c>
      <c r="H1909">
        <v>22.63165</v>
      </c>
      <c r="I1909">
        <v>0.1374013</v>
      </c>
      <c r="J1909">
        <v>13.740130000000001</v>
      </c>
      <c r="K1909">
        <v>63.297029999999999</v>
      </c>
      <c r="L1909">
        <v>52.764009999999999</v>
      </c>
      <c r="M1909">
        <v>0.7665883</v>
      </c>
      <c r="N1909">
        <v>31.067430000000002</v>
      </c>
      <c r="O1909">
        <v>26.789739999999998</v>
      </c>
      <c r="P1909">
        <v>0.31132779999999999</v>
      </c>
      <c r="Q1909">
        <v>41.560670000000002</v>
      </c>
      <c r="R1909">
        <v>30.257539999999999</v>
      </c>
      <c r="S1909">
        <v>0.82263640000000005</v>
      </c>
    </row>
    <row r="1910" spans="1:19" x14ac:dyDescent="0.2">
      <c r="A1910" t="s">
        <v>249</v>
      </c>
      <c r="B1910">
        <v>2009</v>
      </c>
      <c r="C1910">
        <v>31044.996070000001</v>
      </c>
      <c r="D1910">
        <v>34562.347390000003</v>
      </c>
      <c r="E1910">
        <v>37279.528660000004</v>
      </c>
      <c r="F1910">
        <v>35310.618710000002</v>
      </c>
      <c r="G1910">
        <v>35415.787689999997</v>
      </c>
      <c r="H1910">
        <v>34.999899999999997</v>
      </c>
      <c r="I1910">
        <v>0.1374013</v>
      </c>
      <c r="J1910">
        <v>13.740130000000001</v>
      </c>
      <c r="K1910">
        <v>63.297029999999999</v>
      </c>
      <c r="L1910">
        <v>52.764009999999999</v>
      </c>
      <c r="M1910">
        <v>0.7665883</v>
      </c>
      <c r="N1910">
        <v>31.067430000000002</v>
      </c>
      <c r="O1910">
        <v>26.789739999999998</v>
      </c>
      <c r="P1910">
        <v>0.31132779999999999</v>
      </c>
      <c r="Q1910">
        <v>41.560670000000002</v>
      </c>
      <c r="R1910">
        <v>30.257539999999999</v>
      </c>
      <c r="S1910">
        <v>0.82263640000000005</v>
      </c>
    </row>
    <row r="1911" spans="1:19" x14ac:dyDescent="0.2">
      <c r="A1911" t="s">
        <v>249</v>
      </c>
      <c r="B1911">
        <v>2009</v>
      </c>
      <c r="C1911">
        <v>31044.996070000001</v>
      </c>
      <c r="D1911">
        <v>34562.347390000003</v>
      </c>
      <c r="E1911">
        <v>37279.528660000004</v>
      </c>
      <c r="F1911">
        <v>35310.618710000002</v>
      </c>
      <c r="G1911">
        <v>35415.787689999997</v>
      </c>
      <c r="H1911">
        <v>13.79303</v>
      </c>
      <c r="I1911">
        <v>0.1374013</v>
      </c>
      <c r="J1911">
        <v>13.740130000000001</v>
      </c>
      <c r="K1911">
        <v>63.297029999999999</v>
      </c>
      <c r="L1911">
        <v>52.764009999999999</v>
      </c>
      <c r="M1911">
        <v>0.7665883</v>
      </c>
      <c r="N1911">
        <v>31.067430000000002</v>
      </c>
      <c r="O1911">
        <v>26.789739999999998</v>
      </c>
      <c r="P1911">
        <v>0.31132779999999999</v>
      </c>
      <c r="Q1911">
        <v>41.560670000000002</v>
      </c>
      <c r="R1911">
        <v>30.257539999999999</v>
      </c>
      <c r="S1911">
        <v>0.82263640000000005</v>
      </c>
    </row>
    <row r="1912" spans="1:19" x14ac:dyDescent="0.2">
      <c r="A1912" t="s">
        <v>249</v>
      </c>
      <c r="B1912">
        <v>2009</v>
      </c>
      <c r="C1912">
        <v>31044.996070000001</v>
      </c>
      <c r="D1912">
        <v>34562.347390000003</v>
      </c>
      <c r="E1912">
        <v>37279.528660000004</v>
      </c>
      <c r="F1912">
        <v>35310.618710000002</v>
      </c>
      <c r="G1912">
        <v>35415.787689999997</v>
      </c>
      <c r="H1912">
        <v>-0.6299903</v>
      </c>
      <c r="I1912">
        <v>0.1374013</v>
      </c>
      <c r="J1912">
        <v>13.740130000000001</v>
      </c>
      <c r="K1912">
        <v>63.297029999999999</v>
      </c>
      <c r="L1912">
        <v>52.764009999999999</v>
      </c>
      <c r="M1912">
        <v>0.7665883</v>
      </c>
      <c r="N1912">
        <v>31.067430000000002</v>
      </c>
      <c r="O1912">
        <v>26.789739999999998</v>
      </c>
      <c r="P1912">
        <v>0.31132779999999999</v>
      </c>
      <c r="Q1912">
        <v>41.560670000000002</v>
      </c>
      <c r="R1912">
        <v>30.257539999999999</v>
      </c>
      <c r="S1912">
        <v>0.82263640000000005</v>
      </c>
    </row>
    <row r="1913" spans="1:19" x14ac:dyDescent="0.2">
      <c r="A1913" t="s">
        <v>249</v>
      </c>
      <c r="B1913">
        <v>2009</v>
      </c>
      <c r="C1913">
        <v>31044.996070000001</v>
      </c>
      <c r="D1913">
        <v>34562.347390000003</v>
      </c>
      <c r="E1913">
        <v>37279.528660000004</v>
      </c>
      <c r="F1913">
        <v>35310.618710000002</v>
      </c>
      <c r="G1913">
        <v>35415.787689999997</v>
      </c>
      <c r="H1913">
        <v>25.000019999999999</v>
      </c>
      <c r="I1913">
        <v>0.1374013</v>
      </c>
      <c r="J1913">
        <v>13.740130000000001</v>
      </c>
      <c r="K1913">
        <v>63.297029999999999</v>
      </c>
      <c r="L1913">
        <v>52.764009999999999</v>
      </c>
      <c r="M1913">
        <v>0.7665883</v>
      </c>
      <c r="N1913">
        <v>31.067430000000002</v>
      </c>
      <c r="O1913">
        <v>26.789739999999998</v>
      </c>
      <c r="P1913">
        <v>0.31132779999999999</v>
      </c>
      <c r="Q1913">
        <v>41.560670000000002</v>
      </c>
      <c r="R1913">
        <v>30.257539999999999</v>
      </c>
      <c r="S1913">
        <v>0.82263640000000005</v>
      </c>
    </row>
    <row r="1914" spans="1:19" x14ac:dyDescent="0.2">
      <c r="A1914" t="s">
        <v>249</v>
      </c>
      <c r="B1914">
        <v>2009</v>
      </c>
      <c r="C1914">
        <v>31044.996070000001</v>
      </c>
      <c r="D1914">
        <v>34562.347390000003</v>
      </c>
      <c r="E1914">
        <v>37279.528660000004</v>
      </c>
      <c r="F1914">
        <v>35310.618710000002</v>
      </c>
      <c r="G1914">
        <v>35415.787689999997</v>
      </c>
      <c r="H1914">
        <v>36.124380000000002</v>
      </c>
      <c r="I1914">
        <v>0.1374013</v>
      </c>
      <c r="J1914">
        <v>13.740130000000001</v>
      </c>
      <c r="K1914">
        <v>63.297029999999999</v>
      </c>
      <c r="L1914">
        <v>52.764009999999999</v>
      </c>
      <c r="M1914">
        <v>0.7665883</v>
      </c>
      <c r="N1914">
        <v>31.067430000000002</v>
      </c>
      <c r="O1914">
        <v>26.789739999999998</v>
      </c>
      <c r="P1914">
        <v>0.31132779999999999</v>
      </c>
      <c r="Q1914">
        <v>41.560670000000002</v>
      </c>
      <c r="R1914">
        <v>30.257539999999999</v>
      </c>
      <c r="S1914">
        <v>0.82263640000000005</v>
      </c>
    </row>
    <row r="1915" spans="1:19" x14ac:dyDescent="0.2">
      <c r="A1915" t="s">
        <v>249</v>
      </c>
      <c r="B1915">
        <v>2009</v>
      </c>
      <c r="C1915">
        <v>31044.996070000001</v>
      </c>
      <c r="D1915">
        <v>34562.347390000003</v>
      </c>
      <c r="E1915">
        <v>37279.528660000004</v>
      </c>
      <c r="F1915">
        <v>35310.618710000002</v>
      </c>
      <c r="G1915">
        <v>35415.787689999997</v>
      </c>
      <c r="H1915">
        <v>1.8421510000000001</v>
      </c>
      <c r="I1915">
        <v>0.1374013</v>
      </c>
      <c r="J1915">
        <v>13.740130000000001</v>
      </c>
      <c r="K1915">
        <v>63.297029999999999</v>
      </c>
      <c r="L1915">
        <v>52.764009999999999</v>
      </c>
      <c r="M1915">
        <v>0.7665883</v>
      </c>
      <c r="N1915">
        <v>31.067430000000002</v>
      </c>
      <c r="O1915">
        <v>26.789739999999998</v>
      </c>
      <c r="P1915">
        <v>0.31132779999999999</v>
      </c>
      <c r="Q1915">
        <v>41.560670000000002</v>
      </c>
      <c r="R1915">
        <v>30.257539999999999</v>
      </c>
      <c r="S1915">
        <v>0.82263640000000005</v>
      </c>
    </row>
    <row r="1916" spans="1:19" x14ac:dyDescent="0.2">
      <c r="A1916" t="s">
        <v>187</v>
      </c>
      <c r="B1916">
        <v>2009</v>
      </c>
      <c r="C1916">
        <v>2148.9</v>
      </c>
      <c r="D1916">
        <v>2680.4670000000001</v>
      </c>
      <c r="E1916">
        <v>3085.6210000000001</v>
      </c>
      <c r="F1916">
        <v>2980.9670000000001</v>
      </c>
      <c r="G1916">
        <v>3103.855</v>
      </c>
      <c r="I1916">
        <v>0.38720599999999999</v>
      </c>
      <c r="J1916">
        <v>38.720599999999997</v>
      </c>
      <c r="L1916">
        <v>52.764009999999999</v>
      </c>
      <c r="M1916">
        <v>0.7665883</v>
      </c>
      <c r="O1916">
        <v>26.789739999999998</v>
      </c>
      <c r="P1916">
        <v>0.31132779999999999</v>
      </c>
      <c r="R1916">
        <v>30.257539999999999</v>
      </c>
      <c r="S1916">
        <v>0.82263640000000005</v>
      </c>
    </row>
    <row r="1917" spans="1:19" x14ac:dyDescent="0.2">
      <c r="A1917" t="s">
        <v>187</v>
      </c>
      <c r="B1917">
        <v>2009</v>
      </c>
      <c r="C1917">
        <v>2148.9</v>
      </c>
      <c r="D1917">
        <v>2680.4670000000001</v>
      </c>
      <c r="E1917">
        <v>3085.6210000000001</v>
      </c>
      <c r="F1917">
        <v>2980.9670000000001</v>
      </c>
      <c r="G1917">
        <v>3103.855</v>
      </c>
      <c r="H1917">
        <v>-45.929949999999998</v>
      </c>
      <c r="I1917">
        <v>0.38720599999999999</v>
      </c>
      <c r="J1917">
        <v>38.720599999999997</v>
      </c>
      <c r="K1917">
        <v>82.446770000000001</v>
      </c>
      <c r="L1917">
        <v>52.764009999999999</v>
      </c>
      <c r="M1917">
        <v>0.7665883</v>
      </c>
      <c r="N1917">
        <v>38.844540000000002</v>
      </c>
      <c r="O1917">
        <v>26.789739999999998</v>
      </c>
      <c r="P1917">
        <v>0.31132779999999999</v>
      </c>
      <c r="Q1917">
        <v>62.110520000000001</v>
      </c>
      <c r="R1917">
        <v>30.257539999999999</v>
      </c>
      <c r="S1917">
        <v>0.82263640000000005</v>
      </c>
    </row>
    <row r="1918" spans="1:19" x14ac:dyDescent="0.2">
      <c r="A1918" t="s">
        <v>187</v>
      </c>
      <c r="B1918">
        <v>2009</v>
      </c>
      <c r="C1918">
        <v>2148.9</v>
      </c>
      <c r="D1918">
        <v>2680.4670000000001</v>
      </c>
      <c r="E1918">
        <v>3085.6210000000001</v>
      </c>
      <c r="F1918">
        <v>2980.9670000000001</v>
      </c>
      <c r="G1918">
        <v>3103.855</v>
      </c>
      <c r="H1918">
        <v>199.9999</v>
      </c>
      <c r="I1918">
        <v>0.38720599999999999</v>
      </c>
      <c r="J1918">
        <v>38.720599999999997</v>
      </c>
      <c r="K1918">
        <v>82.446770000000001</v>
      </c>
      <c r="L1918">
        <v>52.764009999999999</v>
      </c>
      <c r="M1918">
        <v>0.7665883</v>
      </c>
      <c r="N1918">
        <v>38.844540000000002</v>
      </c>
      <c r="O1918">
        <v>26.789739999999998</v>
      </c>
      <c r="P1918">
        <v>0.31132779999999999</v>
      </c>
      <c r="Q1918">
        <v>62.110520000000001</v>
      </c>
      <c r="R1918">
        <v>30.257539999999999</v>
      </c>
      <c r="S1918">
        <v>0.82263640000000005</v>
      </c>
    </row>
    <row r="1919" spans="1:19" x14ac:dyDescent="0.2">
      <c r="A1919" t="s">
        <v>187</v>
      </c>
      <c r="B1919">
        <v>2009</v>
      </c>
      <c r="C1919">
        <v>2148.9</v>
      </c>
      <c r="D1919">
        <v>2680.4670000000001</v>
      </c>
      <c r="E1919">
        <v>3085.6210000000001</v>
      </c>
      <c r="F1919">
        <v>2980.9670000000001</v>
      </c>
      <c r="G1919">
        <v>3103.855</v>
      </c>
      <c r="H1919">
        <v>42.857109999999999</v>
      </c>
      <c r="I1919">
        <v>0.38720599999999999</v>
      </c>
      <c r="J1919">
        <v>38.720599999999997</v>
      </c>
      <c r="K1919">
        <v>82.446770000000001</v>
      </c>
      <c r="L1919">
        <v>52.764009999999999</v>
      </c>
      <c r="M1919">
        <v>0.7665883</v>
      </c>
      <c r="N1919">
        <v>38.844540000000002</v>
      </c>
      <c r="O1919">
        <v>26.789739999999998</v>
      </c>
      <c r="P1919">
        <v>0.31132779999999999</v>
      </c>
      <c r="Q1919">
        <v>62.110520000000001</v>
      </c>
      <c r="R1919">
        <v>30.257539999999999</v>
      </c>
      <c r="S1919">
        <v>0.82263640000000005</v>
      </c>
    </row>
    <row r="1920" spans="1:19" x14ac:dyDescent="0.2">
      <c r="A1920" t="s">
        <v>187</v>
      </c>
      <c r="B1920">
        <v>2009</v>
      </c>
      <c r="C1920">
        <v>2148.9</v>
      </c>
      <c r="D1920">
        <v>2680.4670000000001</v>
      </c>
      <c r="E1920">
        <v>3085.6210000000001</v>
      </c>
      <c r="F1920">
        <v>2980.9670000000001</v>
      </c>
      <c r="G1920">
        <v>3103.855</v>
      </c>
      <c r="I1920">
        <v>0.38720599999999999</v>
      </c>
      <c r="J1920">
        <v>38.720599999999997</v>
      </c>
      <c r="L1920">
        <v>52.764009999999999</v>
      </c>
      <c r="M1920">
        <v>0.7665883</v>
      </c>
      <c r="N1920">
        <v>38.844540000000002</v>
      </c>
      <c r="O1920">
        <v>26.789739999999998</v>
      </c>
      <c r="P1920">
        <v>0.31132779999999999</v>
      </c>
      <c r="R1920">
        <v>30.257539999999999</v>
      </c>
      <c r="S1920">
        <v>0.82263640000000005</v>
      </c>
    </row>
    <row r="1921" spans="1:19" x14ac:dyDescent="0.2">
      <c r="A1921" t="s">
        <v>187</v>
      </c>
      <c r="B1921">
        <v>2009</v>
      </c>
      <c r="C1921">
        <v>2148.9</v>
      </c>
      <c r="D1921">
        <v>2680.4670000000001</v>
      </c>
      <c r="E1921">
        <v>3085.6210000000001</v>
      </c>
      <c r="F1921">
        <v>2980.9670000000001</v>
      </c>
      <c r="G1921">
        <v>3103.855</v>
      </c>
      <c r="I1921">
        <v>0.38720599999999999</v>
      </c>
      <c r="J1921">
        <v>38.720599999999997</v>
      </c>
      <c r="L1921">
        <v>52.764009999999999</v>
      </c>
      <c r="M1921">
        <v>0.7665883</v>
      </c>
      <c r="N1921">
        <v>38.844540000000002</v>
      </c>
      <c r="O1921">
        <v>26.789739999999998</v>
      </c>
      <c r="P1921">
        <v>0.31132779999999999</v>
      </c>
      <c r="R1921">
        <v>30.257539999999999</v>
      </c>
      <c r="S1921">
        <v>0.82263640000000005</v>
      </c>
    </row>
    <row r="1922" spans="1:19" x14ac:dyDescent="0.2">
      <c r="A1922" t="s">
        <v>187</v>
      </c>
      <c r="B1922">
        <v>2009</v>
      </c>
      <c r="C1922">
        <v>2148.9</v>
      </c>
      <c r="D1922">
        <v>2680.4670000000001</v>
      </c>
      <c r="E1922">
        <v>3085.6210000000001</v>
      </c>
      <c r="F1922">
        <v>2980.9670000000001</v>
      </c>
      <c r="G1922">
        <v>3103.855</v>
      </c>
      <c r="I1922">
        <v>0.38720599999999999</v>
      </c>
      <c r="J1922">
        <v>38.720599999999997</v>
      </c>
      <c r="L1922">
        <v>52.764009999999999</v>
      </c>
      <c r="M1922">
        <v>0.7665883</v>
      </c>
      <c r="N1922">
        <v>38.844540000000002</v>
      </c>
      <c r="O1922">
        <v>26.789739999999998</v>
      </c>
      <c r="P1922">
        <v>0.31132779999999999</v>
      </c>
      <c r="R1922">
        <v>30.257539999999999</v>
      </c>
      <c r="S1922">
        <v>0.82263640000000005</v>
      </c>
    </row>
    <row r="1923" spans="1:19" x14ac:dyDescent="0.2">
      <c r="A1923" t="s">
        <v>187</v>
      </c>
      <c r="B1923">
        <v>2009</v>
      </c>
      <c r="C1923">
        <v>2148.9</v>
      </c>
      <c r="D1923">
        <v>2680.4670000000001</v>
      </c>
      <c r="E1923">
        <v>3085.6210000000001</v>
      </c>
      <c r="F1923">
        <v>2980.9670000000001</v>
      </c>
      <c r="G1923">
        <v>3103.855</v>
      </c>
      <c r="I1923">
        <v>0.38720599999999999</v>
      </c>
      <c r="J1923">
        <v>38.720599999999997</v>
      </c>
      <c r="L1923">
        <v>52.764009999999999</v>
      </c>
      <c r="M1923">
        <v>0.7665883</v>
      </c>
      <c r="N1923">
        <v>38.844540000000002</v>
      </c>
      <c r="O1923">
        <v>26.789739999999998</v>
      </c>
      <c r="P1923">
        <v>0.31132779999999999</v>
      </c>
      <c r="R1923">
        <v>30.257539999999999</v>
      </c>
      <c r="S1923">
        <v>0.82263640000000005</v>
      </c>
    </row>
    <row r="1924" spans="1:19" x14ac:dyDescent="0.2">
      <c r="A1924" t="s">
        <v>187</v>
      </c>
      <c r="B1924">
        <v>2009</v>
      </c>
      <c r="C1924">
        <v>2148.9</v>
      </c>
      <c r="D1924">
        <v>2680.4670000000001</v>
      </c>
      <c r="E1924">
        <v>3085.6210000000001</v>
      </c>
      <c r="F1924">
        <v>2980.9670000000001</v>
      </c>
      <c r="G1924">
        <v>3103.855</v>
      </c>
      <c r="H1924">
        <v>43.333390000000001</v>
      </c>
      <c r="I1924">
        <v>0.38720599999999999</v>
      </c>
      <c r="J1924">
        <v>38.720599999999997</v>
      </c>
      <c r="K1924">
        <v>82.446770000000001</v>
      </c>
      <c r="L1924">
        <v>52.764009999999999</v>
      </c>
      <c r="M1924">
        <v>0.7665883</v>
      </c>
      <c r="N1924">
        <v>38.844540000000002</v>
      </c>
      <c r="O1924">
        <v>26.789739999999998</v>
      </c>
      <c r="P1924">
        <v>0.31132779999999999</v>
      </c>
      <c r="Q1924">
        <v>62.110520000000001</v>
      </c>
      <c r="R1924">
        <v>30.257539999999999</v>
      </c>
      <c r="S1924">
        <v>0.82263640000000005</v>
      </c>
    </row>
    <row r="1925" spans="1:19" x14ac:dyDescent="0.2">
      <c r="A1925" t="s">
        <v>187</v>
      </c>
      <c r="B1925">
        <v>2009</v>
      </c>
      <c r="C1925">
        <v>2148.9</v>
      </c>
      <c r="D1925">
        <v>2680.4670000000001</v>
      </c>
      <c r="E1925">
        <v>3085.6210000000001</v>
      </c>
      <c r="F1925">
        <v>2980.9670000000001</v>
      </c>
      <c r="G1925">
        <v>3103.855</v>
      </c>
      <c r="H1925">
        <v>-21.739149999999999</v>
      </c>
      <c r="I1925">
        <v>0.38720599999999999</v>
      </c>
      <c r="J1925">
        <v>38.720599999999997</v>
      </c>
      <c r="K1925">
        <v>82.446770000000001</v>
      </c>
      <c r="L1925">
        <v>52.764009999999999</v>
      </c>
      <c r="M1925">
        <v>0.7665883</v>
      </c>
      <c r="N1925">
        <v>38.844540000000002</v>
      </c>
      <c r="O1925">
        <v>26.789739999999998</v>
      </c>
      <c r="P1925">
        <v>0.31132779999999999</v>
      </c>
      <c r="Q1925">
        <v>62.110520000000001</v>
      </c>
      <c r="R1925">
        <v>30.257539999999999</v>
      </c>
      <c r="S1925">
        <v>0.82263640000000005</v>
      </c>
    </row>
    <row r="1926" spans="1:19" x14ac:dyDescent="0.2">
      <c r="A1926" t="s">
        <v>187</v>
      </c>
      <c r="B1926">
        <v>2009</v>
      </c>
      <c r="C1926">
        <v>2148.9</v>
      </c>
      <c r="D1926">
        <v>2680.4670000000001</v>
      </c>
      <c r="E1926">
        <v>3085.6210000000001</v>
      </c>
      <c r="F1926">
        <v>2980.9670000000001</v>
      </c>
      <c r="G1926">
        <v>3103.855</v>
      </c>
      <c r="H1926">
        <v>10.294090000000001</v>
      </c>
      <c r="I1926">
        <v>0.38720599999999999</v>
      </c>
      <c r="J1926">
        <v>38.720599999999997</v>
      </c>
      <c r="K1926">
        <v>82.446770000000001</v>
      </c>
      <c r="L1926">
        <v>52.764009999999999</v>
      </c>
      <c r="M1926">
        <v>0.7665883</v>
      </c>
      <c r="N1926">
        <v>38.844540000000002</v>
      </c>
      <c r="O1926">
        <v>26.789739999999998</v>
      </c>
      <c r="P1926">
        <v>0.31132779999999999</v>
      </c>
      <c r="Q1926">
        <v>62.110520000000001</v>
      </c>
      <c r="R1926">
        <v>30.257539999999999</v>
      </c>
      <c r="S1926">
        <v>0.82263640000000005</v>
      </c>
    </row>
    <row r="1927" spans="1:19" x14ac:dyDescent="0.2">
      <c r="A1927" t="s">
        <v>187</v>
      </c>
      <c r="B1927">
        <v>2009</v>
      </c>
      <c r="C1927">
        <v>2148.9</v>
      </c>
      <c r="D1927">
        <v>2680.4670000000001</v>
      </c>
      <c r="E1927">
        <v>3085.6210000000001</v>
      </c>
      <c r="F1927">
        <v>2980.9670000000001</v>
      </c>
      <c r="G1927">
        <v>3103.855</v>
      </c>
      <c r="H1927">
        <v>290.95409999999998</v>
      </c>
      <c r="I1927">
        <v>0.38720599999999999</v>
      </c>
      <c r="J1927">
        <v>38.720599999999997</v>
      </c>
      <c r="K1927">
        <v>82.446770000000001</v>
      </c>
      <c r="L1927">
        <v>52.764009999999999</v>
      </c>
      <c r="M1927">
        <v>0.7665883</v>
      </c>
      <c r="N1927">
        <v>38.844540000000002</v>
      </c>
      <c r="O1927">
        <v>26.789739999999998</v>
      </c>
      <c r="P1927">
        <v>0.31132779999999999</v>
      </c>
      <c r="Q1927">
        <v>62.110520000000001</v>
      </c>
      <c r="R1927">
        <v>30.257539999999999</v>
      </c>
      <c r="S1927">
        <v>0.82263640000000005</v>
      </c>
    </row>
    <row r="1928" spans="1:19" x14ac:dyDescent="0.2">
      <c r="A1928" t="s">
        <v>187</v>
      </c>
      <c r="B1928">
        <v>2009</v>
      </c>
      <c r="C1928">
        <v>2148.9</v>
      </c>
      <c r="D1928">
        <v>2680.4670000000001</v>
      </c>
      <c r="E1928">
        <v>3085.6210000000001</v>
      </c>
      <c r="F1928">
        <v>2980.9670000000001</v>
      </c>
      <c r="G1928">
        <v>3103.855</v>
      </c>
      <c r="I1928">
        <v>0.38720599999999999</v>
      </c>
      <c r="J1928">
        <v>38.720599999999997</v>
      </c>
      <c r="L1928">
        <v>52.764009999999999</v>
      </c>
      <c r="M1928">
        <v>0.7665883</v>
      </c>
      <c r="N1928">
        <v>38.844540000000002</v>
      </c>
      <c r="O1928">
        <v>26.789739999999998</v>
      </c>
      <c r="P1928">
        <v>0.31132779999999999</v>
      </c>
      <c r="R1928">
        <v>30.257539999999999</v>
      </c>
      <c r="S1928">
        <v>0.82263640000000005</v>
      </c>
    </row>
    <row r="1929" spans="1:19" x14ac:dyDescent="0.2">
      <c r="A1929" t="s">
        <v>187</v>
      </c>
      <c r="B1929">
        <v>2009</v>
      </c>
      <c r="C1929">
        <v>2148.9</v>
      </c>
      <c r="D1929">
        <v>2680.4670000000001</v>
      </c>
      <c r="E1929">
        <v>3085.6210000000001</v>
      </c>
      <c r="F1929">
        <v>2980.9670000000001</v>
      </c>
      <c r="G1929">
        <v>3103.855</v>
      </c>
      <c r="H1929">
        <v>117.14570000000001</v>
      </c>
      <c r="I1929">
        <v>0.38720599999999999</v>
      </c>
      <c r="J1929">
        <v>38.720599999999997</v>
      </c>
      <c r="K1929">
        <v>82.446770000000001</v>
      </c>
      <c r="L1929">
        <v>52.764009999999999</v>
      </c>
      <c r="M1929">
        <v>0.7665883</v>
      </c>
      <c r="N1929">
        <v>38.844540000000002</v>
      </c>
      <c r="O1929">
        <v>26.789739999999998</v>
      </c>
      <c r="P1929">
        <v>0.31132779999999999</v>
      </c>
      <c r="Q1929">
        <v>62.110520000000001</v>
      </c>
      <c r="R1929">
        <v>30.257539999999999</v>
      </c>
      <c r="S1929">
        <v>0.82263640000000005</v>
      </c>
    </row>
    <row r="1930" spans="1:19" x14ac:dyDescent="0.2">
      <c r="A1930" t="s">
        <v>187</v>
      </c>
      <c r="B1930">
        <v>2009</v>
      </c>
      <c r="C1930">
        <v>2148.9</v>
      </c>
      <c r="D1930">
        <v>2680.4670000000001</v>
      </c>
      <c r="E1930">
        <v>3085.6210000000001</v>
      </c>
      <c r="F1930">
        <v>2980.9670000000001</v>
      </c>
      <c r="G1930">
        <v>3103.855</v>
      </c>
      <c r="I1930">
        <v>0.38720599999999999</v>
      </c>
      <c r="J1930">
        <v>38.720599999999997</v>
      </c>
      <c r="L1930">
        <v>52.764009999999999</v>
      </c>
      <c r="M1930">
        <v>0.7665883</v>
      </c>
      <c r="N1930">
        <v>38.844540000000002</v>
      </c>
      <c r="O1930">
        <v>26.789739999999998</v>
      </c>
      <c r="P1930">
        <v>0.31132779999999999</v>
      </c>
      <c r="R1930">
        <v>30.257539999999999</v>
      </c>
      <c r="S1930">
        <v>0.82263640000000005</v>
      </c>
    </row>
    <row r="1931" spans="1:19" x14ac:dyDescent="0.2">
      <c r="A1931" t="s">
        <v>187</v>
      </c>
      <c r="B1931">
        <v>2009</v>
      </c>
      <c r="C1931">
        <v>2148.9</v>
      </c>
      <c r="D1931">
        <v>2680.4670000000001</v>
      </c>
      <c r="E1931">
        <v>3085.6210000000001</v>
      </c>
      <c r="F1931">
        <v>2980.9670000000001</v>
      </c>
      <c r="G1931">
        <v>3103.855</v>
      </c>
      <c r="H1931">
        <v>1116.8869999999999</v>
      </c>
      <c r="I1931">
        <v>0.38720599999999999</v>
      </c>
      <c r="J1931">
        <v>38.720599999999997</v>
      </c>
      <c r="L1931">
        <v>52.764009999999999</v>
      </c>
      <c r="M1931">
        <v>0.7665883</v>
      </c>
      <c r="N1931">
        <v>38.844540000000002</v>
      </c>
      <c r="O1931">
        <v>26.789739999999998</v>
      </c>
      <c r="P1931">
        <v>0.31132779999999999</v>
      </c>
      <c r="Q1931">
        <v>62.110520000000001</v>
      </c>
      <c r="R1931">
        <v>30.257539999999999</v>
      </c>
      <c r="S1931">
        <v>0.82263640000000005</v>
      </c>
    </row>
    <row r="1932" spans="1:19" x14ac:dyDescent="0.2">
      <c r="A1932" t="s">
        <v>187</v>
      </c>
      <c r="B1932">
        <v>2009</v>
      </c>
      <c r="C1932">
        <v>2148.9</v>
      </c>
      <c r="D1932">
        <v>2680.4670000000001</v>
      </c>
      <c r="E1932">
        <v>3085.6210000000001</v>
      </c>
      <c r="F1932">
        <v>2980.9670000000001</v>
      </c>
      <c r="G1932">
        <v>3103.855</v>
      </c>
      <c r="H1932">
        <v>42.438470000000002</v>
      </c>
      <c r="I1932">
        <v>0.38720599999999999</v>
      </c>
      <c r="J1932">
        <v>38.720599999999997</v>
      </c>
      <c r="K1932">
        <v>82.446770000000001</v>
      </c>
      <c r="L1932">
        <v>52.764009999999999</v>
      </c>
      <c r="M1932">
        <v>0.7665883</v>
      </c>
      <c r="N1932">
        <v>38.844540000000002</v>
      </c>
      <c r="O1932">
        <v>26.789739999999998</v>
      </c>
      <c r="P1932">
        <v>0.31132779999999999</v>
      </c>
      <c r="Q1932">
        <v>62.110520000000001</v>
      </c>
      <c r="R1932">
        <v>30.257539999999999</v>
      </c>
      <c r="S1932">
        <v>0.82263640000000005</v>
      </c>
    </row>
    <row r="1933" spans="1:19" x14ac:dyDescent="0.2">
      <c r="A1933" t="s">
        <v>187</v>
      </c>
      <c r="B1933">
        <v>2009</v>
      </c>
      <c r="C1933">
        <v>2148.9</v>
      </c>
      <c r="D1933">
        <v>2680.4670000000001</v>
      </c>
      <c r="E1933">
        <v>3085.6210000000001</v>
      </c>
      <c r="F1933">
        <v>2980.9670000000001</v>
      </c>
      <c r="G1933">
        <v>3103.855</v>
      </c>
      <c r="I1933">
        <v>0.38720599999999999</v>
      </c>
      <c r="J1933">
        <v>38.720599999999997</v>
      </c>
      <c r="L1933">
        <v>52.764009999999999</v>
      </c>
      <c r="M1933">
        <v>0.7665883</v>
      </c>
      <c r="N1933">
        <v>38.844540000000002</v>
      </c>
      <c r="O1933">
        <v>26.789739999999998</v>
      </c>
      <c r="P1933">
        <v>0.31132779999999999</v>
      </c>
      <c r="R1933">
        <v>30.257539999999999</v>
      </c>
      <c r="S1933">
        <v>0.82263640000000005</v>
      </c>
    </row>
    <row r="1934" spans="1:19" x14ac:dyDescent="0.2">
      <c r="A1934" t="s">
        <v>187</v>
      </c>
      <c r="B1934">
        <v>2009</v>
      </c>
      <c r="C1934">
        <v>2148.9</v>
      </c>
      <c r="D1934">
        <v>2680.4670000000001</v>
      </c>
      <c r="E1934">
        <v>3085.6210000000001</v>
      </c>
      <c r="F1934">
        <v>2980.9670000000001</v>
      </c>
      <c r="G1934">
        <v>3103.855</v>
      </c>
      <c r="I1934">
        <v>0.38720599999999999</v>
      </c>
      <c r="J1934">
        <v>38.720599999999997</v>
      </c>
      <c r="L1934">
        <v>52.764009999999999</v>
      </c>
      <c r="M1934">
        <v>0.7665883</v>
      </c>
      <c r="N1934">
        <v>38.844540000000002</v>
      </c>
      <c r="O1934">
        <v>26.789739999999998</v>
      </c>
      <c r="P1934">
        <v>0.31132779999999999</v>
      </c>
      <c r="R1934">
        <v>30.257539999999999</v>
      </c>
      <c r="S1934">
        <v>0.82263640000000005</v>
      </c>
    </row>
    <row r="1935" spans="1:19" x14ac:dyDescent="0.2">
      <c r="A1935" t="s">
        <v>187</v>
      </c>
      <c r="B1935">
        <v>2009</v>
      </c>
      <c r="C1935">
        <v>2148.9</v>
      </c>
      <c r="D1935">
        <v>2680.4670000000001</v>
      </c>
      <c r="E1935">
        <v>3085.6210000000001</v>
      </c>
      <c r="F1935">
        <v>2980.9670000000001</v>
      </c>
      <c r="G1935">
        <v>3103.855</v>
      </c>
      <c r="H1935">
        <v>34.674430000000001</v>
      </c>
      <c r="I1935">
        <v>0.38720599999999999</v>
      </c>
      <c r="J1935">
        <v>38.720599999999997</v>
      </c>
      <c r="K1935">
        <v>82.446770000000001</v>
      </c>
      <c r="L1935">
        <v>52.764009999999999</v>
      </c>
      <c r="M1935">
        <v>0.7665883</v>
      </c>
      <c r="N1935">
        <v>38.844540000000002</v>
      </c>
      <c r="O1935">
        <v>26.789739999999998</v>
      </c>
      <c r="P1935">
        <v>0.31132779999999999</v>
      </c>
      <c r="Q1935">
        <v>62.110520000000001</v>
      </c>
      <c r="R1935">
        <v>30.257539999999999</v>
      </c>
      <c r="S1935">
        <v>0.82263640000000005</v>
      </c>
    </row>
    <row r="1936" spans="1:19" x14ac:dyDescent="0.2">
      <c r="A1936" t="s">
        <v>187</v>
      </c>
      <c r="B1936">
        <v>2009</v>
      </c>
      <c r="C1936">
        <v>2148.9</v>
      </c>
      <c r="D1936">
        <v>2680.4670000000001</v>
      </c>
      <c r="E1936">
        <v>3085.6210000000001</v>
      </c>
      <c r="F1936">
        <v>2980.9670000000001</v>
      </c>
      <c r="G1936">
        <v>3103.855</v>
      </c>
      <c r="H1936">
        <v>-68.421040000000005</v>
      </c>
      <c r="I1936">
        <v>0.38720599999999999</v>
      </c>
      <c r="J1936">
        <v>38.720599999999997</v>
      </c>
      <c r="K1936">
        <v>82.446770000000001</v>
      </c>
      <c r="L1936">
        <v>52.764009999999999</v>
      </c>
      <c r="M1936">
        <v>0.7665883</v>
      </c>
      <c r="N1936">
        <v>38.844540000000002</v>
      </c>
      <c r="O1936">
        <v>26.789739999999998</v>
      </c>
      <c r="P1936">
        <v>0.31132779999999999</v>
      </c>
      <c r="Q1936">
        <v>62.110520000000001</v>
      </c>
      <c r="R1936">
        <v>30.257539999999999</v>
      </c>
      <c r="S1936">
        <v>0.82263640000000005</v>
      </c>
    </row>
    <row r="1937" spans="1:19" x14ac:dyDescent="0.2">
      <c r="A1937" t="s">
        <v>187</v>
      </c>
      <c r="B1937">
        <v>2009</v>
      </c>
      <c r="C1937">
        <v>2148.9</v>
      </c>
      <c r="D1937">
        <v>2680.4670000000001</v>
      </c>
      <c r="E1937">
        <v>3085.6210000000001</v>
      </c>
      <c r="F1937">
        <v>2980.9670000000001</v>
      </c>
      <c r="G1937">
        <v>3103.855</v>
      </c>
      <c r="I1937">
        <v>0.38720599999999999</v>
      </c>
      <c r="J1937">
        <v>38.720599999999997</v>
      </c>
      <c r="L1937">
        <v>52.764009999999999</v>
      </c>
      <c r="M1937">
        <v>0.7665883</v>
      </c>
      <c r="O1937">
        <v>26.789739999999998</v>
      </c>
      <c r="P1937">
        <v>0.31132779999999999</v>
      </c>
      <c r="R1937">
        <v>30.257539999999999</v>
      </c>
      <c r="S1937">
        <v>0.82263640000000005</v>
      </c>
    </row>
    <row r="1938" spans="1:19" x14ac:dyDescent="0.2">
      <c r="A1938" t="s">
        <v>187</v>
      </c>
      <c r="B1938">
        <v>2009</v>
      </c>
      <c r="C1938">
        <v>2148.9</v>
      </c>
      <c r="D1938">
        <v>2680.4670000000001</v>
      </c>
      <c r="E1938">
        <v>3085.6210000000001</v>
      </c>
      <c r="F1938">
        <v>2980.9670000000001</v>
      </c>
      <c r="G1938">
        <v>3103.855</v>
      </c>
      <c r="H1938">
        <v>68.181870000000004</v>
      </c>
      <c r="I1938">
        <v>0.38720599999999999</v>
      </c>
      <c r="J1938">
        <v>38.720599999999997</v>
      </c>
      <c r="K1938">
        <v>82.446770000000001</v>
      </c>
      <c r="L1938">
        <v>52.764009999999999</v>
      </c>
      <c r="M1938">
        <v>0.7665883</v>
      </c>
      <c r="N1938">
        <v>38.844540000000002</v>
      </c>
      <c r="O1938">
        <v>26.789739999999998</v>
      </c>
      <c r="P1938">
        <v>0.31132779999999999</v>
      </c>
      <c r="Q1938">
        <v>62.110520000000001</v>
      </c>
      <c r="R1938">
        <v>30.257539999999999</v>
      </c>
      <c r="S1938">
        <v>0.82263640000000005</v>
      </c>
    </row>
    <row r="1939" spans="1:19" x14ac:dyDescent="0.2">
      <c r="A1939" t="s">
        <v>187</v>
      </c>
      <c r="B1939">
        <v>2009</v>
      </c>
      <c r="C1939">
        <v>2148.9</v>
      </c>
      <c r="D1939">
        <v>2680.4670000000001</v>
      </c>
      <c r="E1939">
        <v>3085.6210000000001</v>
      </c>
      <c r="F1939">
        <v>2980.9670000000001</v>
      </c>
      <c r="G1939">
        <v>3103.855</v>
      </c>
      <c r="I1939">
        <v>0.38720599999999999</v>
      </c>
      <c r="J1939">
        <v>38.720599999999997</v>
      </c>
      <c r="L1939">
        <v>52.764009999999999</v>
      </c>
      <c r="M1939">
        <v>0.7665883</v>
      </c>
      <c r="N1939">
        <v>38.844540000000002</v>
      </c>
      <c r="O1939">
        <v>26.789739999999998</v>
      </c>
      <c r="P1939">
        <v>0.31132779999999999</v>
      </c>
      <c r="R1939">
        <v>30.257539999999999</v>
      </c>
      <c r="S1939">
        <v>0.82263640000000005</v>
      </c>
    </row>
    <row r="1940" spans="1:19" x14ac:dyDescent="0.2">
      <c r="A1940" t="s">
        <v>187</v>
      </c>
      <c r="B1940">
        <v>2009</v>
      </c>
      <c r="C1940">
        <v>2148.9</v>
      </c>
      <c r="D1940">
        <v>2680.4670000000001</v>
      </c>
      <c r="E1940">
        <v>3085.6210000000001</v>
      </c>
      <c r="F1940">
        <v>2980.9670000000001</v>
      </c>
      <c r="G1940">
        <v>3103.855</v>
      </c>
      <c r="H1940">
        <v>257.1429</v>
      </c>
      <c r="I1940">
        <v>0.38720599999999999</v>
      </c>
      <c r="J1940">
        <v>38.720599999999997</v>
      </c>
      <c r="K1940">
        <v>82.446770000000001</v>
      </c>
      <c r="L1940">
        <v>52.764009999999999</v>
      </c>
      <c r="M1940">
        <v>0.7665883</v>
      </c>
      <c r="N1940">
        <v>38.844540000000002</v>
      </c>
      <c r="O1940">
        <v>26.789739999999998</v>
      </c>
      <c r="P1940">
        <v>0.31132779999999999</v>
      </c>
      <c r="Q1940">
        <v>62.110520000000001</v>
      </c>
      <c r="R1940">
        <v>30.257539999999999</v>
      </c>
      <c r="S1940">
        <v>0.82263640000000005</v>
      </c>
    </row>
    <row r="1941" spans="1:19" x14ac:dyDescent="0.2">
      <c r="A1941" t="s">
        <v>187</v>
      </c>
      <c r="B1941">
        <v>2009</v>
      </c>
      <c r="C1941">
        <v>2148.9</v>
      </c>
      <c r="D1941">
        <v>2680.4670000000001</v>
      </c>
      <c r="E1941">
        <v>3085.6210000000001</v>
      </c>
      <c r="F1941">
        <v>2980.9670000000001</v>
      </c>
      <c r="G1941">
        <v>3103.855</v>
      </c>
      <c r="H1941">
        <v>99.999939999999995</v>
      </c>
      <c r="I1941">
        <v>0.38720599999999999</v>
      </c>
      <c r="J1941">
        <v>38.720599999999997</v>
      </c>
      <c r="K1941">
        <v>82.446770000000001</v>
      </c>
      <c r="L1941">
        <v>52.764009999999999</v>
      </c>
      <c r="M1941">
        <v>0.7665883</v>
      </c>
      <c r="N1941">
        <v>38.844540000000002</v>
      </c>
      <c r="O1941">
        <v>26.789739999999998</v>
      </c>
      <c r="P1941">
        <v>0.31132779999999999</v>
      </c>
      <c r="Q1941">
        <v>62.110520000000001</v>
      </c>
      <c r="R1941">
        <v>30.257539999999999</v>
      </c>
      <c r="S1941">
        <v>0.82263640000000005</v>
      </c>
    </row>
    <row r="1942" spans="1:19" x14ac:dyDescent="0.2">
      <c r="A1942" t="s">
        <v>187</v>
      </c>
      <c r="B1942">
        <v>2009</v>
      </c>
      <c r="C1942">
        <v>2148.9</v>
      </c>
      <c r="D1942">
        <v>2680.4670000000001</v>
      </c>
      <c r="E1942">
        <v>3085.6210000000001</v>
      </c>
      <c r="F1942">
        <v>2980.9670000000001</v>
      </c>
      <c r="G1942">
        <v>3103.855</v>
      </c>
      <c r="H1942">
        <v>-25.000019999999999</v>
      </c>
      <c r="I1942">
        <v>0.38720599999999999</v>
      </c>
      <c r="J1942">
        <v>38.720599999999997</v>
      </c>
      <c r="K1942">
        <v>82.446770000000001</v>
      </c>
      <c r="L1942">
        <v>52.764009999999999</v>
      </c>
      <c r="M1942">
        <v>0.7665883</v>
      </c>
      <c r="N1942">
        <v>38.844540000000002</v>
      </c>
      <c r="O1942">
        <v>26.789739999999998</v>
      </c>
      <c r="P1942">
        <v>0.31132779999999999</v>
      </c>
      <c r="Q1942">
        <v>62.110520000000001</v>
      </c>
      <c r="R1942">
        <v>30.257539999999999</v>
      </c>
      <c r="S1942">
        <v>0.82263640000000005</v>
      </c>
    </row>
    <row r="1943" spans="1:19" x14ac:dyDescent="0.2">
      <c r="A1943" t="s">
        <v>187</v>
      </c>
      <c r="B1943">
        <v>2009</v>
      </c>
      <c r="C1943">
        <v>2148.9</v>
      </c>
      <c r="D1943">
        <v>2680.4670000000001</v>
      </c>
      <c r="E1943">
        <v>3085.6210000000001</v>
      </c>
      <c r="F1943">
        <v>2980.9670000000001</v>
      </c>
      <c r="G1943">
        <v>3103.855</v>
      </c>
      <c r="I1943">
        <v>0.38720599999999999</v>
      </c>
      <c r="J1943">
        <v>38.720599999999997</v>
      </c>
      <c r="L1943">
        <v>52.764009999999999</v>
      </c>
      <c r="M1943">
        <v>0.7665883</v>
      </c>
      <c r="N1943">
        <v>38.844540000000002</v>
      </c>
      <c r="O1943">
        <v>26.789739999999998</v>
      </c>
      <c r="P1943">
        <v>0.31132779999999999</v>
      </c>
      <c r="R1943">
        <v>30.257539999999999</v>
      </c>
      <c r="S1943">
        <v>0.82263640000000005</v>
      </c>
    </row>
    <row r="1944" spans="1:19" x14ac:dyDescent="0.2">
      <c r="A1944" t="s">
        <v>187</v>
      </c>
      <c r="B1944">
        <v>2009</v>
      </c>
      <c r="C1944">
        <v>2148.9</v>
      </c>
      <c r="D1944">
        <v>2680.4670000000001</v>
      </c>
      <c r="E1944">
        <v>3085.6210000000001</v>
      </c>
      <c r="F1944">
        <v>2980.9670000000001</v>
      </c>
      <c r="G1944">
        <v>3103.855</v>
      </c>
      <c r="I1944">
        <v>0.38720599999999999</v>
      </c>
      <c r="J1944">
        <v>38.720599999999997</v>
      </c>
      <c r="L1944">
        <v>52.764009999999999</v>
      </c>
      <c r="M1944">
        <v>0.7665883</v>
      </c>
      <c r="N1944">
        <v>38.844540000000002</v>
      </c>
      <c r="O1944">
        <v>26.789739999999998</v>
      </c>
      <c r="P1944">
        <v>0.31132779999999999</v>
      </c>
      <c r="R1944">
        <v>30.257539999999999</v>
      </c>
      <c r="S1944">
        <v>0.82263640000000005</v>
      </c>
    </row>
    <row r="1945" spans="1:19" x14ac:dyDescent="0.2">
      <c r="A1945" t="s">
        <v>187</v>
      </c>
      <c r="B1945">
        <v>2009</v>
      </c>
      <c r="C1945">
        <v>2148.9</v>
      </c>
      <c r="D1945">
        <v>2680.4670000000001</v>
      </c>
      <c r="E1945">
        <v>3085.6210000000001</v>
      </c>
      <c r="F1945">
        <v>2980.9670000000001</v>
      </c>
      <c r="G1945">
        <v>3103.855</v>
      </c>
      <c r="H1945">
        <v>122.2222</v>
      </c>
      <c r="I1945">
        <v>0.38720599999999999</v>
      </c>
      <c r="J1945">
        <v>38.720599999999997</v>
      </c>
      <c r="K1945">
        <v>82.446770000000001</v>
      </c>
      <c r="L1945">
        <v>52.764009999999999</v>
      </c>
      <c r="M1945">
        <v>0.7665883</v>
      </c>
      <c r="N1945">
        <v>38.844540000000002</v>
      </c>
      <c r="O1945">
        <v>26.789739999999998</v>
      </c>
      <c r="P1945">
        <v>0.31132779999999999</v>
      </c>
      <c r="Q1945">
        <v>62.110520000000001</v>
      </c>
      <c r="R1945">
        <v>30.257539999999999</v>
      </c>
      <c r="S1945">
        <v>0.82263640000000005</v>
      </c>
    </row>
    <row r="1946" spans="1:19" x14ac:dyDescent="0.2">
      <c r="A1946" t="s">
        <v>187</v>
      </c>
      <c r="B1946">
        <v>2009</v>
      </c>
      <c r="C1946">
        <v>2148.9</v>
      </c>
      <c r="D1946">
        <v>2680.4670000000001</v>
      </c>
      <c r="E1946">
        <v>3085.6210000000001</v>
      </c>
      <c r="F1946">
        <v>2980.9670000000001</v>
      </c>
      <c r="G1946">
        <v>3103.855</v>
      </c>
      <c r="I1946">
        <v>0.38720599999999999</v>
      </c>
      <c r="J1946">
        <v>38.720599999999997</v>
      </c>
      <c r="L1946">
        <v>52.764009999999999</v>
      </c>
      <c r="M1946">
        <v>0.7665883</v>
      </c>
      <c r="N1946">
        <v>38.844540000000002</v>
      </c>
      <c r="O1946">
        <v>26.789739999999998</v>
      </c>
      <c r="P1946">
        <v>0.31132779999999999</v>
      </c>
      <c r="R1946">
        <v>30.257539999999999</v>
      </c>
      <c r="S1946">
        <v>0.82263640000000005</v>
      </c>
    </row>
    <row r="1947" spans="1:19" x14ac:dyDescent="0.2">
      <c r="A1947" t="s">
        <v>187</v>
      </c>
      <c r="B1947">
        <v>2009</v>
      </c>
      <c r="C1947">
        <v>2148.9</v>
      </c>
      <c r="D1947">
        <v>2680.4670000000001</v>
      </c>
      <c r="E1947">
        <v>3085.6210000000001</v>
      </c>
      <c r="F1947">
        <v>2980.9670000000001</v>
      </c>
      <c r="G1947">
        <v>3103.855</v>
      </c>
      <c r="H1947">
        <v>-54.000030000000002</v>
      </c>
      <c r="I1947">
        <v>0.38720599999999999</v>
      </c>
      <c r="J1947">
        <v>38.720599999999997</v>
      </c>
      <c r="K1947">
        <v>82.446770000000001</v>
      </c>
      <c r="L1947">
        <v>52.764009999999999</v>
      </c>
      <c r="M1947">
        <v>0.7665883</v>
      </c>
      <c r="N1947">
        <v>38.844540000000002</v>
      </c>
      <c r="O1947">
        <v>26.789739999999998</v>
      </c>
      <c r="P1947">
        <v>0.31132779999999999</v>
      </c>
      <c r="Q1947">
        <v>62.110520000000001</v>
      </c>
      <c r="R1947">
        <v>30.257539999999999</v>
      </c>
      <c r="S1947">
        <v>0.82263640000000005</v>
      </c>
    </row>
    <row r="1948" spans="1:19" x14ac:dyDescent="0.2">
      <c r="A1948" t="s">
        <v>187</v>
      </c>
      <c r="B1948">
        <v>2009</v>
      </c>
      <c r="C1948">
        <v>2148.9</v>
      </c>
      <c r="D1948">
        <v>2680.4670000000001</v>
      </c>
      <c r="E1948">
        <v>3085.6210000000001</v>
      </c>
      <c r="F1948">
        <v>2980.9670000000001</v>
      </c>
      <c r="G1948">
        <v>3103.855</v>
      </c>
      <c r="H1948">
        <v>306.40010000000001</v>
      </c>
      <c r="I1948">
        <v>0.38720599999999999</v>
      </c>
      <c r="J1948">
        <v>38.720599999999997</v>
      </c>
      <c r="K1948">
        <v>82.446770000000001</v>
      </c>
      <c r="L1948">
        <v>52.764009999999999</v>
      </c>
      <c r="M1948">
        <v>0.7665883</v>
      </c>
      <c r="N1948">
        <v>38.844540000000002</v>
      </c>
      <c r="O1948">
        <v>26.789739999999998</v>
      </c>
      <c r="P1948">
        <v>0.31132779999999999</v>
      </c>
      <c r="Q1948">
        <v>62.110520000000001</v>
      </c>
      <c r="R1948">
        <v>30.257539999999999</v>
      </c>
      <c r="S1948">
        <v>0.82263640000000005</v>
      </c>
    </row>
    <row r="1949" spans="1:19" x14ac:dyDescent="0.2">
      <c r="A1949" t="s">
        <v>187</v>
      </c>
      <c r="B1949">
        <v>2009</v>
      </c>
      <c r="C1949">
        <v>2148.9</v>
      </c>
      <c r="D1949">
        <v>2680.4670000000001</v>
      </c>
      <c r="E1949">
        <v>3085.6210000000001</v>
      </c>
      <c r="F1949">
        <v>2980.9670000000001</v>
      </c>
      <c r="G1949">
        <v>3103.855</v>
      </c>
      <c r="I1949">
        <v>0.38720599999999999</v>
      </c>
      <c r="J1949">
        <v>38.720599999999997</v>
      </c>
      <c r="L1949">
        <v>52.764009999999999</v>
      </c>
      <c r="M1949">
        <v>0.7665883</v>
      </c>
      <c r="N1949">
        <v>38.844540000000002</v>
      </c>
      <c r="O1949">
        <v>26.789739999999998</v>
      </c>
      <c r="P1949">
        <v>0.31132779999999999</v>
      </c>
      <c r="R1949">
        <v>30.257539999999999</v>
      </c>
      <c r="S1949">
        <v>0.82263640000000005</v>
      </c>
    </row>
    <row r="1950" spans="1:19" x14ac:dyDescent="0.2">
      <c r="A1950" t="s">
        <v>187</v>
      </c>
      <c r="B1950">
        <v>2009</v>
      </c>
      <c r="C1950">
        <v>2148.9</v>
      </c>
      <c r="D1950">
        <v>2680.4670000000001</v>
      </c>
      <c r="E1950">
        <v>3085.6210000000001</v>
      </c>
      <c r="F1950">
        <v>2980.9670000000001</v>
      </c>
      <c r="G1950">
        <v>3103.855</v>
      </c>
      <c r="I1950">
        <v>0.38720599999999999</v>
      </c>
      <c r="J1950">
        <v>38.720599999999997</v>
      </c>
      <c r="L1950">
        <v>52.764009999999999</v>
      </c>
      <c r="M1950">
        <v>0.7665883</v>
      </c>
      <c r="N1950">
        <v>38.844540000000002</v>
      </c>
      <c r="O1950">
        <v>26.789739999999998</v>
      </c>
      <c r="P1950">
        <v>0.31132779999999999</v>
      </c>
      <c r="R1950">
        <v>30.257539999999999</v>
      </c>
      <c r="S1950">
        <v>0.82263640000000005</v>
      </c>
    </row>
    <row r="1951" spans="1:19" x14ac:dyDescent="0.2">
      <c r="A1951" t="s">
        <v>187</v>
      </c>
      <c r="B1951">
        <v>2009</v>
      </c>
      <c r="C1951">
        <v>2148.9</v>
      </c>
      <c r="D1951">
        <v>2680.4670000000001</v>
      </c>
      <c r="E1951">
        <v>3085.6210000000001</v>
      </c>
      <c r="F1951">
        <v>2980.9670000000001</v>
      </c>
      <c r="G1951">
        <v>3103.855</v>
      </c>
      <c r="H1951">
        <v>79.999949999999998</v>
      </c>
      <c r="I1951">
        <v>0.38720599999999999</v>
      </c>
      <c r="J1951">
        <v>38.720599999999997</v>
      </c>
      <c r="K1951">
        <v>82.446770000000001</v>
      </c>
      <c r="L1951">
        <v>52.764009999999999</v>
      </c>
      <c r="M1951">
        <v>0.7665883</v>
      </c>
      <c r="N1951">
        <v>38.844540000000002</v>
      </c>
      <c r="O1951">
        <v>26.789739999999998</v>
      </c>
      <c r="P1951">
        <v>0.31132779999999999</v>
      </c>
      <c r="Q1951">
        <v>62.110520000000001</v>
      </c>
      <c r="R1951">
        <v>30.257539999999999</v>
      </c>
      <c r="S1951">
        <v>0.82263640000000005</v>
      </c>
    </row>
    <row r="1952" spans="1:19" x14ac:dyDescent="0.2">
      <c r="A1952" t="s">
        <v>187</v>
      </c>
      <c r="B1952">
        <v>2009</v>
      </c>
      <c r="C1952">
        <v>2148.9</v>
      </c>
      <c r="D1952">
        <v>2680.4670000000001</v>
      </c>
      <c r="E1952">
        <v>3085.6210000000001</v>
      </c>
      <c r="F1952">
        <v>2980.9670000000001</v>
      </c>
      <c r="G1952">
        <v>3103.855</v>
      </c>
      <c r="H1952">
        <v>94.444450000000003</v>
      </c>
      <c r="I1952">
        <v>0.38720599999999999</v>
      </c>
      <c r="J1952">
        <v>38.720599999999997</v>
      </c>
      <c r="K1952">
        <v>82.446770000000001</v>
      </c>
      <c r="L1952">
        <v>52.764009999999999</v>
      </c>
      <c r="M1952">
        <v>0.7665883</v>
      </c>
      <c r="N1952">
        <v>38.844540000000002</v>
      </c>
      <c r="O1952">
        <v>26.789739999999998</v>
      </c>
      <c r="P1952">
        <v>0.31132779999999999</v>
      </c>
      <c r="Q1952">
        <v>62.110520000000001</v>
      </c>
      <c r="R1952">
        <v>30.257539999999999</v>
      </c>
      <c r="S1952">
        <v>0.82263640000000005</v>
      </c>
    </row>
    <row r="1953" spans="1:19" x14ac:dyDescent="0.2">
      <c r="A1953" t="s">
        <v>187</v>
      </c>
      <c r="B1953">
        <v>2009</v>
      </c>
      <c r="C1953">
        <v>2148.9</v>
      </c>
      <c r="D1953">
        <v>2680.4670000000001</v>
      </c>
      <c r="E1953">
        <v>3085.6210000000001</v>
      </c>
      <c r="F1953">
        <v>2980.9670000000001</v>
      </c>
      <c r="G1953">
        <v>3103.855</v>
      </c>
      <c r="H1953">
        <v>4566.6670000000004</v>
      </c>
      <c r="I1953">
        <v>0.38720599999999999</v>
      </c>
      <c r="J1953">
        <v>38.720599999999997</v>
      </c>
      <c r="L1953">
        <v>52.764009999999999</v>
      </c>
      <c r="M1953">
        <v>0.7665883</v>
      </c>
      <c r="O1953">
        <v>26.789739999999998</v>
      </c>
      <c r="P1953">
        <v>0.31132779999999999</v>
      </c>
      <c r="Q1953">
        <v>62.110520000000001</v>
      </c>
      <c r="R1953">
        <v>30.257539999999999</v>
      </c>
      <c r="S1953">
        <v>0.82263640000000005</v>
      </c>
    </row>
    <row r="1954" spans="1:19" x14ac:dyDescent="0.2">
      <c r="A1954" t="s">
        <v>187</v>
      </c>
      <c r="B1954">
        <v>2009</v>
      </c>
      <c r="C1954">
        <v>2148.9</v>
      </c>
      <c r="D1954">
        <v>2680.4670000000001</v>
      </c>
      <c r="E1954">
        <v>3085.6210000000001</v>
      </c>
      <c r="F1954">
        <v>2980.9670000000001</v>
      </c>
      <c r="G1954">
        <v>3103.855</v>
      </c>
      <c r="I1954">
        <v>0.38720599999999999</v>
      </c>
      <c r="J1954">
        <v>38.720599999999997</v>
      </c>
      <c r="L1954">
        <v>52.764009999999999</v>
      </c>
      <c r="M1954">
        <v>0.7665883</v>
      </c>
      <c r="N1954">
        <v>38.844540000000002</v>
      </c>
      <c r="O1954">
        <v>26.789739999999998</v>
      </c>
      <c r="P1954">
        <v>0.31132779999999999</v>
      </c>
      <c r="R1954">
        <v>30.257539999999999</v>
      </c>
      <c r="S1954">
        <v>0.82263640000000005</v>
      </c>
    </row>
    <row r="1955" spans="1:19" x14ac:dyDescent="0.2">
      <c r="A1955" t="s">
        <v>187</v>
      </c>
      <c r="B1955">
        <v>2009</v>
      </c>
      <c r="C1955">
        <v>2148.9</v>
      </c>
      <c r="D1955">
        <v>2680.4670000000001</v>
      </c>
      <c r="E1955">
        <v>3085.6210000000001</v>
      </c>
      <c r="F1955">
        <v>2980.9670000000001</v>
      </c>
      <c r="G1955">
        <v>3103.855</v>
      </c>
      <c r="I1955">
        <v>0.38720599999999999</v>
      </c>
      <c r="J1955">
        <v>38.720599999999997</v>
      </c>
      <c r="L1955">
        <v>52.764009999999999</v>
      </c>
      <c r="M1955">
        <v>0.7665883</v>
      </c>
      <c r="O1955">
        <v>26.789739999999998</v>
      </c>
      <c r="P1955">
        <v>0.31132779999999999</v>
      </c>
      <c r="R1955">
        <v>30.257539999999999</v>
      </c>
      <c r="S1955">
        <v>0.82263640000000005</v>
      </c>
    </row>
    <row r="1956" spans="1:19" x14ac:dyDescent="0.2">
      <c r="A1956" t="s">
        <v>187</v>
      </c>
      <c r="B1956">
        <v>2009</v>
      </c>
      <c r="C1956">
        <v>2148.9</v>
      </c>
      <c r="D1956">
        <v>2680.4670000000001</v>
      </c>
      <c r="E1956">
        <v>3085.6210000000001</v>
      </c>
      <c r="F1956">
        <v>2980.9670000000001</v>
      </c>
      <c r="G1956">
        <v>3103.855</v>
      </c>
      <c r="H1956">
        <v>24.999960000000002</v>
      </c>
      <c r="I1956">
        <v>0.38720599999999999</v>
      </c>
      <c r="J1956">
        <v>38.720599999999997</v>
      </c>
      <c r="K1956">
        <v>82.446770000000001</v>
      </c>
      <c r="L1956">
        <v>52.764009999999999</v>
      </c>
      <c r="M1956">
        <v>0.7665883</v>
      </c>
      <c r="N1956">
        <v>38.844540000000002</v>
      </c>
      <c r="O1956">
        <v>26.789739999999998</v>
      </c>
      <c r="P1956">
        <v>0.31132779999999999</v>
      </c>
      <c r="Q1956">
        <v>62.110520000000001</v>
      </c>
      <c r="R1956">
        <v>30.257539999999999</v>
      </c>
      <c r="S1956">
        <v>0.82263640000000005</v>
      </c>
    </row>
    <row r="1957" spans="1:19" x14ac:dyDescent="0.2">
      <c r="A1957" t="s">
        <v>187</v>
      </c>
      <c r="B1957">
        <v>2009</v>
      </c>
      <c r="C1957">
        <v>2148.9</v>
      </c>
      <c r="D1957">
        <v>2680.4670000000001</v>
      </c>
      <c r="E1957">
        <v>3085.6210000000001</v>
      </c>
      <c r="F1957">
        <v>2980.9670000000001</v>
      </c>
      <c r="G1957">
        <v>3103.855</v>
      </c>
      <c r="H1957">
        <v>76.980959999999996</v>
      </c>
      <c r="I1957">
        <v>0.38720599999999999</v>
      </c>
      <c r="J1957">
        <v>38.720599999999997</v>
      </c>
      <c r="K1957">
        <v>82.446770000000001</v>
      </c>
      <c r="L1957">
        <v>52.764009999999999</v>
      </c>
      <c r="M1957">
        <v>0.7665883</v>
      </c>
      <c r="N1957">
        <v>38.844540000000002</v>
      </c>
      <c r="O1957">
        <v>26.789739999999998</v>
      </c>
      <c r="P1957">
        <v>0.31132779999999999</v>
      </c>
      <c r="Q1957">
        <v>62.110520000000001</v>
      </c>
      <c r="R1957">
        <v>30.257539999999999</v>
      </c>
      <c r="S1957">
        <v>0.82263640000000005</v>
      </c>
    </row>
    <row r="1958" spans="1:19" x14ac:dyDescent="0.2">
      <c r="A1958" t="s">
        <v>187</v>
      </c>
      <c r="B1958">
        <v>2009</v>
      </c>
      <c r="C1958">
        <v>2148.9</v>
      </c>
      <c r="D1958">
        <v>2680.4670000000001</v>
      </c>
      <c r="E1958">
        <v>3085.6210000000001</v>
      </c>
      <c r="F1958">
        <v>2980.9670000000001</v>
      </c>
      <c r="G1958">
        <v>3103.855</v>
      </c>
      <c r="H1958">
        <v>69.230810000000005</v>
      </c>
      <c r="I1958">
        <v>0.38720599999999999</v>
      </c>
      <c r="J1958">
        <v>38.720599999999997</v>
      </c>
      <c r="K1958">
        <v>82.446770000000001</v>
      </c>
      <c r="L1958">
        <v>52.764009999999999</v>
      </c>
      <c r="M1958">
        <v>0.7665883</v>
      </c>
      <c r="N1958">
        <v>38.844540000000002</v>
      </c>
      <c r="O1958">
        <v>26.789739999999998</v>
      </c>
      <c r="P1958">
        <v>0.31132779999999999</v>
      </c>
      <c r="Q1958">
        <v>62.110520000000001</v>
      </c>
      <c r="R1958">
        <v>30.257539999999999</v>
      </c>
      <c r="S1958">
        <v>0.82263640000000005</v>
      </c>
    </row>
    <row r="1959" spans="1:19" x14ac:dyDescent="0.2">
      <c r="A1959" t="s">
        <v>187</v>
      </c>
      <c r="B1959">
        <v>2009</v>
      </c>
      <c r="C1959">
        <v>2148.9</v>
      </c>
      <c r="D1959">
        <v>2680.4670000000001</v>
      </c>
      <c r="E1959">
        <v>3085.6210000000001</v>
      </c>
      <c r="F1959">
        <v>2980.9670000000001</v>
      </c>
      <c r="G1959">
        <v>3103.855</v>
      </c>
      <c r="I1959">
        <v>0.38720599999999999</v>
      </c>
      <c r="J1959">
        <v>38.720599999999997</v>
      </c>
      <c r="L1959">
        <v>52.764009999999999</v>
      </c>
      <c r="M1959">
        <v>0.7665883</v>
      </c>
      <c r="N1959">
        <v>38.844540000000002</v>
      </c>
      <c r="O1959">
        <v>26.789739999999998</v>
      </c>
      <c r="P1959">
        <v>0.31132779999999999</v>
      </c>
      <c r="R1959">
        <v>30.257539999999999</v>
      </c>
      <c r="S1959">
        <v>0.82263640000000005</v>
      </c>
    </row>
    <row r="1960" spans="1:19" x14ac:dyDescent="0.2">
      <c r="A1960" t="s">
        <v>187</v>
      </c>
      <c r="B1960">
        <v>2009</v>
      </c>
      <c r="C1960">
        <v>2148.9</v>
      </c>
      <c r="D1960">
        <v>2680.4670000000001</v>
      </c>
      <c r="E1960">
        <v>3085.6210000000001</v>
      </c>
      <c r="F1960">
        <v>2980.9670000000001</v>
      </c>
      <c r="G1960">
        <v>3103.855</v>
      </c>
      <c r="I1960">
        <v>0.38720599999999999</v>
      </c>
      <c r="J1960">
        <v>38.720599999999997</v>
      </c>
      <c r="L1960">
        <v>52.764009999999999</v>
      </c>
      <c r="M1960">
        <v>0.7665883</v>
      </c>
      <c r="N1960">
        <v>38.844540000000002</v>
      </c>
      <c r="O1960">
        <v>26.789739999999998</v>
      </c>
      <c r="P1960">
        <v>0.31132779999999999</v>
      </c>
      <c r="R1960">
        <v>30.257539999999999</v>
      </c>
      <c r="S1960">
        <v>0.82263640000000005</v>
      </c>
    </row>
    <row r="1961" spans="1:19" x14ac:dyDescent="0.2">
      <c r="A1961" t="s">
        <v>187</v>
      </c>
      <c r="B1961">
        <v>2009</v>
      </c>
      <c r="C1961">
        <v>2148.9</v>
      </c>
      <c r="D1961">
        <v>2680.4670000000001</v>
      </c>
      <c r="E1961">
        <v>3085.6210000000001</v>
      </c>
      <c r="F1961">
        <v>2980.9670000000001</v>
      </c>
      <c r="G1961">
        <v>3103.855</v>
      </c>
      <c r="H1961">
        <v>100</v>
      </c>
      <c r="I1961">
        <v>0.38720599999999999</v>
      </c>
      <c r="J1961">
        <v>38.720599999999997</v>
      </c>
      <c r="K1961">
        <v>82.446770000000001</v>
      </c>
      <c r="L1961">
        <v>52.764009999999999</v>
      </c>
      <c r="M1961">
        <v>0.7665883</v>
      </c>
      <c r="N1961">
        <v>38.844540000000002</v>
      </c>
      <c r="O1961">
        <v>26.789739999999998</v>
      </c>
      <c r="P1961">
        <v>0.31132779999999999</v>
      </c>
      <c r="Q1961">
        <v>62.110520000000001</v>
      </c>
      <c r="R1961">
        <v>30.257539999999999</v>
      </c>
      <c r="S1961">
        <v>0.82263640000000005</v>
      </c>
    </row>
    <row r="1962" spans="1:19" x14ac:dyDescent="0.2">
      <c r="A1962" t="s">
        <v>187</v>
      </c>
      <c r="B1962">
        <v>2009</v>
      </c>
      <c r="C1962">
        <v>2148.9</v>
      </c>
      <c r="D1962">
        <v>2680.4670000000001</v>
      </c>
      <c r="E1962">
        <v>3085.6210000000001</v>
      </c>
      <c r="F1962">
        <v>2980.9670000000001</v>
      </c>
      <c r="G1962">
        <v>3103.855</v>
      </c>
      <c r="H1962">
        <v>157.5</v>
      </c>
      <c r="I1962">
        <v>0.38720599999999999</v>
      </c>
      <c r="J1962">
        <v>38.720599999999997</v>
      </c>
      <c r="K1962">
        <v>82.446770000000001</v>
      </c>
      <c r="L1962">
        <v>52.764009999999999</v>
      </c>
      <c r="M1962">
        <v>0.7665883</v>
      </c>
      <c r="N1962">
        <v>38.844540000000002</v>
      </c>
      <c r="O1962">
        <v>26.789739999999998</v>
      </c>
      <c r="P1962">
        <v>0.31132779999999999</v>
      </c>
      <c r="Q1962">
        <v>62.110520000000001</v>
      </c>
      <c r="R1962">
        <v>30.257539999999999</v>
      </c>
      <c r="S1962">
        <v>0.82263640000000005</v>
      </c>
    </row>
    <row r="1963" spans="1:19" x14ac:dyDescent="0.2">
      <c r="A1963" t="s">
        <v>187</v>
      </c>
      <c r="B1963">
        <v>2009</v>
      </c>
      <c r="C1963">
        <v>2148.9</v>
      </c>
      <c r="D1963">
        <v>2680.4670000000001</v>
      </c>
      <c r="E1963">
        <v>3085.6210000000001</v>
      </c>
      <c r="F1963">
        <v>2980.9670000000001</v>
      </c>
      <c r="G1963">
        <v>3103.855</v>
      </c>
      <c r="H1963">
        <v>1899.999</v>
      </c>
      <c r="I1963">
        <v>0.38720599999999999</v>
      </c>
      <c r="J1963">
        <v>38.720599999999997</v>
      </c>
      <c r="L1963">
        <v>52.764009999999999</v>
      </c>
      <c r="M1963">
        <v>0.7665883</v>
      </c>
      <c r="N1963">
        <v>38.844540000000002</v>
      </c>
      <c r="O1963">
        <v>26.789739999999998</v>
      </c>
      <c r="P1963">
        <v>0.31132779999999999</v>
      </c>
      <c r="R1963">
        <v>30.257539999999999</v>
      </c>
      <c r="S1963">
        <v>0.82263640000000005</v>
      </c>
    </row>
    <row r="1964" spans="1:19" x14ac:dyDescent="0.2">
      <c r="A1964" t="s">
        <v>187</v>
      </c>
      <c r="B1964">
        <v>2009</v>
      </c>
      <c r="C1964">
        <v>2148.9</v>
      </c>
      <c r="D1964">
        <v>2680.4670000000001</v>
      </c>
      <c r="E1964">
        <v>3085.6210000000001</v>
      </c>
      <c r="F1964">
        <v>2980.9670000000001</v>
      </c>
      <c r="G1964">
        <v>3103.855</v>
      </c>
      <c r="H1964">
        <v>150</v>
      </c>
      <c r="I1964">
        <v>0.38720599999999999</v>
      </c>
      <c r="J1964">
        <v>38.720599999999997</v>
      </c>
      <c r="K1964">
        <v>82.446770000000001</v>
      </c>
      <c r="L1964">
        <v>52.764009999999999</v>
      </c>
      <c r="M1964">
        <v>0.7665883</v>
      </c>
      <c r="N1964">
        <v>38.844540000000002</v>
      </c>
      <c r="O1964">
        <v>26.789739999999998</v>
      </c>
      <c r="P1964">
        <v>0.31132779999999999</v>
      </c>
      <c r="Q1964">
        <v>62.110520000000001</v>
      </c>
      <c r="R1964">
        <v>30.257539999999999</v>
      </c>
      <c r="S1964">
        <v>0.82263640000000005</v>
      </c>
    </row>
    <row r="1965" spans="1:19" x14ac:dyDescent="0.2">
      <c r="A1965" t="s">
        <v>187</v>
      </c>
      <c r="B1965">
        <v>2009</v>
      </c>
      <c r="C1965">
        <v>2148.9</v>
      </c>
      <c r="D1965">
        <v>2680.4670000000001</v>
      </c>
      <c r="E1965">
        <v>3085.6210000000001</v>
      </c>
      <c r="F1965">
        <v>2980.9670000000001</v>
      </c>
      <c r="G1965">
        <v>3103.855</v>
      </c>
      <c r="I1965">
        <v>0.38720599999999999</v>
      </c>
      <c r="J1965">
        <v>38.720599999999997</v>
      </c>
      <c r="L1965">
        <v>52.764009999999999</v>
      </c>
      <c r="M1965">
        <v>0.7665883</v>
      </c>
      <c r="N1965">
        <v>38.844540000000002</v>
      </c>
      <c r="O1965">
        <v>26.789739999999998</v>
      </c>
      <c r="P1965">
        <v>0.31132779999999999</v>
      </c>
      <c r="R1965">
        <v>30.257539999999999</v>
      </c>
      <c r="S1965">
        <v>0.82263640000000005</v>
      </c>
    </row>
    <row r="1966" spans="1:19" x14ac:dyDescent="0.2">
      <c r="A1966" t="s">
        <v>187</v>
      </c>
      <c r="B1966">
        <v>2009</v>
      </c>
      <c r="C1966">
        <v>2148.9</v>
      </c>
      <c r="D1966">
        <v>2680.4670000000001</v>
      </c>
      <c r="E1966">
        <v>3085.6210000000001</v>
      </c>
      <c r="F1966">
        <v>2980.9670000000001</v>
      </c>
      <c r="G1966">
        <v>3103.855</v>
      </c>
      <c r="H1966">
        <v>33.380549999999999</v>
      </c>
      <c r="I1966">
        <v>0.38720599999999999</v>
      </c>
      <c r="J1966">
        <v>38.720599999999997</v>
      </c>
      <c r="K1966">
        <v>82.446770000000001</v>
      </c>
      <c r="L1966">
        <v>52.764009999999999</v>
      </c>
      <c r="M1966">
        <v>0.7665883</v>
      </c>
      <c r="O1966">
        <v>26.789739999999998</v>
      </c>
      <c r="P1966">
        <v>0.31132779999999999</v>
      </c>
      <c r="R1966">
        <v>30.257539999999999</v>
      </c>
      <c r="S1966">
        <v>0.82263640000000005</v>
      </c>
    </row>
    <row r="1967" spans="1:19" x14ac:dyDescent="0.2">
      <c r="A1967" t="s">
        <v>187</v>
      </c>
      <c r="B1967">
        <v>2009</v>
      </c>
      <c r="C1967">
        <v>2148.9</v>
      </c>
      <c r="D1967">
        <v>2680.4670000000001</v>
      </c>
      <c r="E1967">
        <v>3085.6210000000001</v>
      </c>
      <c r="F1967">
        <v>2980.9670000000001</v>
      </c>
      <c r="G1967">
        <v>3103.855</v>
      </c>
      <c r="H1967">
        <v>85.287909999999997</v>
      </c>
      <c r="I1967">
        <v>0.38720599999999999</v>
      </c>
      <c r="J1967">
        <v>38.720599999999997</v>
      </c>
      <c r="K1967">
        <v>82.446770000000001</v>
      </c>
      <c r="L1967">
        <v>52.764009999999999</v>
      </c>
      <c r="M1967">
        <v>0.7665883</v>
      </c>
      <c r="N1967">
        <v>38.844540000000002</v>
      </c>
      <c r="O1967">
        <v>26.789739999999998</v>
      </c>
      <c r="P1967">
        <v>0.31132779999999999</v>
      </c>
      <c r="Q1967">
        <v>62.110520000000001</v>
      </c>
      <c r="R1967">
        <v>30.257539999999999</v>
      </c>
      <c r="S1967">
        <v>0.82263640000000005</v>
      </c>
    </row>
    <row r="1968" spans="1:19" x14ac:dyDescent="0.2">
      <c r="A1968" t="s">
        <v>187</v>
      </c>
      <c r="B1968">
        <v>2009</v>
      </c>
      <c r="C1968">
        <v>2148.9</v>
      </c>
      <c r="D1968">
        <v>2680.4670000000001</v>
      </c>
      <c r="E1968">
        <v>3085.6210000000001</v>
      </c>
      <c r="F1968">
        <v>2980.9670000000001</v>
      </c>
      <c r="G1968">
        <v>3103.855</v>
      </c>
      <c r="H1968">
        <v>-25.959990000000001</v>
      </c>
      <c r="I1968">
        <v>0.38720599999999999</v>
      </c>
      <c r="J1968">
        <v>38.720599999999997</v>
      </c>
      <c r="K1968">
        <v>82.446770000000001</v>
      </c>
      <c r="L1968">
        <v>52.764009999999999</v>
      </c>
      <c r="M1968">
        <v>0.7665883</v>
      </c>
      <c r="N1968">
        <v>38.844540000000002</v>
      </c>
      <c r="O1968">
        <v>26.789739999999998</v>
      </c>
      <c r="P1968">
        <v>0.31132779999999999</v>
      </c>
      <c r="Q1968">
        <v>62.110520000000001</v>
      </c>
      <c r="R1968">
        <v>30.257539999999999</v>
      </c>
      <c r="S1968">
        <v>0.82263640000000005</v>
      </c>
    </row>
    <row r="1969" spans="1:19" x14ac:dyDescent="0.2">
      <c r="A1969" t="s">
        <v>187</v>
      </c>
      <c r="B1969">
        <v>2009</v>
      </c>
      <c r="C1969">
        <v>2148.9</v>
      </c>
      <c r="D1969">
        <v>2680.4670000000001</v>
      </c>
      <c r="E1969">
        <v>3085.6210000000001</v>
      </c>
      <c r="F1969">
        <v>2980.9670000000001</v>
      </c>
      <c r="G1969">
        <v>3103.855</v>
      </c>
      <c r="H1969">
        <v>38.621189999999999</v>
      </c>
      <c r="I1969">
        <v>0.38720599999999999</v>
      </c>
      <c r="J1969">
        <v>38.720599999999997</v>
      </c>
      <c r="K1969">
        <v>82.446770000000001</v>
      </c>
      <c r="L1969">
        <v>52.764009999999999</v>
      </c>
      <c r="M1969">
        <v>0.7665883</v>
      </c>
      <c r="N1969">
        <v>38.844540000000002</v>
      </c>
      <c r="O1969">
        <v>26.789739999999998</v>
      </c>
      <c r="P1969">
        <v>0.31132779999999999</v>
      </c>
      <c r="Q1969">
        <v>62.110520000000001</v>
      </c>
      <c r="R1969">
        <v>30.257539999999999</v>
      </c>
      <c r="S1969">
        <v>0.82263640000000005</v>
      </c>
    </row>
    <row r="1970" spans="1:19" x14ac:dyDescent="0.2">
      <c r="A1970" t="s">
        <v>187</v>
      </c>
      <c r="B1970">
        <v>2009</v>
      </c>
      <c r="C1970">
        <v>2148.9</v>
      </c>
      <c r="D1970">
        <v>2680.4670000000001</v>
      </c>
      <c r="E1970">
        <v>3085.6210000000001</v>
      </c>
      <c r="F1970">
        <v>2980.9670000000001</v>
      </c>
      <c r="G1970">
        <v>3103.855</v>
      </c>
      <c r="I1970">
        <v>0.38720599999999999</v>
      </c>
      <c r="J1970">
        <v>38.720599999999997</v>
      </c>
      <c r="L1970">
        <v>52.764009999999999</v>
      </c>
      <c r="M1970">
        <v>0.7665883</v>
      </c>
      <c r="N1970">
        <v>38.844540000000002</v>
      </c>
      <c r="O1970">
        <v>26.789739999999998</v>
      </c>
      <c r="P1970">
        <v>0.31132779999999999</v>
      </c>
      <c r="R1970">
        <v>30.257539999999999</v>
      </c>
      <c r="S1970">
        <v>0.82263640000000005</v>
      </c>
    </row>
    <row r="1971" spans="1:19" x14ac:dyDescent="0.2">
      <c r="A1971" t="s">
        <v>187</v>
      </c>
      <c r="B1971">
        <v>2009</v>
      </c>
      <c r="C1971">
        <v>2148.9</v>
      </c>
      <c r="D1971">
        <v>2680.4670000000001</v>
      </c>
      <c r="E1971">
        <v>3085.6210000000001</v>
      </c>
      <c r="F1971">
        <v>2980.9670000000001</v>
      </c>
      <c r="G1971">
        <v>3103.855</v>
      </c>
      <c r="I1971">
        <v>0.38720599999999999</v>
      </c>
      <c r="J1971">
        <v>38.720599999999997</v>
      </c>
      <c r="L1971">
        <v>52.764009999999999</v>
      </c>
      <c r="M1971">
        <v>0.7665883</v>
      </c>
      <c r="O1971">
        <v>26.789739999999998</v>
      </c>
      <c r="P1971">
        <v>0.31132779999999999</v>
      </c>
      <c r="R1971">
        <v>30.257539999999999</v>
      </c>
      <c r="S1971">
        <v>0.82263640000000005</v>
      </c>
    </row>
    <row r="1972" spans="1:19" x14ac:dyDescent="0.2">
      <c r="A1972" t="s">
        <v>187</v>
      </c>
      <c r="B1972">
        <v>2009</v>
      </c>
      <c r="C1972">
        <v>2148.9</v>
      </c>
      <c r="D1972">
        <v>2680.4670000000001</v>
      </c>
      <c r="E1972">
        <v>3085.6210000000001</v>
      </c>
      <c r="F1972">
        <v>2980.9670000000001</v>
      </c>
      <c r="G1972">
        <v>3103.855</v>
      </c>
      <c r="I1972">
        <v>0.38720599999999999</v>
      </c>
      <c r="J1972">
        <v>38.720599999999997</v>
      </c>
      <c r="L1972">
        <v>52.764009999999999</v>
      </c>
      <c r="M1972">
        <v>0.7665883</v>
      </c>
      <c r="N1972">
        <v>38.844540000000002</v>
      </c>
      <c r="O1972">
        <v>26.789739999999998</v>
      </c>
      <c r="P1972">
        <v>0.31132779999999999</v>
      </c>
      <c r="R1972">
        <v>30.257539999999999</v>
      </c>
      <c r="S1972">
        <v>0.82263640000000005</v>
      </c>
    </row>
    <row r="1973" spans="1:19" x14ac:dyDescent="0.2">
      <c r="A1973" t="s">
        <v>187</v>
      </c>
      <c r="B1973">
        <v>2009</v>
      </c>
      <c r="C1973">
        <v>2148.9</v>
      </c>
      <c r="D1973">
        <v>2680.4670000000001</v>
      </c>
      <c r="E1973">
        <v>3085.6210000000001</v>
      </c>
      <c r="F1973">
        <v>2980.9670000000001</v>
      </c>
      <c r="G1973">
        <v>3103.855</v>
      </c>
      <c r="H1973">
        <v>1566.6659999999999</v>
      </c>
      <c r="I1973">
        <v>0.38720599999999999</v>
      </c>
      <c r="J1973">
        <v>38.720599999999997</v>
      </c>
      <c r="L1973">
        <v>52.764009999999999</v>
      </c>
      <c r="M1973">
        <v>0.7665883</v>
      </c>
      <c r="N1973">
        <v>38.844540000000002</v>
      </c>
      <c r="O1973">
        <v>26.789739999999998</v>
      </c>
      <c r="P1973">
        <v>0.31132779999999999</v>
      </c>
      <c r="Q1973">
        <v>62.110520000000001</v>
      </c>
      <c r="R1973">
        <v>30.257539999999999</v>
      </c>
      <c r="S1973">
        <v>0.82263640000000005</v>
      </c>
    </row>
    <row r="1974" spans="1:19" x14ac:dyDescent="0.2">
      <c r="A1974" t="s">
        <v>187</v>
      </c>
      <c r="B1974">
        <v>2009</v>
      </c>
      <c r="C1974">
        <v>2148.9</v>
      </c>
      <c r="D1974">
        <v>2680.4670000000001</v>
      </c>
      <c r="E1974">
        <v>3085.6210000000001</v>
      </c>
      <c r="F1974">
        <v>2980.9670000000001</v>
      </c>
      <c r="G1974">
        <v>3103.855</v>
      </c>
      <c r="I1974">
        <v>0.38720599999999999</v>
      </c>
      <c r="J1974">
        <v>38.720599999999997</v>
      </c>
      <c r="L1974">
        <v>52.764009999999999</v>
      </c>
      <c r="M1974">
        <v>0.7665883</v>
      </c>
      <c r="O1974">
        <v>26.789739999999998</v>
      </c>
      <c r="P1974">
        <v>0.31132779999999999</v>
      </c>
      <c r="R1974">
        <v>30.257539999999999</v>
      </c>
      <c r="S1974">
        <v>0.82263640000000005</v>
      </c>
    </row>
    <row r="1975" spans="1:19" x14ac:dyDescent="0.2">
      <c r="A1975" t="s">
        <v>187</v>
      </c>
      <c r="B1975">
        <v>2009</v>
      </c>
      <c r="C1975">
        <v>2148.9</v>
      </c>
      <c r="D1975">
        <v>2680.4670000000001</v>
      </c>
      <c r="E1975">
        <v>3085.6210000000001</v>
      </c>
      <c r="F1975">
        <v>2980.9670000000001</v>
      </c>
      <c r="G1975">
        <v>3103.855</v>
      </c>
      <c r="H1975">
        <v>-6.6666720000000002</v>
      </c>
      <c r="I1975">
        <v>0.38720599999999999</v>
      </c>
      <c r="J1975">
        <v>38.720599999999997</v>
      </c>
      <c r="K1975">
        <v>82.446770000000001</v>
      </c>
      <c r="L1975">
        <v>52.764009999999999</v>
      </c>
      <c r="M1975">
        <v>0.7665883</v>
      </c>
      <c r="N1975">
        <v>38.844540000000002</v>
      </c>
      <c r="O1975">
        <v>26.789739999999998</v>
      </c>
      <c r="P1975">
        <v>0.31132779999999999</v>
      </c>
      <c r="Q1975">
        <v>62.110520000000001</v>
      </c>
      <c r="R1975">
        <v>30.257539999999999</v>
      </c>
      <c r="S1975">
        <v>0.82263640000000005</v>
      </c>
    </row>
    <row r="1976" spans="1:19" x14ac:dyDescent="0.2">
      <c r="A1976" t="s">
        <v>187</v>
      </c>
      <c r="B1976">
        <v>2009</v>
      </c>
      <c r="C1976">
        <v>2148.9</v>
      </c>
      <c r="D1976">
        <v>2680.4670000000001</v>
      </c>
      <c r="E1976">
        <v>3085.6210000000001</v>
      </c>
      <c r="F1976">
        <v>2980.9670000000001</v>
      </c>
      <c r="G1976">
        <v>3103.855</v>
      </c>
      <c r="I1976">
        <v>0.38720599999999999</v>
      </c>
      <c r="J1976">
        <v>38.720599999999997</v>
      </c>
      <c r="L1976">
        <v>52.764009999999999</v>
      </c>
      <c r="M1976">
        <v>0.7665883</v>
      </c>
      <c r="O1976">
        <v>26.789739999999998</v>
      </c>
      <c r="P1976">
        <v>0.31132779999999999</v>
      </c>
      <c r="R1976">
        <v>30.257539999999999</v>
      </c>
      <c r="S1976">
        <v>0.82263640000000005</v>
      </c>
    </row>
    <row r="1977" spans="1:19" x14ac:dyDescent="0.2">
      <c r="A1977" t="s">
        <v>187</v>
      </c>
      <c r="B1977">
        <v>2009</v>
      </c>
      <c r="C1977">
        <v>2148.9</v>
      </c>
      <c r="D1977">
        <v>2680.4670000000001</v>
      </c>
      <c r="E1977">
        <v>3085.6210000000001</v>
      </c>
      <c r="F1977">
        <v>2980.9670000000001</v>
      </c>
      <c r="G1977">
        <v>3103.855</v>
      </c>
      <c r="H1977">
        <v>66.666690000000003</v>
      </c>
      <c r="I1977">
        <v>0.38720599999999999</v>
      </c>
      <c r="J1977">
        <v>38.720599999999997</v>
      </c>
      <c r="K1977">
        <v>82.446770000000001</v>
      </c>
      <c r="L1977">
        <v>52.764009999999999</v>
      </c>
      <c r="M1977">
        <v>0.7665883</v>
      </c>
      <c r="N1977">
        <v>38.844540000000002</v>
      </c>
      <c r="O1977">
        <v>26.789739999999998</v>
      </c>
      <c r="P1977">
        <v>0.31132779999999999</v>
      </c>
      <c r="Q1977">
        <v>62.110520000000001</v>
      </c>
      <c r="R1977">
        <v>30.257539999999999</v>
      </c>
      <c r="S1977">
        <v>0.82263640000000005</v>
      </c>
    </row>
    <row r="1978" spans="1:19" x14ac:dyDescent="0.2">
      <c r="A1978" t="s">
        <v>187</v>
      </c>
      <c r="B1978">
        <v>2009</v>
      </c>
      <c r="C1978">
        <v>2148.9</v>
      </c>
      <c r="D1978">
        <v>2680.4670000000001</v>
      </c>
      <c r="E1978">
        <v>3085.6210000000001</v>
      </c>
      <c r="F1978">
        <v>2980.9670000000001</v>
      </c>
      <c r="G1978">
        <v>3103.855</v>
      </c>
      <c r="H1978">
        <v>28.655139999999999</v>
      </c>
      <c r="I1978">
        <v>0.38720599999999999</v>
      </c>
      <c r="J1978">
        <v>38.720599999999997</v>
      </c>
      <c r="K1978">
        <v>82.446770000000001</v>
      </c>
      <c r="L1978">
        <v>52.764009999999999</v>
      </c>
      <c r="M1978">
        <v>0.7665883</v>
      </c>
      <c r="N1978">
        <v>38.844540000000002</v>
      </c>
      <c r="O1978">
        <v>26.789739999999998</v>
      </c>
      <c r="P1978">
        <v>0.31132779999999999</v>
      </c>
      <c r="Q1978">
        <v>62.110520000000001</v>
      </c>
      <c r="R1978">
        <v>30.257539999999999</v>
      </c>
      <c r="S1978">
        <v>0.82263640000000005</v>
      </c>
    </row>
    <row r="1979" spans="1:19" x14ac:dyDescent="0.2">
      <c r="A1979" t="s">
        <v>187</v>
      </c>
      <c r="B1979">
        <v>2009</v>
      </c>
      <c r="C1979">
        <v>2148.9</v>
      </c>
      <c r="D1979">
        <v>2680.4670000000001</v>
      </c>
      <c r="E1979">
        <v>3085.6210000000001</v>
      </c>
      <c r="F1979">
        <v>2980.9670000000001</v>
      </c>
      <c r="G1979">
        <v>3103.855</v>
      </c>
      <c r="H1979">
        <v>1.9599999999999999E-5</v>
      </c>
      <c r="I1979">
        <v>0.38720599999999999</v>
      </c>
      <c r="J1979">
        <v>38.720599999999997</v>
      </c>
      <c r="K1979">
        <v>82.446770000000001</v>
      </c>
      <c r="L1979">
        <v>52.764009999999999</v>
      </c>
      <c r="M1979">
        <v>0.7665883</v>
      </c>
      <c r="N1979">
        <v>38.844540000000002</v>
      </c>
      <c r="O1979">
        <v>26.789739999999998</v>
      </c>
      <c r="P1979">
        <v>0.31132779999999999</v>
      </c>
      <c r="Q1979">
        <v>62.110520000000001</v>
      </c>
      <c r="R1979">
        <v>30.257539999999999</v>
      </c>
      <c r="S1979">
        <v>0.82263640000000005</v>
      </c>
    </row>
    <row r="1980" spans="1:19" x14ac:dyDescent="0.2">
      <c r="A1980" t="s">
        <v>187</v>
      </c>
      <c r="B1980">
        <v>2009</v>
      </c>
      <c r="C1980">
        <v>2148.9</v>
      </c>
      <c r="D1980">
        <v>2680.4670000000001</v>
      </c>
      <c r="E1980">
        <v>3085.6210000000001</v>
      </c>
      <c r="F1980">
        <v>2980.9670000000001</v>
      </c>
      <c r="G1980">
        <v>3103.855</v>
      </c>
      <c r="H1980">
        <v>1750</v>
      </c>
      <c r="I1980">
        <v>0.38720599999999999</v>
      </c>
      <c r="J1980">
        <v>38.720599999999997</v>
      </c>
      <c r="L1980">
        <v>52.764009999999999</v>
      </c>
      <c r="M1980">
        <v>0.7665883</v>
      </c>
      <c r="N1980">
        <v>38.844540000000002</v>
      </c>
      <c r="O1980">
        <v>26.789739999999998</v>
      </c>
      <c r="P1980">
        <v>0.31132779999999999</v>
      </c>
      <c r="Q1980">
        <v>62.110520000000001</v>
      </c>
      <c r="R1980">
        <v>30.257539999999999</v>
      </c>
      <c r="S1980">
        <v>0.82263640000000005</v>
      </c>
    </row>
    <row r="1981" spans="1:19" x14ac:dyDescent="0.2">
      <c r="A1981" t="s">
        <v>187</v>
      </c>
      <c r="B1981">
        <v>2009</v>
      </c>
      <c r="C1981">
        <v>2148.9</v>
      </c>
      <c r="D1981">
        <v>2680.4670000000001</v>
      </c>
      <c r="E1981">
        <v>3085.6210000000001</v>
      </c>
      <c r="F1981">
        <v>2980.9670000000001</v>
      </c>
      <c r="G1981">
        <v>3103.855</v>
      </c>
      <c r="H1981">
        <v>465.2176</v>
      </c>
      <c r="I1981">
        <v>0.38720599999999999</v>
      </c>
      <c r="J1981">
        <v>38.720599999999997</v>
      </c>
      <c r="K1981">
        <v>82.446770000000001</v>
      </c>
      <c r="L1981">
        <v>52.764009999999999</v>
      </c>
      <c r="M1981">
        <v>0.7665883</v>
      </c>
      <c r="N1981">
        <v>38.844540000000002</v>
      </c>
      <c r="O1981">
        <v>26.789739999999998</v>
      </c>
      <c r="P1981">
        <v>0.31132779999999999</v>
      </c>
      <c r="Q1981">
        <v>62.110520000000001</v>
      </c>
      <c r="R1981">
        <v>30.257539999999999</v>
      </c>
      <c r="S1981">
        <v>0.82263640000000005</v>
      </c>
    </row>
    <row r="1982" spans="1:19" x14ac:dyDescent="0.2">
      <c r="A1982" t="s">
        <v>187</v>
      </c>
      <c r="B1982">
        <v>2009</v>
      </c>
      <c r="C1982">
        <v>2148.9</v>
      </c>
      <c r="D1982">
        <v>2680.4670000000001</v>
      </c>
      <c r="E1982">
        <v>3085.6210000000001</v>
      </c>
      <c r="F1982">
        <v>2980.9670000000001</v>
      </c>
      <c r="G1982">
        <v>3103.855</v>
      </c>
      <c r="I1982">
        <v>0.38720599999999999</v>
      </c>
      <c r="J1982">
        <v>38.720599999999997</v>
      </c>
      <c r="L1982">
        <v>52.764009999999999</v>
      </c>
      <c r="M1982">
        <v>0.7665883</v>
      </c>
      <c r="N1982">
        <v>38.844540000000002</v>
      </c>
      <c r="O1982">
        <v>26.789739999999998</v>
      </c>
      <c r="P1982">
        <v>0.31132779999999999</v>
      </c>
      <c r="R1982">
        <v>30.257539999999999</v>
      </c>
      <c r="S1982">
        <v>0.82263640000000005</v>
      </c>
    </row>
    <row r="1983" spans="1:19" x14ac:dyDescent="0.2">
      <c r="A1983" t="s">
        <v>187</v>
      </c>
      <c r="B1983">
        <v>2009</v>
      </c>
      <c r="C1983">
        <v>2148.9</v>
      </c>
      <c r="D1983">
        <v>2680.4670000000001</v>
      </c>
      <c r="E1983">
        <v>3085.6210000000001</v>
      </c>
      <c r="F1983">
        <v>2980.9670000000001</v>
      </c>
      <c r="G1983">
        <v>3103.855</v>
      </c>
      <c r="I1983">
        <v>0.38720599999999999</v>
      </c>
      <c r="J1983">
        <v>38.720599999999997</v>
      </c>
      <c r="L1983">
        <v>52.764009999999999</v>
      </c>
      <c r="M1983">
        <v>0.7665883</v>
      </c>
      <c r="N1983">
        <v>38.844540000000002</v>
      </c>
      <c r="O1983">
        <v>26.789739999999998</v>
      </c>
      <c r="P1983">
        <v>0.31132779999999999</v>
      </c>
      <c r="R1983">
        <v>30.257539999999999</v>
      </c>
      <c r="S1983">
        <v>0.82263640000000005</v>
      </c>
    </row>
    <row r="1984" spans="1:19" x14ac:dyDescent="0.2">
      <c r="A1984" t="s">
        <v>187</v>
      </c>
      <c r="B1984">
        <v>2009</v>
      </c>
      <c r="C1984">
        <v>2148.9</v>
      </c>
      <c r="D1984">
        <v>2680.4670000000001</v>
      </c>
      <c r="E1984">
        <v>3085.6210000000001</v>
      </c>
      <c r="F1984">
        <v>2980.9670000000001</v>
      </c>
      <c r="G1984">
        <v>3103.855</v>
      </c>
      <c r="H1984">
        <v>60.000019999999999</v>
      </c>
      <c r="I1984">
        <v>0.38720599999999999</v>
      </c>
      <c r="J1984">
        <v>38.720599999999997</v>
      </c>
      <c r="K1984">
        <v>82.446770000000001</v>
      </c>
      <c r="L1984">
        <v>52.764009999999999</v>
      </c>
      <c r="M1984">
        <v>0.7665883</v>
      </c>
      <c r="N1984">
        <v>38.844540000000002</v>
      </c>
      <c r="O1984">
        <v>26.789739999999998</v>
      </c>
      <c r="P1984">
        <v>0.31132779999999999</v>
      </c>
      <c r="Q1984">
        <v>62.110520000000001</v>
      </c>
      <c r="R1984">
        <v>30.257539999999999</v>
      </c>
      <c r="S1984">
        <v>0.82263640000000005</v>
      </c>
    </row>
    <row r="1985" spans="1:19" x14ac:dyDescent="0.2">
      <c r="A1985" t="s">
        <v>187</v>
      </c>
      <c r="B1985">
        <v>2009</v>
      </c>
      <c r="C1985">
        <v>2148.9</v>
      </c>
      <c r="D1985">
        <v>2680.4670000000001</v>
      </c>
      <c r="E1985">
        <v>3085.6210000000001</v>
      </c>
      <c r="F1985">
        <v>2980.9670000000001</v>
      </c>
      <c r="G1985">
        <v>3103.855</v>
      </c>
      <c r="H1985">
        <v>252.94110000000001</v>
      </c>
      <c r="I1985">
        <v>0.38720599999999999</v>
      </c>
      <c r="J1985">
        <v>38.720599999999997</v>
      </c>
      <c r="K1985">
        <v>82.446770000000001</v>
      </c>
      <c r="L1985">
        <v>52.764009999999999</v>
      </c>
      <c r="M1985">
        <v>0.7665883</v>
      </c>
      <c r="N1985">
        <v>38.844540000000002</v>
      </c>
      <c r="O1985">
        <v>26.789739999999998</v>
      </c>
      <c r="P1985">
        <v>0.31132779999999999</v>
      </c>
      <c r="Q1985">
        <v>62.110520000000001</v>
      </c>
      <c r="R1985">
        <v>30.257539999999999</v>
      </c>
      <c r="S1985">
        <v>0.82263640000000005</v>
      </c>
    </row>
    <row r="1986" spans="1:19" x14ac:dyDescent="0.2">
      <c r="A1986" t="s">
        <v>187</v>
      </c>
      <c r="B1986">
        <v>2009</v>
      </c>
      <c r="C1986">
        <v>2148.9</v>
      </c>
      <c r="D1986">
        <v>2680.4670000000001</v>
      </c>
      <c r="E1986">
        <v>3085.6210000000001</v>
      </c>
      <c r="F1986">
        <v>2980.9670000000001</v>
      </c>
      <c r="G1986">
        <v>3103.855</v>
      </c>
      <c r="I1986">
        <v>0.38720599999999999</v>
      </c>
      <c r="J1986">
        <v>38.720599999999997</v>
      </c>
      <c r="L1986">
        <v>52.764009999999999</v>
      </c>
      <c r="M1986">
        <v>0.7665883</v>
      </c>
      <c r="O1986">
        <v>26.789739999999998</v>
      </c>
      <c r="P1986">
        <v>0.31132779999999999</v>
      </c>
      <c r="R1986">
        <v>30.257539999999999</v>
      </c>
      <c r="S1986">
        <v>0.82263640000000005</v>
      </c>
    </row>
    <row r="1987" spans="1:19" x14ac:dyDescent="0.2">
      <c r="A1987" t="s">
        <v>187</v>
      </c>
      <c r="B1987">
        <v>2009</v>
      </c>
      <c r="C1987">
        <v>2148.9</v>
      </c>
      <c r="D1987">
        <v>2680.4670000000001</v>
      </c>
      <c r="E1987">
        <v>3085.6210000000001</v>
      </c>
      <c r="F1987">
        <v>2980.9670000000001</v>
      </c>
      <c r="G1987">
        <v>3103.855</v>
      </c>
      <c r="H1987">
        <v>183.99979999999999</v>
      </c>
      <c r="I1987">
        <v>0.38720599999999999</v>
      </c>
      <c r="J1987">
        <v>38.720599999999997</v>
      </c>
      <c r="K1987">
        <v>82.446770000000001</v>
      </c>
      <c r="L1987">
        <v>52.764009999999999</v>
      </c>
      <c r="M1987">
        <v>0.7665883</v>
      </c>
      <c r="N1987">
        <v>38.844540000000002</v>
      </c>
      <c r="O1987">
        <v>26.789739999999998</v>
      </c>
      <c r="P1987">
        <v>0.31132779999999999</v>
      </c>
      <c r="Q1987">
        <v>62.110520000000001</v>
      </c>
      <c r="R1987">
        <v>30.257539999999999</v>
      </c>
      <c r="S1987">
        <v>0.82263640000000005</v>
      </c>
    </row>
    <row r="1988" spans="1:19" x14ac:dyDescent="0.2">
      <c r="A1988" t="s">
        <v>187</v>
      </c>
      <c r="B1988">
        <v>2009</v>
      </c>
      <c r="C1988">
        <v>2148.9</v>
      </c>
      <c r="D1988">
        <v>2680.4670000000001</v>
      </c>
      <c r="E1988">
        <v>3085.6210000000001</v>
      </c>
      <c r="F1988">
        <v>2980.9670000000001</v>
      </c>
      <c r="G1988">
        <v>3103.855</v>
      </c>
      <c r="H1988">
        <v>-3.1699999999999998E-5</v>
      </c>
      <c r="I1988">
        <v>0.38720599999999999</v>
      </c>
      <c r="J1988">
        <v>38.720599999999997</v>
      </c>
      <c r="K1988">
        <v>82.446770000000001</v>
      </c>
      <c r="L1988">
        <v>52.764009999999999</v>
      </c>
      <c r="M1988">
        <v>0.7665883</v>
      </c>
      <c r="N1988">
        <v>38.844540000000002</v>
      </c>
      <c r="O1988">
        <v>26.789739999999998</v>
      </c>
      <c r="P1988">
        <v>0.31132779999999999</v>
      </c>
      <c r="Q1988">
        <v>62.110520000000001</v>
      </c>
      <c r="R1988">
        <v>30.257539999999999</v>
      </c>
      <c r="S1988">
        <v>0.82263640000000005</v>
      </c>
    </row>
    <row r="1989" spans="1:19" x14ac:dyDescent="0.2">
      <c r="A1989" t="s">
        <v>187</v>
      </c>
      <c r="B1989">
        <v>2009</v>
      </c>
      <c r="C1989">
        <v>2148.9</v>
      </c>
      <c r="D1989">
        <v>2680.4670000000001</v>
      </c>
      <c r="E1989">
        <v>3085.6210000000001</v>
      </c>
      <c r="F1989">
        <v>2980.9670000000001</v>
      </c>
      <c r="G1989">
        <v>3103.855</v>
      </c>
      <c r="I1989">
        <v>0.38720599999999999</v>
      </c>
      <c r="J1989">
        <v>38.720599999999997</v>
      </c>
      <c r="L1989">
        <v>52.764009999999999</v>
      </c>
      <c r="M1989">
        <v>0.7665883</v>
      </c>
      <c r="O1989">
        <v>26.789739999999998</v>
      </c>
      <c r="P1989">
        <v>0.31132779999999999</v>
      </c>
      <c r="R1989">
        <v>30.257539999999999</v>
      </c>
      <c r="S1989">
        <v>0.82263640000000005</v>
      </c>
    </row>
    <row r="1990" spans="1:19" x14ac:dyDescent="0.2">
      <c r="A1990" t="s">
        <v>187</v>
      </c>
      <c r="B1990">
        <v>2009</v>
      </c>
      <c r="C1990">
        <v>2148.9</v>
      </c>
      <c r="D1990">
        <v>2680.4670000000001</v>
      </c>
      <c r="E1990">
        <v>3085.6210000000001</v>
      </c>
      <c r="F1990">
        <v>2980.9670000000001</v>
      </c>
      <c r="G1990">
        <v>3103.855</v>
      </c>
      <c r="I1990">
        <v>0.38720599999999999</v>
      </c>
      <c r="J1990">
        <v>38.720599999999997</v>
      </c>
      <c r="L1990">
        <v>52.764009999999999</v>
      </c>
      <c r="M1990">
        <v>0.7665883</v>
      </c>
      <c r="N1990">
        <v>38.844540000000002</v>
      </c>
      <c r="O1990">
        <v>26.789739999999998</v>
      </c>
      <c r="P1990">
        <v>0.31132779999999999</v>
      </c>
      <c r="R1990">
        <v>30.257539999999999</v>
      </c>
      <c r="S1990">
        <v>0.82263640000000005</v>
      </c>
    </row>
    <row r="1991" spans="1:19" x14ac:dyDescent="0.2">
      <c r="A1991" t="s">
        <v>187</v>
      </c>
      <c r="B1991">
        <v>2009</v>
      </c>
      <c r="C1991">
        <v>2148.9</v>
      </c>
      <c r="D1991">
        <v>2680.4670000000001</v>
      </c>
      <c r="E1991">
        <v>3085.6210000000001</v>
      </c>
      <c r="F1991">
        <v>2980.9670000000001</v>
      </c>
      <c r="G1991">
        <v>3103.855</v>
      </c>
      <c r="I1991">
        <v>0.38720599999999999</v>
      </c>
      <c r="J1991">
        <v>38.720599999999997</v>
      </c>
      <c r="L1991">
        <v>52.764009999999999</v>
      </c>
      <c r="M1991">
        <v>0.7665883</v>
      </c>
      <c r="N1991">
        <v>38.844540000000002</v>
      </c>
      <c r="O1991">
        <v>26.789739999999998</v>
      </c>
      <c r="P1991">
        <v>0.31132779999999999</v>
      </c>
      <c r="R1991">
        <v>30.257539999999999</v>
      </c>
      <c r="S1991">
        <v>0.82263640000000005</v>
      </c>
    </row>
    <row r="1992" spans="1:19" x14ac:dyDescent="0.2">
      <c r="A1992" t="s">
        <v>187</v>
      </c>
      <c r="B1992">
        <v>2009</v>
      </c>
      <c r="C1992">
        <v>2148.9</v>
      </c>
      <c r="D1992">
        <v>2680.4670000000001</v>
      </c>
      <c r="E1992">
        <v>3085.6210000000001</v>
      </c>
      <c r="F1992">
        <v>2980.9670000000001</v>
      </c>
      <c r="G1992">
        <v>3103.855</v>
      </c>
      <c r="H1992">
        <v>24.999960000000002</v>
      </c>
      <c r="I1992">
        <v>0.38720599999999999</v>
      </c>
      <c r="J1992">
        <v>38.720599999999997</v>
      </c>
      <c r="K1992">
        <v>82.446770000000001</v>
      </c>
      <c r="L1992">
        <v>52.764009999999999</v>
      </c>
      <c r="M1992">
        <v>0.7665883</v>
      </c>
      <c r="N1992">
        <v>38.844540000000002</v>
      </c>
      <c r="O1992">
        <v>26.789739999999998</v>
      </c>
      <c r="P1992">
        <v>0.31132779999999999</v>
      </c>
      <c r="Q1992">
        <v>62.110520000000001</v>
      </c>
      <c r="R1992">
        <v>30.257539999999999</v>
      </c>
      <c r="S1992">
        <v>0.82263640000000005</v>
      </c>
    </row>
    <row r="1993" spans="1:19" x14ac:dyDescent="0.2">
      <c r="A1993" t="s">
        <v>187</v>
      </c>
      <c r="B1993">
        <v>2009</v>
      </c>
      <c r="C1993">
        <v>2148.9</v>
      </c>
      <c r="D1993">
        <v>2680.4670000000001</v>
      </c>
      <c r="E1993">
        <v>3085.6210000000001</v>
      </c>
      <c r="F1993">
        <v>2980.9670000000001</v>
      </c>
      <c r="G1993">
        <v>3103.855</v>
      </c>
      <c r="I1993">
        <v>0.38720599999999999</v>
      </c>
      <c r="J1993">
        <v>38.720599999999997</v>
      </c>
      <c r="L1993">
        <v>52.764009999999999</v>
      </c>
      <c r="M1993">
        <v>0.7665883</v>
      </c>
      <c r="N1993">
        <v>38.844540000000002</v>
      </c>
      <c r="O1993">
        <v>26.789739999999998</v>
      </c>
      <c r="P1993">
        <v>0.31132779999999999</v>
      </c>
      <c r="R1993">
        <v>30.257539999999999</v>
      </c>
      <c r="S1993">
        <v>0.82263640000000005</v>
      </c>
    </row>
    <row r="1994" spans="1:19" x14ac:dyDescent="0.2">
      <c r="A1994" t="s">
        <v>187</v>
      </c>
      <c r="B1994">
        <v>2009</v>
      </c>
      <c r="C1994">
        <v>2148.9</v>
      </c>
      <c r="D1994">
        <v>2680.4670000000001</v>
      </c>
      <c r="E1994">
        <v>3085.6210000000001</v>
      </c>
      <c r="F1994">
        <v>2980.9670000000001</v>
      </c>
      <c r="G1994">
        <v>3103.855</v>
      </c>
      <c r="I1994">
        <v>0.38720599999999999</v>
      </c>
      <c r="J1994">
        <v>38.720599999999997</v>
      </c>
      <c r="L1994">
        <v>52.764009999999999</v>
      </c>
      <c r="M1994">
        <v>0.7665883</v>
      </c>
      <c r="N1994">
        <v>38.844540000000002</v>
      </c>
      <c r="O1994">
        <v>26.789739999999998</v>
      </c>
      <c r="P1994">
        <v>0.31132779999999999</v>
      </c>
      <c r="R1994">
        <v>30.257539999999999</v>
      </c>
      <c r="S1994">
        <v>0.82263640000000005</v>
      </c>
    </row>
    <row r="1995" spans="1:19" x14ac:dyDescent="0.2">
      <c r="A1995" t="s">
        <v>187</v>
      </c>
      <c r="B1995">
        <v>2009</v>
      </c>
      <c r="C1995">
        <v>2148.9</v>
      </c>
      <c r="D1995">
        <v>2680.4670000000001</v>
      </c>
      <c r="E1995">
        <v>3085.6210000000001</v>
      </c>
      <c r="F1995">
        <v>2980.9670000000001</v>
      </c>
      <c r="G1995">
        <v>3103.855</v>
      </c>
      <c r="I1995">
        <v>0.38720599999999999</v>
      </c>
      <c r="J1995">
        <v>38.720599999999997</v>
      </c>
      <c r="L1995">
        <v>52.764009999999999</v>
      </c>
      <c r="M1995">
        <v>0.7665883</v>
      </c>
      <c r="O1995">
        <v>26.789739999999998</v>
      </c>
      <c r="P1995">
        <v>0.31132779999999999</v>
      </c>
      <c r="R1995">
        <v>30.257539999999999</v>
      </c>
      <c r="S1995">
        <v>0.82263640000000005</v>
      </c>
    </row>
    <row r="1996" spans="1:19" x14ac:dyDescent="0.2">
      <c r="A1996" t="s">
        <v>187</v>
      </c>
      <c r="B1996">
        <v>2009</v>
      </c>
      <c r="C1996">
        <v>2148.9</v>
      </c>
      <c r="D1996">
        <v>2680.4670000000001</v>
      </c>
      <c r="E1996">
        <v>3085.6210000000001</v>
      </c>
      <c r="F1996">
        <v>2980.9670000000001</v>
      </c>
      <c r="G1996">
        <v>3103.855</v>
      </c>
      <c r="I1996">
        <v>0.38720599999999999</v>
      </c>
      <c r="J1996">
        <v>38.720599999999997</v>
      </c>
      <c r="L1996">
        <v>52.764009999999999</v>
      </c>
      <c r="M1996">
        <v>0.7665883</v>
      </c>
      <c r="N1996">
        <v>38.844540000000002</v>
      </c>
      <c r="O1996">
        <v>26.789739999999998</v>
      </c>
      <c r="P1996">
        <v>0.31132779999999999</v>
      </c>
      <c r="R1996">
        <v>30.257539999999999</v>
      </c>
      <c r="S1996">
        <v>0.82263640000000005</v>
      </c>
    </row>
    <row r="1997" spans="1:19" x14ac:dyDescent="0.2">
      <c r="A1997" t="s">
        <v>187</v>
      </c>
      <c r="B1997">
        <v>2009</v>
      </c>
      <c r="C1997">
        <v>2148.9</v>
      </c>
      <c r="D1997">
        <v>2680.4670000000001</v>
      </c>
      <c r="E1997">
        <v>3085.6210000000001</v>
      </c>
      <c r="F1997">
        <v>2980.9670000000001</v>
      </c>
      <c r="G1997">
        <v>3103.855</v>
      </c>
      <c r="H1997">
        <v>40.750010000000003</v>
      </c>
      <c r="I1997">
        <v>0.38720599999999999</v>
      </c>
      <c r="J1997">
        <v>38.720599999999997</v>
      </c>
      <c r="K1997">
        <v>82.446770000000001</v>
      </c>
      <c r="L1997">
        <v>52.764009999999999</v>
      </c>
      <c r="M1997">
        <v>0.7665883</v>
      </c>
      <c r="N1997">
        <v>38.844540000000002</v>
      </c>
      <c r="O1997">
        <v>26.789739999999998</v>
      </c>
      <c r="P1997">
        <v>0.31132779999999999</v>
      </c>
      <c r="Q1997">
        <v>62.110520000000001</v>
      </c>
      <c r="R1997">
        <v>30.257539999999999</v>
      </c>
      <c r="S1997">
        <v>0.82263640000000005</v>
      </c>
    </row>
    <row r="1998" spans="1:19" x14ac:dyDescent="0.2">
      <c r="A1998" t="s">
        <v>187</v>
      </c>
      <c r="B1998">
        <v>2009</v>
      </c>
      <c r="C1998">
        <v>2148.9</v>
      </c>
      <c r="D1998">
        <v>2680.4670000000001</v>
      </c>
      <c r="E1998">
        <v>3085.6210000000001</v>
      </c>
      <c r="F1998">
        <v>2980.9670000000001</v>
      </c>
      <c r="G1998">
        <v>3103.855</v>
      </c>
      <c r="H1998">
        <v>1366.6659999999999</v>
      </c>
      <c r="I1998">
        <v>0.38720599999999999</v>
      </c>
      <c r="J1998">
        <v>38.720599999999997</v>
      </c>
      <c r="L1998">
        <v>52.764009999999999</v>
      </c>
      <c r="M1998">
        <v>0.7665883</v>
      </c>
      <c r="N1998">
        <v>38.844540000000002</v>
      </c>
      <c r="O1998">
        <v>26.789739999999998</v>
      </c>
      <c r="P1998">
        <v>0.31132779999999999</v>
      </c>
      <c r="R1998">
        <v>30.257539999999999</v>
      </c>
      <c r="S1998">
        <v>0.82263640000000005</v>
      </c>
    </row>
    <row r="1999" spans="1:19" x14ac:dyDescent="0.2">
      <c r="A1999" t="s">
        <v>187</v>
      </c>
      <c r="B1999">
        <v>2009</v>
      </c>
      <c r="C1999">
        <v>2148.9</v>
      </c>
      <c r="D1999">
        <v>2680.4670000000001</v>
      </c>
      <c r="E1999">
        <v>3085.6210000000001</v>
      </c>
      <c r="F1999">
        <v>2980.9670000000001</v>
      </c>
      <c r="G1999">
        <v>3103.855</v>
      </c>
      <c r="H1999">
        <v>38.022390000000001</v>
      </c>
      <c r="I1999">
        <v>0.38720599999999999</v>
      </c>
      <c r="J1999">
        <v>38.720599999999997</v>
      </c>
      <c r="K1999">
        <v>82.446770000000001</v>
      </c>
      <c r="L1999">
        <v>52.764009999999999</v>
      </c>
      <c r="M1999">
        <v>0.7665883</v>
      </c>
      <c r="N1999">
        <v>38.844540000000002</v>
      </c>
      <c r="O1999">
        <v>26.789739999999998</v>
      </c>
      <c r="P1999">
        <v>0.31132779999999999</v>
      </c>
      <c r="Q1999">
        <v>62.110520000000001</v>
      </c>
      <c r="R1999">
        <v>30.257539999999999</v>
      </c>
      <c r="S1999">
        <v>0.82263640000000005</v>
      </c>
    </row>
    <row r="2000" spans="1:19" x14ac:dyDescent="0.2">
      <c r="A2000" t="s">
        <v>187</v>
      </c>
      <c r="B2000">
        <v>2009</v>
      </c>
      <c r="C2000">
        <v>2148.9</v>
      </c>
      <c r="D2000">
        <v>2680.4670000000001</v>
      </c>
      <c r="E2000">
        <v>3085.6210000000001</v>
      </c>
      <c r="F2000">
        <v>2980.9670000000001</v>
      </c>
      <c r="G2000">
        <v>3103.855</v>
      </c>
      <c r="I2000">
        <v>0.38720599999999999</v>
      </c>
      <c r="J2000">
        <v>38.720599999999997</v>
      </c>
      <c r="L2000">
        <v>52.764009999999999</v>
      </c>
      <c r="M2000">
        <v>0.7665883</v>
      </c>
      <c r="O2000">
        <v>26.789739999999998</v>
      </c>
      <c r="P2000">
        <v>0.31132779999999999</v>
      </c>
      <c r="R2000">
        <v>30.257539999999999</v>
      </c>
      <c r="S2000">
        <v>0.82263640000000005</v>
      </c>
    </row>
    <row r="2001" spans="1:19" x14ac:dyDescent="0.2">
      <c r="A2001" t="s">
        <v>187</v>
      </c>
      <c r="B2001">
        <v>2009</v>
      </c>
      <c r="C2001">
        <v>2148.9</v>
      </c>
      <c r="D2001">
        <v>2680.4670000000001</v>
      </c>
      <c r="E2001">
        <v>3085.6210000000001</v>
      </c>
      <c r="F2001">
        <v>2980.9670000000001</v>
      </c>
      <c r="G2001">
        <v>3103.855</v>
      </c>
      <c r="H2001">
        <v>149.9999</v>
      </c>
      <c r="I2001">
        <v>0.38720599999999999</v>
      </c>
      <c r="J2001">
        <v>38.720599999999997</v>
      </c>
      <c r="K2001">
        <v>82.446770000000001</v>
      </c>
      <c r="L2001">
        <v>52.764009999999999</v>
      </c>
      <c r="M2001">
        <v>0.7665883</v>
      </c>
      <c r="N2001">
        <v>38.844540000000002</v>
      </c>
      <c r="O2001">
        <v>26.789739999999998</v>
      </c>
      <c r="P2001">
        <v>0.31132779999999999</v>
      </c>
      <c r="Q2001">
        <v>62.110520000000001</v>
      </c>
      <c r="R2001">
        <v>30.257539999999999</v>
      </c>
      <c r="S2001">
        <v>0.82263640000000005</v>
      </c>
    </row>
    <row r="2002" spans="1:19" x14ac:dyDescent="0.2">
      <c r="A2002" t="s">
        <v>187</v>
      </c>
      <c r="B2002">
        <v>2009</v>
      </c>
      <c r="C2002">
        <v>2148.9</v>
      </c>
      <c r="D2002">
        <v>2680.4670000000001</v>
      </c>
      <c r="E2002">
        <v>3085.6210000000001</v>
      </c>
      <c r="F2002">
        <v>2980.9670000000001</v>
      </c>
      <c r="G2002">
        <v>3103.855</v>
      </c>
      <c r="H2002">
        <v>29.16911</v>
      </c>
      <c r="I2002">
        <v>0.38720599999999999</v>
      </c>
      <c r="J2002">
        <v>38.720599999999997</v>
      </c>
      <c r="K2002">
        <v>82.446770000000001</v>
      </c>
      <c r="L2002">
        <v>52.764009999999999</v>
      </c>
      <c r="M2002">
        <v>0.7665883</v>
      </c>
      <c r="N2002">
        <v>38.844540000000002</v>
      </c>
      <c r="O2002">
        <v>26.789739999999998</v>
      </c>
      <c r="P2002">
        <v>0.31132779999999999</v>
      </c>
      <c r="Q2002">
        <v>62.110520000000001</v>
      </c>
      <c r="R2002">
        <v>30.257539999999999</v>
      </c>
      <c r="S2002">
        <v>0.82263640000000005</v>
      </c>
    </row>
    <row r="2003" spans="1:19" x14ac:dyDescent="0.2">
      <c r="A2003" t="s">
        <v>187</v>
      </c>
      <c r="B2003">
        <v>2009</v>
      </c>
      <c r="C2003">
        <v>2148.9</v>
      </c>
      <c r="D2003">
        <v>2680.4670000000001</v>
      </c>
      <c r="E2003">
        <v>3085.6210000000001</v>
      </c>
      <c r="F2003">
        <v>2980.9670000000001</v>
      </c>
      <c r="G2003">
        <v>3103.855</v>
      </c>
      <c r="H2003">
        <v>28.3188</v>
      </c>
      <c r="I2003">
        <v>0.38720599999999999</v>
      </c>
      <c r="J2003">
        <v>38.720599999999997</v>
      </c>
      <c r="K2003">
        <v>82.446770000000001</v>
      </c>
      <c r="L2003">
        <v>52.764009999999999</v>
      </c>
      <c r="M2003">
        <v>0.7665883</v>
      </c>
      <c r="N2003">
        <v>38.844540000000002</v>
      </c>
      <c r="O2003">
        <v>26.789739999999998</v>
      </c>
      <c r="P2003">
        <v>0.31132779999999999</v>
      </c>
      <c r="Q2003">
        <v>62.110520000000001</v>
      </c>
      <c r="R2003">
        <v>30.257539999999999</v>
      </c>
      <c r="S2003">
        <v>0.82263640000000005</v>
      </c>
    </row>
    <row r="2004" spans="1:19" x14ac:dyDescent="0.2">
      <c r="A2004" t="s">
        <v>187</v>
      </c>
      <c r="B2004">
        <v>2009</v>
      </c>
      <c r="C2004">
        <v>2148.9</v>
      </c>
      <c r="D2004">
        <v>2680.4670000000001</v>
      </c>
      <c r="E2004">
        <v>3085.6210000000001</v>
      </c>
      <c r="F2004">
        <v>2980.9670000000001</v>
      </c>
      <c r="G2004">
        <v>3103.855</v>
      </c>
      <c r="H2004">
        <v>900.00019999999995</v>
      </c>
      <c r="I2004">
        <v>0.38720599999999999</v>
      </c>
      <c r="J2004">
        <v>38.720599999999997</v>
      </c>
      <c r="K2004">
        <v>82.446770000000001</v>
      </c>
      <c r="L2004">
        <v>52.764009999999999</v>
      </c>
      <c r="M2004">
        <v>0.7665883</v>
      </c>
      <c r="N2004">
        <v>38.844540000000002</v>
      </c>
      <c r="O2004">
        <v>26.789739999999998</v>
      </c>
      <c r="P2004">
        <v>0.31132779999999999</v>
      </c>
      <c r="Q2004">
        <v>62.110520000000001</v>
      </c>
      <c r="R2004">
        <v>30.257539999999999</v>
      </c>
      <c r="S2004">
        <v>0.82263640000000005</v>
      </c>
    </row>
    <row r="2005" spans="1:19" x14ac:dyDescent="0.2">
      <c r="A2005" t="s">
        <v>187</v>
      </c>
      <c r="B2005">
        <v>2009</v>
      </c>
      <c r="C2005">
        <v>2148.9</v>
      </c>
      <c r="D2005">
        <v>2680.4670000000001</v>
      </c>
      <c r="E2005">
        <v>3085.6210000000001</v>
      </c>
      <c r="F2005">
        <v>2980.9670000000001</v>
      </c>
      <c r="G2005">
        <v>3103.855</v>
      </c>
      <c r="H2005">
        <v>-5.8823800000000004</v>
      </c>
      <c r="I2005">
        <v>0.38720599999999999</v>
      </c>
      <c r="J2005">
        <v>38.720599999999997</v>
      </c>
      <c r="K2005">
        <v>82.446770000000001</v>
      </c>
      <c r="L2005">
        <v>52.764009999999999</v>
      </c>
      <c r="M2005">
        <v>0.7665883</v>
      </c>
      <c r="N2005">
        <v>38.844540000000002</v>
      </c>
      <c r="O2005">
        <v>26.789739999999998</v>
      </c>
      <c r="P2005">
        <v>0.31132779999999999</v>
      </c>
      <c r="Q2005">
        <v>62.110520000000001</v>
      </c>
      <c r="R2005">
        <v>30.257539999999999</v>
      </c>
      <c r="S2005">
        <v>0.82263640000000005</v>
      </c>
    </row>
    <row r="2006" spans="1:19" x14ac:dyDescent="0.2">
      <c r="A2006" t="s">
        <v>187</v>
      </c>
      <c r="B2006">
        <v>2009</v>
      </c>
      <c r="C2006">
        <v>2148.9</v>
      </c>
      <c r="D2006">
        <v>2680.4670000000001</v>
      </c>
      <c r="E2006">
        <v>3085.6210000000001</v>
      </c>
      <c r="F2006">
        <v>2980.9670000000001</v>
      </c>
      <c r="G2006">
        <v>3103.855</v>
      </c>
      <c r="H2006">
        <v>216.2175</v>
      </c>
      <c r="I2006">
        <v>0.38720599999999999</v>
      </c>
      <c r="J2006">
        <v>38.720599999999997</v>
      </c>
      <c r="K2006">
        <v>82.446770000000001</v>
      </c>
      <c r="L2006">
        <v>52.764009999999999</v>
      </c>
      <c r="M2006">
        <v>0.7665883</v>
      </c>
      <c r="N2006">
        <v>38.844540000000002</v>
      </c>
      <c r="O2006">
        <v>26.789739999999998</v>
      </c>
      <c r="P2006">
        <v>0.31132779999999999</v>
      </c>
      <c r="Q2006">
        <v>62.110520000000001</v>
      </c>
      <c r="R2006">
        <v>30.257539999999999</v>
      </c>
      <c r="S2006">
        <v>0.82263640000000005</v>
      </c>
    </row>
    <row r="2007" spans="1:19" x14ac:dyDescent="0.2">
      <c r="A2007" t="s">
        <v>187</v>
      </c>
      <c r="B2007">
        <v>2009</v>
      </c>
      <c r="C2007">
        <v>2148.9</v>
      </c>
      <c r="D2007">
        <v>2680.4670000000001</v>
      </c>
      <c r="E2007">
        <v>3085.6210000000001</v>
      </c>
      <c r="F2007">
        <v>2980.9670000000001</v>
      </c>
      <c r="G2007">
        <v>3103.855</v>
      </c>
      <c r="H2007">
        <v>28.779949999999999</v>
      </c>
      <c r="I2007">
        <v>0.38720599999999999</v>
      </c>
      <c r="J2007">
        <v>38.720599999999997</v>
      </c>
      <c r="K2007">
        <v>82.446770000000001</v>
      </c>
      <c r="L2007">
        <v>52.764009999999999</v>
      </c>
      <c r="M2007">
        <v>0.7665883</v>
      </c>
      <c r="N2007">
        <v>38.844540000000002</v>
      </c>
      <c r="O2007">
        <v>26.789739999999998</v>
      </c>
      <c r="P2007">
        <v>0.31132779999999999</v>
      </c>
      <c r="Q2007">
        <v>62.110520000000001</v>
      </c>
      <c r="R2007">
        <v>30.257539999999999</v>
      </c>
      <c r="S2007">
        <v>0.82263640000000005</v>
      </c>
    </row>
    <row r="2008" spans="1:19" x14ac:dyDescent="0.2">
      <c r="A2008" t="s">
        <v>187</v>
      </c>
      <c r="B2008">
        <v>2009</v>
      </c>
      <c r="C2008">
        <v>2148.9</v>
      </c>
      <c r="D2008">
        <v>2680.4670000000001</v>
      </c>
      <c r="E2008">
        <v>3085.6210000000001</v>
      </c>
      <c r="F2008">
        <v>2980.9670000000001</v>
      </c>
      <c r="G2008">
        <v>3103.855</v>
      </c>
      <c r="I2008">
        <v>0.38720599999999999</v>
      </c>
      <c r="J2008">
        <v>38.720599999999997</v>
      </c>
      <c r="L2008">
        <v>52.764009999999999</v>
      </c>
      <c r="M2008">
        <v>0.7665883</v>
      </c>
      <c r="N2008">
        <v>38.844540000000002</v>
      </c>
      <c r="O2008">
        <v>26.789739999999998</v>
      </c>
      <c r="P2008">
        <v>0.31132779999999999</v>
      </c>
      <c r="R2008">
        <v>30.257539999999999</v>
      </c>
      <c r="S2008">
        <v>0.82263640000000005</v>
      </c>
    </row>
    <row r="2009" spans="1:19" x14ac:dyDescent="0.2">
      <c r="A2009" t="s">
        <v>187</v>
      </c>
      <c r="B2009">
        <v>2009</v>
      </c>
      <c r="C2009">
        <v>2148.9</v>
      </c>
      <c r="D2009">
        <v>2680.4670000000001</v>
      </c>
      <c r="E2009">
        <v>3085.6210000000001</v>
      </c>
      <c r="F2009">
        <v>2980.9670000000001</v>
      </c>
      <c r="G2009">
        <v>3103.855</v>
      </c>
      <c r="H2009">
        <v>48.857489999999999</v>
      </c>
      <c r="I2009">
        <v>0.38720599999999999</v>
      </c>
      <c r="J2009">
        <v>38.720599999999997</v>
      </c>
      <c r="K2009">
        <v>82.446770000000001</v>
      </c>
      <c r="L2009">
        <v>52.764009999999999</v>
      </c>
      <c r="M2009">
        <v>0.7665883</v>
      </c>
      <c r="N2009">
        <v>38.844540000000002</v>
      </c>
      <c r="O2009">
        <v>26.789739999999998</v>
      </c>
      <c r="P2009">
        <v>0.31132779999999999</v>
      </c>
      <c r="Q2009">
        <v>62.110520000000001</v>
      </c>
      <c r="R2009">
        <v>30.257539999999999</v>
      </c>
      <c r="S2009">
        <v>0.82263640000000005</v>
      </c>
    </row>
    <row r="2010" spans="1:19" x14ac:dyDescent="0.2">
      <c r="A2010" t="s">
        <v>187</v>
      </c>
      <c r="B2010">
        <v>2009</v>
      </c>
      <c r="C2010">
        <v>2148.9</v>
      </c>
      <c r="D2010">
        <v>2680.4670000000001</v>
      </c>
      <c r="E2010">
        <v>3085.6210000000001</v>
      </c>
      <c r="F2010">
        <v>2980.9670000000001</v>
      </c>
      <c r="G2010">
        <v>3103.855</v>
      </c>
      <c r="I2010">
        <v>0.38720599999999999</v>
      </c>
      <c r="J2010">
        <v>38.720599999999997</v>
      </c>
      <c r="L2010">
        <v>52.764009999999999</v>
      </c>
      <c r="M2010">
        <v>0.7665883</v>
      </c>
      <c r="O2010">
        <v>26.789739999999998</v>
      </c>
      <c r="P2010">
        <v>0.31132779999999999</v>
      </c>
      <c r="R2010">
        <v>30.257539999999999</v>
      </c>
      <c r="S2010">
        <v>0.82263640000000005</v>
      </c>
    </row>
    <row r="2011" spans="1:19" x14ac:dyDescent="0.2">
      <c r="A2011" t="s">
        <v>187</v>
      </c>
      <c r="B2011">
        <v>2009</v>
      </c>
      <c r="C2011">
        <v>2148.9</v>
      </c>
      <c r="D2011">
        <v>2680.4670000000001</v>
      </c>
      <c r="E2011">
        <v>3085.6210000000001</v>
      </c>
      <c r="F2011">
        <v>2980.9670000000001</v>
      </c>
      <c r="G2011">
        <v>3103.855</v>
      </c>
      <c r="H2011">
        <v>333.33330000000001</v>
      </c>
      <c r="I2011">
        <v>0.38720599999999999</v>
      </c>
      <c r="J2011">
        <v>38.720599999999997</v>
      </c>
      <c r="K2011">
        <v>82.446770000000001</v>
      </c>
      <c r="L2011">
        <v>52.764009999999999</v>
      </c>
      <c r="M2011">
        <v>0.7665883</v>
      </c>
      <c r="N2011">
        <v>38.844540000000002</v>
      </c>
      <c r="O2011">
        <v>26.789739999999998</v>
      </c>
      <c r="P2011">
        <v>0.31132779999999999</v>
      </c>
      <c r="Q2011">
        <v>62.110520000000001</v>
      </c>
      <c r="R2011">
        <v>30.257539999999999</v>
      </c>
      <c r="S2011">
        <v>0.82263640000000005</v>
      </c>
    </row>
    <row r="2012" spans="1:19" x14ac:dyDescent="0.2">
      <c r="A2012" t="s">
        <v>187</v>
      </c>
      <c r="B2012">
        <v>2009</v>
      </c>
      <c r="C2012">
        <v>2148.9</v>
      </c>
      <c r="D2012">
        <v>2680.4670000000001</v>
      </c>
      <c r="E2012">
        <v>3085.6210000000001</v>
      </c>
      <c r="F2012">
        <v>2980.9670000000001</v>
      </c>
      <c r="G2012">
        <v>3103.855</v>
      </c>
      <c r="H2012">
        <v>99.999949999999998</v>
      </c>
      <c r="I2012">
        <v>0.38720599999999999</v>
      </c>
      <c r="J2012">
        <v>38.720599999999997</v>
      </c>
      <c r="K2012">
        <v>82.446770000000001</v>
      </c>
      <c r="L2012">
        <v>52.764009999999999</v>
      </c>
      <c r="M2012">
        <v>0.7665883</v>
      </c>
      <c r="N2012">
        <v>38.844540000000002</v>
      </c>
      <c r="O2012">
        <v>26.789739999999998</v>
      </c>
      <c r="P2012">
        <v>0.31132779999999999</v>
      </c>
      <c r="Q2012">
        <v>62.110520000000001</v>
      </c>
      <c r="R2012">
        <v>30.257539999999999</v>
      </c>
      <c r="S2012">
        <v>0.82263640000000005</v>
      </c>
    </row>
    <row r="2013" spans="1:19" x14ac:dyDescent="0.2">
      <c r="A2013" t="s">
        <v>187</v>
      </c>
      <c r="B2013">
        <v>2009</v>
      </c>
      <c r="C2013">
        <v>2148.9</v>
      </c>
      <c r="D2013">
        <v>2680.4670000000001</v>
      </c>
      <c r="E2013">
        <v>3085.6210000000001</v>
      </c>
      <c r="F2013">
        <v>2980.9670000000001</v>
      </c>
      <c r="G2013">
        <v>3103.855</v>
      </c>
      <c r="I2013">
        <v>0.38720599999999999</v>
      </c>
      <c r="J2013">
        <v>38.720599999999997</v>
      </c>
      <c r="L2013">
        <v>52.764009999999999</v>
      </c>
      <c r="M2013">
        <v>0.7665883</v>
      </c>
      <c r="N2013">
        <v>38.844540000000002</v>
      </c>
      <c r="O2013">
        <v>26.789739999999998</v>
      </c>
      <c r="P2013">
        <v>0.31132779999999999</v>
      </c>
      <c r="R2013">
        <v>30.257539999999999</v>
      </c>
      <c r="S2013">
        <v>0.82263640000000005</v>
      </c>
    </row>
    <row r="2014" spans="1:19" x14ac:dyDescent="0.2">
      <c r="A2014" t="s">
        <v>187</v>
      </c>
      <c r="B2014">
        <v>2009</v>
      </c>
      <c r="C2014">
        <v>2148.9</v>
      </c>
      <c r="D2014">
        <v>2680.4670000000001</v>
      </c>
      <c r="E2014">
        <v>3085.6210000000001</v>
      </c>
      <c r="F2014">
        <v>2980.9670000000001</v>
      </c>
      <c r="G2014">
        <v>3103.855</v>
      </c>
      <c r="H2014">
        <v>38.461500000000001</v>
      </c>
      <c r="I2014">
        <v>0.38720599999999999</v>
      </c>
      <c r="J2014">
        <v>38.720599999999997</v>
      </c>
      <c r="K2014">
        <v>82.446770000000001</v>
      </c>
      <c r="L2014">
        <v>52.764009999999999</v>
      </c>
      <c r="M2014">
        <v>0.7665883</v>
      </c>
      <c r="N2014">
        <v>38.844540000000002</v>
      </c>
      <c r="O2014">
        <v>26.789739999999998</v>
      </c>
      <c r="P2014">
        <v>0.31132779999999999</v>
      </c>
      <c r="Q2014">
        <v>62.110520000000001</v>
      </c>
      <c r="R2014">
        <v>30.257539999999999</v>
      </c>
      <c r="S2014">
        <v>0.82263640000000005</v>
      </c>
    </row>
    <row r="2015" spans="1:19" x14ac:dyDescent="0.2">
      <c r="A2015" t="s">
        <v>187</v>
      </c>
      <c r="B2015">
        <v>2009</v>
      </c>
      <c r="C2015">
        <v>2148.9</v>
      </c>
      <c r="D2015">
        <v>2680.4670000000001</v>
      </c>
      <c r="E2015">
        <v>3085.6210000000001</v>
      </c>
      <c r="F2015">
        <v>2980.9670000000001</v>
      </c>
      <c r="G2015">
        <v>3103.855</v>
      </c>
      <c r="I2015">
        <v>0.38720599999999999</v>
      </c>
      <c r="J2015">
        <v>38.720599999999997</v>
      </c>
      <c r="L2015">
        <v>52.764009999999999</v>
      </c>
      <c r="M2015">
        <v>0.7665883</v>
      </c>
      <c r="N2015">
        <v>38.844540000000002</v>
      </c>
      <c r="O2015">
        <v>26.789739999999998</v>
      </c>
      <c r="P2015">
        <v>0.31132779999999999</v>
      </c>
      <c r="R2015">
        <v>30.257539999999999</v>
      </c>
      <c r="S2015">
        <v>0.82263640000000005</v>
      </c>
    </row>
    <row r="2016" spans="1:19" x14ac:dyDescent="0.2">
      <c r="A2016" t="s">
        <v>187</v>
      </c>
      <c r="B2016">
        <v>2009</v>
      </c>
      <c r="C2016">
        <v>2148.9</v>
      </c>
      <c r="D2016">
        <v>2680.4670000000001</v>
      </c>
      <c r="E2016">
        <v>3085.6210000000001</v>
      </c>
      <c r="F2016">
        <v>2980.9670000000001</v>
      </c>
      <c r="G2016">
        <v>3103.855</v>
      </c>
      <c r="H2016">
        <v>2677.777</v>
      </c>
      <c r="I2016">
        <v>0.38720599999999999</v>
      </c>
      <c r="J2016">
        <v>38.720599999999997</v>
      </c>
      <c r="L2016">
        <v>52.764009999999999</v>
      </c>
      <c r="M2016">
        <v>0.7665883</v>
      </c>
      <c r="N2016">
        <v>38.844540000000002</v>
      </c>
      <c r="O2016">
        <v>26.789739999999998</v>
      </c>
      <c r="P2016">
        <v>0.31132779999999999</v>
      </c>
      <c r="R2016">
        <v>30.257539999999999</v>
      </c>
      <c r="S2016">
        <v>0.82263640000000005</v>
      </c>
    </row>
    <row r="2017" spans="1:19" x14ac:dyDescent="0.2">
      <c r="A2017" t="s">
        <v>187</v>
      </c>
      <c r="B2017">
        <v>2009</v>
      </c>
      <c r="C2017">
        <v>2148.9</v>
      </c>
      <c r="D2017">
        <v>2680.4670000000001</v>
      </c>
      <c r="E2017">
        <v>3085.6210000000001</v>
      </c>
      <c r="F2017">
        <v>2980.9670000000001</v>
      </c>
      <c r="G2017">
        <v>3103.855</v>
      </c>
      <c r="H2017">
        <v>-67.107510000000005</v>
      </c>
      <c r="I2017">
        <v>0.38720599999999999</v>
      </c>
      <c r="J2017">
        <v>38.720599999999997</v>
      </c>
      <c r="K2017">
        <v>82.446770000000001</v>
      </c>
      <c r="L2017">
        <v>52.764009999999999</v>
      </c>
      <c r="M2017">
        <v>0.7665883</v>
      </c>
      <c r="N2017">
        <v>38.844540000000002</v>
      </c>
      <c r="O2017">
        <v>26.789739999999998</v>
      </c>
      <c r="P2017">
        <v>0.31132779999999999</v>
      </c>
      <c r="Q2017">
        <v>62.110520000000001</v>
      </c>
      <c r="R2017">
        <v>30.257539999999999</v>
      </c>
      <c r="S2017">
        <v>0.82263640000000005</v>
      </c>
    </row>
    <row r="2018" spans="1:19" x14ac:dyDescent="0.2">
      <c r="A2018" t="s">
        <v>187</v>
      </c>
      <c r="B2018">
        <v>2009</v>
      </c>
      <c r="C2018">
        <v>2148.9</v>
      </c>
      <c r="D2018">
        <v>2680.4670000000001</v>
      </c>
      <c r="E2018">
        <v>3085.6210000000001</v>
      </c>
      <c r="F2018">
        <v>2980.9670000000001</v>
      </c>
      <c r="G2018">
        <v>3103.855</v>
      </c>
      <c r="H2018">
        <v>91.333309999999997</v>
      </c>
      <c r="I2018">
        <v>0.38720599999999999</v>
      </c>
      <c r="J2018">
        <v>38.720599999999997</v>
      </c>
      <c r="K2018">
        <v>82.446770000000001</v>
      </c>
      <c r="L2018">
        <v>52.764009999999999</v>
      </c>
      <c r="M2018">
        <v>0.7665883</v>
      </c>
      <c r="N2018">
        <v>38.844540000000002</v>
      </c>
      <c r="O2018">
        <v>26.789739999999998</v>
      </c>
      <c r="P2018">
        <v>0.31132779999999999</v>
      </c>
      <c r="Q2018">
        <v>62.110520000000001</v>
      </c>
      <c r="R2018">
        <v>30.257539999999999</v>
      </c>
      <c r="S2018">
        <v>0.82263640000000005</v>
      </c>
    </row>
    <row r="2019" spans="1:19" x14ac:dyDescent="0.2">
      <c r="A2019" t="s">
        <v>187</v>
      </c>
      <c r="B2019">
        <v>2009</v>
      </c>
      <c r="C2019">
        <v>2148.9</v>
      </c>
      <c r="D2019">
        <v>2680.4670000000001</v>
      </c>
      <c r="E2019">
        <v>3085.6210000000001</v>
      </c>
      <c r="F2019">
        <v>2980.9670000000001</v>
      </c>
      <c r="G2019">
        <v>3103.855</v>
      </c>
      <c r="I2019">
        <v>0.38720599999999999</v>
      </c>
      <c r="J2019">
        <v>38.720599999999997</v>
      </c>
      <c r="L2019">
        <v>52.764009999999999</v>
      </c>
      <c r="M2019">
        <v>0.7665883</v>
      </c>
      <c r="N2019">
        <v>38.844540000000002</v>
      </c>
      <c r="O2019">
        <v>26.789739999999998</v>
      </c>
      <c r="P2019">
        <v>0.31132779999999999</v>
      </c>
      <c r="R2019">
        <v>30.257539999999999</v>
      </c>
      <c r="S2019">
        <v>0.82263640000000005</v>
      </c>
    </row>
    <row r="2020" spans="1:19" x14ac:dyDescent="0.2">
      <c r="A2020" t="s">
        <v>187</v>
      </c>
      <c r="B2020">
        <v>2009</v>
      </c>
      <c r="C2020">
        <v>2148.9</v>
      </c>
      <c r="D2020">
        <v>2680.4670000000001</v>
      </c>
      <c r="E2020">
        <v>3085.6210000000001</v>
      </c>
      <c r="F2020">
        <v>2980.9670000000001</v>
      </c>
      <c r="G2020">
        <v>3103.855</v>
      </c>
      <c r="I2020">
        <v>0.38720599999999999</v>
      </c>
      <c r="J2020">
        <v>38.720599999999997</v>
      </c>
      <c r="L2020">
        <v>52.764009999999999</v>
      </c>
      <c r="M2020">
        <v>0.7665883</v>
      </c>
      <c r="O2020">
        <v>26.789739999999998</v>
      </c>
      <c r="P2020">
        <v>0.31132779999999999</v>
      </c>
      <c r="R2020">
        <v>30.257539999999999</v>
      </c>
      <c r="S2020">
        <v>0.82263640000000005</v>
      </c>
    </row>
    <row r="2021" spans="1:19" x14ac:dyDescent="0.2">
      <c r="A2021" t="s">
        <v>187</v>
      </c>
      <c r="B2021">
        <v>2009</v>
      </c>
      <c r="C2021">
        <v>2148.9</v>
      </c>
      <c r="D2021">
        <v>2680.4670000000001</v>
      </c>
      <c r="E2021">
        <v>3085.6210000000001</v>
      </c>
      <c r="F2021">
        <v>2980.9670000000001</v>
      </c>
      <c r="G2021">
        <v>3103.855</v>
      </c>
      <c r="I2021">
        <v>0.38720599999999999</v>
      </c>
      <c r="J2021">
        <v>38.720599999999997</v>
      </c>
      <c r="L2021">
        <v>52.764009999999999</v>
      </c>
      <c r="M2021">
        <v>0.7665883</v>
      </c>
      <c r="N2021">
        <v>38.844540000000002</v>
      </c>
      <c r="O2021">
        <v>26.789739999999998</v>
      </c>
      <c r="P2021">
        <v>0.31132779999999999</v>
      </c>
      <c r="R2021">
        <v>30.257539999999999</v>
      </c>
      <c r="S2021">
        <v>0.82263640000000005</v>
      </c>
    </row>
    <row r="2022" spans="1:19" x14ac:dyDescent="0.2">
      <c r="A2022" t="s">
        <v>187</v>
      </c>
      <c r="B2022">
        <v>2009</v>
      </c>
      <c r="C2022">
        <v>2148.9</v>
      </c>
      <c r="D2022">
        <v>2680.4670000000001</v>
      </c>
      <c r="E2022">
        <v>3085.6210000000001</v>
      </c>
      <c r="F2022">
        <v>2980.9670000000001</v>
      </c>
      <c r="G2022">
        <v>3103.855</v>
      </c>
      <c r="H2022">
        <v>499.99979999999999</v>
      </c>
      <c r="I2022">
        <v>0.38720599999999999</v>
      </c>
      <c r="J2022">
        <v>38.720599999999997</v>
      </c>
      <c r="K2022">
        <v>82.446770000000001</v>
      </c>
      <c r="L2022">
        <v>52.764009999999999</v>
      </c>
      <c r="M2022">
        <v>0.7665883</v>
      </c>
      <c r="N2022">
        <v>38.844540000000002</v>
      </c>
      <c r="O2022">
        <v>26.789739999999998</v>
      </c>
      <c r="P2022">
        <v>0.31132779999999999</v>
      </c>
      <c r="Q2022">
        <v>62.110520000000001</v>
      </c>
      <c r="R2022">
        <v>30.257539999999999</v>
      </c>
      <c r="S2022">
        <v>0.82263640000000005</v>
      </c>
    </row>
    <row r="2023" spans="1:19" x14ac:dyDescent="0.2">
      <c r="A2023" t="s">
        <v>187</v>
      </c>
      <c r="B2023">
        <v>2009</v>
      </c>
      <c r="C2023">
        <v>2148.9</v>
      </c>
      <c r="D2023">
        <v>2680.4670000000001</v>
      </c>
      <c r="E2023">
        <v>3085.6210000000001</v>
      </c>
      <c r="F2023">
        <v>2980.9670000000001</v>
      </c>
      <c r="G2023">
        <v>3103.855</v>
      </c>
      <c r="H2023">
        <v>-28.571449999999999</v>
      </c>
      <c r="I2023">
        <v>0.38720599999999999</v>
      </c>
      <c r="J2023">
        <v>38.720599999999997</v>
      </c>
      <c r="K2023">
        <v>82.446770000000001</v>
      </c>
      <c r="L2023">
        <v>52.764009999999999</v>
      </c>
      <c r="M2023">
        <v>0.7665883</v>
      </c>
      <c r="N2023">
        <v>38.844540000000002</v>
      </c>
      <c r="O2023">
        <v>26.789739999999998</v>
      </c>
      <c r="P2023">
        <v>0.31132779999999999</v>
      </c>
      <c r="Q2023">
        <v>62.110520000000001</v>
      </c>
      <c r="R2023">
        <v>30.257539999999999</v>
      </c>
      <c r="S2023">
        <v>0.82263640000000005</v>
      </c>
    </row>
    <row r="2024" spans="1:19" x14ac:dyDescent="0.2">
      <c r="A2024" t="s">
        <v>187</v>
      </c>
      <c r="B2024">
        <v>2009</v>
      </c>
      <c r="C2024">
        <v>2148.9</v>
      </c>
      <c r="D2024">
        <v>2680.4670000000001</v>
      </c>
      <c r="E2024">
        <v>3085.6210000000001</v>
      </c>
      <c r="F2024">
        <v>2980.9670000000001</v>
      </c>
      <c r="G2024">
        <v>3103.855</v>
      </c>
      <c r="H2024">
        <v>1.9732940000000001</v>
      </c>
      <c r="I2024">
        <v>0.38720599999999999</v>
      </c>
      <c r="J2024">
        <v>38.720599999999997</v>
      </c>
      <c r="K2024">
        <v>82.446770000000001</v>
      </c>
      <c r="L2024">
        <v>52.764009999999999</v>
      </c>
      <c r="M2024">
        <v>0.7665883</v>
      </c>
      <c r="N2024">
        <v>38.844540000000002</v>
      </c>
      <c r="O2024">
        <v>26.789739999999998</v>
      </c>
      <c r="P2024">
        <v>0.31132779999999999</v>
      </c>
      <c r="Q2024">
        <v>62.110520000000001</v>
      </c>
      <c r="R2024">
        <v>30.257539999999999</v>
      </c>
      <c r="S2024">
        <v>0.82263640000000005</v>
      </c>
    </row>
    <row r="2025" spans="1:19" x14ac:dyDescent="0.2">
      <c r="A2025" t="s">
        <v>187</v>
      </c>
      <c r="B2025">
        <v>2009</v>
      </c>
      <c r="C2025">
        <v>2148.9</v>
      </c>
      <c r="D2025">
        <v>2680.4670000000001</v>
      </c>
      <c r="E2025">
        <v>3085.6210000000001</v>
      </c>
      <c r="F2025">
        <v>2980.9670000000001</v>
      </c>
      <c r="G2025">
        <v>3103.855</v>
      </c>
      <c r="I2025">
        <v>0.38720599999999999</v>
      </c>
      <c r="J2025">
        <v>38.720599999999997</v>
      </c>
      <c r="L2025">
        <v>52.764009999999999</v>
      </c>
      <c r="M2025">
        <v>0.7665883</v>
      </c>
      <c r="N2025">
        <v>38.844540000000002</v>
      </c>
      <c r="O2025">
        <v>26.789739999999998</v>
      </c>
      <c r="P2025">
        <v>0.31132779999999999</v>
      </c>
      <c r="R2025">
        <v>30.257539999999999</v>
      </c>
      <c r="S2025">
        <v>0.82263640000000005</v>
      </c>
    </row>
    <row r="2026" spans="1:19" x14ac:dyDescent="0.2">
      <c r="A2026" t="s">
        <v>187</v>
      </c>
      <c r="B2026">
        <v>2009</v>
      </c>
      <c r="C2026">
        <v>2148.9</v>
      </c>
      <c r="D2026">
        <v>2680.4670000000001</v>
      </c>
      <c r="E2026">
        <v>3085.6210000000001</v>
      </c>
      <c r="F2026">
        <v>2980.9670000000001</v>
      </c>
      <c r="G2026">
        <v>3103.855</v>
      </c>
      <c r="I2026">
        <v>0.38720599999999999</v>
      </c>
      <c r="J2026">
        <v>38.720599999999997</v>
      </c>
      <c r="L2026">
        <v>52.764009999999999</v>
      </c>
      <c r="M2026">
        <v>0.7665883</v>
      </c>
      <c r="N2026">
        <v>38.844540000000002</v>
      </c>
      <c r="O2026">
        <v>26.789739999999998</v>
      </c>
      <c r="P2026">
        <v>0.31132779999999999</v>
      </c>
      <c r="R2026">
        <v>30.257539999999999</v>
      </c>
      <c r="S2026">
        <v>0.82263640000000005</v>
      </c>
    </row>
    <row r="2027" spans="1:19" x14ac:dyDescent="0.2">
      <c r="A2027" t="s">
        <v>187</v>
      </c>
      <c r="B2027">
        <v>2009</v>
      </c>
      <c r="C2027">
        <v>2148.9</v>
      </c>
      <c r="D2027">
        <v>2680.4670000000001</v>
      </c>
      <c r="E2027">
        <v>3085.6210000000001</v>
      </c>
      <c r="F2027">
        <v>2980.9670000000001</v>
      </c>
      <c r="G2027">
        <v>3103.855</v>
      </c>
      <c r="I2027">
        <v>0.38720599999999999</v>
      </c>
      <c r="J2027">
        <v>38.720599999999997</v>
      </c>
      <c r="L2027">
        <v>52.764009999999999</v>
      </c>
      <c r="M2027">
        <v>0.7665883</v>
      </c>
      <c r="N2027">
        <v>38.844540000000002</v>
      </c>
      <c r="O2027">
        <v>26.789739999999998</v>
      </c>
      <c r="P2027">
        <v>0.31132779999999999</v>
      </c>
      <c r="R2027">
        <v>30.257539999999999</v>
      </c>
      <c r="S2027">
        <v>0.82263640000000005</v>
      </c>
    </row>
    <row r="2028" spans="1:19" x14ac:dyDescent="0.2">
      <c r="A2028" t="s">
        <v>187</v>
      </c>
      <c r="B2028">
        <v>2009</v>
      </c>
      <c r="C2028">
        <v>2148.9</v>
      </c>
      <c r="D2028">
        <v>2680.4670000000001</v>
      </c>
      <c r="E2028">
        <v>3085.6210000000001</v>
      </c>
      <c r="F2028">
        <v>2980.9670000000001</v>
      </c>
      <c r="G2028">
        <v>3103.855</v>
      </c>
      <c r="I2028">
        <v>0.38720599999999999</v>
      </c>
      <c r="J2028">
        <v>38.720599999999997</v>
      </c>
      <c r="L2028">
        <v>52.764009999999999</v>
      </c>
      <c r="M2028">
        <v>0.7665883</v>
      </c>
      <c r="N2028">
        <v>38.844540000000002</v>
      </c>
      <c r="O2028">
        <v>26.789739999999998</v>
      </c>
      <c r="P2028">
        <v>0.31132779999999999</v>
      </c>
      <c r="R2028">
        <v>30.257539999999999</v>
      </c>
      <c r="S2028">
        <v>0.82263640000000005</v>
      </c>
    </row>
    <row r="2029" spans="1:19" x14ac:dyDescent="0.2">
      <c r="A2029" t="s">
        <v>187</v>
      </c>
      <c r="B2029">
        <v>2009</v>
      </c>
      <c r="C2029">
        <v>2148.9</v>
      </c>
      <c r="D2029">
        <v>2680.4670000000001</v>
      </c>
      <c r="E2029">
        <v>3085.6210000000001</v>
      </c>
      <c r="F2029">
        <v>2980.9670000000001</v>
      </c>
      <c r="G2029">
        <v>3103.855</v>
      </c>
      <c r="H2029">
        <v>80.589650000000006</v>
      </c>
      <c r="I2029">
        <v>0.38720599999999999</v>
      </c>
      <c r="J2029">
        <v>38.720599999999997</v>
      </c>
      <c r="K2029">
        <v>82.446770000000001</v>
      </c>
      <c r="L2029">
        <v>52.764009999999999</v>
      </c>
      <c r="M2029">
        <v>0.7665883</v>
      </c>
      <c r="N2029">
        <v>38.844540000000002</v>
      </c>
      <c r="O2029">
        <v>26.789739999999998</v>
      </c>
      <c r="P2029">
        <v>0.31132779999999999</v>
      </c>
      <c r="Q2029">
        <v>62.110520000000001</v>
      </c>
      <c r="R2029">
        <v>30.257539999999999</v>
      </c>
      <c r="S2029">
        <v>0.82263640000000005</v>
      </c>
    </row>
    <row r="2030" spans="1:19" x14ac:dyDescent="0.2">
      <c r="A2030" t="s">
        <v>187</v>
      </c>
      <c r="B2030">
        <v>2009</v>
      </c>
      <c r="C2030">
        <v>2148.9</v>
      </c>
      <c r="D2030">
        <v>2680.4670000000001</v>
      </c>
      <c r="E2030">
        <v>3085.6210000000001</v>
      </c>
      <c r="F2030">
        <v>2980.9670000000001</v>
      </c>
      <c r="G2030">
        <v>3103.855</v>
      </c>
      <c r="H2030">
        <v>42.857109999999999</v>
      </c>
      <c r="I2030">
        <v>0.38720599999999999</v>
      </c>
      <c r="J2030">
        <v>38.720599999999997</v>
      </c>
      <c r="K2030">
        <v>82.446770000000001</v>
      </c>
      <c r="L2030">
        <v>52.764009999999999</v>
      </c>
      <c r="M2030">
        <v>0.7665883</v>
      </c>
      <c r="N2030">
        <v>38.844540000000002</v>
      </c>
      <c r="O2030">
        <v>26.789739999999998</v>
      </c>
      <c r="P2030">
        <v>0.31132779999999999</v>
      </c>
      <c r="Q2030">
        <v>62.110520000000001</v>
      </c>
      <c r="R2030">
        <v>30.257539999999999</v>
      </c>
      <c r="S2030">
        <v>0.82263640000000005</v>
      </c>
    </row>
    <row r="2031" spans="1:19" x14ac:dyDescent="0.2">
      <c r="A2031" t="s">
        <v>187</v>
      </c>
      <c r="B2031">
        <v>2009</v>
      </c>
      <c r="C2031">
        <v>2148.9</v>
      </c>
      <c r="D2031">
        <v>2680.4670000000001</v>
      </c>
      <c r="E2031">
        <v>3085.6210000000001</v>
      </c>
      <c r="F2031">
        <v>2980.9670000000001</v>
      </c>
      <c r="G2031">
        <v>3103.855</v>
      </c>
      <c r="I2031">
        <v>0.38720599999999999</v>
      </c>
      <c r="J2031">
        <v>38.720599999999997</v>
      </c>
      <c r="L2031">
        <v>52.764009999999999</v>
      </c>
      <c r="M2031">
        <v>0.7665883</v>
      </c>
      <c r="O2031">
        <v>26.789739999999998</v>
      </c>
      <c r="P2031">
        <v>0.31132779999999999</v>
      </c>
      <c r="R2031">
        <v>30.257539999999999</v>
      </c>
      <c r="S2031">
        <v>0.82263640000000005</v>
      </c>
    </row>
    <row r="2032" spans="1:19" x14ac:dyDescent="0.2">
      <c r="A2032" t="s">
        <v>185</v>
      </c>
      <c r="B2032">
        <v>2009</v>
      </c>
      <c r="C2032">
        <v>4027558.62</v>
      </c>
      <c r="D2032">
        <v>4956647.1809999999</v>
      </c>
      <c r="E2032">
        <v>6555569.3540000003</v>
      </c>
      <c r="F2032">
        <v>6590637.1399999997</v>
      </c>
      <c r="G2032">
        <v>8414504.5800000001</v>
      </c>
      <c r="H2032">
        <v>18.055579999999999</v>
      </c>
      <c r="I2032">
        <v>0.63638510000000004</v>
      </c>
      <c r="J2032">
        <v>63.63852</v>
      </c>
      <c r="K2032">
        <v>101.54859999999999</v>
      </c>
      <c r="L2032">
        <v>52.764009999999999</v>
      </c>
      <c r="M2032">
        <v>0.7665883</v>
      </c>
      <c r="N2032">
        <v>46.602179999999997</v>
      </c>
      <c r="O2032">
        <v>26.789739999999998</v>
      </c>
      <c r="P2032">
        <v>0.31132779999999999</v>
      </c>
      <c r="Q2032">
        <v>82.608900000000006</v>
      </c>
      <c r="R2032">
        <v>30.257539999999999</v>
      </c>
      <c r="S2032">
        <v>0.82263640000000005</v>
      </c>
    </row>
    <row r="2033" spans="1:19" x14ac:dyDescent="0.2">
      <c r="A2033" t="s">
        <v>185</v>
      </c>
      <c r="B2033">
        <v>2009</v>
      </c>
      <c r="C2033">
        <v>4027558.62</v>
      </c>
      <c r="D2033">
        <v>4956647.1809999999</v>
      </c>
      <c r="E2033">
        <v>6555569.3540000003</v>
      </c>
      <c r="F2033">
        <v>6590637.1399999997</v>
      </c>
      <c r="G2033">
        <v>8414504.5800000001</v>
      </c>
      <c r="H2033">
        <v>1233.3340000000001</v>
      </c>
      <c r="I2033">
        <v>0.63638510000000004</v>
      </c>
      <c r="J2033">
        <v>63.63852</v>
      </c>
      <c r="L2033">
        <v>52.764009999999999</v>
      </c>
      <c r="M2033">
        <v>0.7665883</v>
      </c>
      <c r="N2033">
        <v>46.602179999999997</v>
      </c>
      <c r="O2033">
        <v>26.789739999999998</v>
      </c>
      <c r="P2033">
        <v>0.31132779999999999</v>
      </c>
      <c r="Q2033">
        <v>82.608900000000006</v>
      </c>
      <c r="R2033">
        <v>30.257539999999999</v>
      </c>
      <c r="S2033">
        <v>0.82263640000000005</v>
      </c>
    </row>
    <row r="2034" spans="1:19" x14ac:dyDescent="0.2">
      <c r="A2034" t="s">
        <v>185</v>
      </c>
      <c r="B2034">
        <v>2009</v>
      </c>
      <c r="C2034">
        <v>4027558.62</v>
      </c>
      <c r="D2034">
        <v>4956647.1809999999</v>
      </c>
      <c r="E2034">
        <v>6555569.3540000003</v>
      </c>
      <c r="F2034">
        <v>6590637.1399999997</v>
      </c>
      <c r="G2034">
        <v>8414504.5800000001</v>
      </c>
      <c r="H2034">
        <v>79.999880000000005</v>
      </c>
      <c r="I2034">
        <v>0.63638510000000004</v>
      </c>
      <c r="J2034">
        <v>63.63852</v>
      </c>
      <c r="K2034">
        <v>101.54859999999999</v>
      </c>
      <c r="L2034">
        <v>52.764009999999999</v>
      </c>
      <c r="M2034">
        <v>0.7665883</v>
      </c>
      <c r="N2034">
        <v>46.602179999999997</v>
      </c>
      <c r="O2034">
        <v>26.789739999999998</v>
      </c>
      <c r="P2034">
        <v>0.31132779999999999</v>
      </c>
      <c r="Q2034">
        <v>82.608900000000006</v>
      </c>
      <c r="R2034">
        <v>30.257539999999999</v>
      </c>
      <c r="S2034">
        <v>0.82263640000000005</v>
      </c>
    </row>
    <row r="2035" spans="1:19" x14ac:dyDescent="0.2">
      <c r="A2035" t="s">
        <v>185</v>
      </c>
      <c r="B2035">
        <v>2009</v>
      </c>
      <c r="C2035">
        <v>4027558.62</v>
      </c>
      <c r="D2035">
        <v>4956647.1809999999</v>
      </c>
      <c r="E2035">
        <v>6555569.3540000003</v>
      </c>
      <c r="F2035">
        <v>6590637.1399999997</v>
      </c>
      <c r="G2035">
        <v>8414504.5800000001</v>
      </c>
      <c r="H2035">
        <v>-41.764690000000002</v>
      </c>
      <c r="I2035">
        <v>0.63638510000000004</v>
      </c>
      <c r="J2035">
        <v>63.63852</v>
      </c>
      <c r="K2035">
        <v>101.54859999999999</v>
      </c>
      <c r="L2035">
        <v>52.764009999999999</v>
      </c>
      <c r="M2035">
        <v>0.7665883</v>
      </c>
      <c r="N2035">
        <v>46.602179999999997</v>
      </c>
      <c r="O2035">
        <v>26.789739999999998</v>
      </c>
      <c r="P2035">
        <v>0.31132779999999999</v>
      </c>
      <c r="Q2035">
        <v>82.608900000000006</v>
      </c>
      <c r="R2035">
        <v>30.257539999999999</v>
      </c>
      <c r="S2035">
        <v>0.82263640000000005</v>
      </c>
    </row>
    <row r="2036" spans="1:19" x14ac:dyDescent="0.2">
      <c r="A2036" t="s">
        <v>185</v>
      </c>
      <c r="B2036">
        <v>2009</v>
      </c>
      <c r="C2036">
        <v>4027558.62</v>
      </c>
      <c r="D2036">
        <v>4956647.1809999999</v>
      </c>
      <c r="E2036">
        <v>6555569.3540000003</v>
      </c>
      <c r="F2036">
        <v>6590637.1399999997</v>
      </c>
      <c r="G2036">
        <v>8414504.5800000001</v>
      </c>
      <c r="H2036">
        <v>218.18170000000001</v>
      </c>
      <c r="I2036">
        <v>0.63638510000000004</v>
      </c>
      <c r="J2036">
        <v>63.63852</v>
      </c>
      <c r="K2036">
        <v>101.54859999999999</v>
      </c>
      <c r="L2036">
        <v>52.764009999999999</v>
      </c>
      <c r="M2036">
        <v>0.7665883</v>
      </c>
      <c r="N2036">
        <v>46.602179999999997</v>
      </c>
      <c r="O2036">
        <v>26.789739999999998</v>
      </c>
      <c r="P2036">
        <v>0.31132779999999999</v>
      </c>
      <c r="Q2036">
        <v>82.608900000000006</v>
      </c>
      <c r="R2036">
        <v>30.257539999999999</v>
      </c>
      <c r="S2036">
        <v>0.82263640000000005</v>
      </c>
    </row>
    <row r="2037" spans="1:19" x14ac:dyDescent="0.2">
      <c r="A2037" t="s">
        <v>185</v>
      </c>
      <c r="B2037">
        <v>2009</v>
      </c>
      <c r="C2037">
        <v>4027558.62</v>
      </c>
      <c r="D2037">
        <v>4956647.1809999999</v>
      </c>
      <c r="E2037">
        <v>6555569.3540000003</v>
      </c>
      <c r="F2037">
        <v>6590637.1399999997</v>
      </c>
      <c r="G2037">
        <v>8414504.5800000001</v>
      </c>
      <c r="H2037">
        <v>137.49979999999999</v>
      </c>
      <c r="I2037">
        <v>0.63638510000000004</v>
      </c>
      <c r="J2037">
        <v>63.63852</v>
      </c>
      <c r="K2037">
        <v>101.54859999999999</v>
      </c>
      <c r="L2037">
        <v>52.764009999999999</v>
      </c>
      <c r="M2037">
        <v>0.7665883</v>
      </c>
      <c r="N2037">
        <v>46.602179999999997</v>
      </c>
      <c r="O2037">
        <v>26.789739999999998</v>
      </c>
      <c r="P2037">
        <v>0.31132779999999999</v>
      </c>
      <c r="Q2037">
        <v>82.608900000000006</v>
      </c>
      <c r="R2037">
        <v>30.257539999999999</v>
      </c>
      <c r="S2037">
        <v>0.82263640000000005</v>
      </c>
    </row>
    <row r="2038" spans="1:19" x14ac:dyDescent="0.2">
      <c r="A2038" t="s">
        <v>185</v>
      </c>
      <c r="B2038">
        <v>2009</v>
      </c>
      <c r="C2038">
        <v>4027558.62</v>
      </c>
      <c r="D2038">
        <v>4956647.1809999999</v>
      </c>
      <c r="E2038">
        <v>6555569.3540000003</v>
      </c>
      <c r="F2038">
        <v>6590637.1399999997</v>
      </c>
      <c r="G2038">
        <v>8414504.5800000001</v>
      </c>
      <c r="H2038">
        <v>38.888849999999998</v>
      </c>
      <c r="I2038">
        <v>0.63638510000000004</v>
      </c>
      <c r="J2038">
        <v>63.63852</v>
      </c>
      <c r="K2038">
        <v>101.54859999999999</v>
      </c>
      <c r="L2038">
        <v>52.764009999999999</v>
      </c>
      <c r="M2038">
        <v>0.7665883</v>
      </c>
      <c r="N2038">
        <v>46.602179999999997</v>
      </c>
      <c r="O2038">
        <v>26.789739999999998</v>
      </c>
      <c r="P2038">
        <v>0.31132779999999999</v>
      </c>
      <c r="Q2038">
        <v>82.608900000000006</v>
      </c>
      <c r="R2038">
        <v>30.257539999999999</v>
      </c>
      <c r="S2038">
        <v>0.82263640000000005</v>
      </c>
    </row>
    <row r="2039" spans="1:19" x14ac:dyDescent="0.2">
      <c r="A2039" t="s">
        <v>185</v>
      </c>
      <c r="B2039">
        <v>2009</v>
      </c>
      <c r="C2039">
        <v>4027558.62</v>
      </c>
      <c r="D2039">
        <v>4956647.1809999999</v>
      </c>
      <c r="E2039">
        <v>6555569.3540000003</v>
      </c>
      <c r="F2039">
        <v>6590637.1399999997</v>
      </c>
      <c r="G2039">
        <v>8414504.5800000001</v>
      </c>
      <c r="H2039">
        <v>150</v>
      </c>
      <c r="I2039">
        <v>0.63638510000000004</v>
      </c>
      <c r="J2039">
        <v>63.63852</v>
      </c>
      <c r="K2039">
        <v>101.54859999999999</v>
      </c>
      <c r="L2039">
        <v>52.764009999999999</v>
      </c>
      <c r="M2039">
        <v>0.7665883</v>
      </c>
      <c r="N2039">
        <v>46.602179999999997</v>
      </c>
      <c r="O2039">
        <v>26.789739999999998</v>
      </c>
      <c r="P2039">
        <v>0.31132779999999999</v>
      </c>
      <c r="Q2039">
        <v>82.608900000000006</v>
      </c>
      <c r="R2039">
        <v>30.257539999999999</v>
      </c>
      <c r="S2039">
        <v>0.82263640000000005</v>
      </c>
    </row>
    <row r="2040" spans="1:19" x14ac:dyDescent="0.2">
      <c r="A2040" t="s">
        <v>185</v>
      </c>
      <c r="B2040">
        <v>2009</v>
      </c>
      <c r="C2040">
        <v>4027558.62</v>
      </c>
      <c r="D2040">
        <v>4956647.1809999999</v>
      </c>
      <c r="E2040">
        <v>6555569.3540000003</v>
      </c>
      <c r="F2040">
        <v>6590637.1399999997</v>
      </c>
      <c r="G2040">
        <v>8414504.5800000001</v>
      </c>
      <c r="H2040">
        <v>-28.571380000000001</v>
      </c>
      <c r="I2040">
        <v>0.63638510000000004</v>
      </c>
      <c r="J2040">
        <v>63.63852</v>
      </c>
      <c r="K2040">
        <v>101.54859999999999</v>
      </c>
      <c r="L2040">
        <v>52.764009999999999</v>
      </c>
      <c r="M2040">
        <v>0.7665883</v>
      </c>
      <c r="N2040">
        <v>46.602179999999997</v>
      </c>
      <c r="O2040">
        <v>26.789739999999998</v>
      </c>
      <c r="P2040">
        <v>0.31132779999999999</v>
      </c>
      <c r="Q2040">
        <v>82.608900000000006</v>
      </c>
      <c r="R2040">
        <v>30.257539999999999</v>
      </c>
      <c r="S2040">
        <v>0.82263640000000005</v>
      </c>
    </row>
    <row r="2041" spans="1:19" x14ac:dyDescent="0.2">
      <c r="A2041" t="s">
        <v>185</v>
      </c>
      <c r="B2041">
        <v>2009</v>
      </c>
      <c r="C2041">
        <v>4027558.62</v>
      </c>
      <c r="D2041">
        <v>4956647.1809999999</v>
      </c>
      <c r="E2041">
        <v>6555569.3540000003</v>
      </c>
      <c r="F2041">
        <v>6590637.1399999997</v>
      </c>
      <c r="G2041">
        <v>8414504.5800000001</v>
      </c>
      <c r="H2041">
        <v>-87.5</v>
      </c>
      <c r="I2041">
        <v>0.63638510000000004</v>
      </c>
      <c r="J2041">
        <v>63.63852</v>
      </c>
      <c r="K2041">
        <v>101.54859999999999</v>
      </c>
      <c r="L2041">
        <v>52.764009999999999</v>
      </c>
      <c r="M2041">
        <v>0.7665883</v>
      </c>
      <c r="N2041">
        <v>46.602179999999997</v>
      </c>
      <c r="O2041">
        <v>26.789739999999998</v>
      </c>
      <c r="P2041">
        <v>0.31132779999999999</v>
      </c>
      <c r="Q2041">
        <v>82.608900000000006</v>
      </c>
      <c r="R2041">
        <v>30.257539999999999</v>
      </c>
      <c r="S2041">
        <v>0.82263640000000005</v>
      </c>
    </row>
    <row r="2042" spans="1:19" x14ac:dyDescent="0.2">
      <c r="A2042" t="s">
        <v>185</v>
      </c>
      <c r="B2042">
        <v>2009</v>
      </c>
      <c r="C2042">
        <v>4027558.62</v>
      </c>
      <c r="D2042">
        <v>4956647.1809999999</v>
      </c>
      <c r="E2042">
        <v>6555569.3540000003</v>
      </c>
      <c r="F2042">
        <v>6590637.1399999997</v>
      </c>
      <c r="G2042">
        <v>8414504.5800000001</v>
      </c>
      <c r="H2042">
        <v>222.22210000000001</v>
      </c>
      <c r="I2042">
        <v>0.63638510000000004</v>
      </c>
      <c r="J2042">
        <v>63.63852</v>
      </c>
      <c r="K2042">
        <v>101.54859999999999</v>
      </c>
      <c r="L2042">
        <v>52.764009999999999</v>
      </c>
      <c r="M2042">
        <v>0.7665883</v>
      </c>
      <c r="N2042">
        <v>46.602179999999997</v>
      </c>
      <c r="O2042">
        <v>26.789739999999998</v>
      </c>
      <c r="P2042">
        <v>0.31132779999999999</v>
      </c>
      <c r="Q2042">
        <v>82.608900000000006</v>
      </c>
      <c r="R2042">
        <v>30.257539999999999</v>
      </c>
      <c r="S2042">
        <v>0.82263640000000005</v>
      </c>
    </row>
    <row r="2043" spans="1:19" x14ac:dyDescent="0.2">
      <c r="A2043" t="s">
        <v>185</v>
      </c>
      <c r="B2043">
        <v>2009</v>
      </c>
      <c r="C2043">
        <v>4027558.62</v>
      </c>
      <c r="D2043">
        <v>4956647.1809999999</v>
      </c>
      <c r="E2043">
        <v>6555569.3540000003</v>
      </c>
      <c r="F2043">
        <v>6590637.1399999997</v>
      </c>
      <c r="G2043">
        <v>8414504.5800000001</v>
      </c>
      <c r="H2043">
        <v>1499.999</v>
      </c>
      <c r="I2043">
        <v>0.63638510000000004</v>
      </c>
      <c r="J2043">
        <v>63.63852</v>
      </c>
      <c r="L2043">
        <v>52.764009999999999</v>
      </c>
      <c r="M2043">
        <v>0.7665883</v>
      </c>
      <c r="N2043">
        <v>46.602179999999997</v>
      </c>
      <c r="O2043">
        <v>26.789739999999998</v>
      </c>
      <c r="P2043">
        <v>0.31132779999999999</v>
      </c>
      <c r="R2043">
        <v>30.257539999999999</v>
      </c>
      <c r="S2043">
        <v>0.82263640000000005</v>
      </c>
    </row>
    <row r="2044" spans="1:19" x14ac:dyDescent="0.2">
      <c r="A2044" t="s">
        <v>185</v>
      </c>
      <c r="B2044">
        <v>2009</v>
      </c>
      <c r="C2044">
        <v>4027558.62</v>
      </c>
      <c r="D2044">
        <v>4956647.1809999999</v>
      </c>
      <c r="E2044">
        <v>6555569.3540000003</v>
      </c>
      <c r="F2044">
        <v>6590637.1399999997</v>
      </c>
      <c r="G2044">
        <v>8414504.5800000001</v>
      </c>
      <c r="H2044">
        <v>18.863669999999999</v>
      </c>
      <c r="I2044">
        <v>0.63638510000000004</v>
      </c>
      <c r="J2044">
        <v>63.63852</v>
      </c>
      <c r="K2044">
        <v>101.54859999999999</v>
      </c>
      <c r="L2044">
        <v>52.764009999999999</v>
      </c>
      <c r="M2044">
        <v>0.7665883</v>
      </c>
      <c r="N2044">
        <v>46.602179999999997</v>
      </c>
      <c r="O2044">
        <v>26.789739999999998</v>
      </c>
      <c r="P2044">
        <v>0.31132779999999999</v>
      </c>
      <c r="Q2044">
        <v>82.608900000000006</v>
      </c>
      <c r="R2044">
        <v>30.257539999999999</v>
      </c>
      <c r="S2044">
        <v>0.82263640000000005</v>
      </c>
    </row>
    <row r="2045" spans="1:19" x14ac:dyDescent="0.2">
      <c r="A2045" t="s">
        <v>185</v>
      </c>
      <c r="B2045">
        <v>2009</v>
      </c>
      <c r="C2045">
        <v>4027558.62</v>
      </c>
      <c r="D2045">
        <v>4956647.1809999999</v>
      </c>
      <c r="E2045">
        <v>6555569.3540000003</v>
      </c>
      <c r="F2045">
        <v>6590637.1399999997</v>
      </c>
      <c r="G2045">
        <v>8414504.5800000001</v>
      </c>
      <c r="H2045">
        <v>2.26E-5</v>
      </c>
      <c r="I2045">
        <v>0.63638510000000004</v>
      </c>
      <c r="J2045">
        <v>63.63852</v>
      </c>
      <c r="K2045">
        <v>101.54859999999999</v>
      </c>
      <c r="L2045">
        <v>52.764009999999999</v>
      </c>
      <c r="M2045">
        <v>0.7665883</v>
      </c>
      <c r="N2045">
        <v>46.602179999999997</v>
      </c>
      <c r="O2045">
        <v>26.789739999999998</v>
      </c>
      <c r="P2045">
        <v>0.31132779999999999</v>
      </c>
      <c r="Q2045">
        <v>82.608900000000006</v>
      </c>
      <c r="R2045">
        <v>30.257539999999999</v>
      </c>
      <c r="S2045">
        <v>0.82263640000000005</v>
      </c>
    </row>
    <row r="2046" spans="1:19" x14ac:dyDescent="0.2">
      <c r="A2046" t="s">
        <v>185</v>
      </c>
      <c r="B2046">
        <v>2009</v>
      </c>
      <c r="C2046">
        <v>4027558.62</v>
      </c>
      <c r="D2046">
        <v>4956647.1809999999</v>
      </c>
      <c r="E2046">
        <v>6555569.3540000003</v>
      </c>
      <c r="F2046">
        <v>6590637.1399999997</v>
      </c>
      <c r="G2046">
        <v>8414504.5800000001</v>
      </c>
      <c r="H2046">
        <v>127.2221</v>
      </c>
      <c r="I2046">
        <v>0.63638510000000004</v>
      </c>
      <c r="J2046">
        <v>63.63852</v>
      </c>
      <c r="K2046">
        <v>101.54859999999999</v>
      </c>
      <c r="L2046">
        <v>52.764009999999999</v>
      </c>
      <c r="M2046">
        <v>0.7665883</v>
      </c>
      <c r="N2046">
        <v>46.602179999999997</v>
      </c>
      <c r="O2046">
        <v>26.789739999999998</v>
      </c>
      <c r="P2046">
        <v>0.31132779999999999</v>
      </c>
      <c r="Q2046">
        <v>82.608900000000006</v>
      </c>
      <c r="R2046">
        <v>30.257539999999999</v>
      </c>
      <c r="S2046">
        <v>0.82263640000000005</v>
      </c>
    </row>
    <row r="2047" spans="1:19" x14ac:dyDescent="0.2">
      <c r="A2047" t="s">
        <v>185</v>
      </c>
      <c r="B2047">
        <v>2009</v>
      </c>
      <c r="C2047">
        <v>4027558.62</v>
      </c>
      <c r="D2047">
        <v>4956647.1809999999</v>
      </c>
      <c r="E2047">
        <v>6555569.3540000003</v>
      </c>
      <c r="F2047">
        <v>6590637.1399999997</v>
      </c>
      <c r="G2047">
        <v>8414504.5800000001</v>
      </c>
      <c r="H2047">
        <v>50.900829999999999</v>
      </c>
      <c r="I2047">
        <v>0.63638510000000004</v>
      </c>
      <c r="J2047">
        <v>63.63852</v>
      </c>
      <c r="K2047">
        <v>101.54859999999999</v>
      </c>
      <c r="L2047">
        <v>52.764009999999999</v>
      </c>
      <c r="M2047">
        <v>0.7665883</v>
      </c>
      <c r="N2047">
        <v>46.602179999999997</v>
      </c>
      <c r="O2047">
        <v>26.789739999999998</v>
      </c>
      <c r="P2047">
        <v>0.31132779999999999</v>
      </c>
      <c r="Q2047">
        <v>82.608900000000006</v>
      </c>
      <c r="R2047">
        <v>30.257539999999999</v>
      </c>
      <c r="S2047">
        <v>0.82263640000000005</v>
      </c>
    </row>
    <row r="2048" spans="1:19" x14ac:dyDescent="0.2">
      <c r="A2048" t="s">
        <v>185</v>
      </c>
      <c r="B2048">
        <v>2009</v>
      </c>
      <c r="C2048">
        <v>4027558.62</v>
      </c>
      <c r="D2048">
        <v>4956647.1809999999</v>
      </c>
      <c r="E2048">
        <v>6555569.3540000003</v>
      </c>
      <c r="F2048">
        <v>6590637.1399999997</v>
      </c>
      <c r="G2048">
        <v>8414504.5800000001</v>
      </c>
      <c r="H2048">
        <v>86.666759999999996</v>
      </c>
      <c r="I2048">
        <v>0.63638510000000004</v>
      </c>
      <c r="J2048">
        <v>63.63852</v>
      </c>
      <c r="K2048">
        <v>101.54859999999999</v>
      </c>
      <c r="L2048">
        <v>52.764009999999999</v>
      </c>
      <c r="M2048">
        <v>0.7665883</v>
      </c>
      <c r="N2048">
        <v>46.602179999999997</v>
      </c>
      <c r="O2048">
        <v>26.789739999999998</v>
      </c>
      <c r="P2048">
        <v>0.31132779999999999</v>
      </c>
      <c r="Q2048">
        <v>82.608900000000006</v>
      </c>
      <c r="R2048">
        <v>30.257539999999999</v>
      </c>
      <c r="S2048">
        <v>0.82263640000000005</v>
      </c>
    </row>
    <row r="2049" spans="1:19" x14ac:dyDescent="0.2">
      <c r="A2049" t="s">
        <v>185</v>
      </c>
      <c r="B2049">
        <v>2009</v>
      </c>
      <c r="C2049">
        <v>4027558.62</v>
      </c>
      <c r="D2049">
        <v>4956647.1809999999</v>
      </c>
      <c r="E2049">
        <v>6555569.3540000003</v>
      </c>
      <c r="F2049">
        <v>6590637.1399999997</v>
      </c>
      <c r="G2049">
        <v>8414504.5800000001</v>
      </c>
      <c r="H2049">
        <v>79.999970000000005</v>
      </c>
      <c r="I2049">
        <v>0.63638510000000004</v>
      </c>
      <c r="J2049">
        <v>63.63852</v>
      </c>
      <c r="K2049">
        <v>101.54859999999999</v>
      </c>
      <c r="L2049">
        <v>52.764009999999999</v>
      </c>
      <c r="M2049">
        <v>0.7665883</v>
      </c>
      <c r="N2049">
        <v>46.602179999999997</v>
      </c>
      <c r="O2049">
        <v>26.789739999999998</v>
      </c>
      <c r="P2049">
        <v>0.31132779999999999</v>
      </c>
      <c r="Q2049">
        <v>82.608900000000006</v>
      </c>
      <c r="R2049">
        <v>30.257539999999999</v>
      </c>
      <c r="S2049">
        <v>0.82263640000000005</v>
      </c>
    </row>
    <row r="2050" spans="1:19" x14ac:dyDescent="0.2">
      <c r="A2050" t="s">
        <v>185</v>
      </c>
      <c r="B2050">
        <v>2009</v>
      </c>
      <c r="C2050">
        <v>4027558.62</v>
      </c>
      <c r="D2050">
        <v>4956647.1809999999</v>
      </c>
      <c r="E2050">
        <v>6555569.3540000003</v>
      </c>
      <c r="F2050">
        <v>6590637.1399999997</v>
      </c>
      <c r="G2050">
        <v>8414504.5800000001</v>
      </c>
      <c r="H2050">
        <v>150</v>
      </c>
      <c r="I2050">
        <v>0.63638510000000004</v>
      </c>
      <c r="J2050">
        <v>63.63852</v>
      </c>
      <c r="K2050">
        <v>101.54859999999999</v>
      </c>
      <c r="L2050">
        <v>52.764009999999999</v>
      </c>
      <c r="M2050">
        <v>0.7665883</v>
      </c>
      <c r="N2050">
        <v>46.602179999999997</v>
      </c>
      <c r="O2050">
        <v>26.789739999999998</v>
      </c>
      <c r="P2050">
        <v>0.31132779999999999</v>
      </c>
      <c r="Q2050">
        <v>82.608900000000006</v>
      </c>
      <c r="R2050">
        <v>30.257539999999999</v>
      </c>
      <c r="S2050">
        <v>0.82263640000000005</v>
      </c>
    </row>
    <row r="2051" spans="1:19" x14ac:dyDescent="0.2">
      <c r="A2051" t="s">
        <v>185</v>
      </c>
      <c r="B2051">
        <v>2009</v>
      </c>
      <c r="C2051">
        <v>4027558.62</v>
      </c>
      <c r="D2051">
        <v>4956647.1809999999</v>
      </c>
      <c r="E2051">
        <v>6555569.3540000003</v>
      </c>
      <c r="F2051">
        <v>6590637.1399999997</v>
      </c>
      <c r="G2051">
        <v>8414504.5800000001</v>
      </c>
      <c r="H2051">
        <v>49.999969999999998</v>
      </c>
      <c r="I2051">
        <v>0.63638510000000004</v>
      </c>
      <c r="J2051">
        <v>63.63852</v>
      </c>
      <c r="K2051">
        <v>101.54859999999999</v>
      </c>
      <c r="L2051">
        <v>52.764009999999999</v>
      </c>
      <c r="M2051">
        <v>0.7665883</v>
      </c>
      <c r="N2051">
        <v>46.602179999999997</v>
      </c>
      <c r="O2051">
        <v>26.789739999999998</v>
      </c>
      <c r="P2051">
        <v>0.31132779999999999</v>
      </c>
      <c r="Q2051">
        <v>82.608900000000006</v>
      </c>
      <c r="R2051">
        <v>30.257539999999999</v>
      </c>
      <c r="S2051">
        <v>0.82263640000000005</v>
      </c>
    </row>
    <row r="2052" spans="1:19" x14ac:dyDescent="0.2">
      <c r="A2052" t="s">
        <v>185</v>
      </c>
      <c r="B2052">
        <v>2009</v>
      </c>
      <c r="C2052">
        <v>4027558.62</v>
      </c>
      <c r="D2052">
        <v>4956647.1809999999</v>
      </c>
      <c r="E2052">
        <v>6555569.3540000003</v>
      </c>
      <c r="F2052">
        <v>6590637.1399999997</v>
      </c>
      <c r="G2052">
        <v>8414504.5800000001</v>
      </c>
      <c r="H2052">
        <v>2900.002</v>
      </c>
      <c r="I2052">
        <v>0.63638510000000004</v>
      </c>
      <c r="J2052">
        <v>63.63852</v>
      </c>
      <c r="L2052">
        <v>52.764009999999999</v>
      </c>
      <c r="M2052">
        <v>0.7665883</v>
      </c>
      <c r="N2052">
        <v>46.602179999999997</v>
      </c>
      <c r="O2052">
        <v>26.789739999999998</v>
      </c>
      <c r="P2052">
        <v>0.31132779999999999</v>
      </c>
      <c r="Q2052">
        <v>82.608900000000006</v>
      </c>
      <c r="R2052">
        <v>30.257539999999999</v>
      </c>
      <c r="S2052">
        <v>0.82263640000000005</v>
      </c>
    </row>
    <row r="2053" spans="1:19" x14ac:dyDescent="0.2">
      <c r="A2053" t="s">
        <v>185</v>
      </c>
      <c r="B2053">
        <v>2009</v>
      </c>
      <c r="C2053">
        <v>4027558.62</v>
      </c>
      <c r="D2053">
        <v>4956647.1809999999</v>
      </c>
      <c r="E2053">
        <v>6555569.3540000003</v>
      </c>
      <c r="F2053">
        <v>6590637.1399999997</v>
      </c>
      <c r="G2053">
        <v>8414504.5800000001</v>
      </c>
      <c r="H2053">
        <v>12.566940000000001</v>
      </c>
      <c r="I2053">
        <v>0.63638510000000004</v>
      </c>
      <c r="J2053">
        <v>63.63852</v>
      </c>
      <c r="K2053">
        <v>101.54859999999999</v>
      </c>
      <c r="L2053">
        <v>52.764009999999999</v>
      </c>
      <c r="M2053">
        <v>0.7665883</v>
      </c>
      <c r="N2053">
        <v>46.602179999999997</v>
      </c>
      <c r="O2053">
        <v>26.789739999999998</v>
      </c>
      <c r="P2053">
        <v>0.31132779999999999</v>
      </c>
      <c r="Q2053">
        <v>82.608900000000006</v>
      </c>
      <c r="R2053">
        <v>30.257539999999999</v>
      </c>
      <c r="S2053">
        <v>0.82263640000000005</v>
      </c>
    </row>
    <row r="2054" spans="1:19" x14ac:dyDescent="0.2">
      <c r="A2054" t="s">
        <v>185</v>
      </c>
      <c r="B2054">
        <v>2009</v>
      </c>
      <c r="C2054">
        <v>4027558.62</v>
      </c>
      <c r="D2054">
        <v>4956647.1809999999</v>
      </c>
      <c r="E2054">
        <v>6555569.3540000003</v>
      </c>
      <c r="F2054">
        <v>6590637.1399999997</v>
      </c>
      <c r="G2054">
        <v>8414504.5800000001</v>
      </c>
      <c r="H2054">
        <v>145.8331</v>
      </c>
      <c r="I2054">
        <v>0.63638510000000004</v>
      </c>
      <c r="J2054">
        <v>63.63852</v>
      </c>
      <c r="K2054">
        <v>101.54859999999999</v>
      </c>
      <c r="L2054">
        <v>52.764009999999999</v>
      </c>
      <c r="M2054">
        <v>0.7665883</v>
      </c>
      <c r="N2054">
        <v>46.602179999999997</v>
      </c>
      <c r="O2054">
        <v>26.789739999999998</v>
      </c>
      <c r="P2054">
        <v>0.31132779999999999</v>
      </c>
      <c r="Q2054">
        <v>82.608900000000006</v>
      </c>
      <c r="R2054">
        <v>30.257539999999999</v>
      </c>
      <c r="S2054">
        <v>0.82263640000000005</v>
      </c>
    </row>
    <row r="2055" spans="1:19" x14ac:dyDescent="0.2">
      <c r="A2055" t="s">
        <v>185</v>
      </c>
      <c r="B2055">
        <v>2009</v>
      </c>
      <c r="C2055">
        <v>4027558.62</v>
      </c>
      <c r="D2055">
        <v>4956647.1809999999</v>
      </c>
      <c r="E2055">
        <v>6555569.3540000003</v>
      </c>
      <c r="F2055">
        <v>6590637.1399999997</v>
      </c>
      <c r="G2055">
        <v>8414504.5800000001</v>
      </c>
      <c r="H2055">
        <v>56.249890000000001</v>
      </c>
      <c r="I2055">
        <v>0.63638510000000004</v>
      </c>
      <c r="J2055">
        <v>63.63852</v>
      </c>
      <c r="K2055">
        <v>101.54859999999999</v>
      </c>
      <c r="L2055">
        <v>52.764009999999999</v>
      </c>
      <c r="M2055">
        <v>0.7665883</v>
      </c>
      <c r="N2055">
        <v>46.602179999999997</v>
      </c>
      <c r="O2055">
        <v>26.789739999999998</v>
      </c>
      <c r="P2055">
        <v>0.31132779999999999</v>
      </c>
      <c r="Q2055">
        <v>82.608900000000006</v>
      </c>
      <c r="R2055">
        <v>30.257539999999999</v>
      </c>
      <c r="S2055">
        <v>0.82263640000000005</v>
      </c>
    </row>
    <row r="2056" spans="1:19" x14ac:dyDescent="0.2">
      <c r="A2056" t="s">
        <v>185</v>
      </c>
      <c r="B2056">
        <v>2009</v>
      </c>
      <c r="C2056">
        <v>4027558.62</v>
      </c>
      <c r="D2056">
        <v>4956647.1809999999</v>
      </c>
      <c r="E2056">
        <v>6555569.3540000003</v>
      </c>
      <c r="F2056">
        <v>6590637.1399999997</v>
      </c>
      <c r="G2056">
        <v>8414504.5800000001</v>
      </c>
      <c r="H2056">
        <v>33.33343</v>
      </c>
      <c r="I2056">
        <v>0.63638510000000004</v>
      </c>
      <c r="J2056">
        <v>63.63852</v>
      </c>
      <c r="K2056">
        <v>101.54859999999999</v>
      </c>
      <c r="L2056">
        <v>52.764009999999999</v>
      </c>
      <c r="M2056">
        <v>0.7665883</v>
      </c>
      <c r="N2056">
        <v>46.602179999999997</v>
      </c>
      <c r="O2056">
        <v>26.789739999999998</v>
      </c>
      <c r="P2056">
        <v>0.31132779999999999</v>
      </c>
      <c r="Q2056">
        <v>82.608900000000006</v>
      </c>
      <c r="R2056">
        <v>30.257539999999999</v>
      </c>
      <c r="S2056">
        <v>0.82263640000000005</v>
      </c>
    </row>
    <row r="2057" spans="1:19" x14ac:dyDescent="0.2">
      <c r="A2057" t="s">
        <v>185</v>
      </c>
      <c r="B2057">
        <v>2009</v>
      </c>
      <c r="C2057">
        <v>4027558.62</v>
      </c>
      <c r="D2057">
        <v>4956647.1809999999</v>
      </c>
      <c r="E2057">
        <v>6555569.3540000003</v>
      </c>
      <c r="F2057">
        <v>6590637.1399999997</v>
      </c>
      <c r="G2057">
        <v>8414504.5800000001</v>
      </c>
      <c r="H2057">
        <v>65.750630000000001</v>
      </c>
      <c r="I2057">
        <v>0.63638510000000004</v>
      </c>
      <c r="J2057">
        <v>63.63852</v>
      </c>
      <c r="K2057">
        <v>101.54859999999999</v>
      </c>
      <c r="L2057">
        <v>52.764009999999999</v>
      </c>
      <c r="M2057">
        <v>0.7665883</v>
      </c>
      <c r="N2057">
        <v>46.602179999999997</v>
      </c>
      <c r="O2057">
        <v>26.789739999999998</v>
      </c>
      <c r="P2057">
        <v>0.31132779999999999</v>
      </c>
      <c r="Q2057">
        <v>82.608900000000006</v>
      </c>
      <c r="R2057">
        <v>30.257539999999999</v>
      </c>
      <c r="S2057">
        <v>0.82263640000000005</v>
      </c>
    </row>
    <row r="2058" spans="1:19" x14ac:dyDescent="0.2">
      <c r="A2058" t="s">
        <v>185</v>
      </c>
      <c r="B2058">
        <v>2009</v>
      </c>
      <c r="C2058">
        <v>4027558.62</v>
      </c>
      <c r="D2058">
        <v>4956647.1809999999</v>
      </c>
      <c r="E2058">
        <v>6555569.3540000003</v>
      </c>
      <c r="F2058">
        <v>6590637.1399999997</v>
      </c>
      <c r="G2058">
        <v>8414504.5800000001</v>
      </c>
      <c r="H2058">
        <v>39.999949999999998</v>
      </c>
      <c r="I2058">
        <v>0.63638510000000004</v>
      </c>
      <c r="J2058">
        <v>63.63852</v>
      </c>
      <c r="K2058">
        <v>101.54859999999999</v>
      </c>
      <c r="L2058">
        <v>52.764009999999999</v>
      </c>
      <c r="M2058">
        <v>0.7665883</v>
      </c>
      <c r="N2058">
        <v>46.602179999999997</v>
      </c>
      <c r="O2058">
        <v>26.789739999999998</v>
      </c>
      <c r="P2058">
        <v>0.31132779999999999</v>
      </c>
      <c r="Q2058">
        <v>82.608900000000006</v>
      </c>
      <c r="R2058">
        <v>30.257539999999999</v>
      </c>
      <c r="S2058">
        <v>0.82263640000000005</v>
      </c>
    </row>
    <row r="2059" spans="1:19" x14ac:dyDescent="0.2">
      <c r="A2059" t="s">
        <v>185</v>
      </c>
      <c r="B2059">
        <v>2009</v>
      </c>
      <c r="C2059">
        <v>4027558.62</v>
      </c>
      <c r="D2059">
        <v>4956647.1809999999</v>
      </c>
      <c r="E2059">
        <v>6555569.3540000003</v>
      </c>
      <c r="F2059">
        <v>6590637.1399999997</v>
      </c>
      <c r="G2059">
        <v>8414504.5800000001</v>
      </c>
      <c r="H2059">
        <v>80.000050000000002</v>
      </c>
      <c r="I2059">
        <v>0.63638510000000004</v>
      </c>
      <c r="J2059">
        <v>63.63852</v>
      </c>
      <c r="K2059">
        <v>101.54859999999999</v>
      </c>
      <c r="L2059">
        <v>52.764009999999999</v>
      </c>
      <c r="M2059">
        <v>0.7665883</v>
      </c>
      <c r="N2059">
        <v>46.602179999999997</v>
      </c>
      <c r="O2059">
        <v>26.789739999999998</v>
      </c>
      <c r="P2059">
        <v>0.31132779999999999</v>
      </c>
      <c r="Q2059">
        <v>82.608900000000006</v>
      </c>
      <c r="R2059">
        <v>30.257539999999999</v>
      </c>
      <c r="S2059">
        <v>0.82263640000000005</v>
      </c>
    </row>
    <row r="2060" spans="1:19" x14ac:dyDescent="0.2">
      <c r="A2060" t="s">
        <v>185</v>
      </c>
      <c r="B2060">
        <v>2009</v>
      </c>
      <c r="C2060">
        <v>4027558.62</v>
      </c>
      <c r="D2060">
        <v>4956647.1809999999</v>
      </c>
      <c r="E2060">
        <v>6555569.3540000003</v>
      </c>
      <c r="F2060">
        <v>6590637.1399999997</v>
      </c>
      <c r="G2060">
        <v>8414504.5800000001</v>
      </c>
      <c r="I2060">
        <v>0.63638510000000004</v>
      </c>
      <c r="J2060">
        <v>63.63852</v>
      </c>
      <c r="L2060">
        <v>52.764009999999999</v>
      </c>
      <c r="M2060">
        <v>0.7665883</v>
      </c>
      <c r="N2060">
        <v>46.602179999999997</v>
      </c>
      <c r="O2060">
        <v>26.789739999999998</v>
      </c>
      <c r="P2060">
        <v>0.31132779999999999</v>
      </c>
      <c r="R2060">
        <v>30.257539999999999</v>
      </c>
      <c r="S2060">
        <v>0.82263640000000005</v>
      </c>
    </row>
    <row r="2061" spans="1:19" x14ac:dyDescent="0.2">
      <c r="A2061" t="s">
        <v>185</v>
      </c>
      <c r="B2061">
        <v>2009</v>
      </c>
      <c r="C2061">
        <v>4027558.62</v>
      </c>
      <c r="D2061">
        <v>4956647.1809999999</v>
      </c>
      <c r="E2061">
        <v>6555569.3540000003</v>
      </c>
      <c r="F2061">
        <v>6590637.1399999997</v>
      </c>
      <c r="G2061">
        <v>8414504.5800000001</v>
      </c>
      <c r="H2061">
        <v>233.3331</v>
      </c>
      <c r="I2061">
        <v>0.63638510000000004</v>
      </c>
      <c r="J2061">
        <v>63.63852</v>
      </c>
      <c r="K2061">
        <v>101.54859999999999</v>
      </c>
      <c r="L2061">
        <v>52.764009999999999</v>
      </c>
      <c r="M2061">
        <v>0.7665883</v>
      </c>
      <c r="N2061">
        <v>46.602179999999997</v>
      </c>
      <c r="O2061">
        <v>26.789739999999998</v>
      </c>
      <c r="P2061">
        <v>0.31132779999999999</v>
      </c>
      <c r="Q2061">
        <v>82.608900000000006</v>
      </c>
      <c r="R2061">
        <v>30.257539999999999</v>
      </c>
      <c r="S2061">
        <v>0.82263640000000005</v>
      </c>
    </row>
    <row r="2062" spans="1:19" x14ac:dyDescent="0.2">
      <c r="A2062" t="s">
        <v>185</v>
      </c>
      <c r="B2062">
        <v>2009</v>
      </c>
      <c r="C2062">
        <v>4027558.62</v>
      </c>
      <c r="D2062">
        <v>4956647.1809999999</v>
      </c>
      <c r="E2062">
        <v>6555569.3540000003</v>
      </c>
      <c r="F2062">
        <v>6590637.1399999997</v>
      </c>
      <c r="G2062">
        <v>8414504.5800000001</v>
      </c>
      <c r="H2062">
        <v>199.9777</v>
      </c>
      <c r="I2062">
        <v>0.63638510000000004</v>
      </c>
      <c r="J2062">
        <v>63.63852</v>
      </c>
      <c r="K2062">
        <v>101.54859999999999</v>
      </c>
      <c r="L2062">
        <v>52.764009999999999</v>
      </c>
      <c r="M2062">
        <v>0.7665883</v>
      </c>
      <c r="N2062">
        <v>46.602179999999997</v>
      </c>
      <c r="O2062">
        <v>26.789739999999998</v>
      </c>
      <c r="P2062">
        <v>0.31132779999999999</v>
      </c>
      <c r="Q2062">
        <v>82.608900000000006</v>
      </c>
      <c r="R2062">
        <v>30.257539999999999</v>
      </c>
      <c r="S2062">
        <v>0.82263640000000005</v>
      </c>
    </row>
    <row r="2063" spans="1:19" x14ac:dyDescent="0.2">
      <c r="A2063" t="s">
        <v>185</v>
      </c>
      <c r="B2063">
        <v>2009</v>
      </c>
      <c r="C2063">
        <v>4027558.62</v>
      </c>
      <c r="D2063">
        <v>4956647.1809999999</v>
      </c>
      <c r="E2063">
        <v>6555569.3540000003</v>
      </c>
      <c r="F2063">
        <v>6590637.1399999997</v>
      </c>
      <c r="G2063">
        <v>8414504.5800000001</v>
      </c>
      <c r="H2063">
        <v>83.673439999999999</v>
      </c>
      <c r="I2063">
        <v>0.63638510000000004</v>
      </c>
      <c r="J2063">
        <v>63.63852</v>
      </c>
      <c r="K2063">
        <v>101.54859999999999</v>
      </c>
      <c r="L2063">
        <v>52.764009999999999</v>
      </c>
      <c r="M2063">
        <v>0.7665883</v>
      </c>
      <c r="N2063">
        <v>46.602179999999997</v>
      </c>
      <c r="O2063">
        <v>26.789739999999998</v>
      </c>
      <c r="P2063">
        <v>0.31132779999999999</v>
      </c>
      <c r="Q2063">
        <v>82.608900000000006</v>
      </c>
      <c r="R2063">
        <v>30.257539999999999</v>
      </c>
      <c r="S2063">
        <v>0.82263640000000005</v>
      </c>
    </row>
    <row r="2064" spans="1:19" x14ac:dyDescent="0.2">
      <c r="A2064" t="s">
        <v>185</v>
      </c>
      <c r="B2064">
        <v>2009</v>
      </c>
      <c r="C2064">
        <v>4027558.62</v>
      </c>
      <c r="D2064">
        <v>4956647.1809999999</v>
      </c>
      <c r="E2064">
        <v>6555569.3540000003</v>
      </c>
      <c r="F2064">
        <v>6590637.1399999997</v>
      </c>
      <c r="G2064">
        <v>8414504.5800000001</v>
      </c>
      <c r="H2064">
        <v>-57.43168</v>
      </c>
      <c r="I2064">
        <v>0.63638510000000004</v>
      </c>
      <c r="J2064">
        <v>63.63852</v>
      </c>
      <c r="K2064">
        <v>101.54859999999999</v>
      </c>
      <c r="L2064">
        <v>52.764009999999999</v>
      </c>
      <c r="M2064">
        <v>0.7665883</v>
      </c>
      <c r="N2064">
        <v>46.602179999999997</v>
      </c>
      <c r="O2064">
        <v>26.789739999999998</v>
      </c>
      <c r="P2064">
        <v>0.31132779999999999</v>
      </c>
      <c r="Q2064">
        <v>82.608900000000006</v>
      </c>
      <c r="R2064">
        <v>30.257539999999999</v>
      </c>
      <c r="S2064">
        <v>0.82263640000000005</v>
      </c>
    </row>
    <row r="2065" spans="1:19" x14ac:dyDescent="0.2">
      <c r="A2065" t="s">
        <v>185</v>
      </c>
      <c r="B2065">
        <v>2009</v>
      </c>
      <c r="C2065">
        <v>4027558.62</v>
      </c>
      <c r="D2065">
        <v>4956647.1809999999</v>
      </c>
      <c r="E2065">
        <v>6555569.3540000003</v>
      </c>
      <c r="F2065">
        <v>6590637.1399999997</v>
      </c>
      <c r="G2065">
        <v>8414504.5800000001</v>
      </c>
      <c r="H2065">
        <v>41.509540000000001</v>
      </c>
      <c r="I2065">
        <v>0.63638510000000004</v>
      </c>
      <c r="J2065">
        <v>63.63852</v>
      </c>
      <c r="K2065">
        <v>101.54859999999999</v>
      </c>
      <c r="L2065">
        <v>52.764009999999999</v>
      </c>
      <c r="M2065">
        <v>0.7665883</v>
      </c>
      <c r="N2065">
        <v>46.602179999999997</v>
      </c>
      <c r="O2065">
        <v>26.789739999999998</v>
      </c>
      <c r="P2065">
        <v>0.31132779999999999</v>
      </c>
      <c r="Q2065">
        <v>82.608900000000006</v>
      </c>
      <c r="R2065">
        <v>30.257539999999999</v>
      </c>
      <c r="S2065">
        <v>0.82263640000000005</v>
      </c>
    </row>
    <row r="2066" spans="1:19" x14ac:dyDescent="0.2">
      <c r="A2066" t="s">
        <v>185</v>
      </c>
      <c r="B2066">
        <v>2009</v>
      </c>
      <c r="C2066">
        <v>4027558.62</v>
      </c>
      <c r="D2066">
        <v>4956647.1809999999</v>
      </c>
      <c r="E2066">
        <v>6555569.3540000003</v>
      </c>
      <c r="F2066">
        <v>6590637.1399999997</v>
      </c>
      <c r="G2066">
        <v>8414504.5800000001</v>
      </c>
      <c r="H2066">
        <v>19.999970000000001</v>
      </c>
      <c r="I2066">
        <v>0.63638510000000004</v>
      </c>
      <c r="J2066">
        <v>63.63852</v>
      </c>
      <c r="K2066">
        <v>101.54859999999999</v>
      </c>
      <c r="L2066">
        <v>52.764009999999999</v>
      </c>
      <c r="M2066">
        <v>0.7665883</v>
      </c>
      <c r="N2066">
        <v>46.602179999999997</v>
      </c>
      <c r="O2066">
        <v>26.789739999999998</v>
      </c>
      <c r="P2066">
        <v>0.31132779999999999</v>
      </c>
      <c r="Q2066">
        <v>82.608900000000006</v>
      </c>
      <c r="R2066">
        <v>30.257539999999999</v>
      </c>
      <c r="S2066">
        <v>0.82263640000000005</v>
      </c>
    </row>
    <row r="2067" spans="1:19" x14ac:dyDescent="0.2">
      <c r="A2067" t="s">
        <v>185</v>
      </c>
      <c r="B2067">
        <v>2009</v>
      </c>
      <c r="C2067">
        <v>4027558.62</v>
      </c>
      <c r="D2067">
        <v>4956647.1809999999</v>
      </c>
      <c r="E2067">
        <v>6555569.3540000003</v>
      </c>
      <c r="F2067">
        <v>6590637.1399999997</v>
      </c>
      <c r="G2067">
        <v>8414504.5800000001</v>
      </c>
      <c r="H2067">
        <v>561.04899999999998</v>
      </c>
      <c r="I2067">
        <v>0.63638510000000004</v>
      </c>
      <c r="J2067">
        <v>63.63852</v>
      </c>
      <c r="K2067">
        <v>101.54859999999999</v>
      </c>
      <c r="L2067">
        <v>52.764009999999999</v>
      </c>
      <c r="M2067">
        <v>0.7665883</v>
      </c>
      <c r="N2067">
        <v>46.602179999999997</v>
      </c>
      <c r="O2067">
        <v>26.789739999999998</v>
      </c>
      <c r="P2067">
        <v>0.31132779999999999</v>
      </c>
      <c r="Q2067">
        <v>82.608900000000006</v>
      </c>
      <c r="R2067">
        <v>30.257539999999999</v>
      </c>
      <c r="S2067">
        <v>0.82263640000000005</v>
      </c>
    </row>
    <row r="2068" spans="1:19" x14ac:dyDescent="0.2">
      <c r="A2068" t="s">
        <v>185</v>
      </c>
      <c r="B2068">
        <v>2009</v>
      </c>
      <c r="C2068">
        <v>4027558.62</v>
      </c>
      <c r="D2068">
        <v>4956647.1809999999</v>
      </c>
      <c r="E2068">
        <v>6555569.3540000003</v>
      </c>
      <c r="F2068">
        <v>6590637.1399999997</v>
      </c>
      <c r="G2068">
        <v>8414504.5800000001</v>
      </c>
      <c r="H2068">
        <v>-66.999979999999994</v>
      </c>
      <c r="I2068">
        <v>0.63638510000000004</v>
      </c>
      <c r="J2068">
        <v>63.63852</v>
      </c>
      <c r="K2068">
        <v>101.54859999999999</v>
      </c>
      <c r="L2068">
        <v>52.764009999999999</v>
      </c>
      <c r="M2068">
        <v>0.7665883</v>
      </c>
      <c r="N2068">
        <v>46.602179999999997</v>
      </c>
      <c r="O2068">
        <v>26.789739999999998</v>
      </c>
      <c r="P2068">
        <v>0.31132779999999999</v>
      </c>
      <c r="Q2068">
        <v>82.608900000000006</v>
      </c>
      <c r="R2068">
        <v>30.257539999999999</v>
      </c>
      <c r="S2068">
        <v>0.82263640000000005</v>
      </c>
    </row>
    <row r="2069" spans="1:19" x14ac:dyDescent="0.2">
      <c r="A2069" t="s">
        <v>185</v>
      </c>
      <c r="B2069">
        <v>2009</v>
      </c>
      <c r="C2069">
        <v>4027558.62</v>
      </c>
      <c r="D2069">
        <v>4956647.1809999999</v>
      </c>
      <c r="E2069">
        <v>6555569.3540000003</v>
      </c>
      <c r="F2069">
        <v>6590637.1399999997</v>
      </c>
      <c r="G2069">
        <v>8414504.5800000001</v>
      </c>
      <c r="H2069">
        <v>50.625030000000002</v>
      </c>
      <c r="I2069">
        <v>0.63638510000000004</v>
      </c>
      <c r="J2069">
        <v>63.63852</v>
      </c>
      <c r="K2069">
        <v>101.54859999999999</v>
      </c>
      <c r="L2069">
        <v>52.764009999999999</v>
      </c>
      <c r="M2069">
        <v>0.7665883</v>
      </c>
      <c r="N2069">
        <v>46.602179999999997</v>
      </c>
      <c r="O2069">
        <v>26.789739999999998</v>
      </c>
      <c r="P2069">
        <v>0.31132779999999999</v>
      </c>
      <c r="Q2069">
        <v>82.608900000000006</v>
      </c>
      <c r="R2069">
        <v>30.257539999999999</v>
      </c>
      <c r="S2069">
        <v>0.82263640000000005</v>
      </c>
    </row>
    <row r="2070" spans="1:19" x14ac:dyDescent="0.2">
      <c r="A2070" t="s">
        <v>185</v>
      </c>
      <c r="B2070">
        <v>2009</v>
      </c>
      <c r="C2070">
        <v>4027558.62</v>
      </c>
      <c r="D2070">
        <v>4956647.1809999999</v>
      </c>
      <c r="E2070">
        <v>6555569.3540000003</v>
      </c>
      <c r="F2070">
        <v>6590637.1399999997</v>
      </c>
      <c r="G2070">
        <v>8414504.5800000001</v>
      </c>
      <c r="H2070">
        <v>12.500030000000001</v>
      </c>
      <c r="I2070">
        <v>0.63638510000000004</v>
      </c>
      <c r="J2070">
        <v>63.63852</v>
      </c>
      <c r="K2070">
        <v>101.54859999999999</v>
      </c>
      <c r="L2070">
        <v>52.764009999999999</v>
      </c>
      <c r="M2070">
        <v>0.7665883</v>
      </c>
      <c r="N2070">
        <v>46.602179999999997</v>
      </c>
      <c r="O2070">
        <v>26.789739999999998</v>
      </c>
      <c r="P2070">
        <v>0.31132779999999999</v>
      </c>
      <c r="Q2070">
        <v>82.608900000000006</v>
      </c>
      <c r="R2070">
        <v>30.257539999999999</v>
      </c>
      <c r="S2070">
        <v>0.82263640000000005</v>
      </c>
    </row>
    <row r="2071" spans="1:19" x14ac:dyDescent="0.2">
      <c r="A2071" t="s">
        <v>185</v>
      </c>
      <c r="B2071">
        <v>2009</v>
      </c>
      <c r="C2071">
        <v>4027558.62</v>
      </c>
      <c r="D2071">
        <v>4956647.1809999999</v>
      </c>
      <c r="E2071">
        <v>6555569.3540000003</v>
      </c>
      <c r="F2071">
        <v>6590637.1399999997</v>
      </c>
      <c r="G2071">
        <v>8414504.5800000001</v>
      </c>
      <c r="H2071">
        <v>-28.57141</v>
      </c>
      <c r="I2071">
        <v>0.63638510000000004</v>
      </c>
      <c r="J2071">
        <v>63.63852</v>
      </c>
      <c r="K2071">
        <v>101.54859999999999</v>
      </c>
      <c r="L2071">
        <v>52.764009999999999</v>
      </c>
      <c r="M2071">
        <v>0.7665883</v>
      </c>
      <c r="N2071">
        <v>46.602179999999997</v>
      </c>
      <c r="O2071">
        <v>26.789739999999998</v>
      </c>
      <c r="P2071">
        <v>0.31132779999999999</v>
      </c>
      <c r="Q2071">
        <v>82.608900000000006</v>
      </c>
      <c r="R2071">
        <v>30.257539999999999</v>
      </c>
      <c r="S2071">
        <v>0.82263640000000005</v>
      </c>
    </row>
    <row r="2072" spans="1:19" x14ac:dyDescent="0.2">
      <c r="A2072" t="s">
        <v>185</v>
      </c>
      <c r="B2072">
        <v>2009</v>
      </c>
      <c r="C2072">
        <v>4027558.62</v>
      </c>
      <c r="D2072">
        <v>4956647.1809999999</v>
      </c>
      <c r="E2072">
        <v>6555569.3540000003</v>
      </c>
      <c r="F2072">
        <v>6590637.1399999997</v>
      </c>
      <c r="G2072">
        <v>8414504.5800000001</v>
      </c>
      <c r="H2072">
        <v>50.000109999999999</v>
      </c>
      <c r="I2072">
        <v>0.63638510000000004</v>
      </c>
      <c r="J2072">
        <v>63.63852</v>
      </c>
      <c r="K2072">
        <v>101.54859999999999</v>
      </c>
      <c r="L2072">
        <v>52.764009999999999</v>
      </c>
      <c r="M2072">
        <v>0.7665883</v>
      </c>
      <c r="N2072">
        <v>46.602179999999997</v>
      </c>
      <c r="O2072">
        <v>26.789739999999998</v>
      </c>
      <c r="P2072">
        <v>0.31132779999999999</v>
      </c>
      <c r="Q2072">
        <v>82.608900000000006</v>
      </c>
      <c r="R2072">
        <v>30.257539999999999</v>
      </c>
      <c r="S2072">
        <v>0.82263640000000005</v>
      </c>
    </row>
    <row r="2073" spans="1:19" x14ac:dyDescent="0.2">
      <c r="A2073" t="s">
        <v>185</v>
      </c>
      <c r="B2073">
        <v>2009</v>
      </c>
      <c r="C2073">
        <v>4027558.62</v>
      </c>
      <c r="D2073">
        <v>4956647.1809999999</v>
      </c>
      <c r="E2073">
        <v>6555569.3540000003</v>
      </c>
      <c r="F2073">
        <v>6590637.1399999997</v>
      </c>
      <c r="G2073">
        <v>8414504.5800000001</v>
      </c>
      <c r="H2073">
        <v>480.02879999999999</v>
      </c>
      <c r="I2073">
        <v>0.63638510000000004</v>
      </c>
      <c r="J2073">
        <v>63.63852</v>
      </c>
      <c r="K2073">
        <v>101.54859999999999</v>
      </c>
      <c r="L2073">
        <v>52.764009999999999</v>
      </c>
      <c r="M2073">
        <v>0.7665883</v>
      </c>
      <c r="N2073">
        <v>46.602179999999997</v>
      </c>
      <c r="O2073">
        <v>26.789739999999998</v>
      </c>
      <c r="P2073">
        <v>0.31132779999999999</v>
      </c>
      <c r="Q2073">
        <v>82.608900000000006</v>
      </c>
      <c r="R2073">
        <v>30.257539999999999</v>
      </c>
      <c r="S2073">
        <v>0.82263640000000005</v>
      </c>
    </row>
    <row r="2074" spans="1:19" x14ac:dyDescent="0.2">
      <c r="A2074" t="s">
        <v>185</v>
      </c>
      <c r="B2074">
        <v>2009</v>
      </c>
      <c r="C2074">
        <v>4027558.62</v>
      </c>
      <c r="D2074">
        <v>4956647.1809999999</v>
      </c>
      <c r="E2074">
        <v>6555569.3540000003</v>
      </c>
      <c r="F2074">
        <v>6590637.1399999997</v>
      </c>
      <c r="G2074">
        <v>8414504.5800000001</v>
      </c>
      <c r="H2074">
        <v>66.666700000000006</v>
      </c>
      <c r="I2074">
        <v>0.63638510000000004</v>
      </c>
      <c r="J2074">
        <v>63.63852</v>
      </c>
      <c r="K2074">
        <v>101.54859999999999</v>
      </c>
      <c r="L2074">
        <v>52.764009999999999</v>
      </c>
      <c r="M2074">
        <v>0.7665883</v>
      </c>
      <c r="N2074">
        <v>46.602179999999997</v>
      </c>
      <c r="O2074">
        <v>26.789739999999998</v>
      </c>
      <c r="P2074">
        <v>0.31132779999999999</v>
      </c>
      <c r="Q2074">
        <v>82.608900000000006</v>
      </c>
      <c r="R2074">
        <v>30.257539999999999</v>
      </c>
      <c r="S2074">
        <v>0.82263640000000005</v>
      </c>
    </row>
    <row r="2075" spans="1:19" x14ac:dyDescent="0.2">
      <c r="A2075" t="s">
        <v>185</v>
      </c>
      <c r="B2075">
        <v>2009</v>
      </c>
      <c r="C2075">
        <v>4027558.62</v>
      </c>
      <c r="D2075">
        <v>4956647.1809999999</v>
      </c>
      <c r="E2075">
        <v>6555569.3540000003</v>
      </c>
      <c r="F2075">
        <v>6590637.1399999997</v>
      </c>
      <c r="G2075">
        <v>8414504.5800000001</v>
      </c>
      <c r="H2075">
        <v>42.857109999999999</v>
      </c>
      <c r="I2075">
        <v>0.63638510000000004</v>
      </c>
      <c r="J2075">
        <v>63.63852</v>
      </c>
      <c r="K2075">
        <v>101.54859999999999</v>
      </c>
      <c r="L2075">
        <v>52.764009999999999</v>
      </c>
      <c r="M2075">
        <v>0.7665883</v>
      </c>
      <c r="N2075">
        <v>46.602179999999997</v>
      </c>
      <c r="O2075">
        <v>26.789739999999998</v>
      </c>
      <c r="P2075">
        <v>0.31132779999999999</v>
      </c>
      <c r="Q2075">
        <v>82.608900000000006</v>
      </c>
      <c r="R2075">
        <v>30.257539999999999</v>
      </c>
      <c r="S2075">
        <v>0.82263640000000005</v>
      </c>
    </row>
    <row r="2076" spans="1:19" x14ac:dyDescent="0.2">
      <c r="A2076" t="s">
        <v>185</v>
      </c>
      <c r="B2076">
        <v>2009</v>
      </c>
      <c r="C2076">
        <v>4027558.62</v>
      </c>
      <c r="D2076">
        <v>4956647.1809999999</v>
      </c>
      <c r="E2076">
        <v>6555569.3540000003</v>
      </c>
      <c r="F2076">
        <v>6590637.1399999997</v>
      </c>
      <c r="G2076">
        <v>8414504.5800000001</v>
      </c>
      <c r="H2076">
        <v>80.476050000000001</v>
      </c>
      <c r="I2076">
        <v>0.63638510000000004</v>
      </c>
      <c r="J2076">
        <v>63.63852</v>
      </c>
      <c r="K2076">
        <v>101.54859999999999</v>
      </c>
      <c r="L2076">
        <v>52.764009999999999</v>
      </c>
      <c r="M2076">
        <v>0.7665883</v>
      </c>
      <c r="N2076">
        <v>46.602179999999997</v>
      </c>
      <c r="O2076">
        <v>26.789739999999998</v>
      </c>
      <c r="P2076">
        <v>0.31132779999999999</v>
      </c>
      <c r="Q2076">
        <v>82.608900000000006</v>
      </c>
      <c r="R2076">
        <v>30.257539999999999</v>
      </c>
      <c r="S2076">
        <v>0.82263640000000005</v>
      </c>
    </row>
    <row r="2077" spans="1:19" x14ac:dyDescent="0.2">
      <c r="A2077" t="s">
        <v>185</v>
      </c>
      <c r="B2077">
        <v>2009</v>
      </c>
      <c r="C2077">
        <v>4027558.62</v>
      </c>
      <c r="D2077">
        <v>4956647.1809999999</v>
      </c>
      <c r="E2077">
        <v>6555569.3540000003</v>
      </c>
      <c r="F2077">
        <v>6590637.1399999997</v>
      </c>
      <c r="G2077">
        <v>8414504.5800000001</v>
      </c>
      <c r="H2077">
        <v>1011.112</v>
      </c>
      <c r="I2077">
        <v>0.63638510000000004</v>
      </c>
      <c r="J2077">
        <v>63.63852</v>
      </c>
      <c r="L2077">
        <v>52.764009999999999</v>
      </c>
      <c r="M2077">
        <v>0.7665883</v>
      </c>
      <c r="N2077">
        <v>46.602179999999997</v>
      </c>
      <c r="O2077">
        <v>26.789739999999998</v>
      </c>
      <c r="P2077">
        <v>0.31132779999999999</v>
      </c>
      <c r="Q2077">
        <v>82.608900000000006</v>
      </c>
      <c r="R2077">
        <v>30.257539999999999</v>
      </c>
      <c r="S2077">
        <v>0.82263640000000005</v>
      </c>
    </row>
    <row r="2078" spans="1:19" x14ac:dyDescent="0.2">
      <c r="A2078" t="s">
        <v>185</v>
      </c>
      <c r="B2078">
        <v>2009</v>
      </c>
      <c r="C2078">
        <v>4027558.62</v>
      </c>
      <c r="D2078">
        <v>4956647.1809999999</v>
      </c>
      <c r="E2078">
        <v>6555569.3540000003</v>
      </c>
      <c r="F2078">
        <v>6590637.1399999997</v>
      </c>
      <c r="G2078">
        <v>8414504.5800000001</v>
      </c>
      <c r="H2078">
        <v>8172.3649999999998</v>
      </c>
      <c r="I2078">
        <v>0.63638510000000004</v>
      </c>
      <c r="J2078">
        <v>63.63852</v>
      </c>
      <c r="L2078">
        <v>52.764009999999999</v>
      </c>
      <c r="M2078">
        <v>0.7665883</v>
      </c>
      <c r="N2078">
        <v>46.602179999999997</v>
      </c>
      <c r="O2078">
        <v>26.789739999999998</v>
      </c>
      <c r="P2078">
        <v>0.31132779999999999</v>
      </c>
      <c r="R2078">
        <v>30.257539999999999</v>
      </c>
      <c r="S2078">
        <v>0.82263640000000005</v>
      </c>
    </row>
    <row r="2079" spans="1:19" x14ac:dyDescent="0.2">
      <c r="A2079" t="s">
        <v>185</v>
      </c>
      <c r="B2079">
        <v>2009</v>
      </c>
      <c r="C2079">
        <v>4027558.62</v>
      </c>
      <c r="D2079">
        <v>4956647.1809999999</v>
      </c>
      <c r="E2079">
        <v>6555569.3540000003</v>
      </c>
      <c r="F2079">
        <v>6590637.1399999997</v>
      </c>
      <c r="G2079">
        <v>8414504.5800000001</v>
      </c>
      <c r="H2079">
        <v>78.659139999999994</v>
      </c>
      <c r="I2079">
        <v>0.63638510000000004</v>
      </c>
      <c r="J2079">
        <v>63.63852</v>
      </c>
      <c r="K2079">
        <v>101.54859999999999</v>
      </c>
      <c r="L2079">
        <v>52.764009999999999</v>
      </c>
      <c r="M2079">
        <v>0.7665883</v>
      </c>
      <c r="N2079">
        <v>46.602179999999997</v>
      </c>
      <c r="O2079">
        <v>26.789739999999998</v>
      </c>
      <c r="P2079">
        <v>0.31132779999999999</v>
      </c>
      <c r="Q2079">
        <v>82.608900000000006</v>
      </c>
      <c r="R2079">
        <v>30.257539999999999</v>
      </c>
      <c r="S2079">
        <v>0.82263640000000005</v>
      </c>
    </row>
    <row r="2080" spans="1:19" x14ac:dyDescent="0.2">
      <c r="A2080" t="s">
        <v>185</v>
      </c>
      <c r="B2080">
        <v>2009</v>
      </c>
      <c r="C2080">
        <v>4027558.62</v>
      </c>
      <c r="D2080">
        <v>4956647.1809999999</v>
      </c>
      <c r="E2080">
        <v>6555569.3540000003</v>
      </c>
      <c r="F2080">
        <v>6590637.1399999997</v>
      </c>
      <c r="G2080">
        <v>8414504.5800000001</v>
      </c>
      <c r="H2080">
        <v>153.67949999999999</v>
      </c>
      <c r="I2080">
        <v>0.63638510000000004</v>
      </c>
      <c r="J2080">
        <v>63.63852</v>
      </c>
      <c r="K2080">
        <v>101.54859999999999</v>
      </c>
      <c r="L2080">
        <v>52.764009999999999</v>
      </c>
      <c r="M2080">
        <v>0.7665883</v>
      </c>
      <c r="N2080">
        <v>46.602179999999997</v>
      </c>
      <c r="O2080">
        <v>26.789739999999998</v>
      </c>
      <c r="P2080">
        <v>0.31132779999999999</v>
      </c>
      <c r="Q2080">
        <v>82.608900000000006</v>
      </c>
      <c r="R2080">
        <v>30.257539999999999</v>
      </c>
      <c r="S2080">
        <v>0.82263640000000005</v>
      </c>
    </row>
    <row r="2081" spans="1:19" x14ac:dyDescent="0.2">
      <c r="A2081" t="s">
        <v>185</v>
      </c>
      <c r="B2081">
        <v>2009</v>
      </c>
      <c r="C2081">
        <v>4027558.62</v>
      </c>
      <c r="D2081">
        <v>4956647.1809999999</v>
      </c>
      <c r="E2081">
        <v>6555569.3540000003</v>
      </c>
      <c r="F2081">
        <v>6590637.1399999997</v>
      </c>
      <c r="G2081">
        <v>8414504.5800000001</v>
      </c>
      <c r="H2081">
        <v>180.1978</v>
      </c>
      <c r="I2081">
        <v>0.63638510000000004</v>
      </c>
      <c r="J2081">
        <v>63.63852</v>
      </c>
      <c r="K2081">
        <v>101.54859999999999</v>
      </c>
      <c r="L2081">
        <v>52.764009999999999</v>
      </c>
      <c r="M2081">
        <v>0.7665883</v>
      </c>
      <c r="N2081">
        <v>46.602179999999997</v>
      </c>
      <c r="O2081">
        <v>26.789739999999998</v>
      </c>
      <c r="P2081">
        <v>0.31132779999999999</v>
      </c>
      <c r="Q2081">
        <v>82.608900000000006</v>
      </c>
      <c r="R2081">
        <v>30.257539999999999</v>
      </c>
      <c r="S2081">
        <v>0.82263640000000005</v>
      </c>
    </row>
    <row r="2082" spans="1:19" x14ac:dyDescent="0.2">
      <c r="A2082" t="s">
        <v>185</v>
      </c>
      <c r="B2082">
        <v>2009</v>
      </c>
      <c r="C2082">
        <v>4027558.62</v>
      </c>
      <c r="D2082">
        <v>4956647.1809999999</v>
      </c>
      <c r="E2082">
        <v>6555569.3540000003</v>
      </c>
      <c r="F2082">
        <v>6590637.1399999997</v>
      </c>
      <c r="G2082">
        <v>8414504.5800000001</v>
      </c>
      <c r="H2082">
        <v>-57.873159999999999</v>
      </c>
      <c r="I2082">
        <v>0.63638510000000004</v>
      </c>
      <c r="J2082">
        <v>63.63852</v>
      </c>
      <c r="K2082">
        <v>101.54859999999999</v>
      </c>
      <c r="L2082">
        <v>52.764009999999999</v>
      </c>
      <c r="M2082">
        <v>0.7665883</v>
      </c>
      <c r="N2082">
        <v>46.602179999999997</v>
      </c>
      <c r="O2082">
        <v>26.789739999999998</v>
      </c>
      <c r="P2082">
        <v>0.31132779999999999</v>
      </c>
      <c r="Q2082">
        <v>82.608900000000006</v>
      </c>
      <c r="R2082">
        <v>30.257539999999999</v>
      </c>
      <c r="S2082">
        <v>0.82263640000000005</v>
      </c>
    </row>
    <row r="2083" spans="1:19" x14ac:dyDescent="0.2">
      <c r="A2083" t="s">
        <v>185</v>
      </c>
      <c r="B2083">
        <v>2009</v>
      </c>
      <c r="C2083">
        <v>4027558.62</v>
      </c>
      <c r="D2083">
        <v>4956647.1809999999</v>
      </c>
      <c r="E2083">
        <v>6555569.3540000003</v>
      </c>
      <c r="F2083">
        <v>6590637.1399999997</v>
      </c>
      <c r="G2083">
        <v>8414504.5800000001</v>
      </c>
      <c r="H2083">
        <v>775.00049999999999</v>
      </c>
      <c r="I2083">
        <v>0.63638510000000004</v>
      </c>
      <c r="J2083">
        <v>63.63852</v>
      </c>
      <c r="K2083">
        <v>101.54859999999999</v>
      </c>
      <c r="L2083">
        <v>52.764009999999999</v>
      </c>
      <c r="M2083">
        <v>0.7665883</v>
      </c>
      <c r="N2083">
        <v>46.602179999999997</v>
      </c>
      <c r="O2083">
        <v>26.789739999999998</v>
      </c>
      <c r="P2083">
        <v>0.31132779999999999</v>
      </c>
      <c r="Q2083">
        <v>82.608900000000006</v>
      </c>
      <c r="R2083">
        <v>30.257539999999999</v>
      </c>
      <c r="S2083">
        <v>0.82263640000000005</v>
      </c>
    </row>
    <row r="2084" spans="1:19" x14ac:dyDescent="0.2">
      <c r="A2084" t="s">
        <v>185</v>
      </c>
      <c r="B2084">
        <v>2009</v>
      </c>
      <c r="C2084">
        <v>4027558.62</v>
      </c>
      <c r="D2084">
        <v>4956647.1809999999</v>
      </c>
      <c r="E2084">
        <v>6555569.3540000003</v>
      </c>
      <c r="F2084">
        <v>6590637.1399999997</v>
      </c>
      <c r="G2084">
        <v>8414504.5800000001</v>
      </c>
      <c r="H2084">
        <v>41.666629999999998</v>
      </c>
      <c r="I2084">
        <v>0.63638510000000004</v>
      </c>
      <c r="J2084">
        <v>63.63852</v>
      </c>
      <c r="K2084">
        <v>101.54859999999999</v>
      </c>
      <c r="L2084">
        <v>52.764009999999999</v>
      </c>
      <c r="M2084">
        <v>0.7665883</v>
      </c>
      <c r="N2084">
        <v>46.602179999999997</v>
      </c>
      <c r="O2084">
        <v>26.789739999999998</v>
      </c>
      <c r="P2084">
        <v>0.31132779999999999</v>
      </c>
      <c r="Q2084">
        <v>82.608900000000006</v>
      </c>
      <c r="R2084">
        <v>30.257539999999999</v>
      </c>
      <c r="S2084">
        <v>0.82263640000000005</v>
      </c>
    </row>
    <row r="2085" spans="1:19" x14ac:dyDescent="0.2">
      <c r="A2085" t="s">
        <v>185</v>
      </c>
      <c r="B2085">
        <v>2009</v>
      </c>
      <c r="C2085">
        <v>4027558.62</v>
      </c>
      <c r="D2085">
        <v>4956647.1809999999</v>
      </c>
      <c r="E2085">
        <v>6555569.3540000003</v>
      </c>
      <c r="F2085">
        <v>6590637.1399999997</v>
      </c>
      <c r="G2085">
        <v>8414504.5800000001</v>
      </c>
      <c r="H2085">
        <v>1066.6659999999999</v>
      </c>
      <c r="I2085">
        <v>0.63638510000000004</v>
      </c>
      <c r="J2085">
        <v>63.63852</v>
      </c>
      <c r="L2085">
        <v>52.764009999999999</v>
      </c>
      <c r="M2085">
        <v>0.7665883</v>
      </c>
      <c r="N2085">
        <v>46.602179999999997</v>
      </c>
      <c r="O2085">
        <v>26.789739999999998</v>
      </c>
      <c r="P2085">
        <v>0.31132779999999999</v>
      </c>
      <c r="Q2085">
        <v>82.608900000000006</v>
      </c>
      <c r="R2085">
        <v>30.257539999999999</v>
      </c>
      <c r="S2085">
        <v>0.82263640000000005</v>
      </c>
    </row>
    <row r="2086" spans="1:19" x14ac:dyDescent="0.2">
      <c r="A2086" t="s">
        <v>185</v>
      </c>
      <c r="B2086">
        <v>2009</v>
      </c>
      <c r="C2086">
        <v>4027558.62</v>
      </c>
      <c r="D2086">
        <v>4956647.1809999999</v>
      </c>
      <c r="E2086">
        <v>6555569.3540000003</v>
      </c>
      <c r="F2086">
        <v>6590637.1399999997</v>
      </c>
      <c r="G2086">
        <v>8414504.5800000001</v>
      </c>
      <c r="H2086">
        <v>204.41159999999999</v>
      </c>
      <c r="I2086">
        <v>0.63638510000000004</v>
      </c>
      <c r="J2086">
        <v>63.63852</v>
      </c>
      <c r="K2086">
        <v>101.54859999999999</v>
      </c>
      <c r="L2086">
        <v>52.764009999999999</v>
      </c>
      <c r="M2086">
        <v>0.7665883</v>
      </c>
      <c r="N2086">
        <v>46.602179999999997</v>
      </c>
      <c r="O2086">
        <v>26.789739999999998</v>
      </c>
      <c r="P2086">
        <v>0.31132779999999999</v>
      </c>
      <c r="Q2086">
        <v>82.608900000000006</v>
      </c>
      <c r="R2086">
        <v>30.257539999999999</v>
      </c>
      <c r="S2086">
        <v>0.82263640000000005</v>
      </c>
    </row>
    <row r="2087" spans="1:19" x14ac:dyDescent="0.2">
      <c r="A2087" t="s">
        <v>185</v>
      </c>
      <c r="B2087">
        <v>2009</v>
      </c>
      <c r="C2087">
        <v>4027558.62</v>
      </c>
      <c r="D2087">
        <v>4956647.1809999999</v>
      </c>
      <c r="E2087">
        <v>6555569.3540000003</v>
      </c>
      <c r="F2087">
        <v>6590637.1399999997</v>
      </c>
      <c r="G2087">
        <v>8414504.5800000001</v>
      </c>
      <c r="H2087">
        <v>249.99969999999999</v>
      </c>
      <c r="I2087">
        <v>0.63638510000000004</v>
      </c>
      <c r="J2087">
        <v>63.63852</v>
      </c>
      <c r="K2087">
        <v>101.54859999999999</v>
      </c>
      <c r="L2087">
        <v>52.764009999999999</v>
      </c>
      <c r="M2087">
        <v>0.7665883</v>
      </c>
      <c r="N2087">
        <v>46.602179999999997</v>
      </c>
      <c r="O2087">
        <v>26.789739999999998</v>
      </c>
      <c r="P2087">
        <v>0.31132779999999999</v>
      </c>
      <c r="Q2087">
        <v>82.608900000000006</v>
      </c>
      <c r="R2087">
        <v>30.257539999999999</v>
      </c>
      <c r="S2087">
        <v>0.82263640000000005</v>
      </c>
    </row>
    <row r="2088" spans="1:19" x14ac:dyDescent="0.2">
      <c r="A2088" t="s">
        <v>185</v>
      </c>
      <c r="B2088">
        <v>2009</v>
      </c>
      <c r="C2088">
        <v>4027558.62</v>
      </c>
      <c r="D2088">
        <v>4956647.1809999999</v>
      </c>
      <c r="E2088">
        <v>6555569.3540000003</v>
      </c>
      <c r="F2088">
        <v>6590637.1399999997</v>
      </c>
      <c r="G2088">
        <v>8414504.5800000001</v>
      </c>
      <c r="H2088">
        <v>399.99979999999999</v>
      </c>
      <c r="I2088">
        <v>0.63638510000000004</v>
      </c>
      <c r="J2088">
        <v>63.63852</v>
      </c>
      <c r="K2088">
        <v>101.54859999999999</v>
      </c>
      <c r="L2088">
        <v>52.764009999999999</v>
      </c>
      <c r="M2088">
        <v>0.7665883</v>
      </c>
      <c r="N2088">
        <v>46.602179999999997</v>
      </c>
      <c r="O2088">
        <v>26.789739999999998</v>
      </c>
      <c r="P2088">
        <v>0.31132779999999999</v>
      </c>
      <c r="Q2088">
        <v>82.608900000000006</v>
      </c>
      <c r="R2088">
        <v>30.257539999999999</v>
      </c>
      <c r="S2088">
        <v>0.82263640000000005</v>
      </c>
    </row>
    <row r="2089" spans="1:19" x14ac:dyDescent="0.2">
      <c r="A2089" t="s">
        <v>185</v>
      </c>
      <c r="B2089">
        <v>2009</v>
      </c>
      <c r="C2089">
        <v>4027558.62</v>
      </c>
      <c r="D2089">
        <v>4956647.1809999999</v>
      </c>
      <c r="E2089">
        <v>6555569.3540000003</v>
      </c>
      <c r="F2089">
        <v>6590637.1399999997</v>
      </c>
      <c r="G2089">
        <v>8414504.5800000001</v>
      </c>
      <c r="H2089">
        <v>474.84800000000001</v>
      </c>
      <c r="I2089">
        <v>0.63638510000000004</v>
      </c>
      <c r="J2089">
        <v>63.63852</v>
      </c>
      <c r="K2089">
        <v>101.54859999999999</v>
      </c>
      <c r="L2089">
        <v>52.764009999999999</v>
      </c>
      <c r="M2089">
        <v>0.7665883</v>
      </c>
      <c r="N2089">
        <v>46.602179999999997</v>
      </c>
      <c r="O2089">
        <v>26.789739999999998</v>
      </c>
      <c r="P2089">
        <v>0.31132779999999999</v>
      </c>
      <c r="Q2089">
        <v>82.608900000000006</v>
      </c>
      <c r="R2089">
        <v>30.257539999999999</v>
      </c>
      <c r="S2089">
        <v>0.82263640000000005</v>
      </c>
    </row>
    <row r="2090" spans="1:19" x14ac:dyDescent="0.2">
      <c r="A2090" t="s">
        <v>185</v>
      </c>
      <c r="B2090">
        <v>2009</v>
      </c>
      <c r="C2090">
        <v>4027558.62</v>
      </c>
      <c r="D2090">
        <v>4956647.1809999999</v>
      </c>
      <c r="E2090">
        <v>6555569.3540000003</v>
      </c>
      <c r="F2090">
        <v>6590637.1399999997</v>
      </c>
      <c r="G2090">
        <v>8414504.5800000001</v>
      </c>
      <c r="H2090">
        <v>123.6842</v>
      </c>
      <c r="I2090">
        <v>0.63638510000000004</v>
      </c>
      <c r="J2090">
        <v>63.63852</v>
      </c>
      <c r="K2090">
        <v>101.54859999999999</v>
      </c>
      <c r="L2090">
        <v>52.764009999999999</v>
      </c>
      <c r="M2090">
        <v>0.7665883</v>
      </c>
      <c r="N2090">
        <v>46.602179999999997</v>
      </c>
      <c r="O2090">
        <v>26.789739999999998</v>
      </c>
      <c r="P2090">
        <v>0.31132779999999999</v>
      </c>
      <c r="Q2090">
        <v>82.608900000000006</v>
      </c>
      <c r="R2090">
        <v>30.257539999999999</v>
      </c>
      <c r="S2090">
        <v>0.82263640000000005</v>
      </c>
    </row>
    <row r="2091" spans="1:19" x14ac:dyDescent="0.2">
      <c r="A2091" t="s">
        <v>185</v>
      </c>
      <c r="B2091">
        <v>2009</v>
      </c>
      <c r="C2091">
        <v>4027558.62</v>
      </c>
      <c r="D2091">
        <v>4956647.1809999999</v>
      </c>
      <c r="E2091">
        <v>6555569.3540000003</v>
      </c>
      <c r="F2091">
        <v>6590637.1399999997</v>
      </c>
      <c r="G2091">
        <v>8414504.5800000001</v>
      </c>
      <c r="I2091">
        <v>0.63638510000000004</v>
      </c>
      <c r="J2091">
        <v>63.63852</v>
      </c>
      <c r="L2091">
        <v>52.764009999999999</v>
      </c>
      <c r="M2091">
        <v>0.7665883</v>
      </c>
      <c r="O2091">
        <v>26.789739999999998</v>
      </c>
      <c r="P2091">
        <v>0.31132779999999999</v>
      </c>
      <c r="R2091">
        <v>30.257539999999999</v>
      </c>
      <c r="S2091">
        <v>0.82263640000000005</v>
      </c>
    </row>
    <row r="2092" spans="1:19" x14ac:dyDescent="0.2">
      <c r="A2092" t="s">
        <v>185</v>
      </c>
      <c r="B2092">
        <v>2009</v>
      </c>
      <c r="C2092">
        <v>4027558.62</v>
      </c>
      <c r="D2092">
        <v>4956647.1809999999</v>
      </c>
      <c r="E2092">
        <v>6555569.3540000003</v>
      </c>
      <c r="F2092">
        <v>6590637.1399999997</v>
      </c>
      <c r="G2092">
        <v>8414504.5800000001</v>
      </c>
      <c r="H2092">
        <v>189.62950000000001</v>
      </c>
      <c r="I2092">
        <v>0.63638510000000004</v>
      </c>
      <c r="J2092">
        <v>63.63852</v>
      </c>
      <c r="K2092">
        <v>101.54859999999999</v>
      </c>
      <c r="L2092">
        <v>52.764009999999999</v>
      </c>
      <c r="M2092">
        <v>0.7665883</v>
      </c>
      <c r="N2092">
        <v>46.602179999999997</v>
      </c>
      <c r="O2092">
        <v>26.789739999999998</v>
      </c>
      <c r="P2092">
        <v>0.31132779999999999</v>
      </c>
      <c r="Q2092">
        <v>82.608900000000006</v>
      </c>
      <c r="R2092">
        <v>30.257539999999999</v>
      </c>
      <c r="S2092">
        <v>0.82263640000000005</v>
      </c>
    </row>
    <row r="2093" spans="1:19" x14ac:dyDescent="0.2">
      <c r="A2093" t="s">
        <v>185</v>
      </c>
      <c r="B2093">
        <v>2009</v>
      </c>
      <c r="C2093">
        <v>4027558.62</v>
      </c>
      <c r="D2093">
        <v>4956647.1809999999</v>
      </c>
      <c r="E2093">
        <v>6555569.3540000003</v>
      </c>
      <c r="F2093">
        <v>6590637.1399999997</v>
      </c>
      <c r="G2093">
        <v>8414504.5800000001</v>
      </c>
      <c r="H2093">
        <v>249.9999</v>
      </c>
      <c r="I2093">
        <v>0.63638510000000004</v>
      </c>
      <c r="J2093">
        <v>63.63852</v>
      </c>
      <c r="K2093">
        <v>101.54859999999999</v>
      </c>
      <c r="L2093">
        <v>52.764009999999999</v>
      </c>
      <c r="M2093">
        <v>0.7665883</v>
      </c>
      <c r="N2093">
        <v>46.602179999999997</v>
      </c>
      <c r="O2093">
        <v>26.789739999999998</v>
      </c>
      <c r="P2093">
        <v>0.31132779999999999</v>
      </c>
      <c r="Q2093">
        <v>82.608900000000006</v>
      </c>
      <c r="R2093">
        <v>30.257539999999999</v>
      </c>
      <c r="S2093">
        <v>0.82263640000000005</v>
      </c>
    </row>
    <row r="2094" spans="1:19" x14ac:dyDescent="0.2">
      <c r="A2094" t="s">
        <v>185</v>
      </c>
      <c r="B2094">
        <v>2009</v>
      </c>
      <c r="C2094">
        <v>4027558.62</v>
      </c>
      <c r="D2094">
        <v>4956647.1809999999</v>
      </c>
      <c r="E2094">
        <v>6555569.3540000003</v>
      </c>
      <c r="F2094">
        <v>6590637.1399999997</v>
      </c>
      <c r="G2094">
        <v>8414504.5800000001</v>
      </c>
      <c r="H2094">
        <v>-20.000019999999999</v>
      </c>
      <c r="I2094">
        <v>0.63638510000000004</v>
      </c>
      <c r="J2094">
        <v>63.63852</v>
      </c>
      <c r="K2094">
        <v>101.54859999999999</v>
      </c>
      <c r="L2094">
        <v>52.764009999999999</v>
      </c>
      <c r="M2094">
        <v>0.7665883</v>
      </c>
      <c r="N2094">
        <v>46.602179999999997</v>
      </c>
      <c r="O2094">
        <v>26.789739999999998</v>
      </c>
      <c r="P2094">
        <v>0.31132779999999999</v>
      </c>
      <c r="Q2094">
        <v>82.608900000000006</v>
      </c>
      <c r="R2094">
        <v>30.257539999999999</v>
      </c>
      <c r="S2094">
        <v>0.82263640000000005</v>
      </c>
    </row>
    <row r="2095" spans="1:19" x14ac:dyDescent="0.2">
      <c r="A2095" t="s">
        <v>185</v>
      </c>
      <c r="B2095">
        <v>2009</v>
      </c>
      <c r="C2095">
        <v>4027558.62</v>
      </c>
      <c r="D2095">
        <v>4956647.1809999999</v>
      </c>
      <c r="E2095">
        <v>6555569.3540000003</v>
      </c>
      <c r="F2095">
        <v>6590637.1399999997</v>
      </c>
      <c r="G2095">
        <v>8414504.5800000001</v>
      </c>
      <c r="H2095">
        <v>499.99979999999999</v>
      </c>
      <c r="I2095">
        <v>0.63638510000000004</v>
      </c>
      <c r="J2095">
        <v>63.63852</v>
      </c>
      <c r="K2095">
        <v>101.54859999999999</v>
      </c>
      <c r="L2095">
        <v>52.764009999999999</v>
      </c>
      <c r="M2095">
        <v>0.7665883</v>
      </c>
      <c r="N2095">
        <v>46.602179999999997</v>
      </c>
      <c r="O2095">
        <v>26.789739999999998</v>
      </c>
      <c r="P2095">
        <v>0.31132779999999999</v>
      </c>
      <c r="Q2095">
        <v>82.608900000000006</v>
      </c>
      <c r="R2095">
        <v>30.257539999999999</v>
      </c>
      <c r="S2095">
        <v>0.82263640000000005</v>
      </c>
    </row>
    <row r="2096" spans="1:19" x14ac:dyDescent="0.2">
      <c r="A2096" t="s">
        <v>185</v>
      </c>
      <c r="B2096">
        <v>2009</v>
      </c>
      <c r="C2096">
        <v>4027558.62</v>
      </c>
      <c r="D2096">
        <v>4956647.1809999999</v>
      </c>
      <c r="E2096">
        <v>6555569.3540000003</v>
      </c>
      <c r="F2096">
        <v>6590637.1399999997</v>
      </c>
      <c r="G2096">
        <v>8414504.5800000001</v>
      </c>
      <c r="H2096">
        <v>857.50040000000001</v>
      </c>
      <c r="I2096">
        <v>0.63638510000000004</v>
      </c>
      <c r="J2096">
        <v>63.63852</v>
      </c>
      <c r="K2096">
        <v>101.54859999999999</v>
      </c>
      <c r="L2096">
        <v>52.764009999999999</v>
      </c>
      <c r="M2096">
        <v>0.7665883</v>
      </c>
      <c r="N2096">
        <v>46.602179999999997</v>
      </c>
      <c r="O2096">
        <v>26.789739999999998</v>
      </c>
      <c r="P2096">
        <v>0.31132779999999999</v>
      </c>
      <c r="Q2096">
        <v>82.608900000000006</v>
      </c>
      <c r="R2096">
        <v>30.257539999999999</v>
      </c>
      <c r="S2096">
        <v>0.82263640000000005</v>
      </c>
    </row>
    <row r="2097" spans="1:19" x14ac:dyDescent="0.2">
      <c r="A2097" t="s">
        <v>185</v>
      </c>
      <c r="B2097">
        <v>2009</v>
      </c>
      <c r="C2097">
        <v>4027558.62</v>
      </c>
      <c r="D2097">
        <v>4956647.1809999999</v>
      </c>
      <c r="E2097">
        <v>6555569.3540000003</v>
      </c>
      <c r="F2097">
        <v>6590637.1399999997</v>
      </c>
      <c r="G2097">
        <v>8414504.5800000001</v>
      </c>
      <c r="H2097">
        <v>85.714179999999999</v>
      </c>
      <c r="I2097">
        <v>0.63638510000000004</v>
      </c>
      <c r="J2097">
        <v>63.63852</v>
      </c>
      <c r="K2097">
        <v>101.54859999999999</v>
      </c>
      <c r="L2097">
        <v>52.764009999999999</v>
      </c>
      <c r="M2097">
        <v>0.7665883</v>
      </c>
      <c r="N2097">
        <v>46.602179999999997</v>
      </c>
      <c r="O2097">
        <v>26.789739999999998</v>
      </c>
      <c r="P2097">
        <v>0.31132779999999999</v>
      </c>
      <c r="Q2097">
        <v>82.608900000000006</v>
      </c>
      <c r="R2097">
        <v>30.257539999999999</v>
      </c>
      <c r="S2097">
        <v>0.82263640000000005</v>
      </c>
    </row>
    <row r="2098" spans="1:19" x14ac:dyDescent="0.2">
      <c r="A2098" t="s">
        <v>185</v>
      </c>
      <c r="B2098">
        <v>2009</v>
      </c>
      <c r="C2098">
        <v>4027558.62</v>
      </c>
      <c r="D2098">
        <v>4956647.1809999999</v>
      </c>
      <c r="E2098">
        <v>6555569.3540000003</v>
      </c>
      <c r="F2098">
        <v>6590637.1399999997</v>
      </c>
      <c r="G2098">
        <v>8414504.5800000001</v>
      </c>
      <c r="H2098">
        <v>142.50970000000001</v>
      </c>
      <c r="I2098">
        <v>0.63638510000000004</v>
      </c>
      <c r="J2098">
        <v>63.63852</v>
      </c>
      <c r="K2098">
        <v>101.54859999999999</v>
      </c>
      <c r="L2098">
        <v>52.764009999999999</v>
      </c>
      <c r="M2098">
        <v>0.7665883</v>
      </c>
      <c r="N2098">
        <v>46.602179999999997</v>
      </c>
      <c r="O2098">
        <v>26.789739999999998</v>
      </c>
      <c r="P2098">
        <v>0.31132779999999999</v>
      </c>
      <c r="Q2098">
        <v>82.608900000000006</v>
      </c>
      <c r="R2098">
        <v>30.257539999999999</v>
      </c>
      <c r="S2098">
        <v>0.82263640000000005</v>
      </c>
    </row>
    <row r="2099" spans="1:19" x14ac:dyDescent="0.2">
      <c r="A2099" t="s">
        <v>185</v>
      </c>
      <c r="B2099">
        <v>2009</v>
      </c>
      <c r="C2099">
        <v>4027558.62</v>
      </c>
      <c r="D2099">
        <v>4956647.1809999999</v>
      </c>
      <c r="E2099">
        <v>6555569.3540000003</v>
      </c>
      <c r="F2099">
        <v>6590637.1399999997</v>
      </c>
      <c r="G2099">
        <v>8414504.5800000001</v>
      </c>
      <c r="H2099">
        <v>7794.7309999999998</v>
      </c>
      <c r="I2099">
        <v>0.63638510000000004</v>
      </c>
      <c r="J2099">
        <v>63.63852</v>
      </c>
      <c r="L2099">
        <v>52.764009999999999</v>
      </c>
      <c r="M2099">
        <v>0.7665883</v>
      </c>
      <c r="N2099">
        <v>46.602179999999997</v>
      </c>
      <c r="O2099">
        <v>26.789739999999998</v>
      </c>
      <c r="P2099">
        <v>0.31132779999999999</v>
      </c>
      <c r="R2099">
        <v>30.257539999999999</v>
      </c>
      <c r="S2099">
        <v>0.82263640000000005</v>
      </c>
    </row>
    <row r="2100" spans="1:19" x14ac:dyDescent="0.2">
      <c r="A2100" t="s">
        <v>185</v>
      </c>
      <c r="B2100">
        <v>2009</v>
      </c>
      <c r="C2100">
        <v>4027558.62</v>
      </c>
      <c r="D2100">
        <v>4956647.1809999999</v>
      </c>
      <c r="E2100">
        <v>6555569.3540000003</v>
      </c>
      <c r="F2100">
        <v>6590637.1399999997</v>
      </c>
      <c r="G2100">
        <v>8414504.5800000001</v>
      </c>
      <c r="H2100">
        <v>-5.9725020000000004</v>
      </c>
      <c r="I2100">
        <v>0.63638510000000004</v>
      </c>
      <c r="J2100">
        <v>63.63852</v>
      </c>
      <c r="K2100">
        <v>101.54859999999999</v>
      </c>
      <c r="L2100">
        <v>52.764009999999999</v>
      </c>
      <c r="M2100">
        <v>0.7665883</v>
      </c>
      <c r="N2100">
        <v>46.602179999999997</v>
      </c>
      <c r="O2100">
        <v>26.789739999999998</v>
      </c>
      <c r="P2100">
        <v>0.31132779999999999</v>
      </c>
      <c r="Q2100">
        <v>82.608900000000006</v>
      </c>
      <c r="R2100">
        <v>30.257539999999999</v>
      </c>
      <c r="S2100">
        <v>0.82263640000000005</v>
      </c>
    </row>
    <row r="2101" spans="1:19" x14ac:dyDescent="0.2">
      <c r="A2101" t="s">
        <v>185</v>
      </c>
      <c r="B2101">
        <v>2009</v>
      </c>
      <c r="C2101">
        <v>4027558.62</v>
      </c>
      <c r="D2101">
        <v>4956647.1809999999</v>
      </c>
      <c r="E2101">
        <v>6555569.3540000003</v>
      </c>
      <c r="F2101">
        <v>6590637.1399999997</v>
      </c>
      <c r="G2101">
        <v>8414504.5800000001</v>
      </c>
      <c r="H2101">
        <v>146.66679999999999</v>
      </c>
      <c r="I2101">
        <v>0.63638510000000004</v>
      </c>
      <c r="J2101">
        <v>63.63852</v>
      </c>
      <c r="K2101">
        <v>101.54859999999999</v>
      </c>
      <c r="L2101">
        <v>52.764009999999999</v>
      </c>
      <c r="M2101">
        <v>0.7665883</v>
      </c>
      <c r="N2101">
        <v>46.602179999999997</v>
      </c>
      <c r="O2101">
        <v>26.789739999999998</v>
      </c>
      <c r="P2101">
        <v>0.31132779999999999</v>
      </c>
      <c r="Q2101">
        <v>82.608900000000006</v>
      </c>
      <c r="R2101">
        <v>30.257539999999999</v>
      </c>
      <c r="S2101">
        <v>0.82263640000000005</v>
      </c>
    </row>
    <row r="2102" spans="1:19" x14ac:dyDescent="0.2">
      <c r="A2102" t="s">
        <v>185</v>
      </c>
      <c r="B2102">
        <v>2009</v>
      </c>
      <c r="C2102">
        <v>4027558.62</v>
      </c>
      <c r="D2102">
        <v>4956647.1809999999</v>
      </c>
      <c r="E2102">
        <v>6555569.3540000003</v>
      </c>
      <c r="F2102">
        <v>6590637.1399999997</v>
      </c>
      <c r="G2102">
        <v>8414504.5800000001</v>
      </c>
      <c r="H2102">
        <v>-14.832409999999999</v>
      </c>
      <c r="I2102">
        <v>0.63638510000000004</v>
      </c>
      <c r="J2102">
        <v>63.63852</v>
      </c>
      <c r="K2102">
        <v>101.54859999999999</v>
      </c>
      <c r="L2102">
        <v>52.764009999999999</v>
      </c>
      <c r="M2102">
        <v>0.7665883</v>
      </c>
      <c r="N2102">
        <v>46.602179999999997</v>
      </c>
      <c r="O2102">
        <v>26.789739999999998</v>
      </c>
      <c r="P2102">
        <v>0.31132779999999999</v>
      </c>
      <c r="Q2102">
        <v>82.608900000000006</v>
      </c>
      <c r="R2102">
        <v>30.257539999999999</v>
      </c>
      <c r="S2102">
        <v>0.82263640000000005</v>
      </c>
    </row>
    <row r="2103" spans="1:19" x14ac:dyDescent="0.2">
      <c r="A2103" t="s">
        <v>185</v>
      </c>
      <c r="B2103">
        <v>2009</v>
      </c>
      <c r="C2103">
        <v>4027558.62</v>
      </c>
      <c r="D2103">
        <v>4956647.1809999999</v>
      </c>
      <c r="E2103">
        <v>6555569.3540000003</v>
      </c>
      <c r="F2103">
        <v>6590637.1399999997</v>
      </c>
      <c r="G2103">
        <v>8414504.5800000001</v>
      </c>
      <c r="H2103">
        <v>8.3334229999999998</v>
      </c>
      <c r="I2103">
        <v>0.63638510000000004</v>
      </c>
      <c r="J2103">
        <v>63.63852</v>
      </c>
      <c r="K2103">
        <v>101.54859999999999</v>
      </c>
      <c r="L2103">
        <v>52.764009999999999</v>
      </c>
      <c r="M2103">
        <v>0.7665883</v>
      </c>
      <c r="N2103">
        <v>46.602179999999997</v>
      </c>
      <c r="O2103">
        <v>26.789739999999998</v>
      </c>
      <c r="P2103">
        <v>0.31132779999999999</v>
      </c>
      <c r="Q2103">
        <v>82.608900000000006</v>
      </c>
      <c r="R2103">
        <v>30.257539999999999</v>
      </c>
      <c r="S2103">
        <v>0.82263640000000005</v>
      </c>
    </row>
    <row r="2104" spans="1:19" x14ac:dyDescent="0.2">
      <c r="A2104" t="s">
        <v>185</v>
      </c>
      <c r="B2104">
        <v>2009</v>
      </c>
      <c r="C2104">
        <v>4027558.62</v>
      </c>
      <c r="D2104">
        <v>4956647.1809999999</v>
      </c>
      <c r="E2104">
        <v>6555569.3540000003</v>
      </c>
      <c r="F2104">
        <v>6590637.1399999997</v>
      </c>
      <c r="G2104">
        <v>8414504.5800000001</v>
      </c>
      <c r="H2104">
        <v>241.06399999999999</v>
      </c>
      <c r="I2104">
        <v>0.63638510000000004</v>
      </c>
      <c r="J2104">
        <v>63.63852</v>
      </c>
      <c r="K2104">
        <v>101.54859999999999</v>
      </c>
      <c r="L2104">
        <v>52.764009999999999</v>
      </c>
      <c r="M2104">
        <v>0.7665883</v>
      </c>
      <c r="N2104">
        <v>46.602179999999997</v>
      </c>
      <c r="O2104">
        <v>26.789739999999998</v>
      </c>
      <c r="P2104">
        <v>0.31132779999999999</v>
      </c>
      <c r="Q2104">
        <v>82.608900000000006</v>
      </c>
      <c r="R2104">
        <v>30.257539999999999</v>
      </c>
      <c r="S2104">
        <v>0.82263640000000005</v>
      </c>
    </row>
    <row r="2105" spans="1:19" x14ac:dyDescent="0.2">
      <c r="A2105" t="s">
        <v>185</v>
      </c>
      <c r="B2105">
        <v>2009</v>
      </c>
      <c r="C2105">
        <v>4027558.62</v>
      </c>
      <c r="D2105">
        <v>4956647.1809999999</v>
      </c>
      <c r="E2105">
        <v>6555569.3540000003</v>
      </c>
      <c r="F2105">
        <v>6590637.1399999997</v>
      </c>
      <c r="G2105">
        <v>8414504.5800000001</v>
      </c>
      <c r="H2105">
        <v>59.260390000000001</v>
      </c>
      <c r="I2105">
        <v>0.63638510000000004</v>
      </c>
      <c r="J2105">
        <v>63.63852</v>
      </c>
      <c r="K2105">
        <v>101.54859999999999</v>
      </c>
      <c r="L2105">
        <v>52.764009999999999</v>
      </c>
      <c r="M2105">
        <v>0.7665883</v>
      </c>
      <c r="N2105">
        <v>46.602179999999997</v>
      </c>
      <c r="O2105">
        <v>26.789739999999998</v>
      </c>
      <c r="P2105">
        <v>0.31132779999999999</v>
      </c>
      <c r="Q2105">
        <v>82.608900000000006</v>
      </c>
      <c r="R2105">
        <v>30.257539999999999</v>
      </c>
      <c r="S2105">
        <v>0.82263640000000005</v>
      </c>
    </row>
    <row r="2106" spans="1:19" x14ac:dyDescent="0.2">
      <c r="A2106" t="s">
        <v>185</v>
      </c>
      <c r="B2106">
        <v>2009</v>
      </c>
      <c r="C2106">
        <v>4027558.62</v>
      </c>
      <c r="D2106">
        <v>4956647.1809999999</v>
      </c>
      <c r="E2106">
        <v>6555569.3540000003</v>
      </c>
      <c r="F2106">
        <v>6590637.1399999997</v>
      </c>
      <c r="G2106">
        <v>8414504.5800000001</v>
      </c>
      <c r="H2106">
        <v>26.585380000000001</v>
      </c>
      <c r="I2106">
        <v>0.63638510000000004</v>
      </c>
      <c r="J2106">
        <v>63.63852</v>
      </c>
      <c r="K2106">
        <v>101.54859999999999</v>
      </c>
      <c r="L2106">
        <v>52.764009999999999</v>
      </c>
      <c r="M2106">
        <v>0.7665883</v>
      </c>
      <c r="N2106">
        <v>46.602179999999997</v>
      </c>
      <c r="O2106">
        <v>26.789739999999998</v>
      </c>
      <c r="P2106">
        <v>0.31132779999999999</v>
      </c>
      <c r="Q2106">
        <v>82.608900000000006</v>
      </c>
      <c r="R2106">
        <v>30.257539999999999</v>
      </c>
      <c r="S2106">
        <v>0.82263640000000005</v>
      </c>
    </row>
    <row r="2107" spans="1:19" x14ac:dyDescent="0.2">
      <c r="A2107" t="s">
        <v>185</v>
      </c>
      <c r="B2107">
        <v>2009</v>
      </c>
      <c r="C2107">
        <v>4027558.62</v>
      </c>
      <c r="D2107">
        <v>4956647.1809999999</v>
      </c>
      <c r="E2107">
        <v>6555569.3540000003</v>
      </c>
      <c r="F2107">
        <v>6590637.1399999997</v>
      </c>
      <c r="G2107">
        <v>8414504.5800000001</v>
      </c>
      <c r="H2107">
        <v>104.6512</v>
      </c>
      <c r="I2107">
        <v>0.63638510000000004</v>
      </c>
      <c r="J2107">
        <v>63.63852</v>
      </c>
      <c r="K2107">
        <v>101.54859999999999</v>
      </c>
      <c r="L2107">
        <v>52.764009999999999</v>
      </c>
      <c r="M2107">
        <v>0.7665883</v>
      </c>
      <c r="N2107">
        <v>46.602179999999997</v>
      </c>
      <c r="O2107">
        <v>26.789739999999998</v>
      </c>
      <c r="P2107">
        <v>0.31132779999999999</v>
      </c>
      <c r="Q2107">
        <v>82.608900000000006</v>
      </c>
      <c r="R2107">
        <v>30.257539999999999</v>
      </c>
      <c r="S2107">
        <v>0.82263640000000005</v>
      </c>
    </row>
    <row r="2108" spans="1:19" x14ac:dyDescent="0.2">
      <c r="A2108" t="s">
        <v>185</v>
      </c>
      <c r="B2108">
        <v>2009</v>
      </c>
      <c r="C2108">
        <v>4027558.62</v>
      </c>
      <c r="D2108">
        <v>4956647.1809999999</v>
      </c>
      <c r="E2108">
        <v>6555569.3540000003</v>
      </c>
      <c r="F2108">
        <v>6590637.1399999997</v>
      </c>
      <c r="G2108">
        <v>8414504.5800000001</v>
      </c>
      <c r="H2108">
        <v>46.376890000000003</v>
      </c>
      <c r="I2108">
        <v>0.63638510000000004</v>
      </c>
      <c r="J2108">
        <v>63.63852</v>
      </c>
      <c r="K2108">
        <v>101.54859999999999</v>
      </c>
      <c r="L2108">
        <v>52.764009999999999</v>
      </c>
      <c r="M2108">
        <v>0.7665883</v>
      </c>
      <c r="N2108">
        <v>46.602179999999997</v>
      </c>
      <c r="O2108">
        <v>26.789739999999998</v>
      </c>
      <c r="P2108">
        <v>0.31132779999999999</v>
      </c>
      <c r="Q2108">
        <v>82.608900000000006</v>
      </c>
      <c r="R2108">
        <v>30.257539999999999</v>
      </c>
      <c r="S2108">
        <v>0.82263640000000005</v>
      </c>
    </row>
    <row r="2109" spans="1:19" x14ac:dyDescent="0.2">
      <c r="A2109" t="s">
        <v>185</v>
      </c>
      <c r="B2109">
        <v>2009</v>
      </c>
      <c r="C2109">
        <v>4027558.62</v>
      </c>
      <c r="D2109">
        <v>4956647.1809999999</v>
      </c>
      <c r="E2109">
        <v>6555569.3540000003</v>
      </c>
      <c r="F2109">
        <v>6590637.1399999997</v>
      </c>
      <c r="G2109">
        <v>8414504.5800000001</v>
      </c>
      <c r="H2109">
        <v>241.3794</v>
      </c>
      <c r="I2109">
        <v>0.63638510000000004</v>
      </c>
      <c r="J2109">
        <v>63.63852</v>
      </c>
      <c r="K2109">
        <v>101.54859999999999</v>
      </c>
      <c r="L2109">
        <v>52.764009999999999</v>
      </c>
      <c r="M2109">
        <v>0.7665883</v>
      </c>
      <c r="N2109">
        <v>46.602179999999997</v>
      </c>
      <c r="O2109">
        <v>26.789739999999998</v>
      </c>
      <c r="P2109">
        <v>0.31132779999999999</v>
      </c>
      <c r="Q2109">
        <v>82.608900000000006</v>
      </c>
      <c r="R2109">
        <v>30.257539999999999</v>
      </c>
      <c r="S2109">
        <v>0.82263640000000005</v>
      </c>
    </row>
    <row r="2110" spans="1:19" x14ac:dyDescent="0.2">
      <c r="A2110" t="s">
        <v>185</v>
      </c>
      <c r="B2110">
        <v>2009</v>
      </c>
      <c r="C2110">
        <v>4027558.62</v>
      </c>
      <c r="D2110">
        <v>4956647.1809999999</v>
      </c>
      <c r="E2110">
        <v>6555569.3540000003</v>
      </c>
      <c r="F2110">
        <v>6590637.1399999997</v>
      </c>
      <c r="G2110">
        <v>8414504.5800000001</v>
      </c>
      <c r="H2110">
        <v>345.53160000000003</v>
      </c>
      <c r="I2110">
        <v>0.63638510000000004</v>
      </c>
      <c r="J2110">
        <v>63.63852</v>
      </c>
      <c r="K2110">
        <v>101.54859999999999</v>
      </c>
      <c r="L2110">
        <v>52.764009999999999</v>
      </c>
      <c r="M2110">
        <v>0.7665883</v>
      </c>
      <c r="N2110">
        <v>46.602179999999997</v>
      </c>
      <c r="O2110">
        <v>26.789739999999998</v>
      </c>
      <c r="P2110">
        <v>0.31132779999999999</v>
      </c>
      <c r="Q2110">
        <v>82.608900000000006</v>
      </c>
      <c r="R2110">
        <v>30.257539999999999</v>
      </c>
      <c r="S2110">
        <v>0.82263640000000005</v>
      </c>
    </row>
    <row r="2111" spans="1:19" x14ac:dyDescent="0.2">
      <c r="A2111" t="s">
        <v>185</v>
      </c>
      <c r="B2111">
        <v>2009</v>
      </c>
      <c r="C2111">
        <v>4027558.62</v>
      </c>
      <c r="D2111">
        <v>4956647.1809999999</v>
      </c>
      <c r="E2111">
        <v>6555569.3540000003</v>
      </c>
      <c r="F2111">
        <v>6590637.1399999997</v>
      </c>
      <c r="G2111">
        <v>8414504.5800000001</v>
      </c>
      <c r="H2111">
        <v>11.111140000000001</v>
      </c>
      <c r="I2111">
        <v>0.63638510000000004</v>
      </c>
      <c r="J2111">
        <v>63.63852</v>
      </c>
      <c r="K2111">
        <v>101.54859999999999</v>
      </c>
      <c r="L2111">
        <v>52.764009999999999</v>
      </c>
      <c r="M2111">
        <v>0.7665883</v>
      </c>
      <c r="N2111">
        <v>46.602179999999997</v>
      </c>
      <c r="O2111">
        <v>26.789739999999998</v>
      </c>
      <c r="P2111">
        <v>0.31132779999999999</v>
      </c>
      <c r="Q2111">
        <v>82.608900000000006</v>
      </c>
      <c r="R2111">
        <v>30.257539999999999</v>
      </c>
      <c r="S2111">
        <v>0.82263640000000005</v>
      </c>
    </row>
    <row r="2112" spans="1:19" x14ac:dyDescent="0.2">
      <c r="A2112" t="s">
        <v>185</v>
      </c>
      <c r="B2112">
        <v>2009</v>
      </c>
      <c r="C2112">
        <v>4027558.62</v>
      </c>
      <c r="D2112">
        <v>4956647.1809999999</v>
      </c>
      <c r="E2112">
        <v>6555569.3540000003</v>
      </c>
      <c r="F2112">
        <v>6590637.1399999997</v>
      </c>
      <c r="G2112">
        <v>8414504.5800000001</v>
      </c>
      <c r="H2112">
        <v>70.000039999999998</v>
      </c>
      <c r="I2112">
        <v>0.63638510000000004</v>
      </c>
      <c r="J2112">
        <v>63.63852</v>
      </c>
      <c r="K2112">
        <v>101.54859999999999</v>
      </c>
      <c r="L2112">
        <v>52.764009999999999</v>
      </c>
      <c r="M2112">
        <v>0.7665883</v>
      </c>
      <c r="N2112">
        <v>46.602179999999997</v>
      </c>
      <c r="O2112">
        <v>26.789739999999998</v>
      </c>
      <c r="P2112">
        <v>0.31132779999999999</v>
      </c>
      <c r="Q2112">
        <v>82.608900000000006</v>
      </c>
      <c r="R2112">
        <v>30.257539999999999</v>
      </c>
      <c r="S2112">
        <v>0.82263640000000005</v>
      </c>
    </row>
    <row r="2113" spans="1:19" x14ac:dyDescent="0.2">
      <c r="A2113" t="s">
        <v>185</v>
      </c>
      <c r="B2113">
        <v>2009</v>
      </c>
      <c r="C2113">
        <v>4027558.62</v>
      </c>
      <c r="D2113">
        <v>4956647.1809999999</v>
      </c>
      <c r="E2113">
        <v>6555569.3540000003</v>
      </c>
      <c r="F2113">
        <v>6590637.1399999997</v>
      </c>
      <c r="G2113">
        <v>8414504.5800000001</v>
      </c>
      <c r="H2113">
        <v>42.857109999999999</v>
      </c>
      <c r="I2113">
        <v>0.63638510000000004</v>
      </c>
      <c r="J2113">
        <v>63.63852</v>
      </c>
      <c r="K2113">
        <v>101.54859999999999</v>
      </c>
      <c r="L2113">
        <v>52.764009999999999</v>
      </c>
      <c r="M2113">
        <v>0.7665883</v>
      </c>
      <c r="N2113">
        <v>46.602179999999997</v>
      </c>
      <c r="O2113">
        <v>26.789739999999998</v>
      </c>
      <c r="P2113">
        <v>0.31132779999999999</v>
      </c>
      <c r="Q2113">
        <v>82.608900000000006</v>
      </c>
      <c r="R2113">
        <v>30.257539999999999</v>
      </c>
      <c r="S2113">
        <v>0.82263640000000005</v>
      </c>
    </row>
    <row r="2114" spans="1:19" x14ac:dyDescent="0.2">
      <c r="A2114" t="s">
        <v>185</v>
      </c>
      <c r="B2114">
        <v>2009</v>
      </c>
      <c r="C2114">
        <v>4027558.62</v>
      </c>
      <c r="D2114">
        <v>4956647.1809999999</v>
      </c>
      <c r="E2114">
        <v>6555569.3540000003</v>
      </c>
      <c r="F2114">
        <v>6590637.1399999997</v>
      </c>
      <c r="G2114">
        <v>8414504.5800000001</v>
      </c>
      <c r="H2114">
        <v>-33.333379999999998</v>
      </c>
      <c r="I2114">
        <v>0.63638510000000004</v>
      </c>
      <c r="J2114">
        <v>63.63852</v>
      </c>
      <c r="K2114">
        <v>101.54859999999999</v>
      </c>
      <c r="L2114">
        <v>52.764009999999999</v>
      </c>
      <c r="M2114">
        <v>0.7665883</v>
      </c>
      <c r="N2114">
        <v>46.602179999999997</v>
      </c>
      <c r="O2114">
        <v>26.789739999999998</v>
      </c>
      <c r="P2114">
        <v>0.31132779999999999</v>
      </c>
      <c r="Q2114">
        <v>82.608900000000006</v>
      </c>
      <c r="R2114">
        <v>30.257539999999999</v>
      </c>
      <c r="S2114">
        <v>0.82263640000000005</v>
      </c>
    </row>
    <row r="2115" spans="1:19" x14ac:dyDescent="0.2">
      <c r="A2115" t="s">
        <v>185</v>
      </c>
      <c r="B2115">
        <v>2009</v>
      </c>
      <c r="C2115">
        <v>4027558.62</v>
      </c>
      <c r="D2115">
        <v>4956647.1809999999</v>
      </c>
      <c r="E2115">
        <v>6555569.3540000003</v>
      </c>
      <c r="F2115">
        <v>6590637.1399999997</v>
      </c>
      <c r="G2115">
        <v>8414504.5800000001</v>
      </c>
      <c r="H2115">
        <v>99.999859999999998</v>
      </c>
      <c r="I2115">
        <v>0.63638510000000004</v>
      </c>
      <c r="J2115">
        <v>63.63852</v>
      </c>
      <c r="K2115">
        <v>101.54859999999999</v>
      </c>
      <c r="L2115">
        <v>52.764009999999999</v>
      </c>
      <c r="M2115">
        <v>0.7665883</v>
      </c>
      <c r="N2115">
        <v>46.602179999999997</v>
      </c>
      <c r="O2115">
        <v>26.789739999999998</v>
      </c>
      <c r="P2115">
        <v>0.31132779999999999</v>
      </c>
      <c r="Q2115">
        <v>82.608900000000006</v>
      </c>
      <c r="R2115">
        <v>30.257539999999999</v>
      </c>
      <c r="S2115">
        <v>0.82263640000000005</v>
      </c>
    </row>
    <row r="2116" spans="1:19" x14ac:dyDescent="0.2">
      <c r="A2116" t="s">
        <v>185</v>
      </c>
      <c r="B2116">
        <v>2009</v>
      </c>
      <c r="C2116">
        <v>4027558.62</v>
      </c>
      <c r="D2116">
        <v>4956647.1809999999</v>
      </c>
      <c r="E2116">
        <v>6555569.3540000003</v>
      </c>
      <c r="F2116">
        <v>6590637.1399999997</v>
      </c>
      <c r="G2116">
        <v>8414504.5800000001</v>
      </c>
      <c r="H2116">
        <v>33.524920000000002</v>
      </c>
      <c r="I2116">
        <v>0.63638510000000004</v>
      </c>
      <c r="J2116">
        <v>63.63852</v>
      </c>
      <c r="K2116">
        <v>101.54859999999999</v>
      </c>
      <c r="L2116">
        <v>52.764009999999999</v>
      </c>
      <c r="M2116">
        <v>0.7665883</v>
      </c>
      <c r="N2116">
        <v>46.602179999999997</v>
      </c>
      <c r="O2116">
        <v>26.789739999999998</v>
      </c>
      <c r="P2116">
        <v>0.31132779999999999</v>
      </c>
      <c r="Q2116">
        <v>82.608900000000006</v>
      </c>
      <c r="R2116">
        <v>30.257539999999999</v>
      </c>
      <c r="S2116">
        <v>0.82263640000000005</v>
      </c>
    </row>
    <row r="2117" spans="1:19" x14ac:dyDescent="0.2">
      <c r="A2117" t="s">
        <v>185</v>
      </c>
      <c r="B2117">
        <v>2009</v>
      </c>
      <c r="C2117">
        <v>4027558.62</v>
      </c>
      <c r="D2117">
        <v>4956647.1809999999</v>
      </c>
      <c r="E2117">
        <v>6555569.3540000003</v>
      </c>
      <c r="F2117">
        <v>6590637.1399999997</v>
      </c>
      <c r="G2117">
        <v>8414504.5800000001</v>
      </c>
      <c r="H2117">
        <v>77.679090000000002</v>
      </c>
      <c r="I2117">
        <v>0.63638510000000004</v>
      </c>
      <c r="J2117">
        <v>63.63852</v>
      </c>
      <c r="K2117">
        <v>101.54859999999999</v>
      </c>
      <c r="L2117">
        <v>52.764009999999999</v>
      </c>
      <c r="M2117">
        <v>0.7665883</v>
      </c>
      <c r="N2117">
        <v>46.602179999999997</v>
      </c>
      <c r="O2117">
        <v>26.789739999999998</v>
      </c>
      <c r="P2117">
        <v>0.31132779999999999</v>
      </c>
      <c r="Q2117">
        <v>82.608900000000006</v>
      </c>
      <c r="R2117">
        <v>30.257539999999999</v>
      </c>
      <c r="S2117">
        <v>0.82263640000000005</v>
      </c>
    </row>
    <row r="2118" spans="1:19" x14ac:dyDescent="0.2">
      <c r="A2118" t="s">
        <v>185</v>
      </c>
      <c r="B2118">
        <v>2009</v>
      </c>
      <c r="C2118">
        <v>4027558.62</v>
      </c>
      <c r="D2118">
        <v>4956647.1809999999</v>
      </c>
      <c r="E2118">
        <v>6555569.3540000003</v>
      </c>
      <c r="F2118">
        <v>6590637.1399999997</v>
      </c>
      <c r="G2118">
        <v>8414504.5800000001</v>
      </c>
      <c r="H2118">
        <v>311.42869999999999</v>
      </c>
      <c r="I2118">
        <v>0.63638510000000004</v>
      </c>
      <c r="J2118">
        <v>63.63852</v>
      </c>
      <c r="K2118">
        <v>101.54859999999999</v>
      </c>
      <c r="L2118">
        <v>52.764009999999999</v>
      </c>
      <c r="M2118">
        <v>0.7665883</v>
      </c>
      <c r="N2118">
        <v>46.602179999999997</v>
      </c>
      <c r="O2118">
        <v>26.789739999999998</v>
      </c>
      <c r="P2118">
        <v>0.31132779999999999</v>
      </c>
      <c r="Q2118">
        <v>82.608900000000006</v>
      </c>
      <c r="R2118">
        <v>30.257539999999999</v>
      </c>
      <c r="S2118">
        <v>0.82263640000000005</v>
      </c>
    </row>
    <row r="2119" spans="1:19" x14ac:dyDescent="0.2">
      <c r="A2119" t="s">
        <v>185</v>
      </c>
      <c r="B2119">
        <v>2009</v>
      </c>
      <c r="C2119">
        <v>4027558.62</v>
      </c>
      <c r="D2119">
        <v>4956647.1809999999</v>
      </c>
      <c r="E2119">
        <v>6555569.3540000003</v>
      </c>
      <c r="F2119">
        <v>6590637.1399999997</v>
      </c>
      <c r="G2119">
        <v>8414504.5800000001</v>
      </c>
      <c r="H2119">
        <v>82.900120000000001</v>
      </c>
      <c r="I2119">
        <v>0.63638510000000004</v>
      </c>
      <c r="J2119">
        <v>63.63852</v>
      </c>
      <c r="K2119">
        <v>101.54859999999999</v>
      </c>
      <c r="L2119">
        <v>52.764009999999999</v>
      </c>
      <c r="M2119">
        <v>0.7665883</v>
      </c>
      <c r="N2119">
        <v>46.602179999999997</v>
      </c>
      <c r="O2119">
        <v>26.789739999999998</v>
      </c>
      <c r="P2119">
        <v>0.31132779999999999</v>
      </c>
      <c r="Q2119">
        <v>82.608900000000006</v>
      </c>
      <c r="R2119">
        <v>30.257539999999999</v>
      </c>
      <c r="S2119">
        <v>0.82263640000000005</v>
      </c>
    </row>
    <row r="2120" spans="1:19" x14ac:dyDescent="0.2">
      <c r="A2120" t="s">
        <v>185</v>
      </c>
      <c r="B2120">
        <v>2009</v>
      </c>
      <c r="C2120">
        <v>4027558.62</v>
      </c>
      <c r="D2120">
        <v>4956647.1809999999</v>
      </c>
      <c r="E2120">
        <v>6555569.3540000003</v>
      </c>
      <c r="F2120">
        <v>6590637.1399999997</v>
      </c>
      <c r="G2120">
        <v>8414504.5800000001</v>
      </c>
      <c r="H2120">
        <v>40.495899999999999</v>
      </c>
      <c r="I2120">
        <v>0.63638510000000004</v>
      </c>
      <c r="J2120">
        <v>63.63852</v>
      </c>
      <c r="K2120">
        <v>101.54859999999999</v>
      </c>
      <c r="L2120">
        <v>52.764009999999999</v>
      </c>
      <c r="M2120">
        <v>0.7665883</v>
      </c>
      <c r="N2120">
        <v>46.602179999999997</v>
      </c>
      <c r="O2120">
        <v>26.789739999999998</v>
      </c>
      <c r="P2120">
        <v>0.31132779999999999</v>
      </c>
      <c r="Q2120">
        <v>82.608900000000006</v>
      </c>
      <c r="R2120">
        <v>30.257539999999999</v>
      </c>
      <c r="S2120">
        <v>0.82263640000000005</v>
      </c>
    </row>
    <row r="2121" spans="1:19" x14ac:dyDescent="0.2">
      <c r="A2121" t="s">
        <v>185</v>
      </c>
      <c r="B2121">
        <v>2009</v>
      </c>
      <c r="C2121">
        <v>4027558.62</v>
      </c>
      <c r="D2121">
        <v>4956647.1809999999</v>
      </c>
      <c r="E2121">
        <v>6555569.3540000003</v>
      </c>
      <c r="F2121">
        <v>6590637.1399999997</v>
      </c>
      <c r="G2121">
        <v>8414504.5800000001</v>
      </c>
      <c r="H2121">
        <v>54.838679999999997</v>
      </c>
      <c r="I2121">
        <v>0.63638510000000004</v>
      </c>
      <c r="J2121">
        <v>63.63852</v>
      </c>
      <c r="K2121">
        <v>101.54859999999999</v>
      </c>
      <c r="L2121">
        <v>52.764009999999999</v>
      </c>
      <c r="M2121">
        <v>0.7665883</v>
      </c>
      <c r="N2121">
        <v>46.602179999999997</v>
      </c>
      <c r="O2121">
        <v>26.789739999999998</v>
      </c>
      <c r="P2121">
        <v>0.31132779999999999</v>
      </c>
      <c r="Q2121">
        <v>82.608900000000006</v>
      </c>
      <c r="R2121">
        <v>30.257539999999999</v>
      </c>
      <c r="S2121">
        <v>0.82263640000000005</v>
      </c>
    </row>
    <row r="2122" spans="1:19" x14ac:dyDescent="0.2">
      <c r="A2122" t="s">
        <v>185</v>
      </c>
      <c r="B2122">
        <v>2009</v>
      </c>
      <c r="C2122">
        <v>4027558.62</v>
      </c>
      <c r="D2122">
        <v>4956647.1809999999</v>
      </c>
      <c r="E2122">
        <v>6555569.3540000003</v>
      </c>
      <c r="F2122">
        <v>6590637.1399999997</v>
      </c>
      <c r="G2122">
        <v>8414504.5800000001</v>
      </c>
      <c r="H2122">
        <v>12.90324</v>
      </c>
      <c r="I2122">
        <v>0.63638510000000004</v>
      </c>
      <c r="J2122">
        <v>63.63852</v>
      </c>
      <c r="K2122">
        <v>101.54859999999999</v>
      </c>
      <c r="L2122">
        <v>52.764009999999999</v>
      </c>
      <c r="M2122">
        <v>0.7665883</v>
      </c>
      <c r="O2122">
        <v>26.789739999999998</v>
      </c>
      <c r="P2122">
        <v>0.31132779999999999</v>
      </c>
      <c r="R2122">
        <v>30.257539999999999</v>
      </c>
      <c r="S2122">
        <v>0.82263640000000005</v>
      </c>
    </row>
    <row r="2123" spans="1:19" x14ac:dyDescent="0.2">
      <c r="A2123" t="s">
        <v>185</v>
      </c>
      <c r="B2123">
        <v>2009</v>
      </c>
      <c r="C2123">
        <v>4027558.62</v>
      </c>
      <c r="D2123">
        <v>4956647.1809999999</v>
      </c>
      <c r="E2123">
        <v>6555569.3540000003</v>
      </c>
      <c r="F2123">
        <v>6590637.1399999997</v>
      </c>
      <c r="G2123">
        <v>8414504.5800000001</v>
      </c>
      <c r="H2123" s="86">
        <v>-6.6000000000000003E-6</v>
      </c>
      <c r="I2123">
        <v>0.63638510000000004</v>
      </c>
      <c r="J2123">
        <v>63.63852</v>
      </c>
      <c r="K2123">
        <v>101.54859999999999</v>
      </c>
      <c r="L2123">
        <v>52.764009999999999</v>
      </c>
      <c r="M2123">
        <v>0.7665883</v>
      </c>
      <c r="N2123">
        <v>46.602179999999997</v>
      </c>
      <c r="O2123">
        <v>26.789739999999998</v>
      </c>
      <c r="P2123">
        <v>0.31132779999999999</v>
      </c>
      <c r="Q2123">
        <v>82.608900000000006</v>
      </c>
      <c r="R2123">
        <v>30.257539999999999</v>
      </c>
      <c r="S2123">
        <v>0.82263640000000005</v>
      </c>
    </row>
    <row r="2124" spans="1:19" x14ac:dyDescent="0.2">
      <c r="A2124" t="s">
        <v>185</v>
      </c>
      <c r="B2124">
        <v>2009</v>
      </c>
      <c r="C2124">
        <v>4027558.62</v>
      </c>
      <c r="D2124">
        <v>4956647.1809999999</v>
      </c>
      <c r="E2124">
        <v>6555569.3540000003</v>
      </c>
      <c r="F2124">
        <v>6590637.1399999997</v>
      </c>
      <c r="G2124">
        <v>8414504.5800000001</v>
      </c>
      <c r="H2124">
        <v>22.222259999999999</v>
      </c>
      <c r="I2124">
        <v>0.63638510000000004</v>
      </c>
      <c r="J2124">
        <v>63.63852</v>
      </c>
      <c r="K2124">
        <v>101.54859999999999</v>
      </c>
      <c r="L2124">
        <v>52.764009999999999</v>
      </c>
      <c r="M2124">
        <v>0.7665883</v>
      </c>
      <c r="N2124">
        <v>46.602179999999997</v>
      </c>
      <c r="O2124">
        <v>26.789739999999998</v>
      </c>
      <c r="P2124">
        <v>0.31132779999999999</v>
      </c>
      <c r="Q2124">
        <v>82.608900000000006</v>
      </c>
      <c r="R2124">
        <v>30.257539999999999</v>
      </c>
      <c r="S2124">
        <v>0.82263640000000005</v>
      </c>
    </row>
    <row r="2125" spans="1:19" x14ac:dyDescent="0.2">
      <c r="A2125" t="s">
        <v>185</v>
      </c>
      <c r="B2125">
        <v>2009</v>
      </c>
      <c r="C2125">
        <v>4027558.62</v>
      </c>
      <c r="D2125">
        <v>4956647.1809999999</v>
      </c>
      <c r="E2125">
        <v>6555569.3540000003</v>
      </c>
      <c r="F2125">
        <v>6590637.1399999997</v>
      </c>
      <c r="G2125">
        <v>8414504.5800000001</v>
      </c>
      <c r="H2125">
        <v>-54.545439999999999</v>
      </c>
      <c r="I2125">
        <v>0.63638510000000004</v>
      </c>
      <c r="J2125">
        <v>63.63852</v>
      </c>
      <c r="K2125">
        <v>101.54859999999999</v>
      </c>
      <c r="L2125">
        <v>52.764009999999999</v>
      </c>
      <c r="M2125">
        <v>0.7665883</v>
      </c>
      <c r="O2125">
        <v>26.789739999999998</v>
      </c>
      <c r="P2125">
        <v>0.31132779999999999</v>
      </c>
      <c r="R2125">
        <v>30.257539999999999</v>
      </c>
      <c r="S2125">
        <v>0.82263640000000005</v>
      </c>
    </row>
    <row r="2126" spans="1:19" x14ac:dyDescent="0.2">
      <c r="A2126" t="s">
        <v>185</v>
      </c>
      <c r="B2126">
        <v>2009</v>
      </c>
      <c r="C2126">
        <v>4027558.62</v>
      </c>
      <c r="D2126">
        <v>4956647.1809999999</v>
      </c>
      <c r="E2126">
        <v>6555569.3540000003</v>
      </c>
      <c r="F2126">
        <v>6590637.1399999997</v>
      </c>
      <c r="G2126">
        <v>8414504.5800000001</v>
      </c>
      <c r="H2126">
        <v>62.985149999999997</v>
      </c>
      <c r="I2126">
        <v>0.63638510000000004</v>
      </c>
      <c r="J2126">
        <v>63.63852</v>
      </c>
      <c r="K2126">
        <v>101.54859999999999</v>
      </c>
      <c r="L2126">
        <v>52.764009999999999</v>
      </c>
      <c r="M2126">
        <v>0.7665883</v>
      </c>
      <c r="N2126">
        <v>46.602179999999997</v>
      </c>
      <c r="O2126">
        <v>26.789739999999998</v>
      </c>
      <c r="P2126">
        <v>0.31132779999999999</v>
      </c>
      <c r="Q2126">
        <v>82.608900000000006</v>
      </c>
      <c r="R2126">
        <v>30.257539999999999</v>
      </c>
      <c r="S2126">
        <v>0.82263640000000005</v>
      </c>
    </row>
    <row r="2127" spans="1:19" x14ac:dyDescent="0.2">
      <c r="A2127" t="s">
        <v>185</v>
      </c>
      <c r="B2127">
        <v>2009</v>
      </c>
      <c r="C2127">
        <v>4027558.62</v>
      </c>
      <c r="D2127">
        <v>4956647.1809999999</v>
      </c>
      <c r="E2127">
        <v>6555569.3540000003</v>
      </c>
      <c r="F2127">
        <v>6590637.1399999997</v>
      </c>
      <c r="G2127">
        <v>8414504.5800000001</v>
      </c>
      <c r="H2127">
        <v>65.051839999999999</v>
      </c>
      <c r="I2127">
        <v>0.63638510000000004</v>
      </c>
      <c r="J2127">
        <v>63.63852</v>
      </c>
      <c r="K2127">
        <v>101.54859999999999</v>
      </c>
      <c r="L2127">
        <v>52.764009999999999</v>
      </c>
      <c r="M2127">
        <v>0.7665883</v>
      </c>
      <c r="N2127">
        <v>46.602179999999997</v>
      </c>
      <c r="O2127">
        <v>26.789739999999998</v>
      </c>
      <c r="P2127">
        <v>0.31132779999999999</v>
      </c>
      <c r="Q2127">
        <v>82.608900000000006</v>
      </c>
      <c r="R2127">
        <v>30.257539999999999</v>
      </c>
      <c r="S2127">
        <v>0.82263640000000005</v>
      </c>
    </row>
    <row r="2128" spans="1:19" x14ac:dyDescent="0.2">
      <c r="A2128" t="s">
        <v>185</v>
      </c>
      <c r="B2128">
        <v>2009</v>
      </c>
      <c r="C2128">
        <v>4027558.62</v>
      </c>
      <c r="D2128">
        <v>4956647.1809999999</v>
      </c>
      <c r="E2128">
        <v>6555569.3540000003</v>
      </c>
      <c r="F2128">
        <v>6590637.1399999997</v>
      </c>
      <c r="G2128">
        <v>8414504.5800000001</v>
      </c>
      <c r="H2128">
        <v>24.999970000000001</v>
      </c>
      <c r="I2128">
        <v>0.63638510000000004</v>
      </c>
      <c r="J2128">
        <v>63.63852</v>
      </c>
      <c r="K2128">
        <v>101.54859999999999</v>
      </c>
      <c r="L2128">
        <v>52.764009999999999</v>
      </c>
      <c r="M2128">
        <v>0.7665883</v>
      </c>
      <c r="N2128">
        <v>46.602179999999997</v>
      </c>
      <c r="O2128">
        <v>26.789739999999998</v>
      </c>
      <c r="P2128">
        <v>0.31132779999999999</v>
      </c>
      <c r="Q2128">
        <v>82.608900000000006</v>
      </c>
      <c r="R2128">
        <v>30.257539999999999</v>
      </c>
      <c r="S2128">
        <v>0.82263640000000005</v>
      </c>
    </row>
    <row r="2129" spans="1:19" x14ac:dyDescent="0.2">
      <c r="A2129" t="s">
        <v>185</v>
      </c>
      <c r="B2129">
        <v>2009</v>
      </c>
      <c r="C2129">
        <v>4027558.62</v>
      </c>
      <c r="D2129">
        <v>4956647.1809999999</v>
      </c>
      <c r="E2129">
        <v>6555569.3540000003</v>
      </c>
      <c r="F2129">
        <v>6590637.1399999997</v>
      </c>
      <c r="G2129">
        <v>8414504.5800000001</v>
      </c>
      <c r="H2129">
        <v>-30.769210000000001</v>
      </c>
      <c r="I2129">
        <v>0.63638510000000004</v>
      </c>
      <c r="J2129">
        <v>63.63852</v>
      </c>
      <c r="K2129">
        <v>101.54859999999999</v>
      </c>
      <c r="L2129">
        <v>52.764009999999999</v>
      </c>
      <c r="M2129">
        <v>0.7665883</v>
      </c>
      <c r="N2129">
        <v>46.602179999999997</v>
      </c>
      <c r="O2129">
        <v>26.789739999999998</v>
      </c>
      <c r="P2129">
        <v>0.31132779999999999</v>
      </c>
      <c r="Q2129">
        <v>82.608900000000006</v>
      </c>
      <c r="R2129">
        <v>30.257539999999999</v>
      </c>
      <c r="S2129">
        <v>0.82263640000000005</v>
      </c>
    </row>
    <row r="2130" spans="1:19" x14ac:dyDescent="0.2">
      <c r="A2130" t="s">
        <v>185</v>
      </c>
      <c r="B2130">
        <v>2009</v>
      </c>
      <c r="C2130">
        <v>4027558.62</v>
      </c>
      <c r="D2130">
        <v>4956647.1809999999</v>
      </c>
      <c r="E2130">
        <v>6555569.3540000003</v>
      </c>
      <c r="F2130">
        <v>6590637.1399999997</v>
      </c>
      <c r="G2130">
        <v>8414504.5800000001</v>
      </c>
      <c r="H2130">
        <v>309.91120000000001</v>
      </c>
      <c r="I2130">
        <v>0.63638510000000004</v>
      </c>
      <c r="J2130">
        <v>63.63852</v>
      </c>
      <c r="K2130">
        <v>101.54859999999999</v>
      </c>
      <c r="L2130">
        <v>52.764009999999999</v>
      </c>
      <c r="M2130">
        <v>0.7665883</v>
      </c>
      <c r="N2130">
        <v>46.602179999999997</v>
      </c>
      <c r="O2130">
        <v>26.789739999999998</v>
      </c>
      <c r="P2130">
        <v>0.31132779999999999</v>
      </c>
      <c r="Q2130">
        <v>82.608900000000006</v>
      </c>
      <c r="R2130">
        <v>30.257539999999999</v>
      </c>
      <c r="S2130">
        <v>0.82263640000000005</v>
      </c>
    </row>
    <row r="2131" spans="1:19" x14ac:dyDescent="0.2">
      <c r="A2131" t="s">
        <v>185</v>
      </c>
      <c r="B2131">
        <v>2009</v>
      </c>
      <c r="C2131">
        <v>4027558.62</v>
      </c>
      <c r="D2131">
        <v>4956647.1809999999</v>
      </c>
      <c r="E2131">
        <v>6555569.3540000003</v>
      </c>
      <c r="F2131">
        <v>6590637.1399999997</v>
      </c>
      <c r="G2131">
        <v>8414504.5800000001</v>
      </c>
      <c r="H2131">
        <v>233.33340000000001</v>
      </c>
      <c r="I2131">
        <v>0.63638510000000004</v>
      </c>
      <c r="J2131">
        <v>63.63852</v>
      </c>
      <c r="K2131">
        <v>101.54859999999999</v>
      </c>
      <c r="L2131">
        <v>52.764009999999999</v>
      </c>
      <c r="M2131">
        <v>0.7665883</v>
      </c>
      <c r="N2131">
        <v>46.602179999999997</v>
      </c>
      <c r="O2131">
        <v>26.789739999999998</v>
      </c>
      <c r="P2131">
        <v>0.31132779999999999</v>
      </c>
      <c r="Q2131">
        <v>82.608900000000006</v>
      </c>
      <c r="R2131">
        <v>30.257539999999999</v>
      </c>
      <c r="S2131">
        <v>0.82263640000000005</v>
      </c>
    </row>
    <row r="2132" spans="1:19" x14ac:dyDescent="0.2">
      <c r="A2132" t="s">
        <v>185</v>
      </c>
      <c r="B2132">
        <v>2009</v>
      </c>
      <c r="C2132">
        <v>4027558.62</v>
      </c>
      <c r="D2132">
        <v>4956647.1809999999</v>
      </c>
      <c r="E2132">
        <v>6555569.3540000003</v>
      </c>
      <c r="F2132">
        <v>6590637.1399999997</v>
      </c>
      <c r="G2132">
        <v>8414504.5800000001</v>
      </c>
      <c r="H2132">
        <v>29.411860000000001</v>
      </c>
      <c r="I2132">
        <v>0.63638510000000004</v>
      </c>
      <c r="J2132">
        <v>63.63852</v>
      </c>
      <c r="K2132">
        <v>101.54859999999999</v>
      </c>
      <c r="L2132">
        <v>52.764009999999999</v>
      </c>
      <c r="M2132">
        <v>0.7665883</v>
      </c>
      <c r="N2132">
        <v>46.602179999999997</v>
      </c>
      <c r="O2132">
        <v>26.789739999999998</v>
      </c>
      <c r="P2132">
        <v>0.31132779999999999</v>
      </c>
      <c r="Q2132">
        <v>82.608900000000006</v>
      </c>
      <c r="R2132">
        <v>30.257539999999999</v>
      </c>
      <c r="S2132">
        <v>0.82263640000000005</v>
      </c>
    </row>
    <row r="2133" spans="1:19" x14ac:dyDescent="0.2">
      <c r="A2133" t="s">
        <v>185</v>
      </c>
      <c r="B2133">
        <v>2009</v>
      </c>
      <c r="C2133">
        <v>4027558.62</v>
      </c>
      <c r="D2133">
        <v>4956647.1809999999</v>
      </c>
      <c r="E2133">
        <v>6555569.3540000003</v>
      </c>
      <c r="F2133">
        <v>6590637.1399999997</v>
      </c>
      <c r="G2133">
        <v>8414504.5800000001</v>
      </c>
      <c r="H2133">
        <v>21.126740000000002</v>
      </c>
      <c r="I2133">
        <v>0.63638510000000004</v>
      </c>
      <c r="J2133">
        <v>63.63852</v>
      </c>
      <c r="K2133">
        <v>101.54859999999999</v>
      </c>
      <c r="L2133">
        <v>52.764009999999999</v>
      </c>
      <c r="M2133">
        <v>0.7665883</v>
      </c>
      <c r="N2133">
        <v>46.602179999999997</v>
      </c>
      <c r="O2133">
        <v>26.789739999999998</v>
      </c>
      <c r="P2133">
        <v>0.31132779999999999</v>
      </c>
      <c r="Q2133">
        <v>82.608900000000006</v>
      </c>
      <c r="R2133">
        <v>30.257539999999999</v>
      </c>
      <c r="S2133">
        <v>0.82263640000000005</v>
      </c>
    </row>
    <row r="2134" spans="1:19" x14ac:dyDescent="0.2">
      <c r="A2134" t="s">
        <v>185</v>
      </c>
      <c r="B2134">
        <v>2009</v>
      </c>
      <c r="C2134">
        <v>4027558.62</v>
      </c>
      <c r="D2134">
        <v>4956647.1809999999</v>
      </c>
      <c r="E2134">
        <v>6555569.3540000003</v>
      </c>
      <c r="F2134">
        <v>6590637.1399999997</v>
      </c>
      <c r="G2134">
        <v>8414504.5800000001</v>
      </c>
      <c r="H2134">
        <v>-45.454560000000001</v>
      </c>
      <c r="I2134">
        <v>0.63638510000000004</v>
      </c>
      <c r="J2134">
        <v>63.63852</v>
      </c>
      <c r="K2134">
        <v>101.54859999999999</v>
      </c>
      <c r="L2134">
        <v>52.764009999999999</v>
      </c>
      <c r="M2134">
        <v>0.7665883</v>
      </c>
      <c r="N2134">
        <v>46.602179999999997</v>
      </c>
      <c r="O2134">
        <v>26.789739999999998</v>
      </c>
      <c r="P2134">
        <v>0.31132779999999999</v>
      </c>
      <c r="Q2134">
        <v>82.608900000000006</v>
      </c>
      <c r="R2134">
        <v>30.257539999999999</v>
      </c>
      <c r="S2134">
        <v>0.82263640000000005</v>
      </c>
    </row>
    <row r="2135" spans="1:19" x14ac:dyDescent="0.2">
      <c r="A2135" t="s">
        <v>185</v>
      </c>
      <c r="B2135">
        <v>2009</v>
      </c>
      <c r="C2135">
        <v>4027558.62</v>
      </c>
      <c r="D2135">
        <v>4956647.1809999999</v>
      </c>
      <c r="E2135">
        <v>6555569.3540000003</v>
      </c>
      <c r="F2135">
        <v>6590637.1399999997</v>
      </c>
      <c r="G2135">
        <v>8414504.5800000001</v>
      </c>
      <c r="H2135">
        <v>7774.9960000000001</v>
      </c>
      <c r="I2135">
        <v>0.63638510000000004</v>
      </c>
      <c r="J2135">
        <v>63.63852</v>
      </c>
      <c r="L2135">
        <v>52.764009999999999</v>
      </c>
      <c r="M2135">
        <v>0.7665883</v>
      </c>
      <c r="N2135">
        <v>46.602179999999997</v>
      </c>
      <c r="O2135">
        <v>26.789739999999998</v>
      </c>
      <c r="P2135">
        <v>0.31132779999999999</v>
      </c>
      <c r="R2135">
        <v>30.257539999999999</v>
      </c>
      <c r="S2135">
        <v>0.82263640000000005</v>
      </c>
    </row>
    <row r="2136" spans="1:19" x14ac:dyDescent="0.2">
      <c r="A2136" t="s">
        <v>185</v>
      </c>
      <c r="B2136">
        <v>2009</v>
      </c>
      <c r="C2136">
        <v>4027558.62</v>
      </c>
      <c r="D2136">
        <v>4956647.1809999999</v>
      </c>
      <c r="E2136">
        <v>6555569.3540000003</v>
      </c>
      <c r="F2136">
        <v>6590637.1399999997</v>
      </c>
      <c r="G2136">
        <v>8414504.5800000001</v>
      </c>
      <c r="H2136">
        <v>1150</v>
      </c>
      <c r="I2136">
        <v>0.63638510000000004</v>
      </c>
      <c r="J2136">
        <v>63.63852</v>
      </c>
      <c r="L2136">
        <v>52.764009999999999</v>
      </c>
      <c r="M2136">
        <v>0.7665883</v>
      </c>
      <c r="N2136">
        <v>46.602179999999997</v>
      </c>
      <c r="O2136">
        <v>26.789739999999998</v>
      </c>
      <c r="P2136">
        <v>0.31132779999999999</v>
      </c>
      <c r="Q2136">
        <v>82.608900000000006</v>
      </c>
      <c r="R2136">
        <v>30.257539999999999</v>
      </c>
      <c r="S2136">
        <v>0.82263640000000005</v>
      </c>
    </row>
    <row r="2137" spans="1:19" x14ac:dyDescent="0.2">
      <c r="A2137" t="s">
        <v>185</v>
      </c>
      <c r="B2137">
        <v>2009</v>
      </c>
      <c r="C2137">
        <v>4027558.62</v>
      </c>
      <c r="D2137">
        <v>4956647.1809999999</v>
      </c>
      <c r="E2137">
        <v>6555569.3540000003</v>
      </c>
      <c r="F2137">
        <v>6590637.1399999997</v>
      </c>
      <c r="G2137">
        <v>8414504.5800000001</v>
      </c>
      <c r="H2137">
        <v>303.2561</v>
      </c>
      <c r="I2137">
        <v>0.63638510000000004</v>
      </c>
      <c r="J2137">
        <v>63.63852</v>
      </c>
      <c r="K2137">
        <v>101.54859999999999</v>
      </c>
      <c r="L2137">
        <v>52.764009999999999</v>
      </c>
      <c r="M2137">
        <v>0.7665883</v>
      </c>
      <c r="N2137">
        <v>46.602179999999997</v>
      </c>
      <c r="O2137">
        <v>26.789739999999998</v>
      </c>
      <c r="P2137">
        <v>0.31132779999999999</v>
      </c>
      <c r="Q2137">
        <v>82.608900000000006</v>
      </c>
      <c r="R2137">
        <v>30.257539999999999</v>
      </c>
      <c r="S2137">
        <v>0.82263640000000005</v>
      </c>
    </row>
    <row r="2138" spans="1:19" x14ac:dyDescent="0.2">
      <c r="A2138" t="s">
        <v>185</v>
      </c>
      <c r="B2138">
        <v>2009</v>
      </c>
      <c r="C2138">
        <v>4027558.62</v>
      </c>
      <c r="D2138">
        <v>4956647.1809999999</v>
      </c>
      <c r="E2138">
        <v>6555569.3540000003</v>
      </c>
      <c r="F2138">
        <v>6590637.1399999997</v>
      </c>
      <c r="G2138">
        <v>8414504.5800000001</v>
      </c>
      <c r="H2138">
        <v>-57.396819999999998</v>
      </c>
      <c r="I2138">
        <v>0.63638510000000004</v>
      </c>
      <c r="J2138">
        <v>63.63852</v>
      </c>
      <c r="K2138">
        <v>101.54859999999999</v>
      </c>
      <c r="L2138">
        <v>52.764009999999999</v>
      </c>
      <c r="M2138">
        <v>0.7665883</v>
      </c>
      <c r="N2138">
        <v>46.602179999999997</v>
      </c>
      <c r="O2138">
        <v>26.789739999999998</v>
      </c>
      <c r="P2138">
        <v>0.31132779999999999</v>
      </c>
      <c r="Q2138">
        <v>82.608900000000006</v>
      </c>
      <c r="R2138">
        <v>30.257539999999999</v>
      </c>
      <c r="S2138">
        <v>0.82263640000000005</v>
      </c>
    </row>
    <row r="2139" spans="1:19" x14ac:dyDescent="0.2">
      <c r="A2139" t="s">
        <v>185</v>
      </c>
      <c r="B2139">
        <v>2009</v>
      </c>
      <c r="C2139">
        <v>4027558.62</v>
      </c>
      <c r="D2139">
        <v>4956647.1809999999</v>
      </c>
      <c r="E2139">
        <v>6555569.3540000003</v>
      </c>
      <c r="F2139">
        <v>6590637.1399999997</v>
      </c>
      <c r="G2139">
        <v>8414504.5800000001</v>
      </c>
      <c r="H2139">
        <v>18.000050000000002</v>
      </c>
      <c r="I2139">
        <v>0.63638510000000004</v>
      </c>
      <c r="J2139">
        <v>63.63852</v>
      </c>
      <c r="K2139">
        <v>101.54859999999999</v>
      </c>
      <c r="L2139">
        <v>52.764009999999999</v>
      </c>
      <c r="M2139">
        <v>0.7665883</v>
      </c>
      <c r="N2139">
        <v>46.602179999999997</v>
      </c>
      <c r="O2139">
        <v>26.789739999999998</v>
      </c>
      <c r="P2139">
        <v>0.31132779999999999</v>
      </c>
      <c r="Q2139">
        <v>82.608900000000006</v>
      </c>
      <c r="R2139">
        <v>30.257539999999999</v>
      </c>
      <c r="S2139">
        <v>0.82263640000000005</v>
      </c>
    </row>
    <row r="2140" spans="1:19" x14ac:dyDescent="0.2">
      <c r="A2140" t="s">
        <v>185</v>
      </c>
      <c r="B2140">
        <v>2009</v>
      </c>
      <c r="C2140">
        <v>4027558.62</v>
      </c>
      <c r="D2140">
        <v>4956647.1809999999</v>
      </c>
      <c r="E2140">
        <v>6555569.3540000003</v>
      </c>
      <c r="F2140">
        <v>6590637.1399999997</v>
      </c>
      <c r="G2140">
        <v>8414504.5800000001</v>
      </c>
      <c r="H2140">
        <v>84.615430000000003</v>
      </c>
      <c r="I2140">
        <v>0.63638510000000004</v>
      </c>
      <c r="J2140">
        <v>63.63852</v>
      </c>
      <c r="K2140">
        <v>101.54859999999999</v>
      </c>
      <c r="L2140">
        <v>52.764009999999999</v>
      </c>
      <c r="M2140">
        <v>0.7665883</v>
      </c>
      <c r="N2140">
        <v>46.602179999999997</v>
      </c>
      <c r="O2140">
        <v>26.789739999999998</v>
      </c>
      <c r="P2140">
        <v>0.31132779999999999</v>
      </c>
      <c r="Q2140">
        <v>82.608900000000006</v>
      </c>
      <c r="R2140">
        <v>30.257539999999999</v>
      </c>
      <c r="S2140">
        <v>0.82263640000000005</v>
      </c>
    </row>
    <row r="2141" spans="1:19" x14ac:dyDescent="0.2">
      <c r="A2141" t="s">
        <v>185</v>
      </c>
      <c r="B2141">
        <v>2009</v>
      </c>
      <c r="C2141">
        <v>4027558.62</v>
      </c>
      <c r="D2141">
        <v>4956647.1809999999</v>
      </c>
      <c r="E2141">
        <v>6555569.3540000003</v>
      </c>
      <c r="F2141">
        <v>6590637.1399999997</v>
      </c>
      <c r="G2141">
        <v>8414504.5800000001</v>
      </c>
      <c r="H2141">
        <v>59.999960000000002</v>
      </c>
      <c r="I2141">
        <v>0.63638510000000004</v>
      </c>
      <c r="J2141">
        <v>63.63852</v>
      </c>
      <c r="K2141">
        <v>101.54859999999999</v>
      </c>
      <c r="L2141">
        <v>52.764009999999999</v>
      </c>
      <c r="M2141">
        <v>0.7665883</v>
      </c>
      <c r="N2141">
        <v>46.602179999999997</v>
      </c>
      <c r="O2141">
        <v>26.789739999999998</v>
      </c>
      <c r="P2141">
        <v>0.31132779999999999</v>
      </c>
      <c r="Q2141">
        <v>82.608900000000006</v>
      </c>
      <c r="R2141">
        <v>30.257539999999999</v>
      </c>
      <c r="S2141">
        <v>0.82263640000000005</v>
      </c>
    </row>
    <row r="2142" spans="1:19" x14ac:dyDescent="0.2">
      <c r="A2142" t="s">
        <v>185</v>
      </c>
      <c r="B2142">
        <v>2009</v>
      </c>
      <c r="C2142">
        <v>4027558.62</v>
      </c>
      <c r="D2142">
        <v>4956647.1809999999</v>
      </c>
      <c r="E2142">
        <v>6555569.3540000003</v>
      </c>
      <c r="F2142">
        <v>6590637.1399999997</v>
      </c>
      <c r="G2142">
        <v>8414504.5800000001</v>
      </c>
      <c r="H2142">
        <v>97.250050000000002</v>
      </c>
      <c r="I2142">
        <v>0.63638510000000004</v>
      </c>
      <c r="J2142">
        <v>63.63852</v>
      </c>
      <c r="K2142">
        <v>101.54859999999999</v>
      </c>
      <c r="L2142">
        <v>52.764009999999999</v>
      </c>
      <c r="M2142">
        <v>0.7665883</v>
      </c>
      <c r="N2142">
        <v>46.602179999999997</v>
      </c>
      <c r="O2142">
        <v>26.789739999999998</v>
      </c>
      <c r="P2142">
        <v>0.31132779999999999</v>
      </c>
      <c r="Q2142">
        <v>82.608900000000006</v>
      </c>
      <c r="R2142">
        <v>30.257539999999999</v>
      </c>
      <c r="S2142">
        <v>0.82263640000000005</v>
      </c>
    </row>
    <row r="2143" spans="1:19" x14ac:dyDescent="0.2">
      <c r="A2143" t="s">
        <v>185</v>
      </c>
      <c r="B2143">
        <v>2009</v>
      </c>
      <c r="C2143">
        <v>4027558.62</v>
      </c>
      <c r="D2143">
        <v>4956647.1809999999</v>
      </c>
      <c r="E2143">
        <v>6555569.3540000003</v>
      </c>
      <c r="F2143">
        <v>6590637.1399999997</v>
      </c>
      <c r="G2143">
        <v>8414504.5800000001</v>
      </c>
      <c r="H2143">
        <v>104.99979999999999</v>
      </c>
      <c r="I2143">
        <v>0.63638510000000004</v>
      </c>
      <c r="J2143">
        <v>63.63852</v>
      </c>
      <c r="K2143">
        <v>101.54859999999999</v>
      </c>
      <c r="L2143">
        <v>52.764009999999999</v>
      </c>
      <c r="M2143">
        <v>0.7665883</v>
      </c>
      <c r="N2143">
        <v>46.602179999999997</v>
      </c>
      <c r="O2143">
        <v>26.789739999999998</v>
      </c>
      <c r="P2143">
        <v>0.31132779999999999</v>
      </c>
      <c r="Q2143">
        <v>82.608900000000006</v>
      </c>
      <c r="R2143">
        <v>30.257539999999999</v>
      </c>
      <c r="S2143">
        <v>0.82263640000000005</v>
      </c>
    </row>
    <row r="2144" spans="1:19" x14ac:dyDescent="0.2">
      <c r="A2144" t="s">
        <v>185</v>
      </c>
      <c r="B2144">
        <v>2009</v>
      </c>
      <c r="C2144">
        <v>4027558.62</v>
      </c>
      <c r="D2144">
        <v>4956647.1809999999</v>
      </c>
      <c r="E2144">
        <v>6555569.3540000003</v>
      </c>
      <c r="F2144">
        <v>6590637.1399999997</v>
      </c>
      <c r="G2144">
        <v>8414504.5800000001</v>
      </c>
      <c r="H2144">
        <v>103.1249</v>
      </c>
      <c r="I2144">
        <v>0.63638510000000004</v>
      </c>
      <c r="J2144">
        <v>63.63852</v>
      </c>
      <c r="K2144">
        <v>101.54859999999999</v>
      </c>
      <c r="L2144">
        <v>52.764009999999999</v>
      </c>
      <c r="M2144">
        <v>0.7665883</v>
      </c>
      <c r="N2144">
        <v>46.602179999999997</v>
      </c>
      <c r="O2144">
        <v>26.789739999999998</v>
      </c>
      <c r="P2144">
        <v>0.31132779999999999</v>
      </c>
      <c r="Q2144">
        <v>82.608900000000006</v>
      </c>
      <c r="R2144">
        <v>30.257539999999999</v>
      </c>
      <c r="S2144">
        <v>0.82263640000000005</v>
      </c>
    </row>
    <row r="2145" spans="1:19" x14ac:dyDescent="0.2">
      <c r="A2145" t="s">
        <v>185</v>
      </c>
      <c r="B2145">
        <v>2009</v>
      </c>
      <c r="C2145">
        <v>4027558.62</v>
      </c>
      <c r="D2145">
        <v>4956647.1809999999</v>
      </c>
      <c r="E2145">
        <v>6555569.3540000003</v>
      </c>
      <c r="F2145">
        <v>6590637.1399999997</v>
      </c>
      <c r="G2145">
        <v>8414504.5800000001</v>
      </c>
      <c r="H2145">
        <v>62.248809999999999</v>
      </c>
      <c r="I2145">
        <v>0.63638510000000004</v>
      </c>
      <c r="J2145">
        <v>63.63852</v>
      </c>
      <c r="K2145">
        <v>101.54859999999999</v>
      </c>
      <c r="L2145">
        <v>52.764009999999999</v>
      </c>
      <c r="M2145">
        <v>0.7665883</v>
      </c>
      <c r="N2145">
        <v>46.602179999999997</v>
      </c>
      <c r="O2145">
        <v>26.789739999999998</v>
      </c>
      <c r="P2145">
        <v>0.31132779999999999</v>
      </c>
      <c r="Q2145">
        <v>82.608900000000006</v>
      </c>
      <c r="R2145">
        <v>30.257539999999999</v>
      </c>
      <c r="S2145">
        <v>0.82263640000000005</v>
      </c>
    </row>
    <row r="2146" spans="1:19" x14ac:dyDescent="0.2">
      <c r="A2146" t="s">
        <v>185</v>
      </c>
      <c r="B2146">
        <v>2009</v>
      </c>
      <c r="C2146">
        <v>4027558.62</v>
      </c>
      <c r="D2146">
        <v>4956647.1809999999</v>
      </c>
      <c r="E2146">
        <v>6555569.3540000003</v>
      </c>
      <c r="F2146">
        <v>6590637.1399999997</v>
      </c>
      <c r="G2146">
        <v>8414504.5800000001</v>
      </c>
      <c r="H2146">
        <v>286.9563</v>
      </c>
      <c r="I2146">
        <v>0.63638510000000004</v>
      </c>
      <c r="J2146">
        <v>63.63852</v>
      </c>
      <c r="K2146">
        <v>101.54859999999999</v>
      </c>
      <c r="L2146">
        <v>52.764009999999999</v>
      </c>
      <c r="M2146">
        <v>0.7665883</v>
      </c>
      <c r="O2146">
        <v>26.789739999999998</v>
      </c>
      <c r="P2146">
        <v>0.31132779999999999</v>
      </c>
      <c r="R2146">
        <v>30.257539999999999</v>
      </c>
      <c r="S2146">
        <v>0.82263640000000005</v>
      </c>
    </row>
    <row r="2147" spans="1:19" x14ac:dyDescent="0.2">
      <c r="A2147" t="s">
        <v>185</v>
      </c>
      <c r="B2147">
        <v>2009</v>
      </c>
      <c r="C2147">
        <v>4027558.62</v>
      </c>
      <c r="D2147">
        <v>4956647.1809999999</v>
      </c>
      <c r="E2147">
        <v>6555569.3540000003</v>
      </c>
      <c r="F2147">
        <v>6590637.1399999997</v>
      </c>
      <c r="G2147">
        <v>8414504.5800000001</v>
      </c>
      <c r="H2147">
        <v>51.484999999999999</v>
      </c>
      <c r="I2147">
        <v>0.63638510000000004</v>
      </c>
      <c r="J2147">
        <v>63.63852</v>
      </c>
      <c r="K2147">
        <v>101.54859999999999</v>
      </c>
      <c r="L2147">
        <v>52.764009999999999</v>
      </c>
      <c r="M2147">
        <v>0.7665883</v>
      </c>
      <c r="N2147">
        <v>46.602179999999997</v>
      </c>
      <c r="O2147">
        <v>26.789739999999998</v>
      </c>
      <c r="P2147">
        <v>0.31132779999999999</v>
      </c>
      <c r="Q2147">
        <v>82.608900000000006</v>
      </c>
      <c r="R2147">
        <v>30.257539999999999</v>
      </c>
      <c r="S2147">
        <v>0.82263640000000005</v>
      </c>
    </row>
    <row r="2148" spans="1:19" x14ac:dyDescent="0.2">
      <c r="A2148" t="s">
        <v>185</v>
      </c>
      <c r="B2148">
        <v>2009</v>
      </c>
      <c r="C2148">
        <v>4027558.62</v>
      </c>
      <c r="D2148">
        <v>4956647.1809999999</v>
      </c>
      <c r="E2148">
        <v>6555569.3540000003</v>
      </c>
      <c r="F2148">
        <v>6590637.1399999997</v>
      </c>
      <c r="G2148">
        <v>8414504.5800000001</v>
      </c>
      <c r="H2148">
        <v>96.969859999999997</v>
      </c>
      <c r="I2148">
        <v>0.63638510000000004</v>
      </c>
      <c r="J2148">
        <v>63.63852</v>
      </c>
      <c r="K2148">
        <v>101.54859999999999</v>
      </c>
      <c r="L2148">
        <v>52.764009999999999</v>
      </c>
      <c r="M2148">
        <v>0.7665883</v>
      </c>
      <c r="N2148">
        <v>46.602179999999997</v>
      </c>
      <c r="O2148">
        <v>26.789739999999998</v>
      </c>
      <c r="P2148">
        <v>0.31132779999999999</v>
      </c>
      <c r="Q2148">
        <v>82.608900000000006</v>
      </c>
      <c r="R2148">
        <v>30.257539999999999</v>
      </c>
      <c r="S2148">
        <v>0.82263640000000005</v>
      </c>
    </row>
    <row r="2149" spans="1:19" x14ac:dyDescent="0.2">
      <c r="A2149" t="s">
        <v>185</v>
      </c>
      <c r="B2149">
        <v>2009</v>
      </c>
      <c r="C2149">
        <v>4027558.62</v>
      </c>
      <c r="D2149">
        <v>4956647.1809999999</v>
      </c>
      <c r="E2149">
        <v>6555569.3540000003</v>
      </c>
      <c r="F2149">
        <v>6590637.1399999997</v>
      </c>
      <c r="G2149">
        <v>8414504.5800000001</v>
      </c>
      <c r="H2149">
        <v>208.34180000000001</v>
      </c>
      <c r="I2149">
        <v>0.63638510000000004</v>
      </c>
      <c r="J2149">
        <v>63.63852</v>
      </c>
      <c r="K2149">
        <v>101.54859999999999</v>
      </c>
      <c r="L2149">
        <v>52.764009999999999</v>
      </c>
      <c r="M2149">
        <v>0.7665883</v>
      </c>
      <c r="N2149">
        <v>46.602179999999997</v>
      </c>
      <c r="O2149">
        <v>26.789739999999998</v>
      </c>
      <c r="P2149">
        <v>0.31132779999999999</v>
      </c>
      <c r="Q2149">
        <v>82.608900000000006</v>
      </c>
      <c r="R2149">
        <v>30.257539999999999</v>
      </c>
      <c r="S2149">
        <v>0.82263640000000005</v>
      </c>
    </row>
    <row r="2150" spans="1:19" x14ac:dyDescent="0.2">
      <c r="A2150" t="s">
        <v>185</v>
      </c>
      <c r="B2150">
        <v>2009</v>
      </c>
      <c r="C2150">
        <v>4027558.62</v>
      </c>
      <c r="D2150">
        <v>4956647.1809999999</v>
      </c>
      <c r="E2150">
        <v>6555569.3540000003</v>
      </c>
      <c r="F2150">
        <v>6590637.1399999997</v>
      </c>
      <c r="G2150">
        <v>8414504.5800000001</v>
      </c>
      <c r="H2150">
        <v>-33.333379999999998</v>
      </c>
      <c r="I2150">
        <v>0.63638510000000004</v>
      </c>
      <c r="J2150">
        <v>63.63852</v>
      </c>
      <c r="K2150">
        <v>101.54859999999999</v>
      </c>
      <c r="L2150">
        <v>52.764009999999999</v>
      </c>
      <c r="M2150">
        <v>0.7665883</v>
      </c>
      <c r="N2150">
        <v>46.602179999999997</v>
      </c>
      <c r="O2150">
        <v>26.789739999999998</v>
      </c>
      <c r="P2150">
        <v>0.31132779999999999</v>
      </c>
      <c r="Q2150">
        <v>82.608900000000006</v>
      </c>
      <c r="R2150">
        <v>30.257539999999999</v>
      </c>
      <c r="S2150">
        <v>0.82263640000000005</v>
      </c>
    </row>
    <row r="2151" spans="1:19" x14ac:dyDescent="0.2">
      <c r="A2151" t="s">
        <v>185</v>
      </c>
      <c r="B2151">
        <v>2009</v>
      </c>
      <c r="C2151">
        <v>4027558.62</v>
      </c>
      <c r="D2151">
        <v>4956647.1809999999</v>
      </c>
      <c r="E2151">
        <v>6555569.3540000003</v>
      </c>
      <c r="F2151">
        <v>6590637.1399999997</v>
      </c>
      <c r="G2151">
        <v>8414504.5800000001</v>
      </c>
      <c r="H2151">
        <v>2569.6120000000001</v>
      </c>
      <c r="I2151">
        <v>0.63638510000000004</v>
      </c>
      <c r="J2151">
        <v>63.63852</v>
      </c>
      <c r="L2151">
        <v>52.764009999999999</v>
      </c>
      <c r="M2151">
        <v>0.7665883</v>
      </c>
      <c r="N2151">
        <v>46.602179999999997</v>
      </c>
      <c r="O2151">
        <v>26.789739999999998</v>
      </c>
      <c r="P2151">
        <v>0.31132779999999999</v>
      </c>
      <c r="R2151">
        <v>30.257539999999999</v>
      </c>
      <c r="S2151">
        <v>0.82263640000000005</v>
      </c>
    </row>
    <row r="2152" spans="1:19" x14ac:dyDescent="0.2">
      <c r="A2152" t="s">
        <v>185</v>
      </c>
      <c r="B2152">
        <v>2009</v>
      </c>
      <c r="C2152">
        <v>4027558.62</v>
      </c>
      <c r="D2152">
        <v>4956647.1809999999</v>
      </c>
      <c r="E2152">
        <v>6555569.3540000003</v>
      </c>
      <c r="F2152">
        <v>6590637.1399999997</v>
      </c>
      <c r="G2152">
        <v>8414504.5800000001</v>
      </c>
      <c r="H2152">
        <v>-26.42455</v>
      </c>
      <c r="I2152">
        <v>0.63638510000000004</v>
      </c>
      <c r="J2152">
        <v>63.63852</v>
      </c>
      <c r="K2152">
        <v>101.54859999999999</v>
      </c>
      <c r="L2152">
        <v>52.764009999999999</v>
      </c>
      <c r="M2152">
        <v>0.7665883</v>
      </c>
      <c r="N2152">
        <v>46.602179999999997</v>
      </c>
      <c r="O2152">
        <v>26.789739999999998</v>
      </c>
      <c r="P2152">
        <v>0.31132779999999999</v>
      </c>
      <c r="Q2152">
        <v>82.608900000000006</v>
      </c>
      <c r="R2152">
        <v>30.257539999999999</v>
      </c>
      <c r="S2152">
        <v>0.82263640000000005</v>
      </c>
    </row>
    <row r="2153" spans="1:19" x14ac:dyDescent="0.2">
      <c r="A2153" t="s">
        <v>185</v>
      </c>
      <c r="B2153">
        <v>2009</v>
      </c>
      <c r="C2153">
        <v>4027558.62</v>
      </c>
      <c r="D2153">
        <v>4956647.1809999999</v>
      </c>
      <c r="E2153">
        <v>6555569.3540000003</v>
      </c>
      <c r="F2153">
        <v>6590637.1399999997</v>
      </c>
      <c r="G2153">
        <v>8414504.5800000001</v>
      </c>
      <c r="H2153">
        <v>200.0001</v>
      </c>
      <c r="I2153">
        <v>0.63638510000000004</v>
      </c>
      <c r="J2153">
        <v>63.63852</v>
      </c>
      <c r="K2153">
        <v>101.54859999999999</v>
      </c>
      <c r="L2153">
        <v>52.764009999999999</v>
      </c>
      <c r="M2153">
        <v>0.7665883</v>
      </c>
      <c r="N2153">
        <v>46.602179999999997</v>
      </c>
      <c r="O2153">
        <v>26.789739999999998</v>
      </c>
      <c r="P2153">
        <v>0.31132779999999999</v>
      </c>
      <c r="Q2153">
        <v>82.608900000000006</v>
      </c>
      <c r="R2153">
        <v>30.257539999999999</v>
      </c>
      <c r="S2153">
        <v>0.82263640000000005</v>
      </c>
    </row>
    <row r="2154" spans="1:19" x14ac:dyDescent="0.2">
      <c r="A2154" t="s">
        <v>185</v>
      </c>
      <c r="B2154">
        <v>2009</v>
      </c>
      <c r="C2154">
        <v>4027558.62</v>
      </c>
      <c r="D2154">
        <v>4956647.1809999999</v>
      </c>
      <c r="E2154">
        <v>6555569.3540000003</v>
      </c>
      <c r="F2154">
        <v>6590637.1399999997</v>
      </c>
      <c r="G2154">
        <v>8414504.5800000001</v>
      </c>
      <c r="H2154">
        <v>-22.333290000000002</v>
      </c>
      <c r="I2154">
        <v>0.63638510000000004</v>
      </c>
      <c r="J2154">
        <v>63.63852</v>
      </c>
      <c r="K2154">
        <v>101.54859999999999</v>
      </c>
      <c r="L2154">
        <v>52.764009999999999</v>
      </c>
      <c r="M2154">
        <v>0.7665883</v>
      </c>
      <c r="N2154">
        <v>46.602179999999997</v>
      </c>
      <c r="O2154">
        <v>26.789739999999998</v>
      </c>
      <c r="P2154">
        <v>0.31132779999999999</v>
      </c>
      <c r="Q2154">
        <v>82.608900000000006</v>
      </c>
      <c r="R2154">
        <v>30.257539999999999</v>
      </c>
      <c r="S2154">
        <v>0.82263640000000005</v>
      </c>
    </row>
    <row r="2155" spans="1:19" x14ac:dyDescent="0.2">
      <c r="A2155" t="s">
        <v>185</v>
      </c>
      <c r="B2155">
        <v>2009</v>
      </c>
      <c r="C2155">
        <v>4027558.62</v>
      </c>
      <c r="D2155">
        <v>4956647.1809999999</v>
      </c>
      <c r="E2155">
        <v>6555569.3540000003</v>
      </c>
      <c r="F2155">
        <v>6590637.1399999997</v>
      </c>
      <c r="G2155">
        <v>8414504.5800000001</v>
      </c>
      <c r="H2155">
        <v>-0.20766580000000001</v>
      </c>
      <c r="I2155">
        <v>0.63638510000000004</v>
      </c>
      <c r="J2155">
        <v>63.63852</v>
      </c>
      <c r="K2155">
        <v>101.54859999999999</v>
      </c>
      <c r="L2155">
        <v>52.764009999999999</v>
      </c>
      <c r="M2155">
        <v>0.7665883</v>
      </c>
      <c r="N2155">
        <v>46.602179999999997</v>
      </c>
      <c r="O2155">
        <v>26.789739999999998</v>
      </c>
      <c r="P2155">
        <v>0.31132779999999999</v>
      </c>
      <c r="Q2155">
        <v>82.608900000000006</v>
      </c>
      <c r="R2155">
        <v>30.257539999999999</v>
      </c>
      <c r="S2155">
        <v>0.82263640000000005</v>
      </c>
    </row>
    <row r="2156" spans="1:19" x14ac:dyDescent="0.2">
      <c r="A2156" t="s">
        <v>185</v>
      </c>
      <c r="B2156">
        <v>2009</v>
      </c>
      <c r="C2156">
        <v>4027558.62</v>
      </c>
      <c r="D2156">
        <v>4956647.1809999999</v>
      </c>
      <c r="E2156">
        <v>6555569.3540000003</v>
      </c>
      <c r="F2156">
        <v>6590637.1399999997</v>
      </c>
      <c r="G2156">
        <v>8414504.5800000001</v>
      </c>
      <c r="H2156">
        <v>-50.000010000000003</v>
      </c>
      <c r="I2156">
        <v>0.63638510000000004</v>
      </c>
      <c r="J2156">
        <v>63.63852</v>
      </c>
      <c r="K2156">
        <v>101.54859999999999</v>
      </c>
      <c r="L2156">
        <v>52.764009999999999</v>
      </c>
      <c r="M2156">
        <v>0.7665883</v>
      </c>
      <c r="N2156">
        <v>46.602179999999997</v>
      </c>
      <c r="O2156">
        <v>26.789739999999998</v>
      </c>
      <c r="P2156">
        <v>0.31132779999999999</v>
      </c>
      <c r="Q2156">
        <v>82.608900000000006</v>
      </c>
      <c r="R2156">
        <v>30.257539999999999</v>
      </c>
      <c r="S2156">
        <v>0.82263640000000005</v>
      </c>
    </row>
    <row r="2157" spans="1:19" x14ac:dyDescent="0.2">
      <c r="A2157" t="s">
        <v>185</v>
      </c>
      <c r="B2157">
        <v>2009</v>
      </c>
      <c r="C2157">
        <v>4027558.62</v>
      </c>
      <c r="D2157">
        <v>4956647.1809999999</v>
      </c>
      <c r="E2157">
        <v>6555569.3540000003</v>
      </c>
      <c r="F2157">
        <v>6590637.1399999997</v>
      </c>
      <c r="G2157">
        <v>8414504.5800000001</v>
      </c>
      <c r="H2157">
        <v>116.4177</v>
      </c>
      <c r="I2157">
        <v>0.63638510000000004</v>
      </c>
      <c r="J2157">
        <v>63.63852</v>
      </c>
      <c r="K2157">
        <v>101.54859999999999</v>
      </c>
      <c r="L2157">
        <v>52.764009999999999</v>
      </c>
      <c r="M2157">
        <v>0.7665883</v>
      </c>
      <c r="N2157">
        <v>46.602179999999997</v>
      </c>
      <c r="O2157">
        <v>26.789739999999998</v>
      </c>
      <c r="P2157">
        <v>0.31132779999999999</v>
      </c>
      <c r="Q2157">
        <v>82.608900000000006</v>
      </c>
      <c r="R2157">
        <v>30.257539999999999</v>
      </c>
      <c r="S2157">
        <v>0.82263640000000005</v>
      </c>
    </row>
    <row r="2158" spans="1:19" x14ac:dyDescent="0.2">
      <c r="A2158" t="s">
        <v>185</v>
      </c>
      <c r="B2158">
        <v>2009</v>
      </c>
      <c r="C2158">
        <v>4027558.62</v>
      </c>
      <c r="D2158">
        <v>4956647.1809999999</v>
      </c>
      <c r="E2158">
        <v>6555569.3540000003</v>
      </c>
      <c r="F2158">
        <v>6590637.1399999997</v>
      </c>
      <c r="G2158">
        <v>8414504.5800000001</v>
      </c>
      <c r="H2158">
        <v>98.534739999999999</v>
      </c>
      <c r="I2158">
        <v>0.63638510000000004</v>
      </c>
      <c r="J2158">
        <v>63.63852</v>
      </c>
      <c r="K2158">
        <v>101.54859999999999</v>
      </c>
      <c r="L2158">
        <v>52.764009999999999</v>
      </c>
      <c r="M2158">
        <v>0.7665883</v>
      </c>
      <c r="N2158">
        <v>46.602179999999997</v>
      </c>
      <c r="O2158">
        <v>26.789739999999998</v>
      </c>
      <c r="P2158">
        <v>0.31132779999999999</v>
      </c>
      <c r="Q2158">
        <v>82.608900000000006</v>
      </c>
      <c r="R2158">
        <v>30.257539999999999</v>
      </c>
      <c r="S2158">
        <v>0.82263640000000005</v>
      </c>
    </row>
    <row r="2159" spans="1:19" x14ac:dyDescent="0.2">
      <c r="A2159" t="s">
        <v>185</v>
      </c>
      <c r="B2159">
        <v>2009</v>
      </c>
      <c r="C2159">
        <v>4027558.62</v>
      </c>
      <c r="D2159">
        <v>4956647.1809999999</v>
      </c>
      <c r="E2159">
        <v>6555569.3540000003</v>
      </c>
      <c r="F2159">
        <v>6590637.1399999997</v>
      </c>
      <c r="G2159">
        <v>8414504.5800000001</v>
      </c>
      <c r="H2159">
        <v>55.624169999999999</v>
      </c>
      <c r="I2159">
        <v>0.63638510000000004</v>
      </c>
      <c r="J2159">
        <v>63.63852</v>
      </c>
      <c r="K2159">
        <v>101.54859999999999</v>
      </c>
      <c r="L2159">
        <v>52.764009999999999</v>
      </c>
      <c r="M2159">
        <v>0.7665883</v>
      </c>
      <c r="N2159">
        <v>46.602179999999997</v>
      </c>
      <c r="O2159">
        <v>26.789739999999998</v>
      </c>
      <c r="P2159">
        <v>0.31132779999999999</v>
      </c>
      <c r="Q2159">
        <v>82.608900000000006</v>
      </c>
      <c r="R2159">
        <v>30.257539999999999</v>
      </c>
      <c r="S2159">
        <v>0.82263640000000005</v>
      </c>
    </row>
    <row r="2160" spans="1:19" x14ac:dyDescent="0.2">
      <c r="A2160" t="s">
        <v>185</v>
      </c>
      <c r="B2160">
        <v>2009</v>
      </c>
      <c r="C2160">
        <v>4027558.62</v>
      </c>
      <c r="D2160">
        <v>4956647.1809999999</v>
      </c>
      <c r="E2160">
        <v>6555569.3540000003</v>
      </c>
      <c r="F2160">
        <v>6590637.1399999997</v>
      </c>
      <c r="G2160">
        <v>8414504.5800000001</v>
      </c>
      <c r="H2160">
        <v>32.859279999999998</v>
      </c>
      <c r="I2160">
        <v>0.63638510000000004</v>
      </c>
      <c r="J2160">
        <v>63.63852</v>
      </c>
      <c r="K2160">
        <v>101.54859999999999</v>
      </c>
      <c r="L2160">
        <v>52.764009999999999</v>
      </c>
      <c r="M2160">
        <v>0.7665883</v>
      </c>
      <c r="N2160">
        <v>46.602179999999997</v>
      </c>
      <c r="O2160">
        <v>26.789739999999998</v>
      </c>
      <c r="P2160">
        <v>0.31132779999999999</v>
      </c>
      <c r="Q2160">
        <v>82.608900000000006</v>
      </c>
      <c r="R2160">
        <v>30.257539999999999</v>
      </c>
      <c r="S2160">
        <v>0.82263640000000005</v>
      </c>
    </row>
    <row r="2161" spans="1:19" x14ac:dyDescent="0.2">
      <c r="A2161" t="s">
        <v>185</v>
      </c>
      <c r="B2161">
        <v>2009</v>
      </c>
      <c r="C2161">
        <v>4027558.62</v>
      </c>
      <c r="D2161">
        <v>4956647.1809999999</v>
      </c>
      <c r="E2161">
        <v>6555569.3540000003</v>
      </c>
      <c r="F2161">
        <v>6590637.1399999997</v>
      </c>
      <c r="G2161">
        <v>8414504.5800000001</v>
      </c>
      <c r="H2161">
        <v>100.73560000000001</v>
      </c>
      <c r="I2161">
        <v>0.63638510000000004</v>
      </c>
      <c r="J2161">
        <v>63.63852</v>
      </c>
      <c r="K2161">
        <v>101.54859999999999</v>
      </c>
      <c r="L2161">
        <v>52.764009999999999</v>
      </c>
      <c r="M2161">
        <v>0.7665883</v>
      </c>
      <c r="N2161">
        <v>46.602179999999997</v>
      </c>
      <c r="O2161">
        <v>26.789739999999998</v>
      </c>
      <c r="P2161">
        <v>0.31132779999999999</v>
      </c>
      <c r="Q2161">
        <v>82.608900000000006</v>
      </c>
      <c r="R2161">
        <v>30.257539999999999</v>
      </c>
      <c r="S2161">
        <v>0.82263640000000005</v>
      </c>
    </row>
    <row r="2162" spans="1:19" x14ac:dyDescent="0.2">
      <c r="A2162" t="s">
        <v>185</v>
      </c>
      <c r="B2162">
        <v>2009</v>
      </c>
      <c r="C2162">
        <v>4027558.62</v>
      </c>
      <c r="D2162">
        <v>4956647.1809999999</v>
      </c>
      <c r="E2162">
        <v>6555569.3540000003</v>
      </c>
      <c r="F2162">
        <v>6590637.1399999997</v>
      </c>
      <c r="G2162">
        <v>8414504.5800000001</v>
      </c>
      <c r="H2162">
        <v>6.6666369999999997</v>
      </c>
      <c r="I2162">
        <v>0.63638510000000004</v>
      </c>
      <c r="J2162">
        <v>63.63852</v>
      </c>
      <c r="K2162">
        <v>101.54859999999999</v>
      </c>
      <c r="L2162">
        <v>52.764009999999999</v>
      </c>
      <c r="M2162">
        <v>0.7665883</v>
      </c>
      <c r="O2162">
        <v>26.789739999999998</v>
      </c>
      <c r="P2162">
        <v>0.31132779999999999</v>
      </c>
      <c r="R2162">
        <v>30.257539999999999</v>
      </c>
      <c r="S2162">
        <v>0.82263640000000005</v>
      </c>
    </row>
    <row r="2163" spans="1:19" x14ac:dyDescent="0.2">
      <c r="A2163" t="s">
        <v>185</v>
      </c>
      <c r="B2163">
        <v>2009</v>
      </c>
      <c r="C2163">
        <v>4027558.62</v>
      </c>
      <c r="D2163">
        <v>4956647.1809999999</v>
      </c>
      <c r="E2163">
        <v>6555569.3540000003</v>
      </c>
      <c r="F2163">
        <v>6590637.1399999997</v>
      </c>
      <c r="G2163">
        <v>8414504.5800000001</v>
      </c>
      <c r="H2163">
        <v>-96.983310000000003</v>
      </c>
      <c r="I2163">
        <v>0.63638510000000004</v>
      </c>
      <c r="J2163">
        <v>63.63852</v>
      </c>
      <c r="K2163">
        <v>101.54859999999999</v>
      </c>
      <c r="L2163">
        <v>52.764009999999999</v>
      </c>
      <c r="M2163">
        <v>0.7665883</v>
      </c>
      <c r="N2163">
        <v>46.602179999999997</v>
      </c>
      <c r="O2163">
        <v>26.789739999999998</v>
      </c>
      <c r="P2163">
        <v>0.31132779999999999</v>
      </c>
      <c r="Q2163">
        <v>82.608900000000006</v>
      </c>
      <c r="R2163">
        <v>30.257539999999999</v>
      </c>
      <c r="S2163">
        <v>0.82263640000000005</v>
      </c>
    </row>
    <row r="2164" spans="1:19" x14ac:dyDescent="0.2">
      <c r="A2164" t="s">
        <v>185</v>
      </c>
      <c r="B2164">
        <v>2009</v>
      </c>
      <c r="C2164">
        <v>4027558.62</v>
      </c>
      <c r="D2164">
        <v>4956647.1809999999</v>
      </c>
      <c r="E2164">
        <v>6555569.3540000003</v>
      </c>
      <c r="F2164">
        <v>6590637.1399999997</v>
      </c>
      <c r="G2164">
        <v>8414504.5800000001</v>
      </c>
      <c r="H2164">
        <v>87.500140000000002</v>
      </c>
      <c r="I2164">
        <v>0.63638510000000004</v>
      </c>
      <c r="J2164">
        <v>63.63852</v>
      </c>
      <c r="K2164">
        <v>101.54859999999999</v>
      </c>
      <c r="L2164">
        <v>52.764009999999999</v>
      </c>
      <c r="M2164">
        <v>0.7665883</v>
      </c>
      <c r="N2164">
        <v>46.602179999999997</v>
      </c>
      <c r="O2164">
        <v>26.789739999999998</v>
      </c>
      <c r="P2164">
        <v>0.31132779999999999</v>
      </c>
      <c r="Q2164">
        <v>82.608900000000006</v>
      </c>
      <c r="R2164">
        <v>30.257539999999999</v>
      </c>
      <c r="S2164">
        <v>0.82263640000000005</v>
      </c>
    </row>
    <row r="2165" spans="1:19" x14ac:dyDescent="0.2">
      <c r="A2165" t="s">
        <v>185</v>
      </c>
      <c r="B2165">
        <v>2009</v>
      </c>
      <c r="C2165">
        <v>4027558.62</v>
      </c>
      <c r="D2165">
        <v>4956647.1809999999</v>
      </c>
      <c r="E2165">
        <v>6555569.3540000003</v>
      </c>
      <c r="F2165">
        <v>6590637.1399999997</v>
      </c>
      <c r="G2165">
        <v>8414504.5800000001</v>
      </c>
      <c r="H2165">
        <v>64.878259999999997</v>
      </c>
      <c r="I2165">
        <v>0.63638510000000004</v>
      </c>
      <c r="J2165">
        <v>63.63852</v>
      </c>
      <c r="K2165">
        <v>101.54859999999999</v>
      </c>
      <c r="L2165">
        <v>52.764009999999999</v>
      </c>
      <c r="M2165">
        <v>0.7665883</v>
      </c>
      <c r="N2165">
        <v>46.602179999999997</v>
      </c>
      <c r="O2165">
        <v>26.789739999999998</v>
      </c>
      <c r="P2165">
        <v>0.31132779999999999</v>
      </c>
      <c r="Q2165">
        <v>82.608900000000006</v>
      </c>
      <c r="R2165">
        <v>30.257539999999999</v>
      </c>
      <c r="S2165">
        <v>0.82263640000000005</v>
      </c>
    </row>
    <row r="2166" spans="1:19" x14ac:dyDescent="0.2">
      <c r="A2166" t="s">
        <v>185</v>
      </c>
      <c r="B2166">
        <v>2009</v>
      </c>
      <c r="C2166">
        <v>4027558.62</v>
      </c>
      <c r="D2166">
        <v>4956647.1809999999</v>
      </c>
      <c r="E2166">
        <v>6555569.3540000003</v>
      </c>
      <c r="F2166">
        <v>6590637.1399999997</v>
      </c>
      <c r="G2166">
        <v>8414504.5800000001</v>
      </c>
      <c r="H2166">
        <v>166.66650000000001</v>
      </c>
      <c r="I2166">
        <v>0.63638510000000004</v>
      </c>
      <c r="J2166">
        <v>63.63852</v>
      </c>
      <c r="K2166">
        <v>101.54859999999999</v>
      </c>
      <c r="L2166">
        <v>52.764009999999999</v>
      </c>
      <c r="M2166">
        <v>0.7665883</v>
      </c>
      <c r="N2166">
        <v>46.602179999999997</v>
      </c>
      <c r="O2166">
        <v>26.789739999999998</v>
      </c>
      <c r="P2166">
        <v>0.31132779999999999</v>
      </c>
      <c r="Q2166">
        <v>82.608900000000006</v>
      </c>
      <c r="R2166">
        <v>30.257539999999999</v>
      </c>
      <c r="S2166">
        <v>0.82263640000000005</v>
      </c>
    </row>
    <row r="2167" spans="1:19" x14ac:dyDescent="0.2">
      <c r="A2167" t="s">
        <v>185</v>
      </c>
      <c r="B2167">
        <v>2009</v>
      </c>
      <c r="C2167">
        <v>4027558.62</v>
      </c>
      <c r="D2167">
        <v>4956647.1809999999</v>
      </c>
      <c r="E2167">
        <v>6555569.3540000003</v>
      </c>
      <c r="F2167">
        <v>6590637.1399999997</v>
      </c>
      <c r="G2167">
        <v>8414504.5800000001</v>
      </c>
      <c r="H2167">
        <v>33.333240000000004</v>
      </c>
      <c r="I2167">
        <v>0.63638510000000004</v>
      </c>
      <c r="J2167">
        <v>63.63852</v>
      </c>
      <c r="K2167">
        <v>101.54859999999999</v>
      </c>
      <c r="L2167">
        <v>52.764009999999999</v>
      </c>
      <c r="M2167">
        <v>0.7665883</v>
      </c>
      <c r="N2167">
        <v>46.602179999999997</v>
      </c>
      <c r="O2167">
        <v>26.789739999999998</v>
      </c>
      <c r="P2167">
        <v>0.31132779999999999</v>
      </c>
      <c r="Q2167">
        <v>82.608900000000006</v>
      </c>
      <c r="R2167">
        <v>30.257539999999999</v>
      </c>
      <c r="S2167">
        <v>0.82263640000000005</v>
      </c>
    </row>
    <row r="2168" spans="1:19" x14ac:dyDescent="0.2">
      <c r="A2168" t="s">
        <v>185</v>
      </c>
      <c r="B2168">
        <v>2009</v>
      </c>
      <c r="C2168">
        <v>4027558.62</v>
      </c>
      <c r="D2168">
        <v>4956647.1809999999</v>
      </c>
      <c r="E2168">
        <v>6555569.3540000003</v>
      </c>
      <c r="F2168">
        <v>6590637.1399999997</v>
      </c>
      <c r="G2168">
        <v>8414504.5800000001</v>
      </c>
      <c r="H2168">
        <v>199.9999</v>
      </c>
      <c r="I2168">
        <v>0.63638510000000004</v>
      </c>
      <c r="J2168">
        <v>63.63852</v>
      </c>
      <c r="K2168">
        <v>101.54859999999999</v>
      </c>
      <c r="L2168">
        <v>52.764009999999999</v>
      </c>
      <c r="M2168">
        <v>0.7665883</v>
      </c>
      <c r="O2168">
        <v>26.789739999999998</v>
      </c>
      <c r="P2168">
        <v>0.31132779999999999</v>
      </c>
      <c r="Q2168">
        <v>82.608900000000006</v>
      </c>
      <c r="R2168">
        <v>30.257539999999999</v>
      </c>
      <c r="S2168">
        <v>0.82263640000000005</v>
      </c>
    </row>
    <row r="2169" spans="1:19" x14ac:dyDescent="0.2">
      <c r="A2169" t="s">
        <v>185</v>
      </c>
      <c r="B2169">
        <v>2009</v>
      </c>
      <c r="C2169">
        <v>4027558.62</v>
      </c>
      <c r="D2169">
        <v>4956647.1809999999</v>
      </c>
      <c r="E2169">
        <v>6555569.3540000003</v>
      </c>
      <c r="F2169">
        <v>6590637.1399999997</v>
      </c>
      <c r="G2169">
        <v>8414504.5800000001</v>
      </c>
      <c r="I2169">
        <v>0.63638510000000004</v>
      </c>
      <c r="J2169">
        <v>63.63852</v>
      </c>
      <c r="L2169">
        <v>52.764009999999999</v>
      </c>
      <c r="M2169">
        <v>0.7665883</v>
      </c>
      <c r="O2169">
        <v>26.789739999999998</v>
      </c>
      <c r="P2169">
        <v>0.31132779999999999</v>
      </c>
      <c r="R2169">
        <v>30.257539999999999</v>
      </c>
      <c r="S2169">
        <v>0.82263640000000005</v>
      </c>
    </row>
    <row r="2170" spans="1:19" x14ac:dyDescent="0.2">
      <c r="A2170" t="s">
        <v>185</v>
      </c>
      <c r="B2170">
        <v>2009</v>
      </c>
      <c r="C2170">
        <v>4027558.62</v>
      </c>
      <c r="D2170">
        <v>4956647.1809999999</v>
      </c>
      <c r="E2170">
        <v>6555569.3540000003</v>
      </c>
      <c r="F2170">
        <v>6590637.1399999997</v>
      </c>
      <c r="G2170">
        <v>8414504.5800000001</v>
      </c>
      <c r="H2170">
        <v>14.85712</v>
      </c>
      <c r="I2170">
        <v>0.63638510000000004</v>
      </c>
      <c r="J2170">
        <v>63.63852</v>
      </c>
      <c r="K2170">
        <v>101.54859999999999</v>
      </c>
      <c r="L2170">
        <v>52.764009999999999</v>
      </c>
      <c r="M2170">
        <v>0.7665883</v>
      </c>
      <c r="N2170">
        <v>46.602179999999997</v>
      </c>
      <c r="O2170">
        <v>26.789739999999998</v>
      </c>
      <c r="P2170">
        <v>0.31132779999999999</v>
      </c>
      <c r="Q2170">
        <v>82.608900000000006</v>
      </c>
      <c r="R2170">
        <v>30.257539999999999</v>
      </c>
      <c r="S2170">
        <v>0.82263640000000005</v>
      </c>
    </row>
    <row r="2171" spans="1:19" x14ac:dyDescent="0.2">
      <c r="A2171" t="s">
        <v>185</v>
      </c>
      <c r="B2171">
        <v>2009</v>
      </c>
      <c r="C2171">
        <v>4027558.62</v>
      </c>
      <c r="D2171">
        <v>4956647.1809999999</v>
      </c>
      <c r="E2171">
        <v>6555569.3540000003</v>
      </c>
      <c r="F2171">
        <v>6590637.1399999997</v>
      </c>
      <c r="G2171">
        <v>8414504.5800000001</v>
      </c>
      <c r="H2171">
        <v>185.7141</v>
      </c>
      <c r="I2171">
        <v>0.63638510000000004</v>
      </c>
      <c r="J2171">
        <v>63.63852</v>
      </c>
      <c r="K2171">
        <v>101.54859999999999</v>
      </c>
      <c r="L2171">
        <v>52.764009999999999</v>
      </c>
      <c r="M2171">
        <v>0.7665883</v>
      </c>
      <c r="N2171">
        <v>46.602179999999997</v>
      </c>
      <c r="O2171">
        <v>26.789739999999998</v>
      </c>
      <c r="P2171">
        <v>0.31132779999999999</v>
      </c>
      <c r="Q2171">
        <v>82.608900000000006</v>
      </c>
      <c r="R2171">
        <v>30.257539999999999</v>
      </c>
      <c r="S2171">
        <v>0.82263640000000005</v>
      </c>
    </row>
    <row r="2172" spans="1:19" x14ac:dyDescent="0.2">
      <c r="A2172" t="s">
        <v>185</v>
      </c>
      <c r="B2172">
        <v>2009</v>
      </c>
      <c r="C2172">
        <v>4027558.62</v>
      </c>
      <c r="D2172">
        <v>4956647.1809999999</v>
      </c>
      <c r="E2172">
        <v>6555569.3540000003</v>
      </c>
      <c r="F2172">
        <v>6590637.1399999997</v>
      </c>
      <c r="G2172">
        <v>8414504.5800000001</v>
      </c>
      <c r="H2172">
        <v>1657.06</v>
      </c>
      <c r="I2172">
        <v>0.63638510000000004</v>
      </c>
      <c r="J2172">
        <v>63.63852</v>
      </c>
      <c r="L2172">
        <v>52.764009999999999</v>
      </c>
      <c r="M2172">
        <v>0.7665883</v>
      </c>
      <c r="N2172">
        <v>46.602179999999997</v>
      </c>
      <c r="O2172">
        <v>26.789739999999998</v>
      </c>
      <c r="P2172">
        <v>0.31132779999999999</v>
      </c>
      <c r="Q2172">
        <v>82.608900000000006</v>
      </c>
      <c r="R2172">
        <v>30.257539999999999</v>
      </c>
      <c r="S2172">
        <v>0.82263640000000005</v>
      </c>
    </row>
    <row r="2173" spans="1:19" x14ac:dyDescent="0.2">
      <c r="A2173" t="s">
        <v>185</v>
      </c>
      <c r="B2173">
        <v>2009</v>
      </c>
      <c r="C2173">
        <v>4027558.62</v>
      </c>
      <c r="D2173">
        <v>4956647.1809999999</v>
      </c>
      <c r="E2173">
        <v>6555569.3540000003</v>
      </c>
      <c r="F2173">
        <v>6590637.1399999997</v>
      </c>
      <c r="G2173">
        <v>8414504.5800000001</v>
      </c>
      <c r="H2173">
        <v>64.828050000000005</v>
      </c>
      <c r="I2173">
        <v>0.63638510000000004</v>
      </c>
      <c r="J2173">
        <v>63.63852</v>
      </c>
      <c r="K2173">
        <v>101.54859999999999</v>
      </c>
      <c r="L2173">
        <v>52.764009999999999</v>
      </c>
      <c r="M2173">
        <v>0.7665883</v>
      </c>
      <c r="N2173">
        <v>46.602179999999997</v>
      </c>
      <c r="O2173">
        <v>26.789739999999998</v>
      </c>
      <c r="P2173">
        <v>0.31132779999999999</v>
      </c>
      <c r="Q2173">
        <v>82.608900000000006</v>
      </c>
      <c r="R2173">
        <v>30.257539999999999</v>
      </c>
      <c r="S2173">
        <v>0.82263640000000005</v>
      </c>
    </row>
    <row r="2174" spans="1:19" x14ac:dyDescent="0.2">
      <c r="A2174" t="s">
        <v>185</v>
      </c>
      <c r="B2174">
        <v>2009</v>
      </c>
      <c r="C2174">
        <v>4027558.62</v>
      </c>
      <c r="D2174">
        <v>4956647.1809999999</v>
      </c>
      <c r="E2174">
        <v>6555569.3540000003</v>
      </c>
      <c r="F2174">
        <v>6590637.1399999997</v>
      </c>
      <c r="G2174">
        <v>8414504.5800000001</v>
      </c>
      <c r="H2174">
        <v>255.55529999999999</v>
      </c>
      <c r="I2174">
        <v>0.63638510000000004</v>
      </c>
      <c r="J2174">
        <v>63.63852</v>
      </c>
      <c r="K2174">
        <v>101.54859999999999</v>
      </c>
      <c r="L2174">
        <v>52.764009999999999</v>
      </c>
      <c r="M2174">
        <v>0.7665883</v>
      </c>
      <c r="N2174">
        <v>46.602179999999997</v>
      </c>
      <c r="O2174">
        <v>26.789739999999998</v>
      </c>
      <c r="P2174">
        <v>0.31132779999999999</v>
      </c>
      <c r="Q2174">
        <v>82.608900000000006</v>
      </c>
      <c r="R2174">
        <v>30.257539999999999</v>
      </c>
      <c r="S2174">
        <v>0.82263640000000005</v>
      </c>
    </row>
    <row r="2175" spans="1:19" x14ac:dyDescent="0.2">
      <c r="A2175" t="s">
        <v>185</v>
      </c>
      <c r="B2175">
        <v>2009</v>
      </c>
      <c r="C2175">
        <v>4027558.62</v>
      </c>
      <c r="D2175">
        <v>4956647.1809999999</v>
      </c>
      <c r="E2175">
        <v>6555569.3540000003</v>
      </c>
      <c r="F2175">
        <v>6590637.1399999997</v>
      </c>
      <c r="G2175">
        <v>8414504.5800000001</v>
      </c>
      <c r="H2175">
        <v>85.000060000000005</v>
      </c>
      <c r="I2175">
        <v>0.63638510000000004</v>
      </c>
      <c r="J2175">
        <v>63.63852</v>
      </c>
      <c r="K2175">
        <v>101.54859999999999</v>
      </c>
      <c r="L2175">
        <v>52.764009999999999</v>
      </c>
      <c r="M2175">
        <v>0.7665883</v>
      </c>
      <c r="N2175">
        <v>46.602179999999997</v>
      </c>
      <c r="O2175">
        <v>26.789739999999998</v>
      </c>
      <c r="P2175">
        <v>0.31132779999999999</v>
      </c>
      <c r="Q2175">
        <v>82.608900000000006</v>
      </c>
      <c r="R2175">
        <v>30.257539999999999</v>
      </c>
      <c r="S2175">
        <v>0.82263640000000005</v>
      </c>
    </row>
    <row r="2176" spans="1:19" x14ac:dyDescent="0.2">
      <c r="A2176" t="s">
        <v>185</v>
      </c>
      <c r="B2176">
        <v>2009</v>
      </c>
      <c r="C2176">
        <v>4027558.62</v>
      </c>
      <c r="D2176">
        <v>4956647.1809999999</v>
      </c>
      <c r="E2176">
        <v>6555569.3540000003</v>
      </c>
      <c r="F2176">
        <v>6590637.1399999997</v>
      </c>
      <c r="G2176">
        <v>8414504.5800000001</v>
      </c>
      <c r="H2176">
        <v>348.85680000000002</v>
      </c>
      <c r="I2176">
        <v>0.63638510000000004</v>
      </c>
      <c r="J2176">
        <v>63.63852</v>
      </c>
      <c r="K2176">
        <v>101.54859999999999</v>
      </c>
      <c r="L2176">
        <v>52.764009999999999</v>
      </c>
      <c r="M2176">
        <v>0.7665883</v>
      </c>
      <c r="N2176">
        <v>46.602179999999997</v>
      </c>
      <c r="O2176">
        <v>26.789739999999998</v>
      </c>
      <c r="P2176">
        <v>0.31132779999999999</v>
      </c>
      <c r="Q2176">
        <v>82.608900000000006</v>
      </c>
      <c r="R2176">
        <v>30.257539999999999</v>
      </c>
      <c r="S2176">
        <v>0.82263640000000005</v>
      </c>
    </row>
    <row r="2177" spans="1:19" x14ac:dyDescent="0.2">
      <c r="A2177" t="s">
        <v>185</v>
      </c>
      <c r="B2177">
        <v>2009</v>
      </c>
      <c r="C2177">
        <v>4027558.62</v>
      </c>
      <c r="D2177">
        <v>4956647.1809999999</v>
      </c>
      <c r="E2177">
        <v>6555569.3540000003</v>
      </c>
      <c r="F2177">
        <v>6590637.1399999997</v>
      </c>
      <c r="G2177">
        <v>8414504.5800000001</v>
      </c>
      <c r="H2177">
        <v>157.05080000000001</v>
      </c>
      <c r="I2177">
        <v>0.63638510000000004</v>
      </c>
      <c r="J2177">
        <v>63.63852</v>
      </c>
      <c r="K2177">
        <v>101.54859999999999</v>
      </c>
      <c r="L2177">
        <v>52.764009999999999</v>
      </c>
      <c r="M2177">
        <v>0.7665883</v>
      </c>
      <c r="N2177">
        <v>46.602179999999997</v>
      </c>
      <c r="O2177">
        <v>26.789739999999998</v>
      </c>
      <c r="P2177">
        <v>0.31132779999999999</v>
      </c>
      <c r="Q2177">
        <v>82.608900000000006</v>
      </c>
      <c r="R2177">
        <v>30.257539999999999</v>
      </c>
      <c r="S2177">
        <v>0.82263640000000005</v>
      </c>
    </row>
    <row r="2178" spans="1:19" x14ac:dyDescent="0.2">
      <c r="A2178" t="s">
        <v>185</v>
      </c>
      <c r="B2178">
        <v>2009</v>
      </c>
      <c r="C2178">
        <v>4027558.62</v>
      </c>
      <c r="D2178">
        <v>4956647.1809999999</v>
      </c>
      <c r="E2178">
        <v>6555569.3540000003</v>
      </c>
      <c r="F2178">
        <v>6590637.1399999997</v>
      </c>
      <c r="G2178">
        <v>8414504.5800000001</v>
      </c>
      <c r="H2178">
        <v>220.0001</v>
      </c>
      <c r="I2178">
        <v>0.63638510000000004</v>
      </c>
      <c r="J2178">
        <v>63.63852</v>
      </c>
      <c r="K2178">
        <v>101.54859999999999</v>
      </c>
      <c r="L2178">
        <v>52.764009999999999</v>
      </c>
      <c r="M2178">
        <v>0.7665883</v>
      </c>
      <c r="N2178">
        <v>46.602179999999997</v>
      </c>
      <c r="O2178">
        <v>26.789739999999998</v>
      </c>
      <c r="P2178">
        <v>0.31132779999999999</v>
      </c>
      <c r="Q2178">
        <v>82.608900000000006</v>
      </c>
      <c r="R2178">
        <v>30.257539999999999</v>
      </c>
      <c r="S2178">
        <v>0.82263640000000005</v>
      </c>
    </row>
    <row r="2179" spans="1:19" x14ac:dyDescent="0.2">
      <c r="A2179" t="s">
        <v>185</v>
      </c>
      <c r="B2179">
        <v>2009</v>
      </c>
      <c r="C2179">
        <v>4027558.62</v>
      </c>
      <c r="D2179">
        <v>4956647.1809999999</v>
      </c>
      <c r="E2179">
        <v>6555569.3540000003</v>
      </c>
      <c r="F2179">
        <v>6590637.1399999997</v>
      </c>
      <c r="G2179">
        <v>8414504.5800000001</v>
      </c>
      <c r="H2179">
        <v>11.00315</v>
      </c>
      <c r="I2179">
        <v>0.63638510000000004</v>
      </c>
      <c r="J2179">
        <v>63.63852</v>
      </c>
      <c r="K2179">
        <v>101.54859999999999</v>
      </c>
      <c r="L2179">
        <v>52.764009999999999</v>
      </c>
      <c r="M2179">
        <v>0.7665883</v>
      </c>
      <c r="O2179">
        <v>26.789739999999998</v>
      </c>
      <c r="P2179">
        <v>0.31132779999999999</v>
      </c>
      <c r="R2179">
        <v>30.257539999999999</v>
      </c>
      <c r="S2179">
        <v>0.82263640000000005</v>
      </c>
    </row>
    <row r="2180" spans="1:19" x14ac:dyDescent="0.2">
      <c r="A2180" t="s">
        <v>185</v>
      </c>
      <c r="B2180">
        <v>2009</v>
      </c>
      <c r="C2180">
        <v>4027558.62</v>
      </c>
      <c r="D2180">
        <v>4956647.1809999999</v>
      </c>
      <c r="E2180">
        <v>6555569.3540000003</v>
      </c>
      <c r="F2180">
        <v>6590637.1399999997</v>
      </c>
      <c r="G2180">
        <v>8414504.5800000001</v>
      </c>
      <c r="H2180">
        <v>274.99990000000003</v>
      </c>
      <c r="I2180">
        <v>0.63638510000000004</v>
      </c>
      <c r="J2180">
        <v>63.63852</v>
      </c>
      <c r="K2180">
        <v>101.54859999999999</v>
      </c>
      <c r="L2180">
        <v>52.764009999999999</v>
      </c>
      <c r="M2180">
        <v>0.7665883</v>
      </c>
      <c r="N2180">
        <v>46.602179999999997</v>
      </c>
      <c r="O2180">
        <v>26.789739999999998</v>
      </c>
      <c r="P2180">
        <v>0.31132779999999999</v>
      </c>
      <c r="Q2180">
        <v>82.608900000000006</v>
      </c>
      <c r="R2180">
        <v>30.257539999999999</v>
      </c>
      <c r="S2180">
        <v>0.82263640000000005</v>
      </c>
    </row>
    <row r="2181" spans="1:19" x14ac:dyDescent="0.2">
      <c r="A2181" t="s">
        <v>185</v>
      </c>
      <c r="B2181">
        <v>2009</v>
      </c>
      <c r="C2181">
        <v>4027558.62</v>
      </c>
      <c r="D2181">
        <v>4956647.1809999999</v>
      </c>
      <c r="E2181">
        <v>6555569.3540000003</v>
      </c>
      <c r="F2181">
        <v>6590637.1399999997</v>
      </c>
      <c r="G2181">
        <v>8414504.5800000001</v>
      </c>
      <c r="H2181">
        <v>151.5085</v>
      </c>
      <c r="I2181">
        <v>0.63638510000000004</v>
      </c>
      <c r="J2181">
        <v>63.63852</v>
      </c>
      <c r="K2181">
        <v>101.54859999999999</v>
      </c>
      <c r="L2181">
        <v>52.764009999999999</v>
      </c>
      <c r="M2181">
        <v>0.7665883</v>
      </c>
      <c r="N2181">
        <v>46.602179999999997</v>
      </c>
      <c r="O2181">
        <v>26.789739999999998</v>
      </c>
      <c r="P2181">
        <v>0.31132779999999999</v>
      </c>
      <c r="Q2181">
        <v>82.608900000000006</v>
      </c>
      <c r="R2181">
        <v>30.257539999999999</v>
      </c>
      <c r="S2181">
        <v>0.82263640000000005</v>
      </c>
    </row>
    <row r="2182" spans="1:19" x14ac:dyDescent="0.2">
      <c r="A2182" t="s">
        <v>185</v>
      </c>
      <c r="B2182">
        <v>2009</v>
      </c>
      <c r="C2182">
        <v>4027558.62</v>
      </c>
      <c r="D2182">
        <v>4956647.1809999999</v>
      </c>
      <c r="E2182">
        <v>6555569.3540000003</v>
      </c>
      <c r="F2182">
        <v>6590637.1399999997</v>
      </c>
      <c r="G2182">
        <v>8414504.5800000001</v>
      </c>
      <c r="H2182">
        <v>-1.7099999999999999E-5</v>
      </c>
      <c r="I2182">
        <v>0.63638510000000004</v>
      </c>
      <c r="J2182">
        <v>63.63852</v>
      </c>
      <c r="K2182">
        <v>101.54859999999999</v>
      </c>
      <c r="L2182">
        <v>52.764009999999999</v>
      </c>
      <c r="M2182">
        <v>0.7665883</v>
      </c>
      <c r="N2182">
        <v>46.602179999999997</v>
      </c>
      <c r="O2182">
        <v>26.789739999999998</v>
      </c>
      <c r="P2182">
        <v>0.31132779999999999</v>
      </c>
      <c r="Q2182">
        <v>82.608900000000006</v>
      </c>
      <c r="R2182">
        <v>30.257539999999999</v>
      </c>
      <c r="S2182">
        <v>0.82263640000000005</v>
      </c>
    </row>
    <row r="2183" spans="1:19" x14ac:dyDescent="0.2">
      <c r="A2183" t="s">
        <v>185</v>
      </c>
      <c r="B2183">
        <v>2009</v>
      </c>
      <c r="C2183">
        <v>4027558.62</v>
      </c>
      <c r="D2183">
        <v>4956647.1809999999</v>
      </c>
      <c r="E2183">
        <v>6555569.3540000003</v>
      </c>
      <c r="F2183">
        <v>6590637.1399999997</v>
      </c>
      <c r="G2183">
        <v>8414504.5800000001</v>
      </c>
      <c r="H2183">
        <v>2055.4549999999999</v>
      </c>
      <c r="I2183">
        <v>0.63638510000000004</v>
      </c>
      <c r="J2183">
        <v>63.63852</v>
      </c>
      <c r="L2183">
        <v>52.764009999999999</v>
      </c>
      <c r="M2183">
        <v>0.7665883</v>
      </c>
      <c r="N2183">
        <v>46.602179999999997</v>
      </c>
      <c r="O2183">
        <v>26.789739999999998</v>
      </c>
      <c r="P2183">
        <v>0.31132779999999999</v>
      </c>
      <c r="R2183">
        <v>30.257539999999999</v>
      </c>
      <c r="S2183">
        <v>0.82263640000000005</v>
      </c>
    </row>
    <row r="2184" spans="1:19" x14ac:dyDescent="0.2">
      <c r="A2184" t="s">
        <v>185</v>
      </c>
      <c r="B2184">
        <v>2009</v>
      </c>
      <c r="C2184">
        <v>4027558.62</v>
      </c>
      <c r="D2184">
        <v>4956647.1809999999</v>
      </c>
      <c r="E2184">
        <v>6555569.3540000003</v>
      </c>
      <c r="F2184">
        <v>6590637.1399999997</v>
      </c>
      <c r="G2184">
        <v>8414504.5800000001</v>
      </c>
      <c r="H2184">
        <v>-20.8889</v>
      </c>
      <c r="I2184">
        <v>0.63638510000000004</v>
      </c>
      <c r="J2184">
        <v>63.63852</v>
      </c>
      <c r="K2184">
        <v>101.54859999999999</v>
      </c>
      <c r="L2184">
        <v>52.764009999999999</v>
      </c>
      <c r="M2184">
        <v>0.7665883</v>
      </c>
      <c r="N2184">
        <v>46.602179999999997</v>
      </c>
      <c r="O2184">
        <v>26.789739999999998</v>
      </c>
      <c r="P2184">
        <v>0.31132779999999999</v>
      </c>
      <c r="Q2184">
        <v>82.608900000000006</v>
      </c>
      <c r="R2184">
        <v>30.257539999999999</v>
      </c>
      <c r="S2184">
        <v>0.82263640000000005</v>
      </c>
    </row>
    <row r="2185" spans="1:19" x14ac:dyDescent="0.2">
      <c r="A2185" t="s">
        <v>185</v>
      </c>
      <c r="B2185">
        <v>2009</v>
      </c>
      <c r="C2185">
        <v>4027558.62</v>
      </c>
      <c r="D2185">
        <v>4956647.1809999999</v>
      </c>
      <c r="E2185">
        <v>6555569.3540000003</v>
      </c>
      <c r="F2185">
        <v>6590637.1399999997</v>
      </c>
      <c r="G2185">
        <v>8414504.5800000001</v>
      </c>
      <c r="H2185">
        <v>63.846150000000002</v>
      </c>
      <c r="I2185">
        <v>0.63638510000000004</v>
      </c>
      <c r="J2185">
        <v>63.63852</v>
      </c>
      <c r="K2185">
        <v>101.54859999999999</v>
      </c>
      <c r="L2185">
        <v>52.764009999999999</v>
      </c>
      <c r="M2185">
        <v>0.7665883</v>
      </c>
      <c r="N2185">
        <v>46.602179999999997</v>
      </c>
      <c r="O2185">
        <v>26.789739999999998</v>
      </c>
      <c r="P2185">
        <v>0.31132779999999999</v>
      </c>
      <c r="Q2185">
        <v>82.608900000000006</v>
      </c>
      <c r="R2185">
        <v>30.257539999999999</v>
      </c>
      <c r="S2185">
        <v>0.82263640000000005</v>
      </c>
    </row>
    <row r="2186" spans="1:19" x14ac:dyDescent="0.2">
      <c r="A2186" t="s">
        <v>185</v>
      </c>
      <c r="B2186">
        <v>2009</v>
      </c>
      <c r="C2186">
        <v>4027558.62</v>
      </c>
      <c r="D2186">
        <v>4956647.1809999999</v>
      </c>
      <c r="E2186">
        <v>6555569.3540000003</v>
      </c>
      <c r="F2186">
        <v>6590637.1399999997</v>
      </c>
      <c r="G2186">
        <v>8414504.5800000001</v>
      </c>
      <c r="H2186">
        <v>12.936590000000001</v>
      </c>
      <c r="I2186">
        <v>0.63638510000000004</v>
      </c>
      <c r="J2186">
        <v>63.63852</v>
      </c>
      <c r="K2186">
        <v>101.54859999999999</v>
      </c>
      <c r="L2186">
        <v>52.764009999999999</v>
      </c>
      <c r="M2186">
        <v>0.7665883</v>
      </c>
      <c r="N2186">
        <v>46.602179999999997</v>
      </c>
      <c r="O2186">
        <v>26.789739999999998</v>
      </c>
      <c r="P2186">
        <v>0.31132779999999999</v>
      </c>
      <c r="Q2186">
        <v>82.608900000000006</v>
      </c>
      <c r="R2186">
        <v>30.257539999999999</v>
      </c>
      <c r="S2186">
        <v>0.82263640000000005</v>
      </c>
    </row>
    <row r="2187" spans="1:19" x14ac:dyDescent="0.2">
      <c r="A2187" t="s">
        <v>185</v>
      </c>
      <c r="B2187">
        <v>2009</v>
      </c>
      <c r="C2187">
        <v>4027558.62</v>
      </c>
      <c r="D2187">
        <v>4956647.1809999999</v>
      </c>
      <c r="E2187">
        <v>6555569.3540000003</v>
      </c>
      <c r="F2187">
        <v>6590637.1399999997</v>
      </c>
      <c r="G2187">
        <v>8414504.5800000001</v>
      </c>
      <c r="H2187">
        <v>11.111039999999999</v>
      </c>
      <c r="I2187">
        <v>0.63638510000000004</v>
      </c>
      <c r="J2187">
        <v>63.63852</v>
      </c>
      <c r="K2187">
        <v>101.54859999999999</v>
      </c>
      <c r="L2187">
        <v>52.764009999999999</v>
      </c>
      <c r="M2187">
        <v>0.7665883</v>
      </c>
      <c r="N2187">
        <v>46.602179999999997</v>
      </c>
      <c r="O2187">
        <v>26.789739999999998</v>
      </c>
      <c r="P2187">
        <v>0.31132779999999999</v>
      </c>
      <c r="Q2187">
        <v>82.608900000000006</v>
      </c>
      <c r="R2187">
        <v>30.257539999999999</v>
      </c>
      <c r="S2187">
        <v>0.82263640000000005</v>
      </c>
    </row>
    <row r="2188" spans="1:19" x14ac:dyDescent="0.2">
      <c r="A2188" t="s">
        <v>185</v>
      </c>
      <c r="B2188">
        <v>2009</v>
      </c>
      <c r="C2188">
        <v>4027558.62</v>
      </c>
      <c r="D2188">
        <v>4956647.1809999999</v>
      </c>
      <c r="E2188">
        <v>6555569.3540000003</v>
      </c>
      <c r="F2188">
        <v>6590637.1399999997</v>
      </c>
      <c r="G2188">
        <v>8414504.5800000001</v>
      </c>
      <c r="H2188">
        <v>29.000019999999999</v>
      </c>
      <c r="I2188">
        <v>0.63638510000000004</v>
      </c>
      <c r="J2188">
        <v>63.63852</v>
      </c>
      <c r="K2188">
        <v>101.54859999999999</v>
      </c>
      <c r="L2188">
        <v>52.764009999999999</v>
      </c>
      <c r="M2188">
        <v>0.7665883</v>
      </c>
      <c r="N2188">
        <v>46.602179999999997</v>
      </c>
      <c r="O2188">
        <v>26.789739999999998</v>
      </c>
      <c r="P2188">
        <v>0.31132779999999999</v>
      </c>
      <c r="Q2188">
        <v>82.608900000000006</v>
      </c>
      <c r="R2188">
        <v>30.257539999999999</v>
      </c>
      <c r="S2188">
        <v>0.82263640000000005</v>
      </c>
    </row>
    <row r="2189" spans="1:19" x14ac:dyDescent="0.2">
      <c r="A2189" t="s">
        <v>185</v>
      </c>
      <c r="B2189">
        <v>2009</v>
      </c>
      <c r="C2189">
        <v>4027558.62</v>
      </c>
      <c r="D2189">
        <v>4956647.1809999999</v>
      </c>
      <c r="E2189">
        <v>6555569.3540000003</v>
      </c>
      <c r="F2189">
        <v>6590637.1399999997</v>
      </c>
      <c r="G2189">
        <v>8414504.5800000001</v>
      </c>
      <c r="H2189">
        <v>455.55599999999998</v>
      </c>
      <c r="I2189">
        <v>0.63638510000000004</v>
      </c>
      <c r="J2189">
        <v>63.63852</v>
      </c>
      <c r="K2189">
        <v>101.54859999999999</v>
      </c>
      <c r="L2189">
        <v>52.764009999999999</v>
      </c>
      <c r="M2189">
        <v>0.7665883</v>
      </c>
      <c r="N2189">
        <v>46.602179999999997</v>
      </c>
      <c r="O2189">
        <v>26.789739999999998</v>
      </c>
      <c r="P2189">
        <v>0.31132779999999999</v>
      </c>
      <c r="Q2189">
        <v>82.608900000000006</v>
      </c>
      <c r="R2189">
        <v>30.257539999999999</v>
      </c>
      <c r="S2189">
        <v>0.82263640000000005</v>
      </c>
    </row>
    <row r="2190" spans="1:19" x14ac:dyDescent="0.2">
      <c r="A2190" t="s">
        <v>185</v>
      </c>
      <c r="B2190">
        <v>2009</v>
      </c>
      <c r="C2190">
        <v>4027558.62</v>
      </c>
      <c r="D2190">
        <v>4956647.1809999999</v>
      </c>
      <c r="E2190">
        <v>6555569.3540000003</v>
      </c>
      <c r="F2190">
        <v>6590637.1399999997</v>
      </c>
      <c r="G2190">
        <v>8414504.5800000001</v>
      </c>
      <c r="H2190">
        <v>28.181930000000001</v>
      </c>
      <c r="I2190">
        <v>0.63638510000000004</v>
      </c>
      <c r="J2190">
        <v>63.63852</v>
      </c>
      <c r="K2190">
        <v>101.54859999999999</v>
      </c>
      <c r="L2190">
        <v>52.764009999999999</v>
      </c>
      <c r="M2190">
        <v>0.7665883</v>
      </c>
      <c r="N2190">
        <v>46.602179999999997</v>
      </c>
      <c r="O2190">
        <v>26.789739999999998</v>
      </c>
      <c r="P2190">
        <v>0.31132779999999999</v>
      </c>
      <c r="Q2190">
        <v>82.608900000000006</v>
      </c>
      <c r="R2190">
        <v>30.257539999999999</v>
      </c>
      <c r="S2190">
        <v>0.82263640000000005</v>
      </c>
    </row>
    <row r="2191" spans="1:19" x14ac:dyDescent="0.2">
      <c r="A2191" t="s">
        <v>185</v>
      </c>
      <c r="B2191">
        <v>2009</v>
      </c>
      <c r="C2191">
        <v>4027558.62</v>
      </c>
      <c r="D2191">
        <v>4956647.1809999999</v>
      </c>
      <c r="E2191">
        <v>6555569.3540000003</v>
      </c>
      <c r="F2191">
        <v>6590637.1399999997</v>
      </c>
      <c r="G2191">
        <v>8414504.5800000001</v>
      </c>
      <c r="H2191">
        <v>41.493810000000003</v>
      </c>
      <c r="I2191">
        <v>0.63638510000000004</v>
      </c>
      <c r="J2191">
        <v>63.63852</v>
      </c>
      <c r="K2191">
        <v>101.54859999999999</v>
      </c>
      <c r="L2191">
        <v>52.764009999999999</v>
      </c>
      <c r="M2191">
        <v>0.7665883</v>
      </c>
      <c r="N2191">
        <v>46.602179999999997</v>
      </c>
      <c r="O2191">
        <v>26.789739999999998</v>
      </c>
      <c r="P2191">
        <v>0.31132779999999999</v>
      </c>
      <c r="Q2191">
        <v>82.608900000000006</v>
      </c>
      <c r="R2191">
        <v>30.257539999999999</v>
      </c>
      <c r="S2191">
        <v>0.82263640000000005</v>
      </c>
    </row>
    <row r="2192" spans="1:19" x14ac:dyDescent="0.2">
      <c r="A2192" t="s">
        <v>185</v>
      </c>
      <c r="B2192">
        <v>2009</v>
      </c>
      <c r="C2192">
        <v>4027558.62</v>
      </c>
      <c r="D2192">
        <v>4956647.1809999999</v>
      </c>
      <c r="E2192">
        <v>6555569.3540000003</v>
      </c>
      <c r="F2192">
        <v>6590637.1399999997</v>
      </c>
      <c r="G2192">
        <v>8414504.5800000001</v>
      </c>
      <c r="I2192">
        <v>0.63638510000000004</v>
      </c>
      <c r="J2192">
        <v>63.63852</v>
      </c>
      <c r="L2192">
        <v>52.764009999999999</v>
      </c>
      <c r="M2192">
        <v>0.7665883</v>
      </c>
      <c r="O2192">
        <v>26.789739999999998</v>
      </c>
      <c r="P2192">
        <v>0.31132779999999999</v>
      </c>
      <c r="R2192">
        <v>30.257539999999999</v>
      </c>
      <c r="S2192">
        <v>0.82263640000000005</v>
      </c>
    </row>
    <row r="2193" spans="1:19" x14ac:dyDescent="0.2">
      <c r="A2193" t="s">
        <v>185</v>
      </c>
      <c r="B2193">
        <v>2009</v>
      </c>
      <c r="C2193">
        <v>4027558.62</v>
      </c>
      <c r="D2193">
        <v>4956647.1809999999</v>
      </c>
      <c r="E2193">
        <v>6555569.3540000003</v>
      </c>
      <c r="F2193">
        <v>6590637.1399999997</v>
      </c>
      <c r="G2193">
        <v>8414504.5800000001</v>
      </c>
      <c r="H2193">
        <v>1531.482</v>
      </c>
      <c r="I2193">
        <v>0.63638510000000004</v>
      </c>
      <c r="J2193">
        <v>63.63852</v>
      </c>
      <c r="L2193">
        <v>52.764009999999999</v>
      </c>
      <c r="M2193">
        <v>0.7665883</v>
      </c>
      <c r="N2193">
        <v>46.602179999999997</v>
      </c>
      <c r="O2193">
        <v>26.789739999999998</v>
      </c>
      <c r="P2193">
        <v>0.31132779999999999</v>
      </c>
      <c r="R2193">
        <v>30.257539999999999</v>
      </c>
      <c r="S2193">
        <v>0.82263640000000005</v>
      </c>
    </row>
    <row r="2194" spans="1:19" x14ac:dyDescent="0.2">
      <c r="A2194" t="s">
        <v>185</v>
      </c>
      <c r="B2194">
        <v>2009</v>
      </c>
      <c r="C2194">
        <v>4027558.62</v>
      </c>
      <c r="D2194">
        <v>4956647.1809999999</v>
      </c>
      <c r="E2194">
        <v>6555569.3540000003</v>
      </c>
      <c r="F2194">
        <v>6590637.1399999997</v>
      </c>
      <c r="G2194">
        <v>8414504.5800000001</v>
      </c>
      <c r="H2194">
        <v>69.006069999999994</v>
      </c>
      <c r="I2194">
        <v>0.63638510000000004</v>
      </c>
      <c r="J2194">
        <v>63.63852</v>
      </c>
      <c r="K2194">
        <v>101.54859999999999</v>
      </c>
      <c r="L2194">
        <v>52.764009999999999</v>
      </c>
      <c r="M2194">
        <v>0.7665883</v>
      </c>
      <c r="N2194">
        <v>46.602179999999997</v>
      </c>
      <c r="O2194">
        <v>26.789739999999998</v>
      </c>
      <c r="P2194">
        <v>0.31132779999999999</v>
      </c>
      <c r="Q2194">
        <v>82.608900000000006</v>
      </c>
      <c r="R2194">
        <v>30.257539999999999</v>
      </c>
      <c r="S2194">
        <v>0.82263640000000005</v>
      </c>
    </row>
    <row r="2195" spans="1:19" x14ac:dyDescent="0.2">
      <c r="A2195" t="s">
        <v>185</v>
      </c>
      <c r="B2195">
        <v>2009</v>
      </c>
      <c r="C2195">
        <v>4027558.62</v>
      </c>
      <c r="D2195">
        <v>4956647.1809999999</v>
      </c>
      <c r="E2195">
        <v>6555569.3540000003</v>
      </c>
      <c r="F2195">
        <v>6590637.1399999997</v>
      </c>
      <c r="G2195">
        <v>8414504.5800000001</v>
      </c>
      <c r="H2195">
        <v>210.6566</v>
      </c>
      <c r="I2195">
        <v>0.63638510000000004</v>
      </c>
      <c r="J2195">
        <v>63.63852</v>
      </c>
      <c r="K2195">
        <v>101.54859999999999</v>
      </c>
      <c r="L2195">
        <v>52.764009999999999</v>
      </c>
      <c r="M2195">
        <v>0.7665883</v>
      </c>
      <c r="N2195">
        <v>46.602179999999997</v>
      </c>
      <c r="O2195">
        <v>26.789739999999998</v>
      </c>
      <c r="P2195">
        <v>0.31132779999999999</v>
      </c>
      <c r="Q2195">
        <v>82.608900000000006</v>
      </c>
      <c r="R2195">
        <v>30.257539999999999</v>
      </c>
      <c r="S2195">
        <v>0.82263640000000005</v>
      </c>
    </row>
    <row r="2196" spans="1:19" x14ac:dyDescent="0.2">
      <c r="A2196" t="s">
        <v>185</v>
      </c>
      <c r="B2196">
        <v>2009</v>
      </c>
      <c r="C2196">
        <v>4027558.62</v>
      </c>
      <c r="D2196">
        <v>4956647.1809999999</v>
      </c>
      <c r="E2196">
        <v>6555569.3540000003</v>
      </c>
      <c r="F2196">
        <v>6590637.1399999997</v>
      </c>
      <c r="G2196">
        <v>8414504.5800000001</v>
      </c>
      <c r="H2196">
        <v>21.588329999999999</v>
      </c>
      <c r="I2196">
        <v>0.63638510000000004</v>
      </c>
      <c r="J2196">
        <v>63.63852</v>
      </c>
      <c r="K2196">
        <v>101.54859999999999</v>
      </c>
      <c r="L2196">
        <v>52.764009999999999</v>
      </c>
      <c r="M2196">
        <v>0.7665883</v>
      </c>
      <c r="N2196">
        <v>46.602179999999997</v>
      </c>
      <c r="O2196">
        <v>26.789739999999998</v>
      </c>
      <c r="P2196">
        <v>0.31132779999999999</v>
      </c>
      <c r="Q2196">
        <v>82.608900000000006</v>
      </c>
      <c r="R2196">
        <v>30.257539999999999</v>
      </c>
      <c r="S2196">
        <v>0.82263640000000005</v>
      </c>
    </row>
    <row r="2197" spans="1:19" x14ac:dyDescent="0.2">
      <c r="A2197" t="s">
        <v>185</v>
      </c>
      <c r="B2197">
        <v>2009</v>
      </c>
      <c r="C2197">
        <v>4027558.62</v>
      </c>
      <c r="D2197">
        <v>4956647.1809999999</v>
      </c>
      <c r="E2197">
        <v>6555569.3540000003</v>
      </c>
      <c r="F2197">
        <v>6590637.1399999997</v>
      </c>
      <c r="G2197">
        <v>8414504.5800000001</v>
      </c>
      <c r="H2197">
        <v>15.089650000000001</v>
      </c>
      <c r="I2197">
        <v>0.63638510000000004</v>
      </c>
      <c r="J2197">
        <v>63.63852</v>
      </c>
      <c r="K2197">
        <v>101.54859999999999</v>
      </c>
      <c r="L2197">
        <v>52.764009999999999</v>
      </c>
      <c r="M2197">
        <v>0.7665883</v>
      </c>
      <c r="N2197">
        <v>46.602179999999997</v>
      </c>
      <c r="O2197">
        <v>26.789739999999998</v>
      </c>
      <c r="P2197">
        <v>0.31132779999999999</v>
      </c>
      <c r="Q2197">
        <v>82.608900000000006</v>
      </c>
      <c r="R2197">
        <v>30.257539999999999</v>
      </c>
      <c r="S2197">
        <v>0.82263640000000005</v>
      </c>
    </row>
    <row r="2198" spans="1:19" x14ac:dyDescent="0.2">
      <c r="A2198" t="s">
        <v>185</v>
      </c>
      <c r="B2198">
        <v>2009</v>
      </c>
      <c r="C2198">
        <v>4027558.62</v>
      </c>
      <c r="D2198">
        <v>4956647.1809999999</v>
      </c>
      <c r="E2198">
        <v>6555569.3540000003</v>
      </c>
      <c r="F2198">
        <v>6590637.1399999997</v>
      </c>
      <c r="G2198">
        <v>8414504.5800000001</v>
      </c>
      <c r="I2198">
        <v>0.63638510000000004</v>
      </c>
      <c r="J2198">
        <v>63.63852</v>
      </c>
      <c r="L2198">
        <v>52.764009999999999</v>
      </c>
      <c r="M2198">
        <v>0.7665883</v>
      </c>
      <c r="O2198">
        <v>26.789739999999998</v>
      </c>
      <c r="P2198">
        <v>0.31132779999999999</v>
      </c>
      <c r="R2198">
        <v>30.257539999999999</v>
      </c>
      <c r="S2198">
        <v>0.82263640000000005</v>
      </c>
    </row>
    <row r="2199" spans="1:19" x14ac:dyDescent="0.2">
      <c r="A2199" t="s">
        <v>185</v>
      </c>
      <c r="B2199">
        <v>2009</v>
      </c>
      <c r="C2199">
        <v>4027558.62</v>
      </c>
      <c r="D2199">
        <v>4956647.1809999999</v>
      </c>
      <c r="E2199">
        <v>6555569.3540000003</v>
      </c>
      <c r="F2199">
        <v>6590637.1399999997</v>
      </c>
      <c r="G2199">
        <v>8414504.5800000001</v>
      </c>
      <c r="H2199">
        <v>57.142899999999997</v>
      </c>
      <c r="I2199">
        <v>0.63638510000000004</v>
      </c>
      <c r="J2199">
        <v>63.63852</v>
      </c>
      <c r="K2199">
        <v>101.54859999999999</v>
      </c>
      <c r="L2199">
        <v>52.764009999999999</v>
      </c>
      <c r="M2199">
        <v>0.7665883</v>
      </c>
      <c r="N2199">
        <v>46.602179999999997</v>
      </c>
      <c r="O2199">
        <v>26.789739999999998</v>
      </c>
      <c r="P2199">
        <v>0.31132779999999999</v>
      </c>
      <c r="Q2199">
        <v>82.608900000000006</v>
      </c>
      <c r="R2199">
        <v>30.257539999999999</v>
      </c>
      <c r="S2199">
        <v>0.82263640000000005</v>
      </c>
    </row>
    <row r="2200" spans="1:19" x14ac:dyDescent="0.2">
      <c r="A2200" t="s">
        <v>185</v>
      </c>
      <c r="B2200">
        <v>2009</v>
      </c>
      <c r="C2200">
        <v>4027558.62</v>
      </c>
      <c r="D2200">
        <v>4956647.1809999999</v>
      </c>
      <c r="E2200">
        <v>6555569.3540000003</v>
      </c>
      <c r="F2200">
        <v>6590637.1399999997</v>
      </c>
      <c r="G2200">
        <v>8414504.5800000001</v>
      </c>
      <c r="H2200">
        <v>69.999949999999998</v>
      </c>
      <c r="I2200">
        <v>0.63638510000000004</v>
      </c>
      <c r="J2200">
        <v>63.63852</v>
      </c>
      <c r="K2200">
        <v>101.54859999999999</v>
      </c>
      <c r="L2200">
        <v>52.764009999999999</v>
      </c>
      <c r="M2200">
        <v>0.7665883</v>
      </c>
      <c r="N2200">
        <v>46.602179999999997</v>
      </c>
      <c r="O2200">
        <v>26.789739999999998</v>
      </c>
      <c r="P2200">
        <v>0.31132779999999999</v>
      </c>
      <c r="Q2200">
        <v>82.608900000000006</v>
      </c>
      <c r="R2200">
        <v>30.257539999999999</v>
      </c>
      <c r="S2200">
        <v>0.82263640000000005</v>
      </c>
    </row>
    <row r="2201" spans="1:19" x14ac:dyDescent="0.2">
      <c r="A2201" t="s">
        <v>185</v>
      </c>
      <c r="B2201">
        <v>2009</v>
      </c>
      <c r="C2201">
        <v>4027558.62</v>
      </c>
      <c r="D2201">
        <v>4956647.1809999999</v>
      </c>
      <c r="E2201">
        <v>6555569.3540000003</v>
      </c>
      <c r="F2201">
        <v>6590637.1399999997</v>
      </c>
      <c r="G2201">
        <v>8414504.5800000001</v>
      </c>
      <c r="H2201">
        <v>24.615300000000001</v>
      </c>
      <c r="I2201">
        <v>0.63638510000000004</v>
      </c>
      <c r="J2201">
        <v>63.63852</v>
      </c>
      <c r="K2201">
        <v>101.54859999999999</v>
      </c>
      <c r="L2201">
        <v>52.764009999999999</v>
      </c>
      <c r="M2201">
        <v>0.7665883</v>
      </c>
      <c r="N2201">
        <v>46.602179999999997</v>
      </c>
      <c r="O2201">
        <v>26.789739999999998</v>
      </c>
      <c r="P2201">
        <v>0.31132779999999999</v>
      </c>
      <c r="Q2201">
        <v>82.608900000000006</v>
      </c>
      <c r="R2201">
        <v>30.257539999999999</v>
      </c>
      <c r="S2201">
        <v>0.82263640000000005</v>
      </c>
    </row>
    <row r="2202" spans="1:19" x14ac:dyDescent="0.2">
      <c r="A2202" t="s">
        <v>185</v>
      </c>
      <c r="B2202">
        <v>2009</v>
      </c>
      <c r="C2202">
        <v>4027558.62</v>
      </c>
      <c r="D2202">
        <v>4956647.1809999999</v>
      </c>
      <c r="E2202">
        <v>6555569.3540000003</v>
      </c>
      <c r="F2202">
        <v>6590637.1399999997</v>
      </c>
      <c r="G2202">
        <v>8414504.5800000001</v>
      </c>
      <c r="H2202">
        <v>224.7122</v>
      </c>
      <c r="I2202">
        <v>0.63638510000000004</v>
      </c>
      <c r="J2202">
        <v>63.63852</v>
      </c>
      <c r="K2202">
        <v>101.54859999999999</v>
      </c>
      <c r="L2202">
        <v>52.764009999999999</v>
      </c>
      <c r="M2202">
        <v>0.7665883</v>
      </c>
      <c r="N2202">
        <v>46.602179999999997</v>
      </c>
      <c r="O2202">
        <v>26.789739999999998</v>
      </c>
      <c r="P2202">
        <v>0.31132779999999999</v>
      </c>
      <c r="Q2202">
        <v>82.608900000000006</v>
      </c>
      <c r="R2202">
        <v>30.257539999999999</v>
      </c>
      <c r="S2202">
        <v>0.82263640000000005</v>
      </c>
    </row>
    <row r="2203" spans="1:19" x14ac:dyDescent="0.2">
      <c r="A2203" t="s">
        <v>185</v>
      </c>
      <c r="B2203">
        <v>2009</v>
      </c>
      <c r="C2203">
        <v>4027558.62</v>
      </c>
      <c r="D2203">
        <v>4956647.1809999999</v>
      </c>
      <c r="E2203">
        <v>6555569.3540000003</v>
      </c>
      <c r="F2203">
        <v>6590637.1399999997</v>
      </c>
      <c r="G2203">
        <v>8414504.5800000001</v>
      </c>
      <c r="H2203">
        <v>27.499960000000002</v>
      </c>
      <c r="I2203">
        <v>0.63638510000000004</v>
      </c>
      <c r="J2203">
        <v>63.63852</v>
      </c>
      <c r="K2203">
        <v>101.54859999999999</v>
      </c>
      <c r="L2203">
        <v>52.764009999999999</v>
      </c>
      <c r="M2203">
        <v>0.7665883</v>
      </c>
      <c r="N2203">
        <v>46.602179999999997</v>
      </c>
      <c r="O2203">
        <v>26.789739999999998</v>
      </c>
      <c r="P2203">
        <v>0.31132779999999999</v>
      </c>
      <c r="Q2203">
        <v>82.608900000000006</v>
      </c>
      <c r="R2203">
        <v>30.257539999999999</v>
      </c>
      <c r="S2203">
        <v>0.82263640000000005</v>
      </c>
    </row>
    <row r="2204" spans="1:19" x14ac:dyDescent="0.2">
      <c r="A2204" t="s">
        <v>185</v>
      </c>
      <c r="B2204">
        <v>2009</v>
      </c>
      <c r="C2204">
        <v>4027558.62</v>
      </c>
      <c r="D2204">
        <v>4956647.1809999999</v>
      </c>
      <c r="E2204">
        <v>6555569.3540000003</v>
      </c>
      <c r="F2204">
        <v>6590637.1399999997</v>
      </c>
      <c r="G2204">
        <v>8414504.5800000001</v>
      </c>
      <c r="H2204">
        <v>199.50489999999999</v>
      </c>
      <c r="I2204">
        <v>0.63638510000000004</v>
      </c>
      <c r="J2204">
        <v>63.63852</v>
      </c>
      <c r="K2204">
        <v>101.54859999999999</v>
      </c>
      <c r="L2204">
        <v>52.764009999999999</v>
      </c>
      <c r="M2204">
        <v>0.7665883</v>
      </c>
      <c r="N2204">
        <v>46.602179999999997</v>
      </c>
      <c r="O2204">
        <v>26.789739999999998</v>
      </c>
      <c r="P2204">
        <v>0.31132779999999999</v>
      </c>
      <c r="Q2204">
        <v>82.608900000000006</v>
      </c>
      <c r="R2204">
        <v>30.257539999999999</v>
      </c>
      <c r="S2204">
        <v>0.82263640000000005</v>
      </c>
    </row>
    <row r="2205" spans="1:19" x14ac:dyDescent="0.2">
      <c r="A2205" t="s">
        <v>185</v>
      </c>
      <c r="B2205">
        <v>2009</v>
      </c>
      <c r="C2205">
        <v>4027558.62</v>
      </c>
      <c r="D2205">
        <v>4956647.1809999999</v>
      </c>
      <c r="E2205">
        <v>6555569.3540000003</v>
      </c>
      <c r="F2205">
        <v>6590637.1399999997</v>
      </c>
      <c r="G2205">
        <v>8414504.5800000001</v>
      </c>
      <c r="H2205">
        <v>9.9999780000000005</v>
      </c>
      <c r="I2205">
        <v>0.63638510000000004</v>
      </c>
      <c r="J2205">
        <v>63.63852</v>
      </c>
      <c r="K2205">
        <v>101.54859999999999</v>
      </c>
      <c r="L2205">
        <v>52.764009999999999</v>
      </c>
      <c r="M2205">
        <v>0.7665883</v>
      </c>
      <c r="N2205">
        <v>46.602179999999997</v>
      </c>
      <c r="O2205">
        <v>26.789739999999998</v>
      </c>
      <c r="P2205">
        <v>0.31132779999999999</v>
      </c>
      <c r="Q2205">
        <v>82.608900000000006</v>
      </c>
      <c r="R2205">
        <v>30.257539999999999</v>
      </c>
      <c r="S2205">
        <v>0.82263640000000005</v>
      </c>
    </row>
    <row r="2206" spans="1:19" x14ac:dyDescent="0.2">
      <c r="A2206" t="s">
        <v>185</v>
      </c>
      <c r="B2206">
        <v>2009</v>
      </c>
      <c r="C2206">
        <v>4027558.62</v>
      </c>
      <c r="D2206">
        <v>4956647.1809999999</v>
      </c>
      <c r="E2206">
        <v>6555569.3540000003</v>
      </c>
      <c r="F2206">
        <v>6590637.1399999997</v>
      </c>
      <c r="G2206">
        <v>8414504.5800000001</v>
      </c>
      <c r="H2206">
        <v>409.99959999999999</v>
      </c>
      <c r="I2206">
        <v>0.63638510000000004</v>
      </c>
      <c r="J2206">
        <v>63.63852</v>
      </c>
      <c r="K2206">
        <v>101.54859999999999</v>
      </c>
      <c r="L2206">
        <v>52.764009999999999</v>
      </c>
      <c r="M2206">
        <v>0.7665883</v>
      </c>
      <c r="N2206">
        <v>46.602179999999997</v>
      </c>
      <c r="O2206">
        <v>26.789739999999998</v>
      </c>
      <c r="P2206">
        <v>0.31132779999999999</v>
      </c>
      <c r="Q2206">
        <v>82.608900000000006</v>
      </c>
      <c r="R2206">
        <v>30.257539999999999</v>
      </c>
      <c r="S2206">
        <v>0.82263640000000005</v>
      </c>
    </row>
    <row r="2207" spans="1:19" x14ac:dyDescent="0.2">
      <c r="A2207" t="s">
        <v>185</v>
      </c>
      <c r="B2207">
        <v>2009</v>
      </c>
      <c r="C2207">
        <v>4027558.62</v>
      </c>
      <c r="D2207">
        <v>4956647.1809999999</v>
      </c>
      <c r="E2207">
        <v>6555569.3540000003</v>
      </c>
      <c r="F2207">
        <v>6590637.1399999997</v>
      </c>
      <c r="G2207">
        <v>8414504.5800000001</v>
      </c>
      <c r="H2207">
        <v>-33.333289999999998</v>
      </c>
      <c r="I2207">
        <v>0.63638510000000004</v>
      </c>
      <c r="J2207">
        <v>63.63852</v>
      </c>
      <c r="K2207">
        <v>101.54859999999999</v>
      </c>
      <c r="L2207">
        <v>52.764009999999999</v>
      </c>
      <c r="M2207">
        <v>0.7665883</v>
      </c>
      <c r="N2207">
        <v>46.602179999999997</v>
      </c>
      <c r="O2207">
        <v>26.789739999999998</v>
      </c>
      <c r="P2207">
        <v>0.31132779999999999</v>
      </c>
      <c r="Q2207">
        <v>82.608900000000006</v>
      </c>
      <c r="R2207">
        <v>30.257539999999999</v>
      </c>
      <c r="S2207">
        <v>0.82263640000000005</v>
      </c>
    </row>
    <row r="2208" spans="1:19" x14ac:dyDescent="0.2">
      <c r="A2208" t="s">
        <v>185</v>
      </c>
      <c r="B2208">
        <v>2009</v>
      </c>
      <c r="C2208">
        <v>4027558.62</v>
      </c>
      <c r="D2208">
        <v>4956647.1809999999</v>
      </c>
      <c r="E2208">
        <v>6555569.3540000003</v>
      </c>
      <c r="F2208">
        <v>6590637.1399999997</v>
      </c>
      <c r="G2208">
        <v>8414504.5800000001</v>
      </c>
      <c r="H2208">
        <v>-1.6099429999999999</v>
      </c>
      <c r="I2208">
        <v>0.63638510000000004</v>
      </c>
      <c r="J2208">
        <v>63.63852</v>
      </c>
      <c r="K2208">
        <v>101.54859999999999</v>
      </c>
      <c r="L2208">
        <v>52.764009999999999</v>
      </c>
      <c r="M2208">
        <v>0.7665883</v>
      </c>
      <c r="O2208">
        <v>26.789739999999998</v>
      </c>
      <c r="P2208">
        <v>0.31132779999999999</v>
      </c>
      <c r="R2208">
        <v>30.257539999999999</v>
      </c>
      <c r="S2208">
        <v>0.82263640000000005</v>
      </c>
    </row>
    <row r="2209" spans="1:19" x14ac:dyDescent="0.2">
      <c r="A2209" t="s">
        <v>185</v>
      </c>
      <c r="B2209">
        <v>2009</v>
      </c>
      <c r="C2209">
        <v>4027558.62</v>
      </c>
      <c r="D2209">
        <v>4956647.1809999999</v>
      </c>
      <c r="E2209">
        <v>6555569.3540000003</v>
      </c>
      <c r="F2209">
        <v>6590637.1399999997</v>
      </c>
      <c r="G2209">
        <v>8414504.5800000001</v>
      </c>
      <c r="H2209">
        <v>-44.598300000000002</v>
      </c>
      <c r="I2209">
        <v>0.63638510000000004</v>
      </c>
      <c r="J2209">
        <v>63.63852</v>
      </c>
      <c r="K2209">
        <v>101.54859999999999</v>
      </c>
      <c r="L2209">
        <v>52.764009999999999</v>
      </c>
      <c r="M2209">
        <v>0.7665883</v>
      </c>
      <c r="N2209">
        <v>46.602179999999997</v>
      </c>
      <c r="O2209">
        <v>26.789739999999998</v>
      </c>
      <c r="P2209">
        <v>0.31132779999999999</v>
      </c>
      <c r="Q2209">
        <v>82.608900000000006</v>
      </c>
      <c r="R2209">
        <v>30.257539999999999</v>
      </c>
      <c r="S2209">
        <v>0.82263640000000005</v>
      </c>
    </row>
    <row r="2210" spans="1:19" x14ac:dyDescent="0.2">
      <c r="A2210" t="s">
        <v>185</v>
      </c>
      <c r="B2210">
        <v>2009</v>
      </c>
      <c r="C2210">
        <v>4027558.62</v>
      </c>
      <c r="D2210">
        <v>4956647.1809999999</v>
      </c>
      <c r="E2210">
        <v>6555569.3540000003</v>
      </c>
      <c r="F2210">
        <v>6590637.1399999997</v>
      </c>
      <c r="G2210">
        <v>8414504.5800000001</v>
      </c>
      <c r="H2210">
        <v>116.6665</v>
      </c>
      <c r="I2210">
        <v>0.63638510000000004</v>
      </c>
      <c r="J2210">
        <v>63.63852</v>
      </c>
      <c r="K2210">
        <v>101.54859999999999</v>
      </c>
      <c r="L2210">
        <v>52.764009999999999</v>
      </c>
      <c r="M2210">
        <v>0.7665883</v>
      </c>
      <c r="N2210">
        <v>46.602179999999997</v>
      </c>
      <c r="O2210">
        <v>26.789739999999998</v>
      </c>
      <c r="P2210">
        <v>0.31132779999999999</v>
      </c>
      <c r="Q2210">
        <v>82.608900000000006</v>
      </c>
      <c r="R2210">
        <v>30.257539999999999</v>
      </c>
      <c r="S2210">
        <v>0.82263640000000005</v>
      </c>
    </row>
    <row r="2211" spans="1:19" x14ac:dyDescent="0.2">
      <c r="A2211" t="s">
        <v>185</v>
      </c>
      <c r="B2211">
        <v>2009</v>
      </c>
      <c r="C2211">
        <v>4027558.62</v>
      </c>
      <c r="D2211">
        <v>4956647.1809999999</v>
      </c>
      <c r="E2211">
        <v>6555569.3540000003</v>
      </c>
      <c r="F2211">
        <v>6590637.1399999997</v>
      </c>
      <c r="G2211">
        <v>8414504.5800000001</v>
      </c>
      <c r="H2211">
        <v>99.999960000000002</v>
      </c>
      <c r="I2211">
        <v>0.63638510000000004</v>
      </c>
      <c r="J2211">
        <v>63.63852</v>
      </c>
      <c r="K2211">
        <v>101.54859999999999</v>
      </c>
      <c r="L2211">
        <v>52.764009999999999</v>
      </c>
      <c r="M2211">
        <v>0.7665883</v>
      </c>
      <c r="N2211">
        <v>46.602179999999997</v>
      </c>
      <c r="O2211">
        <v>26.789739999999998</v>
      </c>
      <c r="P2211">
        <v>0.31132779999999999</v>
      </c>
      <c r="Q2211">
        <v>82.608900000000006</v>
      </c>
      <c r="R2211">
        <v>30.257539999999999</v>
      </c>
      <c r="S2211">
        <v>0.82263640000000005</v>
      </c>
    </row>
    <row r="2212" spans="1:19" x14ac:dyDescent="0.2">
      <c r="A2212" t="s">
        <v>185</v>
      </c>
      <c r="B2212">
        <v>2009</v>
      </c>
      <c r="C2212">
        <v>4027558.62</v>
      </c>
      <c r="D2212">
        <v>4956647.1809999999</v>
      </c>
      <c r="E2212">
        <v>6555569.3540000003</v>
      </c>
      <c r="F2212">
        <v>6590637.1399999997</v>
      </c>
      <c r="G2212">
        <v>8414504.5800000001</v>
      </c>
      <c r="H2212">
        <v>166.6669</v>
      </c>
      <c r="I2212">
        <v>0.63638510000000004</v>
      </c>
      <c r="J2212">
        <v>63.63852</v>
      </c>
      <c r="K2212">
        <v>101.54859999999999</v>
      </c>
      <c r="L2212">
        <v>52.764009999999999</v>
      </c>
      <c r="M2212">
        <v>0.7665883</v>
      </c>
      <c r="N2212">
        <v>46.602179999999997</v>
      </c>
      <c r="O2212">
        <v>26.789739999999998</v>
      </c>
      <c r="P2212">
        <v>0.31132779999999999</v>
      </c>
      <c r="Q2212">
        <v>82.608900000000006</v>
      </c>
      <c r="R2212">
        <v>30.257539999999999</v>
      </c>
      <c r="S2212">
        <v>0.82263640000000005</v>
      </c>
    </row>
    <row r="2213" spans="1:19" x14ac:dyDescent="0.2">
      <c r="A2213" t="s">
        <v>185</v>
      </c>
      <c r="B2213">
        <v>2009</v>
      </c>
      <c r="C2213">
        <v>4027558.62</v>
      </c>
      <c r="D2213">
        <v>4956647.1809999999</v>
      </c>
      <c r="E2213">
        <v>6555569.3540000003</v>
      </c>
      <c r="F2213">
        <v>6590637.1399999997</v>
      </c>
      <c r="G2213">
        <v>8414504.5800000001</v>
      </c>
      <c r="H2213">
        <v>35.999969999999998</v>
      </c>
      <c r="I2213">
        <v>0.63638510000000004</v>
      </c>
      <c r="J2213">
        <v>63.63852</v>
      </c>
      <c r="K2213">
        <v>101.54859999999999</v>
      </c>
      <c r="L2213">
        <v>52.764009999999999</v>
      </c>
      <c r="M2213">
        <v>0.7665883</v>
      </c>
      <c r="N2213">
        <v>46.602179999999997</v>
      </c>
      <c r="O2213">
        <v>26.789739999999998</v>
      </c>
      <c r="P2213">
        <v>0.31132779999999999</v>
      </c>
      <c r="Q2213">
        <v>82.608900000000006</v>
      </c>
      <c r="R2213">
        <v>30.257539999999999</v>
      </c>
      <c r="S2213">
        <v>0.82263640000000005</v>
      </c>
    </row>
    <row r="2214" spans="1:19" x14ac:dyDescent="0.2">
      <c r="A2214" t="s">
        <v>185</v>
      </c>
      <c r="B2214">
        <v>2009</v>
      </c>
      <c r="C2214">
        <v>4027558.62</v>
      </c>
      <c r="D2214">
        <v>4956647.1809999999</v>
      </c>
      <c r="E2214">
        <v>6555569.3540000003</v>
      </c>
      <c r="F2214">
        <v>6590637.1399999997</v>
      </c>
      <c r="G2214">
        <v>8414504.5800000001</v>
      </c>
      <c r="H2214">
        <v>33.333309999999997</v>
      </c>
      <c r="I2214">
        <v>0.63638510000000004</v>
      </c>
      <c r="J2214">
        <v>63.63852</v>
      </c>
      <c r="K2214">
        <v>101.54859999999999</v>
      </c>
      <c r="L2214">
        <v>52.764009999999999</v>
      </c>
      <c r="M2214">
        <v>0.7665883</v>
      </c>
      <c r="N2214">
        <v>46.602179999999997</v>
      </c>
      <c r="O2214">
        <v>26.789739999999998</v>
      </c>
      <c r="P2214">
        <v>0.31132779999999999</v>
      </c>
      <c r="Q2214">
        <v>82.608900000000006</v>
      </c>
      <c r="R2214">
        <v>30.257539999999999</v>
      </c>
      <c r="S2214">
        <v>0.82263640000000005</v>
      </c>
    </row>
    <row r="2215" spans="1:19" x14ac:dyDescent="0.2">
      <c r="A2215" t="s">
        <v>185</v>
      </c>
      <c r="B2215">
        <v>2009</v>
      </c>
      <c r="C2215">
        <v>4027558.62</v>
      </c>
      <c r="D2215">
        <v>4956647.1809999999</v>
      </c>
      <c r="E2215">
        <v>6555569.3540000003</v>
      </c>
      <c r="F2215">
        <v>6590637.1399999997</v>
      </c>
      <c r="G2215">
        <v>8414504.5800000001</v>
      </c>
      <c r="H2215">
        <v>137.36490000000001</v>
      </c>
      <c r="I2215">
        <v>0.63638510000000004</v>
      </c>
      <c r="J2215">
        <v>63.63852</v>
      </c>
      <c r="K2215">
        <v>101.54859999999999</v>
      </c>
      <c r="L2215">
        <v>52.764009999999999</v>
      </c>
      <c r="M2215">
        <v>0.7665883</v>
      </c>
      <c r="N2215">
        <v>46.602179999999997</v>
      </c>
      <c r="O2215">
        <v>26.789739999999998</v>
      </c>
      <c r="P2215">
        <v>0.31132779999999999</v>
      </c>
      <c r="Q2215">
        <v>82.608900000000006</v>
      </c>
      <c r="R2215">
        <v>30.257539999999999</v>
      </c>
      <c r="S2215">
        <v>0.82263640000000005</v>
      </c>
    </row>
    <row r="2216" spans="1:19" x14ac:dyDescent="0.2">
      <c r="A2216" t="s">
        <v>185</v>
      </c>
      <c r="B2216">
        <v>2009</v>
      </c>
      <c r="C2216">
        <v>4027558.62</v>
      </c>
      <c r="D2216">
        <v>4956647.1809999999</v>
      </c>
      <c r="E2216">
        <v>6555569.3540000003</v>
      </c>
      <c r="F2216">
        <v>6590637.1399999997</v>
      </c>
      <c r="G2216">
        <v>8414504.5800000001</v>
      </c>
      <c r="H2216">
        <v>433.33370000000002</v>
      </c>
      <c r="I2216">
        <v>0.63638510000000004</v>
      </c>
      <c r="J2216">
        <v>63.63852</v>
      </c>
      <c r="K2216">
        <v>101.54859999999999</v>
      </c>
      <c r="L2216">
        <v>52.764009999999999</v>
      </c>
      <c r="M2216">
        <v>0.7665883</v>
      </c>
      <c r="N2216">
        <v>46.602179999999997</v>
      </c>
      <c r="O2216">
        <v>26.789739999999998</v>
      </c>
      <c r="P2216">
        <v>0.31132779999999999</v>
      </c>
      <c r="Q2216">
        <v>82.608900000000006</v>
      </c>
      <c r="R2216">
        <v>30.257539999999999</v>
      </c>
      <c r="S2216">
        <v>0.82263640000000005</v>
      </c>
    </row>
    <row r="2217" spans="1:19" x14ac:dyDescent="0.2">
      <c r="A2217" t="s">
        <v>185</v>
      </c>
      <c r="B2217">
        <v>2009</v>
      </c>
      <c r="C2217">
        <v>4027558.62</v>
      </c>
      <c r="D2217">
        <v>4956647.1809999999</v>
      </c>
      <c r="E2217">
        <v>6555569.3540000003</v>
      </c>
      <c r="F2217">
        <v>6590637.1399999997</v>
      </c>
      <c r="G2217">
        <v>8414504.5800000001</v>
      </c>
      <c r="I2217">
        <v>0.63638510000000004</v>
      </c>
      <c r="J2217">
        <v>63.63852</v>
      </c>
      <c r="L2217">
        <v>52.764009999999999</v>
      </c>
      <c r="M2217">
        <v>0.7665883</v>
      </c>
      <c r="O2217">
        <v>26.789739999999998</v>
      </c>
      <c r="P2217">
        <v>0.31132779999999999</v>
      </c>
      <c r="R2217">
        <v>30.257539999999999</v>
      </c>
      <c r="S2217">
        <v>0.82263640000000005</v>
      </c>
    </row>
    <row r="2218" spans="1:19" x14ac:dyDescent="0.2">
      <c r="A2218" t="s">
        <v>185</v>
      </c>
      <c r="B2218">
        <v>2009</v>
      </c>
      <c r="C2218">
        <v>4027558.62</v>
      </c>
      <c r="D2218">
        <v>4956647.1809999999</v>
      </c>
      <c r="E2218">
        <v>6555569.3540000003</v>
      </c>
      <c r="F2218">
        <v>6590637.1399999997</v>
      </c>
      <c r="G2218">
        <v>8414504.5800000001</v>
      </c>
      <c r="H2218">
        <v>264.75970000000001</v>
      </c>
      <c r="I2218">
        <v>0.63638510000000004</v>
      </c>
      <c r="J2218">
        <v>63.63852</v>
      </c>
      <c r="K2218">
        <v>101.54859999999999</v>
      </c>
      <c r="L2218">
        <v>52.764009999999999</v>
      </c>
      <c r="M2218">
        <v>0.7665883</v>
      </c>
      <c r="N2218">
        <v>46.602179999999997</v>
      </c>
      <c r="O2218">
        <v>26.789739999999998</v>
      </c>
      <c r="P2218">
        <v>0.31132779999999999</v>
      </c>
      <c r="Q2218">
        <v>82.608900000000006</v>
      </c>
      <c r="R2218">
        <v>30.257539999999999</v>
      </c>
      <c r="S2218">
        <v>0.82263640000000005</v>
      </c>
    </row>
    <row r="2219" spans="1:19" x14ac:dyDescent="0.2">
      <c r="A2219" t="s">
        <v>185</v>
      </c>
      <c r="B2219">
        <v>2009</v>
      </c>
      <c r="C2219">
        <v>4027558.62</v>
      </c>
      <c r="D2219">
        <v>4956647.1809999999</v>
      </c>
      <c r="E2219">
        <v>6555569.3540000003</v>
      </c>
      <c r="F2219">
        <v>6590637.1399999997</v>
      </c>
      <c r="G2219">
        <v>8414504.5800000001</v>
      </c>
      <c r="H2219">
        <v>88.235240000000005</v>
      </c>
      <c r="I2219">
        <v>0.63638510000000004</v>
      </c>
      <c r="J2219">
        <v>63.63852</v>
      </c>
      <c r="K2219">
        <v>101.54859999999999</v>
      </c>
      <c r="L2219">
        <v>52.764009999999999</v>
      </c>
      <c r="M2219">
        <v>0.7665883</v>
      </c>
      <c r="N2219">
        <v>46.602179999999997</v>
      </c>
      <c r="O2219">
        <v>26.789739999999998</v>
      </c>
      <c r="P2219">
        <v>0.31132779999999999</v>
      </c>
      <c r="Q2219">
        <v>82.608900000000006</v>
      </c>
      <c r="R2219">
        <v>30.257539999999999</v>
      </c>
      <c r="S2219">
        <v>0.82263640000000005</v>
      </c>
    </row>
    <row r="2220" spans="1:19" x14ac:dyDescent="0.2">
      <c r="A2220" t="s">
        <v>185</v>
      </c>
      <c r="B2220">
        <v>2009</v>
      </c>
      <c r="C2220">
        <v>4027558.62</v>
      </c>
      <c r="D2220">
        <v>4956647.1809999999</v>
      </c>
      <c r="E2220">
        <v>6555569.3540000003</v>
      </c>
      <c r="F2220">
        <v>6590637.1399999997</v>
      </c>
      <c r="G2220">
        <v>8414504.5800000001</v>
      </c>
      <c r="H2220">
        <v>369.99970000000002</v>
      </c>
      <c r="I2220">
        <v>0.63638510000000004</v>
      </c>
      <c r="J2220">
        <v>63.63852</v>
      </c>
      <c r="K2220">
        <v>101.54859999999999</v>
      </c>
      <c r="L2220">
        <v>52.764009999999999</v>
      </c>
      <c r="M2220">
        <v>0.7665883</v>
      </c>
      <c r="N2220">
        <v>46.602179999999997</v>
      </c>
      <c r="O2220">
        <v>26.789739999999998</v>
      </c>
      <c r="P2220">
        <v>0.31132779999999999</v>
      </c>
      <c r="Q2220">
        <v>82.608900000000006</v>
      </c>
      <c r="R2220">
        <v>30.257539999999999</v>
      </c>
      <c r="S2220">
        <v>0.82263640000000005</v>
      </c>
    </row>
    <row r="2221" spans="1:19" x14ac:dyDescent="0.2">
      <c r="A2221" t="s">
        <v>185</v>
      </c>
      <c r="B2221">
        <v>2009</v>
      </c>
      <c r="C2221">
        <v>4027558.62</v>
      </c>
      <c r="D2221">
        <v>4956647.1809999999</v>
      </c>
      <c r="E2221">
        <v>6555569.3540000003</v>
      </c>
      <c r="F2221">
        <v>6590637.1399999997</v>
      </c>
      <c r="G2221">
        <v>8414504.5800000001</v>
      </c>
      <c r="H2221">
        <v>133.33340000000001</v>
      </c>
      <c r="I2221">
        <v>0.63638510000000004</v>
      </c>
      <c r="J2221">
        <v>63.63852</v>
      </c>
      <c r="K2221">
        <v>101.54859999999999</v>
      </c>
      <c r="L2221">
        <v>52.764009999999999</v>
      </c>
      <c r="M2221">
        <v>0.7665883</v>
      </c>
      <c r="N2221">
        <v>46.602179999999997</v>
      </c>
      <c r="O2221">
        <v>26.789739999999998</v>
      </c>
      <c r="P2221">
        <v>0.31132779999999999</v>
      </c>
      <c r="Q2221">
        <v>82.608900000000006</v>
      </c>
      <c r="R2221">
        <v>30.257539999999999</v>
      </c>
      <c r="S2221">
        <v>0.82263640000000005</v>
      </c>
    </row>
    <row r="2222" spans="1:19" x14ac:dyDescent="0.2">
      <c r="A2222" t="s">
        <v>185</v>
      </c>
      <c r="B2222">
        <v>2009</v>
      </c>
      <c r="C2222">
        <v>4027558.62</v>
      </c>
      <c r="D2222">
        <v>4956647.1809999999</v>
      </c>
      <c r="E2222">
        <v>6555569.3540000003</v>
      </c>
      <c r="F2222">
        <v>6590637.1399999997</v>
      </c>
      <c r="G2222">
        <v>8414504.5800000001</v>
      </c>
      <c r="H2222">
        <v>180</v>
      </c>
      <c r="I2222">
        <v>0.63638510000000004</v>
      </c>
      <c r="J2222">
        <v>63.63852</v>
      </c>
      <c r="K2222">
        <v>101.54859999999999</v>
      </c>
      <c r="L2222">
        <v>52.764009999999999</v>
      </c>
      <c r="M2222">
        <v>0.7665883</v>
      </c>
      <c r="N2222">
        <v>46.602179999999997</v>
      </c>
      <c r="O2222">
        <v>26.789739999999998</v>
      </c>
      <c r="P2222">
        <v>0.31132779999999999</v>
      </c>
      <c r="Q2222">
        <v>82.608900000000006</v>
      </c>
      <c r="R2222">
        <v>30.257539999999999</v>
      </c>
      <c r="S2222">
        <v>0.82263640000000005</v>
      </c>
    </row>
    <row r="2223" spans="1:19" x14ac:dyDescent="0.2">
      <c r="A2223" t="s">
        <v>185</v>
      </c>
      <c r="B2223">
        <v>2009</v>
      </c>
      <c r="C2223">
        <v>4027558.62</v>
      </c>
      <c r="D2223">
        <v>4956647.1809999999</v>
      </c>
      <c r="E2223">
        <v>6555569.3540000003</v>
      </c>
      <c r="F2223">
        <v>6590637.1399999997</v>
      </c>
      <c r="G2223">
        <v>8414504.5800000001</v>
      </c>
      <c r="H2223">
        <v>33.283999999999999</v>
      </c>
      <c r="I2223">
        <v>0.63638510000000004</v>
      </c>
      <c r="J2223">
        <v>63.63852</v>
      </c>
      <c r="K2223">
        <v>101.54859999999999</v>
      </c>
      <c r="L2223">
        <v>52.764009999999999</v>
      </c>
      <c r="M2223">
        <v>0.7665883</v>
      </c>
      <c r="N2223">
        <v>46.602179999999997</v>
      </c>
      <c r="O2223">
        <v>26.789739999999998</v>
      </c>
      <c r="P2223">
        <v>0.31132779999999999</v>
      </c>
      <c r="Q2223">
        <v>82.608900000000006</v>
      </c>
      <c r="R2223">
        <v>30.257539999999999</v>
      </c>
      <c r="S2223">
        <v>0.82263640000000005</v>
      </c>
    </row>
    <row r="2224" spans="1:19" x14ac:dyDescent="0.2">
      <c r="A2224" t="s">
        <v>185</v>
      </c>
      <c r="B2224">
        <v>2009</v>
      </c>
      <c r="C2224">
        <v>4027558.62</v>
      </c>
      <c r="D2224">
        <v>4956647.1809999999</v>
      </c>
      <c r="E2224">
        <v>6555569.3540000003</v>
      </c>
      <c r="F2224">
        <v>6590637.1399999997</v>
      </c>
      <c r="G2224">
        <v>8414504.5800000001</v>
      </c>
      <c r="H2224">
        <v>71.666520000000006</v>
      </c>
      <c r="I2224">
        <v>0.63638510000000004</v>
      </c>
      <c r="J2224">
        <v>63.63852</v>
      </c>
      <c r="K2224">
        <v>101.54859999999999</v>
      </c>
      <c r="L2224">
        <v>52.764009999999999</v>
      </c>
      <c r="M2224">
        <v>0.7665883</v>
      </c>
      <c r="N2224">
        <v>46.602179999999997</v>
      </c>
      <c r="O2224">
        <v>26.789739999999998</v>
      </c>
      <c r="P2224">
        <v>0.31132779999999999</v>
      </c>
      <c r="Q2224">
        <v>82.608900000000006</v>
      </c>
      <c r="R2224">
        <v>30.257539999999999</v>
      </c>
      <c r="S2224">
        <v>0.82263640000000005</v>
      </c>
    </row>
    <row r="2225" spans="1:19" x14ac:dyDescent="0.2">
      <c r="A2225" t="s">
        <v>185</v>
      </c>
      <c r="B2225">
        <v>2009</v>
      </c>
      <c r="C2225">
        <v>4027558.62</v>
      </c>
      <c r="D2225">
        <v>4956647.1809999999</v>
      </c>
      <c r="E2225">
        <v>6555569.3540000003</v>
      </c>
      <c r="F2225">
        <v>6590637.1399999997</v>
      </c>
      <c r="G2225">
        <v>8414504.5800000001</v>
      </c>
      <c r="H2225">
        <v>-89.432069999999996</v>
      </c>
      <c r="I2225">
        <v>0.63638510000000004</v>
      </c>
      <c r="J2225">
        <v>63.63852</v>
      </c>
      <c r="K2225">
        <v>101.54859999999999</v>
      </c>
      <c r="L2225">
        <v>52.764009999999999</v>
      </c>
      <c r="M2225">
        <v>0.7665883</v>
      </c>
      <c r="N2225">
        <v>46.602179999999997</v>
      </c>
      <c r="O2225">
        <v>26.789739999999998</v>
      </c>
      <c r="P2225">
        <v>0.31132779999999999</v>
      </c>
      <c r="Q2225">
        <v>82.608900000000006</v>
      </c>
      <c r="R2225">
        <v>30.257539999999999</v>
      </c>
      <c r="S2225">
        <v>0.82263640000000005</v>
      </c>
    </row>
    <row r="2226" spans="1:19" x14ac:dyDescent="0.2">
      <c r="A2226" t="s">
        <v>185</v>
      </c>
      <c r="B2226">
        <v>2009</v>
      </c>
      <c r="C2226">
        <v>4027558.62</v>
      </c>
      <c r="D2226">
        <v>4956647.1809999999</v>
      </c>
      <c r="E2226">
        <v>6555569.3540000003</v>
      </c>
      <c r="F2226">
        <v>6590637.1399999997</v>
      </c>
      <c r="G2226">
        <v>8414504.5800000001</v>
      </c>
      <c r="H2226">
        <v>847.3691</v>
      </c>
      <c r="I2226">
        <v>0.63638510000000004</v>
      </c>
      <c r="J2226">
        <v>63.63852</v>
      </c>
      <c r="K2226">
        <v>101.54859999999999</v>
      </c>
      <c r="L2226">
        <v>52.764009999999999</v>
      </c>
      <c r="M2226">
        <v>0.7665883</v>
      </c>
      <c r="N2226">
        <v>46.602179999999997</v>
      </c>
      <c r="O2226">
        <v>26.789739999999998</v>
      </c>
      <c r="P2226">
        <v>0.31132779999999999</v>
      </c>
      <c r="Q2226">
        <v>82.608900000000006</v>
      </c>
      <c r="R2226">
        <v>30.257539999999999</v>
      </c>
      <c r="S2226">
        <v>0.82263640000000005</v>
      </c>
    </row>
    <row r="2227" spans="1:19" x14ac:dyDescent="0.2">
      <c r="A2227" t="s">
        <v>185</v>
      </c>
      <c r="B2227">
        <v>2009</v>
      </c>
      <c r="C2227">
        <v>4027558.62</v>
      </c>
      <c r="D2227">
        <v>4956647.1809999999</v>
      </c>
      <c r="E2227">
        <v>6555569.3540000003</v>
      </c>
      <c r="F2227">
        <v>6590637.1399999997</v>
      </c>
      <c r="G2227">
        <v>8414504.5800000001</v>
      </c>
      <c r="H2227">
        <v>113.6498</v>
      </c>
      <c r="I2227">
        <v>0.63638510000000004</v>
      </c>
      <c r="J2227">
        <v>63.63852</v>
      </c>
      <c r="K2227">
        <v>101.54859999999999</v>
      </c>
      <c r="L2227">
        <v>52.764009999999999</v>
      </c>
      <c r="M2227">
        <v>0.7665883</v>
      </c>
      <c r="N2227">
        <v>46.602179999999997</v>
      </c>
      <c r="O2227">
        <v>26.789739999999998</v>
      </c>
      <c r="P2227">
        <v>0.31132779999999999</v>
      </c>
      <c r="Q2227">
        <v>82.608900000000006</v>
      </c>
      <c r="R2227">
        <v>30.257539999999999</v>
      </c>
      <c r="S2227">
        <v>0.82263640000000005</v>
      </c>
    </row>
    <row r="2228" spans="1:19" x14ac:dyDescent="0.2">
      <c r="A2228" t="s">
        <v>185</v>
      </c>
      <c r="B2228">
        <v>2009</v>
      </c>
      <c r="C2228">
        <v>4027558.62</v>
      </c>
      <c r="D2228">
        <v>4956647.1809999999</v>
      </c>
      <c r="E2228">
        <v>6555569.3540000003</v>
      </c>
      <c r="F2228">
        <v>6590637.1399999997</v>
      </c>
      <c r="G2228">
        <v>8414504.5800000001</v>
      </c>
      <c r="H2228">
        <v>192.57130000000001</v>
      </c>
      <c r="I2228">
        <v>0.63638510000000004</v>
      </c>
      <c r="J2228">
        <v>63.63852</v>
      </c>
      <c r="K2228">
        <v>101.54859999999999</v>
      </c>
      <c r="L2228">
        <v>52.764009999999999</v>
      </c>
      <c r="M2228">
        <v>0.7665883</v>
      </c>
      <c r="N2228">
        <v>46.602179999999997</v>
      </c>
      <c r="O2228">
        <v>26.789739999999998</v>
      </c>
      <c r="P2228">
        <v>0.31132779999999999</v>
      </c>
      <c r="Q2228">
        <v>82.608900000000006</v>
      </c>
      <c r="R2228">
        <v>30.257539999999999</v>
      </c>
      <c r="S2228">
        <v>0.82263640000000005</v>
      </c>
    </row>
    <row r="2229" spans="1:19" x14ac:dyDescent="0.2">
      <c r="A2229" t="s">
        <v>185</v>
      </c>
      <c r="B2229">
        <v>2009</v>
      </c>
      <c r="C2229">
        <v>4027558.62</v>
      </c>
      <c r="D2229">
        <v>4956647.1809999999</v>
      </c>
      <c r="E2229">
        <v>6555569.3540000003</v>
      </c>
      <c r="F2229">
        <v>6590637.1399999997</v>
      </c>
      <c r="G2229">
        <v>8414504.5800000001</v>
      </c>
      <c r="H2229">
        <v>99.999859999999998</v>
      </c>
      <c r="I2229">
        <v>0.63638510000000004</v>
      </c>
      <c r="J2229">
        <v>63.63852</v>
      </c>
      <c r="K2229">
        <v>101.54859999999999</v>
      </c>
      <c r="L2229">
        <v>52.764009999999999</v>
      </c>
      <c r="M2229">
        <v>0.7665883</v>
      </c>
      <c r="N2229">
        <v>46.602179999999997</v>
      </c>
      <c r="O2229">
        <v>26.789739999999998</v>
      </c>
      <c r="P2229">
        <v>0.31132779999999999</v>
      </c>
      <c r="Q2229">
        <v>82.608900000000006</v>
      </c>
      <c r="R2229">
        <v>30.257539999999999</v>
      </c>
      <c r="S2229">
        <v>0.82263640000000005</v>
      </c>
    </row>
    <row r="2230" spans="1:19" x14ac:dyDescent="0.2">
      <c r="A2230" t="s">
        <v>185</v>
      </c>
      <c r="B2230">
        <v>2009</v>
      </c>
      <c r="C2230">
        <v>4027558.62</v>
      </c>
      <c r="D2230">
        <v>4956647.1809999999</v>
      </c>
      <c r="E2230">
        <v>6555569.3540000003</v>
      </c>
      <c r="F2230">
        <v>6590637.1399999997</v>
      </c>
      <c r="G2230">
        <v>8414504.5800000001</v>
      </c>
      <c r="H2230">
        <v>163.03489999999999</v>
      </c>
      <c r="I2230">
        <v>0.63638510000000004</v>
      </c>
      <c r="J2230">
        <v>63.63852</v>
      </c>
      <c r="K2230">
        <v>101.54859999999999</v>
      </c>
      <c r="L2230">
        <v>52.764009999999999</v>
      </c>
      <c r="M2230">
        <v>0.7665883</v>
      </c>
      <c r="N2230">
        <v>46.602179999999997</v>
      </c>
      <c r="O2230">
        <v>26.789739999999998</v>
      </c>
      <c r="P2230">
        <v>0.31132779999999999</v>
      </c>
      <c r="Q2230">
        <v>82.608900000000006</v>
      </c>
      <c r="R2230">
        <v>30.257539999999999</v>
      </c>
      <c r="S2230">
        <v>0.82263640000000005</v>
      </c>
    </row>
    <row r="2231" spans="1:19" x14ac:dyDescent="0.2">
      <c r="A2231" t="s">
        <v>185</v>
      </c>
      <c r="B2231">
        <v>2009</v>
      </c>
      <c r="C2231">
        <v>4027558.62</v>
      </c>
      <c r="D2231">
        <v>4956647.1809999999</v>
      </c>
      <c r="E2231">
        <v>6555569.3540000003</v>
      </c>
      <c r="F2231">
        <v>6590637.1399999997</v>
      </c>
      <c r="G2231">
        <v>8414504.5800000001</v>
      </c>
      <c r="H2231">
        <v>-73.333309999999997</v>
      </c>
      <c r="I2231">
        <v>0.63638510000000004</v>
      </c>
      <c r="J2231">
        <v>63.63852</v>
      </c>
      <c r="K2231">
        <v>101.54859999999999</v>
      </c>
      <c r="L2231">
        <v>52.764009999999999</v>
      </c>
      <c r="M2231">
        <v>0.7665883</v>
      </c>
      <c r="N2231">
        <v>46.602179999999997</v>
      </c>
      <c r="O2231">
        <v>26.789739999999998</v>
      </c>
      <c r="P2231">
        <v>0.31132779999999999</v>
      </c>
      <c r="Q2231">
        <v>82.608900000000006</v>
      </c>
      <c r="R2231">
        <v>30.257539999999999</v>
      </c>
      <c r="S2231">
        <v>0.82263640000000005</v>
      </c>
    </row>
    <row r="2232" spans="1:19" x14ac:dyDescent="0.2">
      <c r="A2232" t="s">
        <v>185</v>
      </c>
      <c r="B2232">
        <v>2009</v>
      </c>
      <c r="C2232">
        <v>4027558.62</v>
      </c>
      <c r="D2232">
        <v>4956647.1809999999</v>
      </c>
      <c r="E2232">
        <v>6555569.3540000003</v>
      </c>
      <c r="F2232">
        <v>6590637.1399999997</v>
      </c>
      <c r="G2232">
        <v>8414504.5800000001</v>
      </c>
      <c r="H2232">
        <v>166.66650000000001</v>
      </c>
      <c r="I2232">
        <v>0.63638510000000004</v>
      </c>
      <c r="J2232">
        <v>63.63852</v>
      </c>
      <c r="K2232">
        <v>101.54859999999999</v>
      </c>
      <c r="L2232">
        <v>52.764009999999999</v>
      </c>
      <c r="M2232">
        <v>0.7665883</v>
      </c>
      <c r="N2232">
        <v>46.602179999999997</v>
      </c>
      <c r="O2232">
        <v>26.789739999999998</v>
      </c>
      <c r="P2232">
        <v>0.31132779999999999</v>
      </c>
      <c r="Q2232">
        <v>82.608900000000006</v>
      </c>
      <c r="R2232">
        <v>30.257539999999999</v>
      </c>
      <c r="S2232">
        <v>0.82263640000000005</v>
      </c>
    </row>
    <row r="2233" spans="1:19" x14ac:dyDescent="0.2">
      <c r="A2233" t="s">
        <v>185</v>
      </c>
      <c r="B2233">
        <v>2009</v>
      </c>
      <c r="C2233">
        <v>4027558.62</v>
      </c>
      <c r="D2233">
        <v>4956647.1809999999</v>
      </c>
      <c r="E2233">
        <v>6555569.3540000003</v>
      </c>
      <c r="F2233">
        <v>6590637.1399999997</v>
      </c>
      <c r="G2233">
        <v>8414504.5800000001</v>
      </c>
      <c r="H2233">
        <v>-43.256970000000003</v>
      </c>
      <c r="I2233">
        <v>0.63638510000000004</v>
      </c>
      <c r="J2233">
        <v>63.63852</v>
      </c>
      <c r="K2233">
        <v>101.54859999999999</v>
      </c>
      <c r="L2233">
        <v>52.764009999999999</v>
      </c>
      <c r="M2233">
        <v>0.7665883</v>
      </c>
      <c r="N2233">
        <v>46.602179999999997</v>
      </c>
      <c r="O2233">
        <v>26.789739999999998</v>
      </c>
      <c r="P2233">
        <v>0.31132779999999999</v>
      </c>
      <c r="Q2233">
        <v>82.608900000000006</v>
      </c>
      <c r="R2233">
        <v>30.257539999999999</v>
      </c>
      <c r="S2233">
        <v>0.82263640000000005</v>
      </c>
    </row>
    <row r="2234" spans="1:19" x14ac:dyDescent="0.2">
      <c r="A2234" t="s">
        <v>185</v>
      </c>
      <c r="B2234">
        <v>2009</v>
      </c>
      <c r="C2234">
        <v>4027558.62</v>
      </c>
      <c r="D2234">
        <v>4956647.1809999999</v>
      </c>
      <c r="E2234">
        <v>6555569.3540000003</v>
      </c>
      <c r="F2234">
        <v>6590637.1399999997</v>
      </c>
      <c r="G2234">
        <v>8414504.5800000001</v>
      </c>
      <c r="H2234">
        <v>33.333359999999999</v>
      </c>
      <c r="I2234">
        <v>0.63638510000000004</v>
      </c>
      <c r="J2234">
        <v>63.63852</v>
      </c>
      <c r="K2234">
        <v>101.54859999999999</v>
      </c>
      <c r="L2234">
        <v>52.764009999999999</v>
      </c>
      <c r="M2234">
        <v>0.7665883</v>
      </c>
      <c r="N2234">
        <v>46.602179999999997</v>
      </c>
      <c r="O2234">
        <v>26.789739999999998</v>
      </c>
      <c r="P2234">
        <v>0.31132779999999999</v>
      </c>
      <c r="Q2234">
        <v>82.608900000000006</v>
      </c>
      <c r="R2234">
        <v>30.257539999999999</v>
      </c>
      <c r="S2234">
        <v>0.82263640000000005</v>
      </c>
    </row>
    <row r="2235" spans="1:19" x14ac:dyDescent="0.2">
      <c r="A2235" t="s">
        <v>185</v>
      </c>
      <c r="B2235">
        <v>2009</v>
      </c>
      <c r="C2235">
        <v>4027558.62</v>
      </c>
      <c r="D2235">
        <v>4956647.1809999999</v>
      </c>
      <c r="E2235">
        <v>6555569.3540000003</v>
      </c>
      <c r="F2235">
        <v>6590637.1399999997</v>
      </c>
      <c r="G2235">
        <v>8414504.5800000001</v>
      </c>
      <c r="H2235">
        <v>-10.425459999999999</v>
      </c>
      <c r="I2235">
        <v>0.63638510000000004</v>
      </c>
      <c r="J2235">
        <v>63.63852</v>
      </c>
      <c r="K2235">
        <v>101.54859999999999</v>
      </c>
      <c r="L2235">
        <v>52.764009999999999</v>
      </c>
      <c r="M2235">
        <v>0.7665883</v>
      </c>
      <c r="N2235">
        <v>46.602179999999997</v>
      </c>
      <c r="O2235">
        <v>26.789739999999998</v>
      </c>
      <c r="P2235">
        <v>0.31132779999999999</v>
      </c>
      <c r="Q2235">
        <v>82.608900000000006</v>
      </c>
      <c r="R2235">
        <v>30.257539999999999</v>
      </c>
      <c r="S2235">
        <v>0.82263640000000005</v>
      </c>
    </row>
    <row r="2236" spans="1:19" x14ac:dyDescent="0.2">
      <c r="A2236" t="s">
        <v>185</v>
      </c>
      <c r="B2236">
        <v>2009</v>
      </c>
      <c r="C2236">
        <v>4027558.62</v>
      </c>
      <c r="D2236">
        <v>4956647.1809999999</v>
      </c>
      <c r="E2236">
        <v>6555569.3540000003</v>
      </c>
      <c r="F2236">
        <v>6590637.1399999997</v>
      </c>
      <c r="G2236">
        <v>8414504.5800000001</v>
      </c>
      <c r="I2236">
        <v>0.63638510000000004</v>
      </c>
      <c r="J2236">
        <v>63.63852</v>
      </c>
      <c r="L2236">
        <v>52.764009999999999</v>
      </c>
      <c r="M2236">
        <v>0.7665883</v>
      </c>
      <c r="O2236">
        <v>26.789739999999998</v>
      </c>
      <c r="P2236">
        <v>0.31132779999999999</v>
      </c>
      <c r="R2236">
        <v>30.257539999999999</v>
      </c>
      <c r="S2236">
        <v>0.82263640000000005</v>
      </c>
    </row>
    <row r="2237" spans="1:19" x14ac:dyDescent="0.2">
      <c r="A2237" t="s">
        <v>185</v>
      </c>
      <c r="B2237">
        <v>2009</v>
      </c>
      <c r="C2237">
        <v>4027558.62</v>
      </c>
      <c r="D2237">
        <v>4956647.1809999999</v>
      </c>
      <c r="E2237">
        <v>6555569.3540000003</v>
      </c>
      <c r="F2237">
        <v>6590637.1399999997</v>
      </c>
      <c r="G2237">
        <v>8414504.5800000001</v>
      </c>
      <c r="H2237">
        <v>38.88879</v>
      </c>
      <c r="I2237">
        <v>0.63638510000000004</v>
      </c>
      <c r="J2237">
        <v>63.63852</v>
      </c>
      <c r="K2237">
        <v>101.54859999999999</v>
      </c>
      <c r="L2237">
        <v>52.764009999999999</v>
      </c>
      <c r="M2237">
        <v>0.7665883</v>
      </c>
      <c r="N2237">
        <v>46.602179999999997</v>
      </c>
      <c r="O2237">
        <v>26.789739999999998</v>
      </c>
      <c r="P2237">
        <v>0.31132779999999999</v>
      </c>
      <c r="Q2237">
        <v>82.608900000000006</v>
      </c>
      <c r="R2237">
        <v>30.257539999999999</v>
      </c>
      <c r="S2237">
        <v>0.82263640000000005</v>
      </c>
    </row>
    <row r="2238" spans="1:19" x14ac:dyDescent="0.2">
      <c r="A2238" t="s">
        <v>185</v>
      </c>
      <c r="B2238">
        <v>2009</v>
      </c>
      <c r="C2238">
        <v>4027558.62</v>
      </c>
      <c r="D2238">
        <v>4956647.1809999999</v>
      </c>
      <c r="E2238">
        <v>6555569.3540000003</v>
      </c>
      <c r="F2238">
        <v>6590637.1399999997</v>
      </c>
      <c r="G2238">
        <v>8414504.5800000001</v>
      </c>
      <c r="H2238">
        <v>364.851</v>
      </c>
      <c r="I2238">
        <v>0.63638510000000004</v>
      </c>
      <c r="J2238">
        <v>63.63852</v>
      </c>
      <c r="K2238">
        <v>101.54859999999999</v>
      </c>
      <c r="L2238">
        <v>52.764009999999999</v>
      </c>
      <c r="M2238">
        <v>0.7665883</v>
      </c>
      <c r="N2238">
        <v>46.602179999999997</v>
      </c>
      <c r="O2238">
        <v>26.789739999999998</v>
      </c>
      <c r="P2238">
        <v>0.31132779999999999</v>
      </c>
      <c r="Q2238">
        <v>82.608900000000006</v>
      </c>
      <c r="R2238">
        <v>30.257539999999999</v>
      </c>
      <c r="S2238">
        <v>0.82263640000000005</v>
      </c>
    </row>
    <row r="2239" spans="1:19" x14ac:dyDescent="0.2">
      <c r="A2239" t="s">
        <v>185</v>
      </c>
      <c r="B2239">
        <v>2009</v>
      </c>
      <c r="C2239">
        <v>4027558.62</v>
      </c>
      <c r="D2239">
        <v>4956647.1809999999</v>
      </c>
      <c r="E2239">
        <v>6555569.3540000003</v>
      </c>
      <c r="F2239">
        <v>6590637.1399999997</v>
      </c>
      <c r="G2239">
        <v>8414504.5800000001</v>
      </c>
      <c r="H2239">
        <v>76.991169999999997</v>
      </c>
      <c r="I2239">
        <v>0.63638510000000004</v>
      </c>
      <c r="J2239">
        <v>63.63852</v>
      </c>
      <c r="K2239">
        <v>101.54859999999999</v>
      </c>
      <c r="L2239">
        <v>52.764009999999999</v>
      </c>
      <c r="M2239">
        <v>0.7665883</v>
      </c>
      <c r="N2239">
        <v>46.602179999999997</v>
      </c>
      <c r="O2239">
        <v>26.789739999999998</v>
      </c>
      <c r="P2239">
        <v>0.31132779999999999</v>
      </c>
      <c r="Q2239">
        <v>82.608900000000006</v>
      </c>
      <c r="R2239">
        <v>30.257539999999999</v>
      </c>
      <c r="S2239">
        <v>0.82263640000000005</v>
      </c>
    </row>
    <row r="2240" spans="1:19" x14ac:dyDescent="0.2">
      <c r="A2240" t="s">
        <v>185</v>
      </c>
      <c r="B2240">
        <v>2009</v>
      </c>
      <c r="C2240">
        <v>4027558.62</v>
      </c>
      <c r="D2240">
        <v>4956647.1809999999</v>
      </c>
      <c r="E2240">
        <v>6555569.3540000003</v>
      </c>
      <c r="F2240">
        <v>6590637.1399999997</v>
      </c>
      <c r="G2240">
        <v>8414504.5800000001</v>
      </c>
      <c r="H2240">
        <v>1534.74</v>
      </c>
      <c r="I2240">
        <v>0.63638510000000004</v>
      </c>
      <c r="J2240">
        <v>63.63852</v>
      </c>
      <c r="L2240">
        <v>52.764009999999999</v>
      </c>
      <c r="M2240">
        <v>0.7665883</v>
      </c>
      <c r="N2240">
        <v>46.602179999999997</v>
      </c>
      <c r="O2240">
        <v>26.789739999999998</v>
      </c>
      <c r="P2240">
        <v>0.31132779999999999</v>
      </c>
      <c r="R2240">
        <v>30.257539999999999</v>
      </c>
      <c r="S2240">
        <v>0.82263640000000005</v>
      </c>
    </row>
    <row r="2241" spans="1:19" x14ac:dyDescent="0.2">
      <c r="A2241" t="s">
        <v>185</v>
      </c>
      <c r="B2241">
        <v>2009</v>
      </c>
      <c r="C2241">
        <v>4027558.62</v>
      </c>
      <c r="D2241">
        <v>4956647.1809999999</v>
      </c>
      <c r="E2241">
        <v>6555569.3540000003</v>
      </c>
      <c r="F2241">
        <v>6590637.1399999997</v>
      </c>
      <c r="G2241">
        <v>8414504.5800000001</v>
      </c>
      <c r="I2241">
        <v>0.63638510000000004</v>
      </c>
      <c r="J2241">
        <v>63.63852</v>
      </c>
      <c r="L2241">
        <v>52.764009999999999</v>
      </c>
      <c r="M2241">
        <v>0.7665883</v>
      </c>
      <c r="N2241">
        <v>46.602179999999997</v>
      </c>
      <c r="O2241">
        <v>26.789739999999998</v>
      </c>
      <c r="P2241">
        <v>0.31132779999999999</v>
      </c>
      <c r="R2241">
        <v>30.257539999999999</v>
      </c>
      <c r="S2241">
        <v>0.82263640000000005</v>
      </c>
    </row>
    <row r="2242" spans="1:19" x14ac:dyDescent="0.2">
      <c r="A2242" t="s">
        <v>185</v>
      </c>
      <c r="B2242">
        <v>2009</v>
      </c>
      <c r="C2242">
        <v>4027558.62</v>
      </c>
      <c r="D2242">
        <v>4956647.1809999999</v>
      </c>
      <c r="E2242">
        <v>6555569.3540000003</v>
      </c>
      <c r="F2242">
        <v>6590637.1399999997</v>
      </c>
      <c r="G2242">
        <v>8414504.5800000001</v>
      </c>
      <c r="H2242">
        <v>15.063689999999999</v>
      </c>
      <c r="I2242">
        <v>0.63638510000000004</v>
      </c>
      <c r="J2242">
        <v>63.63852</v>
      </c>
      <c r="K2242">
        <v>101.54859999999999</v>
      </c>
      <c r="L2242">
        <v>52.764009999999999</v>
      </c>
      <c r="M2242">
        <v>0.7665883</v>
      </c>
      <c r="N2242">
        <v>46.602179999999997</v>
      </c>
      <c r="O2242">
        <v>26.789739999999998</v>
      </c>
      <c r="P2242">
        <v>0.31132779999999999</v>
      </c>
      <c r="Q2242">
        <v>82.608900000000006</v>
      </c>
      <c r="R2242">
        <v>30.257539999999999</v>
      </c>
      <c r="S2242">
        <v>0.82263640000000005</v>
      </c>
    </row>
    <row r="2243" spans="1:19" x14ac:dyDescent="0.2">
      <c r="A2243" t="s">
        <v>185</v>
      </c>
      <c r="B2243">
        <v>2009</v>
      </c>
      <c r="C2243">
        <v>4027558.62</v>
      </c>
      <c r="D2243">
        <v>4956647.1809999999</v>
      </c>
      <c r="E2243">
        <v>6555569.3540000003</v>
      </c>
      <c r="F2243">
        <v>6590637.1399999997</v>
      </c>
      <c r="G2243">
        <v>8414504.5800000001</v>
      </c>
      <c r="H2243">
        <v>4599.0619999999999</v>
      </c>
      <c r="I2243">
        <v>0.63638510000000004</v>
      </c>
      <c r="J2243">
        <v>63.63852</v>
      </c>
      <c r="L2243">
        <v>52.764009999999999</v>
      </c>
      <c r="M2243">
        <v>0.7665883</v>
      </c>
      <c r="N2243">
        <v>46.602179999999997</v>
      </c>
      <c r="O2243">
        <v>26.789739999999998</v>
      </c>
      <c r="P2243">
        <v>0.31132779999999999</v>
      </c>
      <c r="Q2243">
        <v>82.608900000000006</v>
      </c>
      <c r="R2243">
        <v>30.257539999999999</v>
      </c>
      <c r="S2243">
        <v>0.82263640000000005</v>
      </c>
    </row>
    <row r="2244" spans="1:19" x14ac:dyDescent="0.2">
      <c r="A2244" t="s">
        <v>185</v>
      </c>
      <c r="B2244">
        <v>2009</v>
      </c>
      <c r="C2244">
        <v>4027558.62</v>
      </c>
      <c r="D2244">
        <v>4956647.1809999999</v>
      </c>
      <c r="E2244">
        <v>6555569.3540000003</v>
      </c>
      <c r="F2244">
        <v>6590637.1399999997</v>
      </c>
      <c r="G2244">
        <v>8414504.5800000001</v>
      </c>
      <c r="H2244">
        <v>66.666790000000006</v>
      </c>
      <c r="I2244">
        <v>0.63638510000000004</v>
      </c>
      <c r="J2244">
        <v>63.63852</v>
      </c>
      <c r="K2244">
        <v>101.54859999999999</v>
      </c>
      <c r="L2244">
        <v>52.764009999999999</v>
      </c>
      <c r="M2244">
        <v>0.7665883</v>
      </c>
      <c r="N2244">
        <v>46.602179999999997</v>
      </c>
      <c r="O2244">
        <v>26.789739999999998</v>
      </c>
      <c r="P2244">
        <v>0.31132779999999999</v>
      </c>
      <c r="Q2244">
        <v>82.608900000000006</v>
      </c>
      <c r="R2244">
        <v>30.257539999999999</v>
      </c>
      <c r="S2244">
        <v>0.82263640000000005</v>
      </c>
    </row>
    <row r="2245" spans="1:19" x14ac:dyDescent="0.2">
      <c r="A2245" t="s">
        <v>185</v>
      </c>
      <c r="B2245">
        <v>2009</v>
      </c>
      <c r="C2245">
        <v>4027558.62</v>
      </c>
      <c r="D2245">
        <v>4956647.1809999999</v>
      </c>
      <c r="E2245">
        <v>6555569.3540000003</v>
      </c>
      <c r="F2245">
        <v>6590637.1399999997</v>
      </c>
      <c r="G2245">
        <v>8414504.5800000001</v>
      </c>
      <c r="H2245">
        <v>1328.5709999999999</v>
      </c>
      <c r="I2245">
        <v>0.63638510000000004</v>
      </c>
      <c r="J2245">
        <v>63.63852</v>
      </c>
      <c r="L2245">
        <v>52.764009999999999</v>
      </c>
      <c r="M2245">
        <v>0.7665883</v>
      </c>
      <c r="N2245">
        <v>46.602179999999997</v>
      </c>
      <c r="O2245">
        <v>26.789739999999998</v>
      </c>
      <c r="P2245">
        <v>0.31132779999999999</v>
      </c>
      <c r="Q2245">
        <v>82.608900000000006</v>
      </c>
      <c r="R2245">
        <v>30.257539999999999</v>
      </c>
      <c r="S2245">
        <v>0.82263640000000005</v>
      </c>
    </row>
    <row r="2246" spans="1:19" x14ac:dyDescent="0.2">
      <c r="A2246" t="s">
        <v>185</v>
      </c>
      <c r="B2246">
        <v>2009</v>
      </c>
      <c r="C2246">
        <v>4027558.62</v>
      </c>
      <c r="D2246">
        <v>4956647.1809999999</v>
      </c>
      <c r="E2246">
        <v>6555569.3540000003</v>
      </c>
      <c r="F2246">
        <v>6590637.1399999997</v>
      </c>
      <c r="G2246">
        <v>8414504.5800000001</v>
      </c>
      <c r="H2246">
        <v>70.000110000000006</v>
      </c>
      <c r="I2246">
        <v>0.63638510000000004</v>
      </c>
      <c r="J2246">
        <v>63.63852</v>
      </c>
      <c r="K2246">
        <v>101.54859999999999</v>
      </c>
      <c r="L2246">
        <v>52.764009999999999</v>
      </c>
      <c r="M2246">
        <v>0.7665883</v>
      </c>
      <c r="N2246">
        <v>46.602179999999997</v>
      </c>
      <c r="O2246">
        <v>26.789739999999998</v>
      </c>
      <c r="P2246">
        <v>0.31132779999999999</v>
      </c>
      <c r="Q2246">
        <v>82.608900000000006</v>
      </c>
      <c r="R2246">
        <v>30.257539999999999</v>
      </c>
      <c r="S2246">
        <v>0.82263640000000005</v>
      </c>
    </row>
    <row r="2247" spans="1:19" x14ac:dyDescent="0.2">
      <c r="A2247" t="s">
        <v>185</v>
      </c>
      <c r="B2247">
        <v>2009</v>
      </c>
      <c r="C2247">
        <v>4027558.62</v>
      </c>
      <c r="D2247">
        <v>4956647.1809999999</v>
      </c>
      <c r="E2247">
        <v>6555569.3540000003</v>
      </c>
      <c r="F2247">
        <v>6590637.1399999997</v>
      </c>
      <c r="G2247">
        <v>8414504.5800000001</v>
      </c>
      <c r="H2247">
        <v>42.857170000000004</v>
      </c>
      <c r="I2247">
        <v>0.63638510000000004</v>
      </c>
      <c r="J2247">
        <v>63.63852</v>
      </c>
      <c r="K2247">
        <v>101.54859999999999</v>
      </c>
      <c r="L2247">
        <v>52.764009999999999</v>
      </c>
      <c r="M2247">
        <v>0.7665883</v>
      </c>
      <c r="N2247">
        <v>46.602179999999997</v>
      </c>
      <c r="O2247">
        <v>26.789739999999998</v>
      </c>
      <c r="P2247">
        <v>0.31132779999999999</v>
      </c>
      <c r="Q2247">
        <v>82.608900000000006</v>
      </c>
      <c r="R2247">
        <v>30.257539999999999</v>
      </c>
      <c r="S2247">
        <v>0.82263640000000005</v>
      </c>
    </row>
    <row r="2248" spans="1:19" x14ac:dyDescent="0.2">
      <c r="A2248" t="s">
        <v>185</v>
      </c>
      <c r="B2248">
        <v>2009</v>
      </c>
      <c r="C2248">
        <v>4027558.62</v>
      </c>
      <c r="D2248">
        <v>4956647.1809999999</v>
      </c>
      <c r="E2248">
        <v>6555569.3540000003</v>
      </c>
      <c r="F2248">
        <v>6590637.1399999997</v>
      </c>
      <c r="G2248">
        <v>8414504.5800000001</v>
      </c>
      <c r="H2248">
        <v>107.1429</v>
      </c>
      <c r="I2248">
        <v>0.63638510000000004</v>
      </c>
      <c r="J2248">
        <v>63.63852</v>
      </c>
      <c r="K2248">
        <v>101.54859999999999</v>
      </c>
      <c r="L2248">
        <v>52.764009999999999</v>
      </c>
      <c r="M2248">
        <v>0.7665883</v>
      </c>
      <c r="N2248">
        <v>46.602179999999997</v>
      </c>
      <c r="O2248">
        <v>26.789739999999998</v>
      </c>
      <c r="P2248">
        <v>0.31132779999999999</v>
      </c>
      <c r="Q2248">
        <v>82.608900000000006</v>
      </c>
      <c r="R2248">
        <v>30.257539999999999</v>
      </c>
      <c r="S2248">
        <v>0.82263640000000005</v>
      </c>
    </row>
    <row r="2249" spans="1:19" x14ac:dyDescent="0.2">
      <c r="A2249" t="s">
        <v>185</v>
      </c>
      <c r="B2249">
        <v>2009</v>
      </c>
      <c r="C2249">
        <v>4027558.62</v>
      </c>
      <c r="D2249">
        <v>4956647.1809999999</v>
      </c>
      <c r="E2249">
        <v>6555569.3540000003</v>
      </c>
      <c r="F2249">
        <v>6590637.1399999997</v>
      </c>
      <c r="G2249">
        <v>8414504.5800000001</v>
      </c>
      <c r="H2249">
        <v>42.85718</v>
      </c>
      <c r="I2249">
        <v>0.63638510000000004</v>
      </c>
      <c r="J2249">
        <v>63.63852</v>
      </c>
      <c r="K2249">
        <v>101.54859999999999</v>
      </c>
      <c r="L2249">
        <v>52.764009999999999</v>
      </c>
      <c r="M2249">
        <v>0.7665883</v>
      </c>
      <c r="N2249">
        <v>46.602179999999997</v>
      </c>
      <c r="O2249">
        <v>26.789739999999998</v>
      </c>
      <c r="P2249">
        <v>0.31132779999999999</v>
      </c>
      <c r="Q2249">
        <v>82.608900000000006</v>
      </c>
      <c r="R2249">
        <v>30.257539999999999</v>
      </c>
      <c r="S2249">
        <v>0.82263640000000005</v>
      </c>
    </row>
    <row r="2250" spans="1:19" x14ac:dyDescent="0.2">
      <c r="A2250" t="s">
        <v>185</v>
      </c>
      <c r="B2250">
        <v>2009</v>
      </c>
      <c r="C2250">
        <v>4027558.62</v>
      </c>
      <c r="D2250">
        <v>4956647.1809999999</v>
      </c>
      <c r="E2250">
        <v>6555569.3540000003</v>
      </c>
      <c r="F2250">
        <v>6590637.1399999997</v>
      </c>
      <c r="G2250">
        <v>8414504.5800000001</v>
      </c>
      <c r="H2250">
        <v>19.055109999999999</v>
      </c>
      <c r="I2250">
        <v>0.63638510000000004</v>
      </c>
      <c r="J2250">
        <v>63.63852</v>
      </c>
      <c r="K2250">
        <v>101.54859999999999</v>
      </c>
      <c r="L2250">
        <v>52.764009999999999</v>
      </c>
      <c r="M2250">
        <v>0.7665883</v>
      </c>
      <c r="N2250">
        <v>46.602179999999997</v>
      </c>
      <c r="O2250">
        <v>26.789739999999998</v>
      </c>
      <c r="P2250">
        <v>0.31132779999999999</v>
      </c>
      <c r="Q2250">
        <v>82.608900000000006</v>
      </c>
      <c r="R2250">
        <v>30.257539999999999</v>
      </c>
      <c r="S2250">
        <v>0.82263640000000005</v>
      </c>
    </row>
    <row r="2251" spans="1:19" x14ac:dyDescent="0.2">
      <c r="A2251" t="s">
        <v>185</v>
      </c>
      <c r="B2251">
        <v>2009</v>
      </c>
      <c r="C2251">
        <v>4027558.62</v>
      </c>
      <c r="D2251">
        <v>4956647.1809999999</v>
      </c>
      <c r="E2251">
        <v>6555569.3540000003</v>
      </c>
      <c r="F2251">
        <v>6590637.1399999997</v>
      </c>
      <c r="G2251">
        <v>8414504.5800000001</v>
      </c>
      <c r="I2251">
        <v>0.63638510000000004</v>
      </c>
      <c r="J2251">
        <v>63.63852</v>
      </c>
      <c r="L2251">
        <v>52.764009999999999</v>
      </c>
      <c r="M2251">
        <v>0.7665883</v>
      </c>
      <c r="O2251">
        <v>26.789739999999998</v>
      </c>
      <c r="P2251">
        <v>0.31132779999999999</v>
      </c>
      <c r="R2251">
        <v>30.257539999999999</v>
      </c>
      <c r="S2251">
        <v>0.82263640000000005</v>
      </c>
    </row>
    <row r="2252" spans="1:19" x14ac:dyDescent="0.2">
      <c r="A2252" t="s">
        <v>185</v>
      </c>
      <c r="B2252">
        <v>2009</v>
      </c>
      <c r="C2252">
        <v>4027558.62</v>
      </c>
      <c r="D2252">
        <v>4956647.1809999999</v>
      </c>
      <c r="E2252">
        <v>6555569.3540000003</v>
      </c>
      <c r="F2252">
        <v>6590637.1399999997</v>
      </c>
      <c r="G2252">
        <v>8414504.5800000001</v>
      </c>
      <c r="I2252">
        <v>0.63638510000000004</v>
      </c>
      <c r="J2252">
        <v>63.63852</v>
      </c>
      <c r="L2252">
        <v>52.764009999999999</v>
      </c>
      <c r="M2252">
        <v>0.7665883</v>
      </c>
      <c r="O2252">
        <v>26.789739999999998</v>
      </c>
      <c r="P2252">
        <v>0.31132779999999999</v>
      </c>
      <c r="R2252">
        <v>30.257539999999999</v>
      </c>
      <c r="S2252">
        <v>0.82263640000000005</v>
      </c>
    </row>
    <row r="2253" spans="1:19" x14ac:dyDescent="0.2">
      <c r="A2253" t="s">
        <v>185</v>
      </c>
      <c r="B2253">
        <v>2009</v>
      </c>
      <c r="C2253">
        <v>4027558.62</v>
      </c>
      <c r="D2253">
        <v>4956647.1809999999</v>
      </c>
      <c r="E2253">
        <v>6555569.3540000003</v>
      </c>
      <c r="F2253">
        <v>6590637.1399999997</v>
      </c>
      <c r="G2253">
        <v>8414504.5800000001</v>
      </c>
      <c r="H2253">
        <v>35.483939999999997</v>
      </c>
      <c r="I2253">
        <v>0.63638510000000004</v>
      </c>
      <c r="J2253">
        <v>63.63852</v>
      </c>
      <c r="K2253">
        <v>101.54859999999999</v>
      </c>
      <c r="L2253">
        <v>52.764009999999999</v>
      </c>
      <c r="M2253">
        <v>0.7665883</v>
      </c>
      <c r="N2253">
        <v>46.602179999999997</v>
      </c>
      <c r="O2253">
        <v>26.789739999999998</v>
      </c>
      <c r="P2253">
        <v>0.31132779999999999</v>
      </c>
      <c r="Q2253">
        <v>82.608900000000006</v>
      </c>
      <c r="R2253">
        <v>30.257539999999999</v>
      </c>
      <c r="S2253">
        <v>0.82263640000000005</v>
      </c>
    </row>
    <row r="2254" spans="1:19" x14ac:dyDescent="0.2">
      <c r="A2254" t="s">
        <v>185</v>
      </c>
      <c r="B2254">
        <v>2009</v>
      </c>
      <c r="C2254">
        <v>4027558.62</v>
      </c>
      <c r="D2254">
        <v>4956647.1809999999</v>
      </c>
      <c r="E2254">
        <v>6555569.3540000003</v>
      </c>
      <c r="F2254">
        <v>6590637.1399999997</v>
      </c>
      <c r="G2254">
        <v>8414504.5800000001</v>
      </c>
      <c r="H2254">
        <v>400.00040000000001</v>
      </c>
      <c r="I2254">
        <v>0.63638510000000004</v>
      </c>
      <c r="J2254">
        <v>63.63852</v>
      </c>
      <c r="K2254">
        <v>101.54859999999999</v>
      </c>
      <c r="L2254">
        <v>52.764009999999999</v>
      </c>
      <c r="M2254">
        <v>0.7665883</v>
      </c>
      <c r="N2254">
        <v>46.602179999999997</v>
      </c>
      <c r="O2254">
        <v>26.789739999999998</v>
      </c>
      <c r="P2254">
        <v>0.31132779999999999</v>
      </c>
      <c r="Q2254">
        <v>82.608900000000006</v>
      </c>
      <c r="R2254">
        <v>30.257539999999999</v>
      </c>
      <c r="S2254">
        <v>0.82263640000000005</v>
      </c>
    </row>
    <row r="2255" spans="1:19" x14ac:dyDescent="0.2">
      <c r="A2255" t="s">
        <v>185</v>
      </c>
      <c r="B2255">
        <v>2009</v>
      </c>
      <c r="C2255">
        <v>4027558.62</v>
      </c>
      <c r="D2255">
        <v>4956647.1809999999</v>
      </c>
      <c r="E2255">
        <v>6555569.3540000003</v>
      </c>
      <c r="F2255">
        <v>6590637.1399999997</v>
      </c>
      <c r="G2255">
        <v>8414504.5800000001</v>
      </c>
      <c r="H2255">
        <v>173.97280000000001</v>
      </c>
      <c r="I2255">
        <v>0.63638510000000004</v>
      </c>
      <c r="J2255">
        <v>63.63852</v>
      </c>
      <c r="K2255">
        <v>101.54859999999999</v>
      </c>
      <c r="L2255">
        <v>52.764009999999999</v>
      </c>
      <c r="M2255">
        <v>0.7665883</v>
      </c>
      <c r="N2255">
        <v>46.602179999999997</v>
      </c>
      <c r="O2255">
        <v>26.789739999999998</v>
      </c>
      <c r="P2255">
        <v>0.31132779999999999</v>
      </c>
      <c r="Q2255">
        <v>82.608900000000006</v>
      </c>
      <c r="R2255">
        <v>30.257539999999999</v>
      </c>
      <c r="S2255">
        <v>0.82263640000000005</v>
      </c>
    </row>
    <row r="2256" spans="1:19" x14ac:dyDescent="0.2">
      <c r="A2256" t="s">
        <v>185</v>
      </c>
      <c r="B2256">
        <v>2009</v>
      </c>
      <c r="C2256">
        <v>4027558.62</v>
      </c>
      <c r="D2256">
        <v>4956647.1809999999</v>
      </c>
      <c r="E2256">
        <v>6555569.3540000003</v>
      </c>
      <c r="F2256">
        <v>6590637.1399999997</v>
      </c>
      <c r="G2256">
        <v>8414504.5800000001</v>
      </c>
      <c r="H2256">
        <v>249.9999</v>
      </c>
      <c r="I2256">
        <v>0.63638510000000004</v>
      </c>
      <c r="J2256">
        <v>63.63852</v>
      </c>
      <c r="K2256">
        <v>101.54859999999999</v>
      </c>
      <c r="L2256">
        <v>52.764009999999999</v>
      </c>
      <c r="M2256">
        <v>0.7665883</v>
      </c>
      <c r="O2256">
        <v>26.789739999999998</v>
      </c>
      <c r="P2256">
        <v>0.31132779999999999</v>
      </c>
      <c r="Q2256">
        <v>82.608900000000006</v>
      </c>
      <c r="R2256">
        <v>30.257539999999999</v>
      </c>
      <c r="S2256">
        <v>0.82263640000000005</v>
      </c>
    </row>
    <row r="2257" spans="1:19" x14ac:dyDescent="0.2">
      <c r="A2257" t="s">
        <v>185</v>
      </c>
      <c r="B2257">
        <v>2009</v>
      </c>
      <c r="C2257">
        <v>4027558.62</v>
      </c>
      <c r="D2257">
        <v>4956647.1809999999</v>
      </c>
      <c r="E2257">
        <v>6555569.3540000003</v>
      </c>
      <c r="F2257">
        <v>6590637.1399999997</v>
      </c>
      <c r="G2257">
        <v>8414504.5800000001</v>
      </c>
      <c r="H2257">
        <v>75.032359999999997</v>
      </c>
      <c r="I2257">
        <v>0.63638510000000004</v>
      </c>
      <c r="J2257">
        <v>63.63852</v>
      </c>
      <c r="K2257">
        <v>101.54859999999999</v>
      </c>
      <c r="L2257">
        <v>52.764009999999999</v>
      </c>
      <c r="M2257">
        <v>0.7665883</v>
      </c>
      <c r="N2257">
        <v>46.602179999999997</v>
      </c>
      <c r="O2257">
        <v>26.789739999999998</v>
      </c>
      <c r="P2257">
        <v>0.31132779999999999</v>
      </c>
      <c r="Q2257">
        <v>82.608900000000006</v>
      </c>
      <c r="R2257">
        <v>30.257539999999999</v>
      </c>
      <c r="S2257">
        <v>0.82263640000000005</v>
      </c>
    </row>
    <row r="2258" spans="1:19" x14ac:dyDescent="0.2">
      <c r="A2258" t="s">
        <v>185</v>
      </c>
      <c r="B2258">
        <v>2009</v>
      </c>
      <c r="C2258">
        <v>4027558.62</v>
      </c>
      <c r="D2258">
        <v>4956647.1809999999</v>
      </c>
      <c r="E2258">
        <v>6555569.3540000003</v>
      </c>
      <c r="F2258">
        <v>6590637.1399999997</v>
      </c>
      <c r="G2258">
        <v>8414504.5800000001</v>
      </c>
      <c r="H2258">
        <v>19900.02</v>
      </c>
      <c r="I2258">
        <v>0.63638510000000004</v>
      </c>
      <c r="J2258">
        <v>63.63852</v>
      </c>
      <c r="L2258">
        <v>52.764009999999999</v>
      </c>
      <c r="M2258">
        <v>0.7665883</v>
      </c>
      <c r="N2258">
        <v>46.602179999999997</v>
      </c>
      <c r="O2258">
        <v>26.789739999999998</v>
      </c>
      <c r="P2258">
        <v>0.31132779999999999</v>
      </c>
      <c r="R2258">
        <v>30.257539999999999</v>
      </c>
      <c r="S2258">
        <v>0.82263640000000005</v>
      </c>
    </row>
    <row r="2259" spans="1:19" x14ac:dyDescent="0.2">
      <c r="A2259" t="s">
        <v>185</v>
      </c>
      <c r="B2259">
        <v>2009</v>
      </c>
      <c r="C2259">
        <v>4027558.62</v>
      </c>
      <c r="D2259">
        <v>4956647.1809999999</v>
      </c>
      <c r="E2259">
        <v>6555569.3540000003</v>
      </c>
      <c r="F2259">
        <v>6590637.1399999997</v>
      </c>
      <c r="G2259">
        <v>8414504.5800000001</v>
      </c>
      <c r="H2259">
        <v>53.061340000000001</v>
      </c>
      <c r="I2259">
        <v>0.63638510000000004</v>
      </c>
      <c r="J2259">
        <v>63.63852</v>
      </c>
      <c r="K2259">
        <v>101.54859999999999</v>
      </c>
      <c r="L2259">
        <v>52.764009999999999</v>
      </c>
      <c r="M2259">
        <v>0.7665883</v>
      </c>
      <c r="N2259">
        <v>46.602179999999997</v>
      </c>
      <c r="O2259">
        <v>26.789739999999998</v>
      </c>
      <c r="P2259">
        <v>0.31132779999999999</v>
      </c>
      <c r="Q2259">
        <v>82.608900000000006</v>
      </c>
      <c r="R2259">
        <v>30.257539999999999</v>
      </c>
      <c r="S2259">
        <v>0.82263640000000005</v>
      </c>
    </row>
    <row r="2260" spans="1:19" x14ac:dyDescent="0.2">
      <c r="A2260" t="s">
        <v>185</v>
      </c>
      <c r="B2260">
        <v>2009</v>
      </c>
      <c r="C2260">
        <v>4027558.62</v>
      </c>
      <c r="D2260">
        <v>4956647.1809999999</v>
      </c>
      <c r="E2260">
        <v>6555569.3540000003</v>
      </c>
      <c r="F2260">
        <v>6590637.1399999997</v>
      </c>
      <c r="G2260">
        <v>8414504.5800000001</v>
      </c>
      <c r="H2260">
        <v>-85.833340000000007</v>
      </c>
      <c r="I2260">
        <v>0.63638510000000004</v>
      </c>
      <c r="J2260">
        <v>63.63852</v>
      </c>
      <c r="K2260">
        <v>101.54859999999999</v>
      </c>
      <c r="L2260">
        <v>52.764009999999999</v>
      </c>
      <c r="M2260">
        <v>0.7665883</v>
      </c>
      <c r="N2260">
        <v>46.602179999999997</v>
      </c>
      <c r="O2260">
        <v>26.789739999999998</v>
      </c>
      <c r="P2260">
        <v>0.31132779999999999</v>
      </c>
      <c r="Q2260">
        <v>82.608900000000006</v>
      </c>
      <c r="R2260">
        <v>30.257539999999999</v>
      </c>
      <c r="S2260">
        <v>0.82263640000000005</v>
      </c>
    </row>
    <row r="2261" spans="1:19" x14ac:dyDescent="0.2">
      <c r="A2261" t="s">
        <v>185</v>
      </c>
      <c r="B2261">
        <v>2009</v>
      </c>
      <c r="C2261">
        <v>4027558.62</v>
      </c>
      <c r="D2261">
        <v>4956647.1809999999</v>
      </c>
      <c r="E2261">
        <v>6555569.3540000003</v>
      </c>
      <c r="F2261">
        <v>6590637.1399999997</v>
      </c>
      <c r="G2261">
        <v>8414504.5800000001</v>
      </c>
      <c r="H2261">
        <v>-80.000010000000003</v>
      </c>
      <c r="I2261">
        <v>0.63638510000000004</v>
      </c>
      <c r="J2261">
        <v>63.63852</v>
      </c>
      <c r="K2261">
        <v>101.54859999999999</v>
      </c>
      <c r="L2261">
        <v>52.764009999999999</v>
      </c>
      <c r="M2261">
        <v>0.7665883</v>
      </c>
      <c r="N2261">
        <v>46.602179999999997</v>
      </c>
      <c r="O2261">
        <v>26.789739999999998</v>
      </c>
      <c r="P2261">
        <v>0.31132779999999999</v>
      </c>
      <c r="Q2261">
        <v>82.608900000000006</v>
      </c>
      <c r="R2261">
        <v>30.257539999999999</v>
      </c>
      <c r="S2261">
        <v>0.82263640000000005</v>
      </c>
    </row>
    <row r="2262" spans="1:19" x14ac:dyDescent="0.2">
      <c r="A2262" t="s">
        <v>185</v>
      </c>
      <c r="B2262">
        <v>2009</v>
      </c>
      <c r="C2262">
        <v>4027558.62</v>
      </c>
      <c r="D2262">
        <v>4956647.1809999999</v>
      </c>
      <c r="E2262">
        <v>6555569.3540000003</v>
      </c>
      <c r="F2262">
        <v>6590637.1399999997</v>
      </c>
      <c r="G2262">
        <v>8414504.5800000001</v>
      </c>
      <c r="H2262">
        <v>45.858739999999997</v>
      </c>
      <c r="I2262">
        <v>0.63638510000000004</v>
      </c>
      <c r="J2262">
        <v>63.63852</v>
      </c>
      <c r="K2262">
        <v>101.54859999999999</v>
      </c>
      <c r="L2262">
        <v>52.764009999999999</v>
      </c>
      <c r="M2262">
        <v>0.7665883</v>
      </c>
      <c r="N2262">
        <v>46.602179999999997</v>
      </c>
      <c r="O2262">
        <v>26.789739999999998</v>
      </c>
      <c r="P2262">
        <v>0.31132779999999999</v>
      </c>
      <c r="Q2262">
        <v>82.608900000000006</v>
      </c>
      <c r="R2262">
        <v>30.257539999999999</v>
      </c>
      <c r="S2262">
        <v>0.82263640000000005</v>
      </c>
    </row>
    <row r="2263" spans="1:19" x14ac:dyDescent="0.2">
      <c r="A2263" t="s">
        <v>185</v>
      </c>
      <c r="B2263">
        <v>2009</v>
      </c>
      <c r="C2263">
        <v>4027558.62</v>
      </c>
      <c r="D2263">
        <v>4956647.1809999999</v>
      </c>
      <c r="E2263">
        <v>6555569.3540000003</v>
      </c>
      <c r="F2263">
        <v>6590637.1399999997</v>
      </c>
      <c r="G2263">
        <v>8414504.5800000001</v>
      </c>
      <c r="H2263">
        <v>66.666719999999998</v>
      </c>
      <c r="I2263">
        <v>0.63638510000000004</v>
      </c>
      <c r="J2263">
        <v>63.63852</v>
      </c>
      <c r="K2263">
        <v>101.54859999999999</v>
      </c>
      <c r="L2263">
        <v>52.764009999999999</v>
      </c>
      <c r="M2263">
        <v>0.7665883</v>
      </c>
      <c r="N2263">
        <v>46.602179999999997</v>
      </c>
      <c r="O2263">
        <v>26.789739999999998</v>
      </c>
      <c r="P2263">
        <v>0.31132779999999999</v>
      </c>
      <c r="Q2263">
        <v>82.608900000000006</v>
      </c>
      <c r="R2263">
        <v>30.257539999999999</v>
      </c>
      <c r="S2263">
        <v>0.82263640000000005</v>
      </c>
    </row>
    <row r="2264" spans="1:19" x14ac:dyDescent="0.2">
      <c r="A2264" t="s">
        <v>185</v>
      </c>
      <c r="B2264">
        <v>2009</v>
      </c>
      <c r="C2264">
        <v>4027558.62</v>
      </c>
      <c r="D2264">
        <v>4956647.1809999999</v>
      </c>
      <c r="E2264">
        <v>6555569.3540000003</v>
      </c>
      <c r="F2264">
        <v>6590637.1399999997</v>
      </c>
      <c r="G2264">
        <v>8414504.5800000001</v>
      </c>
      <c r="H2264">
        <v>57.894779999999997</v>
      </c>
      <c r="I2264">
        <v>0.63638510000000004</v>
      </c>
      <c r="J2264">
        <v>63.63852</v>
      </c>
      <c r="K2264">
        <v>101.54859999999999</v>
      </c>
      <c r="L2264">
        <v>52.764009999999999</v>
      </c>
      <c r="M2264">
        <v>0.7665883</v>
      </c>
      <c r="N2264">
        <v>46.602179999999997</v>
      </c>
      <c r="O2264">
        <v>26.789739999999998</v>
      </c>
      <c r="P2264">
        <v>0.31132779999999999</v>
      </c>
      <c r="Q2264">
        <v>82.608900000000006</v>
      </c>
      <c r="R2264">
        <v>30.257539999999999</v>
      </c>
      <c r="S2264">
        <v>0.82263640000000005</v>
      </c>
    </row>
    <row r="2265" spans="1:19" x14ac:dyDescent="0.2">
      <c r="A2265" t="s">
        <v>185</v>
      </c>
      <c r="B2265">
        <v>2009</v>
      </c>
      <c r="C2265">
        <v>4027558.62</v>
      </c>
      <c r="D2265">
        <v>4956647.1809999999</v>
      </c>
      <c r="E2265">
        <v>6555569.3540000003</v>
      </c>
      <c r="F2265">
        <v>6590637.1399999997</v>
      </c>
      <c r="G2265">
        <v>8414504.5800000001</v>
      </c>
      <c r="H2265">
        <v>145.45099999999999</v>
      </c>
      <c r="I2265">
        <v>0.63638510000000004</v>
      </c>
      <c r="J2265">
        <v>63.63852</v>
      </c>
      <c r="K2265">
        <v>101.54859999999999</v>
      </c>
      <c r="L2265">
        <v>52.764009999999999</v>
      </c>
      <c r="M2265">
        <v>0.7665883</v>
      </c>
      <c r="N2265">
        <v>46.602179999999997</v>
      </c>
      <c r="O2265">
        <v>26.789739999999998</v>
      </c>
      <c r="P2265">
        <v>0.31132779999999999</v>
      </c>
      <c r="Q2265">
        <v>82.608900000000006</v>
      </c>
      <c r="R2265">
        <v>30.257539999999999</v>
      </c>
      <c r="S2265">
        <v>0.82263640000000005</v>
      </c>
    </row>
    <row r="2266" spans="1:19" x14ac:dyDescent="0.2">
      <c r="A2266" t="s">
        <v>185</v>
      </c>
      <c r="B2266">
        <v>2009</v>
      </c>
      <c r="C2266">
        <v>4027558.62</v>
      </c>
      <c r="D2266">
        <v>4956647.1809999999</v>
      </c>
      <c r="E2266">
        <v>6555569.3540000003</v>
      </c>
      <c r="F2266">
        <v>6590637.1399999997</v>
      </c>
      <c r="G2266">
        <v>8414504.5800000001</v>
      </c>
      <c r="H2266">
        <v>-34.615400000000001</v>
      </c>
      <c r="I2266">
        <v>0.63638510000000004</v>
      </c>
      <c r="J2266">
        <v>63.63852</v>
      </c>
      <c r="K2266">
        <v>101.54859999999999</v>
      </c>
      <c r="L2266">
        <v>52.764009999999999</v>
      </c>
      <c r="M2266">
        <v>0.7665883</v>
      </c>
      <c r="N2266">
        <v>46.602179999999997</v>
      </c>
      <c r="O2266">
        <v>26.789739999999998</v>
      </c>
      <c r="P2266">
        <v>0.31132779999999999</v>
      </c>
      <c r="Q2266">
        <v>82.608900000000006</v>
      </c>
      <c r="R2266">
        <v>30.257539999999999</v>
      </c>
      <c r="S2266">
        <v>0.82263640000000005</v>
      </c>
    </row>
    <row r="2267" spans="1:19" x14ac:dyDescent="0.2">
      <c r="A2267" t="s">
        <v>185</v>
      </c>
      <c r="B2267">
        <v>2009</v>
      </c>
      <c r="C2267">
        <v>4027558.62</v>
      </c>
      <c r="D2267">
        <v>4956647.1809999999</v>
      </c>
      <c r="E2267">
        <v>6555569.3540000003</v>
      </c>
      <c r="F2267">
        <v>6590637.1399999997</v>
      </c>
      <c r="G2267">
        <v>8414504.5800000001</v>
      </c>
      <c r="H2267">
        <v>634.99959999999999</v>
      </c>
      <c r="I2267">
        <v>0.63638510000000004</v>
      </c>
      <c r="J2267">
        <v>63.63852</v>
      </c>
      <c r="K2267">
        <v>101.54859999999999</v>
      </c>
      <c r="L2267">
        <v>52.764009999999999</v>
      </c>
      <c r="M2267">
        <v>0.7665883</v>
      </c>
      <c r="N2267">
        <v>46.602179999999997</v>
      </c>
      <c r="O2267">
        <v>26.789739999999998</v>
      </c>
      <c r="P2267">
        <v>0.31132779999999999</v>
      </c>
      <c r="Q2267">
        <v>82.608900000000006</v>
      </c>
      <c r="R2267">
        <v>30.257539999999999</v>
      </c>
      <c r="S2267">
        <v>0.82263640000000005</v>
      </c>
    </row>
    <row r="2268" spans="1:19" x14ac:dyDescent="0.2">
      <c r="A2268" t="s">
        <v>185</v>
      </c>
      <c r="B2268">
        <v>2009</v>
      </c>
      <c r="C2268">
        <v>4027558.62</v>
      </c>
      <c r="D2268">
        <v>4956647.1809999999</v>
      </c>
      <c r="E2268">
        <v>6555569.3540000003</v>
      </c>
      <c r="F2268">
        <v>6590637.1399999997</v>
      </c>
      <c r="G2268">
        <v>8414504.5800000001</v>
      </c>
      <c r="H2268">
        <v>2.3799999999999999E-5</v>
      </c>
      <c r="I2268">
        <v>0.63638510000000004</v>
      </c>
      <c r="J2268">
        <v>63.63852</v>
      </c>
      <c r="K2268">
        <v>101.54859999999999</v>
      </c>
      <c r="L2268">
        <v>52.764009999999999</v>
      </c>
      <c r="M2268">
        <v>0.7665883</v>
      </c>
      <c r="N2268">
        <v>46.602179999999997</v>
      </c>
      <c r="O2268">
        <v>26.789739999999998</v>
      </c>
      <c r="P2268">
        <v>0.31132779999999999</v>
      </c>
      <c r="Q2268">
        <v>82.608900000000006</v>
      </c>
      <c r="R2268">
        <v>30.257539999999999</v>
      </c>
      <c r="S2268">
        <v>0.82263640000000005</v>
      </c>
    </row>
    <row r="2269" spans="1:19" x14ac:dyDescent="0.2">
      <c r="A2269" t="s">
        <v>185</v>
      </c>
      <c r="B2269">
        <v>2009</v>
      </c>
      <c r="C2269">
        <v>4027558.62</v>
      </c>
      <c r="D2269">
        <v>4956647.1809999999</v>
      </c>
      <c r="E2269">
        <v>6555569.3540000003</v>
      </c>
      <c r="F2269">
        <v>6590637.1399999997</v>
      </c>
      <c r="G2269">
        <v>8414504.5800000001</v>
      </c>
      <c r="H2269">
        <v>2.7777129999999999</v>
      </c>
      <c r="I2269">
        <v>0.63638510000000004</v>
      </c>
      <c r="J2269">
        <v>63.63852</v>
      </c>
      <c r="K2269">
        <v>101.54859999999999</v>
      </c>
      <c r="L2269">
        <v>52.764009999999999</v>
      </c>
      <c r="M2269">
        <v>0.7665883</v>
      </c>
      <c r="N2269">
        <v>46.602179999999997</v>
      </c>
      <c r="O2269">
        <v>26.789739999999998</v>
      </c>
      <c r="P2269">
        <v>0.31132779999999999</v>
      </c>
      <c r="Q2269">
        <v>82.608900000000006</v>
      </c>
      <c r="R2269">
        <v>30.257539999999999</v>
      </c>
      <c r="S2269">
        <v>0.82263640000000005</v>
      </c>
    </row>
    <row r="2270" spans="1:19" x14ac:dyDescent="0.2">
      <c r="A2270" t="s">
        <v>185</v>
      </c>
      <c r="B2270">
        <v>2009</v>
      </c>
      <c r="C2270">
        <v>4027558.62</v>
      </c>
      <c r="D2270">
        <v>4956647.1809999999</v>
      </c>
      <c r="E2270">
        <v>6555569.3540000003</v>
      </c>
      <c r="F2270">
        <v>6590637.1399999997</v>
      </c>
      <c r="G2270">
        <v>8414504.5800000001</v>
      </c>
      <c r="H2270">
        <v>122.4954</v>
      </c>
      <c r="I2270">
        <v>0.63638510000000004</v>
      </c>
      <c r="J2270">
        <v>63.63852</v>
      </c>
      <c r="K2270">
        <v>101.54859999999999</v>
      </c>
      <c r="L2270">
        <v>52.764009999999999</v>
      </c>
      <c r="M2270">
        <v>0.7665883</v>
      </c>
      <c r="N2270">
        <v>46.602179999999997</v>
      </c>
      <c r="O2270">
        <v>26.789739999999998</v>
      </c>
      <c r="P2270">
        <v>0.31132779999999999</v>
      </c>
      <c r="Q2270">
        <v>82.608900000000006</v>
      </c>
      <c r="R2270">
        <v>30.257539999999999</v>
      </c>
      <c r="S2270">
        <v>0.82263640000000005</v>
      </c>
    </row>
    <row r="2271" spans="1:19" x14ac:dyDescent="0.2">
      <c r="A2271" t="s">
        <v>185</v>
      </c>
      <c r="B2271">
        <v>2009</v>
      </c>
      <c r="C2271">
        <v>4027558.62</v>
      </c>
      <c r="D2271">
        <v>4956647.1809999999</v>
      </c>
      <c r="E2271">
        <v>6555569.3540000003</v>
      </c>
      <c r="F2271">
        <v>6590637.1399999997</v>
      </c>
      <c r="G2271">
        <v>8414504.5800000001</v>
      </c>
      <c r="H2271">
        <v>20.000029999999999</v>
      </c>
      <c r="I2271">
        <v>0.63638510000000004</v>
      </c>
      <c r="J2271">
        <v>63.63852</v>
      </c>
      <c r="K2271">
        <v>101.54859999999999</v>
      </c>
      <c r="L2271">
        <v>52.764009999999999</v>
      </c>
      <c r="M2271">
        <v>0.7665883</v>
      </c>
      <c r="N2271">
        <v>46.602179999999997</v>
      </c>
      <c r="O2271">
        <v>26.789739999999998</v>
      </c>
      <c r="P2271">
        <v>0.31132779999999999</v>
      </c>
      <c r="Q2271">
        <v>82.608900000000006</v>
      </c>
      <c r="R2271">
        <v>30.257539999999999</v>
      </c>
      <c r="S2271">
        <v>0.82263640000000005</v>
      </c>
    </row>
    <row r="2272" spans="1:19" x14ac:dyDescent="0.2">
      <c r="A2272" t="s">
        <v>185</v>
      </c>
      <c r="B2272">
        <v>2009</v>
      </c>
      <c r="C2272">
        <v>4027558.62</v>
      </c>
      <c r="D2272">
        <v>4956647.1809999999</v>
      </c>
      <c r="E2272">
        <v>6555569.3540000003</v>
      </c>
      <c r="F2272">
        <v>6590637.1399999997</v>
      </c>
      <c r="G2272">
        <v>8414504.5800000001</v>
      </c>
      <c r="H2272">
        <v>-13.04341</v>
      </c>
      <c r="I2272">
        <v>0.63638510000000004</v>
      </c>
      <c r="J2272">
        <v>63.63852</v>
      </c>
      <c r="K2272">
        <v>101.54859999999999</v>
      </c>
      <c r="L2272">
        <v>52.764009999999999</v>
      </c>
      <c r="M2272">
        <v>0.7665883</v>
      </c>
      <c r="N2272">
        <v>46.602179999999997</v>
      </c>
      <c r="O2272">
        <v>26.789739999999998</v>
      </c>
      <c r="P2272">
        <v>0.31132779999999999</v>
      </c>
      <c r="Q2272">
        <v>82.608900000000006</v>
      </c>
      <c r="R2272">
        <v>30.257539999999999</v>
      </c>
      <c r="S2272">
        <v>0.82263640000000005</v>
      </c>
    </row>
    <row r="2273" spans="1:19" x14ac:dyDescent="0.2">
      <c r="A2273" t="s">
        <v>185</v>
      </c>
      <c r="B2273">
        <v>2009</v>
      </c>
      <c r="C2273">
        <v>4027558.62</v>
      </c>
      <c r="D2273">
        <v>4956647.1809999999</v>
      </c>
      <c r="E2273">
        <v>6555569.3540000003</v>
      </c>
      <c r="F2273">
        <v>6590637.1399999997</v>
      </c>
      <c r="G2273">
        <v>8414504.5800000001</v>
      </c>
      <c r="H2273">
        <v>133.33320000000001</v>
      </c>
      <c r="I2273">
        <v>0.63638510000000004</v>
      </c>
      <c r="J2273">
        <v>63.63852</v>
      </c>
      <c r="K2273">
        <v>101.54859999999999</v>
      </c>
      <c r="L2273">
        <v>52.764009999999999</v>
      </c>
      <c r="M2273">
        <v>0.7665883</v>
      </c>
      <c r="N2273">
        <v>46.602179999999997</v>
      </c>
      <c r="O2273">
        <v>26.789739999999998</v>
      </c>
      <c r="P2273">
        <v>0.31132779999999999</v>
      </c>
      <c r="Q2273">
        <v>82.608900000000006</v>
      </c>
      <c r="R2273">
        <v>30.257539999999999</v>
      </c>
      <c r="S2273">
        <v>0.82263640000000005</v>
      </c>
    </row>
    <row r="2274" spans="1:19" x14ac:dyDescent="0.2">
      <c r="A2274" t="s">
        <v>185</v>
      </c>
      <c r="B2274">
        <v>2009</v>
      </c>
      <c r="C2274">
        <v>4027558.62</v>
      </c>
      <c r="D2274">
        <v>4956647.1809999999</v>
      </c>
      <c r="E2274">
        <v>6555569.3540000003</v>
      </c>
      <c r="F2274">
        <v>6590637.1399999997</v>
      </c>
      <c r="G2274">
        <v>8414504.5800000001</v>
      </c>
      <c r="H2274">
        <v>13.043469999999999</v>
      </c>
      <c r="I2274">
        <v>0.63638510000000004</v>
      </c>
      <c r="J2274">
        <v>63.63852</v>
      </c>
      <c r="K2274">
        <v>101.54859999999999</v>
      </c>
      <c r="L2274">
        <v>52.764009999999999</v>
      </c>
      <c r="M2274">
        <v>0.7665883</v>
      </c>
      <c r="N2274">
        <v>46.602179999999997</v>
      </c>
      <c r="O2274">
        <v>26.789739999999998</v>
      </c>
      <c r="P2274">
        <v>0.31132779999999999</v>
      </c>
      <c r="Q2274">
        <v>82.608900000000006</v>
      </c>
      <c r="R2274">
        <v>30.257539999999999</v>
      </c>
      <c r="S2274">
        <v>0.82263640000000005</v>
      </c>
    </row>
    <row r="2275" spans="1:19" x14ac:dyDescent="0.2">
      <c r="A2275" t="s">
        <v>185</v>
      </c>
      <c r="B2275">
        <v>2009</v>
      </c>
      <c r="C2275">
        <v>4027558.62</v>
      </c>
      <c r="D2275">
        <v>4956647.1809999999</v>
      </c>
      <c r="E2275">
        <v>6555569.3540000003</v>
      </c>
      <c r="F2275">
        <v>6590637.1399999997</v>
      </c>
      <c r="G2275">
        <v>8414504.5800000001</v>
      </c>
      <c r="H2275">
        <v>19.27769</v>
      </c>
      <c r="I2275">
        <v>0.63638510000000004</v>
      </c>
      <c r="J2275">
        <v>63.63852</v>
      </c>
      <c r="K2275">
        <v>101.54859999999999</v>
      </c>
      <c r="L2275">
        <v>52.764009999999999</v>
      </c>
      <c r="M2275">
        <v>0.7665883</v>
      </c>
      <c r="N2275">
        <v>46.602179999999997</v>
      </c>
      <c r="O2275">
        <v>26.789739999999998</v>
      </c>
      <c r="P2275">
        <v>0.31132779999999999</v>
      </c>
      <c r="Q2275">
        <v>82.608900000000006</v>
      </c>
      <c r="R2275">
        <v>30.257539999999999</v>
      </c>
      <c r="S2275">
        <v>0.82263640000000005</v>
      </c>
    </row>
    <row r="2276" spans="1:19" x14ac:dyDescent="0.2">
      <c r="A2276" t="s">
        <v>185</v>
      </c>
      <c r="B2276">
        <v>2009</v>
      </c>
      <c r="C2276">
        <v>4027558.62</v>
      </c>
      <c r="D2276">
        <v>4956647.1809999999</v>
      </c>
      <c r="E2276">
        <v>6555569.3540000003</v>
      </c>
      <c r="F2276">
        <v>6590637.1399999997</v>
      </c>
      <c r="G2276">
        <v>8414504.5800000001</v>
      </c>
      <c r="H2276">
        <v>35.962330000000001</v>
      </c>
      <c r="I2276">
        <v>0.63638510000000004</v>
      </c>
      <c r="J2276">
        <v>63.63852</v>
      </c>
      <c r="K2276">
        <v>101.54859999999999</v>
      </c>
      <c r="L2276">
        <v>52.764009999999999</v>
      </c>
      <c r="M2276">
        <v>0.7665883</v>
      </c>
      <c r="N2276">
        <v>46.602179999999997</v>
      </c>
      <c r="O2276">
        <v>26.789739999999998</v>
      </c>
      <c r="P2276">
        <v>0.31132779999999999</v>
      </c>
      <c r="Q2276">
        <v>82.608900000000006</v>
      </c>
      <c r="R2276">
        <v>30.257539999999999</v>
      </c>
      <c r="S2276">
        <v>0.82263640000000005</v>
      </c>
    </row>
    <row r="2277" spans="1:19" x14ac:dyDescent="0.2">
      <c r="A2277" t="s">
        <v>185</v>
      </c>
      <c r="B2277">
        <v>2009</v>
      </c>
      <c r="C2277">
        <v>4027558.62</v>
      </c>
      <c r="D2277">
        <v>4956647.1809999999</v>
      </c>
      <c r="E2277">
        <v>6555569.3540000003</v>
      </c>
      <c r="F2277">
        <v>6590637.1399999997</v>
      </c>
      <c r="G2277">
        <v>8414504.5800000001</v>
      </c>
      <c r="H2277">
        <v>233.33340000000001</v>
      </c>
      <c r="I2277">
        <v>0.63638510000000004</v>
      </c>
      <c r="J2277">
        <v>63.63852</v>
      </c>
      <c r="K2277">
        <v>101.54859999999999</v>
      </c>
      <c r="L2277">
        <v>52.764009999999999</v>
      </c>
      <c r="M2277">
        <v>0.7665883</v>
      </c>
      <c r="N2277">
        <v>46.602179999999997</v>
      </c>
      <c r="O2277">
        <v>26.789739999999998</v>
      </c>
      <c r="P2277">
        <v>0.31132779999999999</v>
      </c>
      <c r="Q2277">
        <v>82.608900000000006</v>
      </c>
      <c r="R2277">
        <v>30.257539999999999</v>
      </c>
      <c r="S2277">
        <v>0.82263640000000005</v>
      </c>
    </row>
    <row r="2278" spans="1:19" x14ac:dyDescent="0.2">
      <c r="A2278" t="s">
        <v>185</v>
      </c>
      <c r="B2278">
        <v>2009</v>
      </c>
      <c r="C2278">
        <v>4027558.62</v>
      </c>
      <c r="D2278">
        <v>4956647.1809999999</v>
      </c>
      <c r="E2278">
        <v>6555569.3540000003</v>
      </c>
      <c r="F2278">
        <v>6590637.1399999997</v>
      </c>
      <c r="G2278">
        <v>8414504.5800000001</v>
      </c>
      <c r="H2278">
        <v>162.5</v>
      </c>
      <c r="I2278">
        <v>0.63638510000000004</v>
      </c>
      <c r="J2278">
        <v>63.63852</v>
      </c>
      <c r="K2278">
        <v>101.54859999999999</v>
      </c>
      <c r="L2278">
        <v>52.764009999999999</v>
      </c>
      <c r="M2278">
        <v>0.7665883</v>
      </c>
      <c r="N2278">
        <v>46.602179999999997</v>
      </c>
      <c r="O2278">
        <v>26.789739999999998</v>
      </c>
      <c r="P2278">
        <v>0.31132779999999999</v>
      </c>
      <c r="Q2278">
        <v>82.608900000000006</v>
      </c>
      <c r="R2278">
        <v>30.257539999999999</v>
      </c>
      <c r="S2278">
        <v>0.82263640000000005</v>
      </c>
    </row>
    <row r="2279" spans="1:19" x14ac:dyDescent="0.2">
      <c r="A2279" t="s">
        <v>185</v>
      </c>
      <c r="B2279">
        <v>2009</v>
      </c>
      <c r="C2279">
        <v>4027558.62</v>
      </c>
      <c r="D2279">
        <v>4956647.1809999999</v>
      </c>
      <c r="E2279">
        <v>6555569.3540000003</v>
      </c>
      <c r="F2279">
        <v>6590637.1399999997</v>
      </c>
      <c r="G2279">
        <v>8414504.5800000001</v>
      </c>
      <c r="H2279">
        <v>18.720020000000002</v>
      </c>
      <c r="I2279">
        <v>0.63638510000000004</v>
      </c>
      <c r="J2279">
        <v>63.63852</v>
      </c>
      <c r="K2279">
        <v>101.54859999999999</v>
      </c>
      <c r="L2279">
        <v>52.764009999999999</v>
      </c>
      <c r="M2279">
        <v>0.7665883</v>
      </c>
      <c r="N2279">
        <v>46.602179999999997</v>
      </c>
      <c r="O2279">
        <v>26.789739999999998</v>
      </c>
      <c r="P2279">
        <v>0.31132779999999999</v>
      </c>
      <c r="Q2279">
        <v>82.608900000000006</v>
      </c>
      <c r="R2279">
        <v>30.257539999999999</v>
      </c>
      <c r="S2279">
        <v>0.82263640000000005</v>
      </c>
    </row>
    <row r="2280" spans="1:19" x14ac:dyDescent="0.2">
      <c r="A2280" t="s">
        <v>185</v>
      </c>
      <c r="B2280">
        <v>2009</v>
      </c>
      <c r="C2280">
        <v>4027558.62</v>
      </c>
      <c r="D2280">
        <v>4956647.1809999999</v>
      </c>
      <c r="E2280">
        <v>6555569.3540000003</v>
      </c>
      <c r="F2280">
        <v>6590637.1399999997</v>
      </c>
      <c r="G2280">
        <v>8414504.5800000001</v>
      </c>
      <c r="H2280">
        <v>33.333440000000003</v>
      </c>
      <c r="I2280">
        <v>0.63638510000000004</v>
      </c>
      <c r="J2280">
        <v>63.63852</v>
      </c>
      <c r="K2280">
        <v>101.54859999999999</v>
      </c>
      <c r="L2280">
        <v>52.764009999999999</v>
      </c>
      <c r="M2280">
        <v>0.7665883</v>
      </c>
      <c r="N2280">
        <v>46.602179999999997</v>
      </c>
      <c r="O2280">
        <v>26.789739999999998</v>
      </c>
      <c r="P2280">
        <v>0.31132779999999999</v>
      </c>
      <c r="Q2280">
        <v>82.608900000000006</v>
      </c>
      <c r="R2280">
        <v>30.257539999999999</v>
      </c>
      <c r="S2280">
        <v>0.82263640000000005</v>
      </c>
    </row>
    <row r="2281" spans="1:19" x14ac:dyDescent="0.2">
      <c r="A2281" t="s">
        <v>185</v>
      </c>
      <c r="B2281">
        <v>2009</v>
      </c>
      <c r="C2281">
        <v>4027558.62</v>
      </c>
      <c r="D2281">
        <v>4956647.1809999999</v>
      </c>
      <c r="E2281">
        <v>6555569.3540000003</v>
      </c>
      <c r="F2281">
        <v>6590637.1399999997</v>
      </c>
      <c r="G2281">
        <v>8414504.5800000001</v>
      </c>
      <c r="H2281">
        <v>74.734179999999995</v>
      </c>
      <c r="I2281">
        <v>0.63638510000000004</v>
      </c>
      <c r="J2281">
        <v>63.63852</v>
      </c>
      <c r="K2281">
        <v>101.54859999999999</v>
      </c>
      <c r="L2281">
        <v>52.764009999999999</v>
      </c>
      <c r="M2281">
        <v>0.7665883</v>
      </c>
      <c r="N2281">
        <v>46.602179999999997</v>
      </c>
      <c r="O2281">
        <v>26.789739999999998</v>
      </c>
      <c r="P2281">
        <v>0.31132779999999999</v>
      </c>
      <c r="Q2281">
        <v>82.608900000000006</v>
      </c>
      <c r="R2281">
        <v>30.257539999999999</v>
      </c>
      <c r="S2281">
        <v>0.82263640000000005</v>
      </c>
    </row>
    <row r="2282" spans="1:19" x14ac:dyDescent="0.2">
      <c r="A2282" t="s">
        <v>185</v>
      </c>
      <c r="B2282">
        <v>2009</v>
      </c>
      <c r="C2282">
        <v>4027558.62</v>
      </c>
      <c r="D2282">
        <v>4956647.1809999999</v>
      </c>
      <c r="E2282">
        <v>6555569.3540000003</v>
      </c>
      <c r="F2282">
        <v>6590637.1399999997</v>
      </c>
      <c r="G2282">
        <v>8414504.5800000001</v>
      </c>
      <c r="H2282">
        <v>649.99990000000003</v>
      </c>
      <c r="I2282">
        <v>0.63638510000000004</v>
      </c>
      <c r="J2282">
        <v>63.63852</v>
      </c>
      <c r="K2282">
        <v>101.54859999999999</v>
      </c>
      <c r="L2282">
        <v>52.764009999999999</v>
      </c>
      <c r="M2282">
        <v>0.7665883</v>
      </c>
      <c r="N2282">
        <v>46.602179999999997</v>
      </c>
      <c r="O2282">
        <v>26.789739999999998</v>
      </c>
      <c r="P2282">
        <v>0.31132779999999999</v>
      </c>
      <c r="Q2282">
        <v>82.608900000000006</v>
      </c>
      <c r="R2282">
        <v>30.257539999999999</v>
      </c>
      <c r="S2282">
        <v>0.82263640000000005</v>
      </c>
    </row>
    <row r="2283" spans="1:19" x14ac:dyDescent="0.2">
      <c r="A2283" t="s">
        <v>185</v>
      </c>
      <c r="B2283">
        <v>2009</v>
      </c>
      <c r="C2283">
        <v>4027558.62</v>
      </c>
      <c r="D2283">
        <v>4956647.1809999999</v>
      </c>
      <c r="E2283">
        <v>6555569.3540000003</v>
      </c>
      <c r="F2283">
        <v>6590637.1399999997</v>
      </c>
      <c r="G2283">
        <v>8414504.5800000001</v>
      </c>
      <c r="H2283">
        <v>1079.6379999999999</v>
      </c>
      <c r="I2283">
        <v>0.63638510000000004</v>
      </c>
      <c r="J2283">
        <v>63.63852</v>
      </c>
      <c r="L2283">
        <v>52.764009999999999</v>
      </c>
      <c r="M2283">
        <v>0.7665883</v>
      </c>
      <c r="N2283">
        <v>46.602179999999997</v>
      </c>
      <c r="O2283">
        <v>26.789739999999998</v>
      </c>
      <c r="P2283">
        <v>0.31132779999999999</v>
      </c>
      <c r="Q2283">
        <v>82.608900000000006</v>
      </c>
      <c r="R2283">
        <v>30.257539999999999</v>
      </c>
      <c r="S2283">
        <v>0.82263640000000005</v>
      </c>
    </row>
    <row r="2284" spans="1:19" x14ac:dyDescent="0.2">
      <c r="A2284" t="s">
        <v>185</v>
      </c>
      <c r="B2284">
        <v>2009</v>
      </c>
      <c r="C2284">
        <v>4027558.62</v>
      </c>
      <c r="D2284">
        <v>4956647.1809999999</v>
      </c>
      <c r="E2284">
        <v>6555569.3540000003</v>
      </c>
      <c r="F2284">
        <v>6590637.1399999997</v>
      </c>
      <c r="G2284">
        <v>8414504.5800000001</v>
      </c>
      <c r="H2284">
        <v>99.091089999999994</v>
      </c>
      <c r="I2284">
        <v>0.63638510000000004</v>
      </c>
      <c r="J2284">
        <v>63.63852</v>
      </c>
      <c r="K2284">
        <v>101.54859999999999</v>
      </c>
      <c r="L2284">
        <v>52.764009999999999</v>
      </c>
      <c r="M2284">
        <v>0.7665883</v>
      </c>
      <c r="N2284">
        <v>46.602179999999997</v>
      </c>
      <c r="O2284">
        <v>26.789739999999998</v>
      </c>
      <c r="P2284">
        <v>0.31132779999999999</v>
      </c>
      <c r="Q2284">
        <v>82.608900000000006</v>
      </c>
      <c r="R2284">
        <v>30.257539999999999</v>
      </c>
      <c r="S2284">
        <v>0.82263640000000005</v>
      </c>
    </row>
    <row r="2285" spans="1:19" x14ac:dyDescent="0.2">
      <c r="A2285" t="s">
        <v>185</v>
      </c>
      <c r="B2285">
        <v>2009</v>
      </c>
      <c r="C2285">
        <v>4027558.62</v>
      </c>
      <c r="D2285">
        <v>4956647.1809999999</v>
      </c>
      <c r="E2285">
        <v>6555569.3540000003</v>
      </c>
      <c r="F2285">
        <v>6590637.1399999997</v>
      </c>
      <c r="G2285">
        <v>8414504.5800000001</v>
      </c>
      <c r="H2285">
        <v>-55.131810000000002</v>
      </c>
      <c r="I2285">
        <v>0.63638510000000004</v>
      </c>
      <c r="J2285">
        <v>63.63852</v>
      </c>
      <c r="K2285">
        <v>101.54859999999999</v>
      </c>
      <c r="L2285">
        <v>52.764009999999999</v>
      </c>
      <c r="M2285">
        <v>0.7665883</v>
      </c>
      <c r="N2285">
        <v>46.602179999999997</v>
      </c>
      <c r="O2285">
        <v>26.789739999999998</v>
      </c>
      <c r="P2285">
        <v>0.31132779999999999</v>
      </c>
      <c r="Q2285">
        <v>82.608900000000006</v>
      </c>
      <c r="R2285">
        <v>30.257539999999999</v>
      </c>
      <c r="S2285">
        <v>0.82263640000000005</v>
      </c>
    </row>
    <row r="2286" spans="1:19" x14ac:dyDescent="0.2">
      <c r="A2286" t="s">
        <v>185</v>
      </c>
      <c r="B2286">
        <v>2009</v>
      </c>
      <c r="C2286">
        <v>4027558.62</v>
      </c>
      <c r="D2286">
        <v>4956647.1809999999</v>
      </c>
      <c r="E2286">
        <v>6555569.3540000003</v>
      </c>
      <c r="F2286">
        <v>6590637.1399999997</v>
      </c>
      <c r="G2286">
        <v>8414504.5800000001</v>
      </c>
      <c r="H2286">
        <v>14.285740000000001</v>
      </c>
      <c r="I2286">
        <v>0.63638510000000004</v>
      </c>
      <c r="J2286">
        <v>63.63852</v>
      </c>
      <c r="K2286">
        <v>101.54859999999999</v>
      </c>
      <c r="L2286">
        <v>52.764009999999999</v>
      </c>
      <c r="M2286">
        <v>0.7665883</v>
      </c>
      <c r="N2286">
        <v>46.602179999999997</v>
      </c>
      <c r="O2286">
        <v>26.789739999999998</v>
      </c>
      <c r="P2286">
        <v>0.31132779999999999</v>
      </c>
      <c r="Q2286">
        <v>82.608900000000006</v>
      </c>
      <c r="R2286">
        <v>30.257539999999999</v>
      </c>
      <c r="S2286">
        <v>0.82263640000000005</v>
      </c>
    </row>
    <row r="2287" spans="1:19" x14ac:dyDescent="0.2">
      <c r="A2287" t="s">
        <v>185</v>
      </c>
      <c r="B2287">
        <v>2009</v>
      </c>
      <c r="C2287">
        <v>4027558.62</v>
      </c>
      <c r="D2287">
        <v>4956647.1809999999</v>
      </c>
      <c r="E2287">
        <v>6555569.3540000003</v>
      </c>
      <c r="F2287">
        <v>6590637.1399999997</v>
      </c>
      <c r="G2287">
        <v>8414504.5800000001</v>
      </c>
      <c r="H2287">
        <v>190.69759999999999</v>
      </c>
      <c r="I2287">
        <v>0.63638510000000004</v>
      </c>
      <c r="J2287">
        <v>63.63852</v>
      </c>
      <c r="K2287">
        <v>101.54859999999999</v>
      </c>
      <c r="L2287">
        <v>52.764009999999999</v>
      </c>
      <c r="M2287">
        <v>0.7665883</v>
      </c>
      <c r="N2287">
        <v>46.602179999999997</v>
      </c>
      <c r="O2287">
        <v>26.789739999999998</v>
      </c>
      <c r="P2287">
        <v>0.31132779999999999</v>
      </c>
      <c r="Q2287">
        <v>82.608900000000006</v>
      </c>
      <c r="R2287">
        <v>30.257539999999999</v>
      </c>
      <c r="S2287">
        <v>0.82263640000000005</v>
      </c>
    </row>
    <row r="2288" spans="1:19" x14ac:dyDescent="0.2">
      <c r="A2288" t="s">
        <v>185</v>
      </c>
      <c r="B2288">
        <v>2009</v>
      </c>
      <c r="C2288">
        <v>4027558.62</v>
      </c>
      <c r="D2288">
        <v>4956647.1809999999</v>
      </c>
      <c r="E2288">
        <v>6555569.3540000003</v>
      </c>
      <c r="F2288">
        <v>6590637.1399999997</v>
      </c>
      <c r="G2288">
        <v>8414504.5800000001</v>
      </c>
      <c r="H2288">
        <v>1070.961</v>
      </c>
      <c r="I2288">
        <v>0.63638510000000004</v>
      </c>
      <c r="J2288">
        <v>63.63852</v>
      </c>
      <c r="L2288">
        <v>52.764009999999999</v>
      </c>
      <c r="M2288">
        <v>0.7665883</v>
      </c>
      <c r="N2288">
        <v>46.602179999999997</v>
      </c>
      <c r="O2288">
        <v>26.789739999999998</v>
      </c>
      <c r="P2288">
        <v>0.31132779999999999</v>
      </c>
      <c r="R2288">
        <v>30.257539999999999</v>
      </c>
      <c r="S2288">
        <v>0.82263640000000005</v>
      </c>
    </row>
    <row r="2289" spans="1:19" x14ac:dyDescent="0.2">
      <c r="A2289" t="s">
        <v>185</v>
      </c>
      <c r="B2289">
        <v>2009</v>
      </c>
      <c r="C2289">
        <v>4027558.62</v>
      </c>
      <c r="D2289">
        <v>4956647.1809999999</v>
      </c>
      <c r="E2289">
        <v>6555569.3540000003</v>
      </c>
      <c r="F2289">
        <v>6590637.1399999997</v>
      </c>
      <c r="G2289">
        <v>8414504.5800000001</v>
      </c>
      <c r="H2289">
        <v>140.0001</v>
      </c>
      <c r="I2289">
        <v>0.63638510000000004</v>
      </c>
      <c r="J2289">
        <v>63.63852</v>
      </c>
      <c r="K2289">
        <v>101.54859999999999</v>
      </c>
      <c r="L2289">
        <v>52.764009999999999</v>
      </c>
      <c r="M2289">
        <v>0.7665883</v>
      </c>
      <c r="N2289">
        <v>46.602179999999997</v>
      </c>
      <c r="O2289">
        <v>26.789739999999998</v>
      </c>
      <c r="P2289">
        <v>0.31132779999999999</v>
      </c>
      <c r="Q2289">
        <v>82.608900000000006</v>
      </c>
      <c r="R2289">
        <v>30.257539999999999</v>
      </c>
      <c r="S2289">
        <v>0.82263640000000005</v>
      </c>
    </row>
    <row r="2290" spans="1:19" x14ac:dyDescent="0.2">
      <c r="A2290" t="s">
        <v>185</v>
      </c>
      <c r="B2290">
        <v>2009</v>
      </c>
      <c r="C2290">
        <v>4027558.62</v>
      </c>
      <c r="D2290">
        <v>4956647.1809999999</v>
      </c>
      <c r="E2290">
        <v>6555569.3540000003</v>
      </c>
      <c r="F2290">
        <v>6590637.1399999997</v>
      </c>
      <c r="G2290">
        <v>8414504.5800000001</v>
      </c>
      <c r="H2290">
        <v>72.413929999999993</v>
      </c>
      <c r="I2290">
        <v>0.63638510000000004</v>
      </c>
      <c r="J2290">
        <v>63.63852</v>
      </c>
      <c r="K2290">
        <v>101.54859999999999</v>
      </c>
      <c r="L2290">
        <v>52.764009999999999</v>
      </c>
      <c r="M2290">
        <v>0.7665883</v>
      </c>
      <c r="N2290">
        <v>46.602179999999997</v>
      </c>
      <c r="O2290">
        <v>26.789739999999998</v>
      </c>
      <c r="P2290">
        <v>0.31132779999999999</v>
      </c>
      <c r="Q2290">
        <v>82.608900000000006</v>
      </c>
      <c r="R2290">
        <v>30.257539999999999</v>
      </c>
      <c r="S2290">
        <v>0.82263640000000005</v>
      </c>
    </row>
    <row r="2291" spans="1:19" x14ac:dyDescent="0.2">
      <c r="A2291" t="s">
        <v>185</v>
      </c>
      <c r="B2291">
        <v>2009</v>
      </c>
      <c r="C2291">
        <v>4027558.62</v>
      </c>
      <c r="D2291">
        <v>4956647.1809999999</v>
      </c>
      <c r="E2291">
        <v>6555569.3540000003</v>
      </c>
      <c r="F2291">
        <v>6590637.1399999997</v>
      </c>
      <c r="G2291">
        <v>8414504.5800000001</v>
      </c>
      <c r="H2291">
        <v>150</v>
      </c>
      <c r="I2291">
        <v>0.63638510000000004</v>
      </c>
      <c r="J2291">
        <v>63.63852</v>
      </c>
      <c r="K2291">
        <v>101.54859999999999</v>
      </c>
      <c r="L2291">
        <v>52.764009999999999</v>
      </c>
      <c r="M2291">
        <v>0.7665883</v>
      </c>
      <c r="N2291">
        <v>46.602179999999997</v>
      </c>
      <c r="O2291">
        <v>26.789739999999998</v>
      </c>
      <c r="P2291">
        <v>0.31132779999999999</v>
      </c>
      <c r="Q2291">
        <v>82.608900000000006</v>
      </c>
      <c r="R2291">
        <v>30.257539999999999</v>
      </c>
      <c r="S2291">
        <v>0.82263640000000005</v>
      </c>
    </row>
    <row r="2292" spans="1:19" x14ac:dyDescent="0.2">
      <c r="A2292" t="s">
        <v>185</v>
      </c>
      <c r="B2292">
        <v>2009</v>
      </c>
      <c r="C2292">
        <v>4027558.62</v>
      </c>
      <c r="D2292">
        <v>4956647.1809999999</v>
      </c>
      <c r="E2292">
        <v>6555569.3540000003</v>
      </c>
      <c r="F2292">
        <v>6590637.1399999997</v>
      </c>
      <c r="G2292">
        <v>8414504.5800000001</v>
      </c>
      <c r="H2292">
        <v>114.7058</v>
      </c>
      <c r="I2292">
        <v>0.63638510000000004</v>
      </c>
      <c r="J2292">
        <v>63.63852</v>
      </c>
      <c r="K2292">
        <v>101.54859999999999</v>
      </c>
      <c r="L2292">
        <v>52.764009999999999</v>
      </c>
      <c r="M2292">
        <v>0.7665883</v>
      </c>
      <c r="N2292">
        <v>46.602179999999997</v>
      </c>
      <c r="O2292">
        <v>26.789739999999998</v>
      </c>
      <c r="P2292">
        <v>0.31132779999999999</v>
      </c>
      <c r="Q2292">
        <v>82.608900000000006</v>
      </c>
      <c r="R2292">
        <v>30.257539999999999</v>
      </c>
      <c r="S2292">
        <v>0.82263640000000005</v>
      </c>
    </row>
    <row r="2293" spans="1:19" x14ac:dyDescent="0.2">
      <c r="A2293" t="s">
        <v>185</v>
      </c>
      <c r="B2293">
        <v>2009</v>
      </c>
      <c r="C2293">
        <v>4027558.62</v>
      </c>
      <c r="D2293">
        <v>4956647.1809999999</v>
      </c>
      <c r="E2293">
        <v>6555569.3540000003</v>
      </c>
      <c r="F2293">
        <v>6590637.1399999997</v>
      </c>
      <c r="G2293">
        <v>8414504.5800000001</v>
      </c>
      <c r="H2293">
        <v>33.333320000000001</v>
      </c>
      <c r="I2293">
        <v>0.63638510000000004</v>
      </c>
      <c r="J2293">
        <v>63.63852</v>
      </c>
      <c r="K2293">
        <v>101.54859999999999</v>
      </c>
      <c r="L2293">
        <v>52.764009999999999</v>
      </c>
      <c r="M2293">
        <v>0.7665883</v>
      </c>
      <c r="N2293">
        <v>46.602179999999997</v>
      </c>
      <c r="O2293">
        <v>26.789739999999998</v>
      </c>
      <c r="P2293">
        <v>0.31132779999999999</v>
      </c>
      <c r="Q2293">
        <v>82.608900000000006</v>
      </c>
      <c r="R2293">
        <v>30.257539999999999</v>
      </c>
      <c r="S2293">
        <v>0.82263640000000005</v>
      </c>
    </row>
    <row r="2294" spans="1:19" x14ac:dyDescent="0.2">
      <c r="A2294" t="s">
        <v>185</v>
      </c>
      <c r="B2294">
        <v>2009</v>
      </c>
      <c r="C2294">
        <v>4027558.62</v>
      </c>
      <c r="D2294">
        <v>4956647.1809999999</v>
      </c>
      <c r="E2294">
        <v>6555569.3540000003</v>
      </c>
      <c r="F2294">
        <v>6590637.1399999997</v>
      </c>
      <c r="G2294">
        <v>8414504.5800000001</v>
      </c>
      <c r="H2294">
        <v>-35.499969999999998</v>
      </c>
      <c r="I2294">
        <v>0.63638510000000004</v>
      </c>
      <c r="J2294">
        <v>63.63852</v>
      </c>
      <c r="K2294">
        <v>101.54859999999999</v>
      </c>
      <c r="L2294">
        <v>52.764009999999999</v>
      </c>
      <c r="M2294">
        <v>0.7665883</v>
      </c>
      <c r="N2294">
        <v>46.602179999999997</v>
      </c>
      <c r="O2294">
        <v>26.789739999999998</v>
      </c>
      <c r="P2294">
        <v>0.31132779999999999</v>
      </c>
      <c r="Q2294">
        <v>82.608900000000006</v>
      </c>
      <c r="R2294">
        <v>30.257539999999999</v>
      </c>
      <c r="S2294">
        <v>0.82263640000000005</v>
      </c>
    </row>
    <row r="2295" spans="1:19" x14ac:dyDescent="0.2">
      <c r="A2295" t="s">
        <v>185</v>
      </c>
      <c r="B2295">
        <v>2009</v>
      </c>
      <c r="C2295">
        <v>4027558.62</v>
      </c>
      <c r="D2295">
        <v>4956647.1809999999</v>
      </c>
      <c r="E2295">
        <v>6555569.3540000003</v>
      </c>
      <c r="F2295">
        <v>6590637.1399999997</v>
      </c>
      <c r="G2295">
        <v>8414504.5800000001</v>
      </c>
      <c r="H2295">
        <v>40.852220000000003</v>
      </c>
      <c r="I2295">
        <v>0.63638510000000004</v>
      </c>
      <c r="J2295">
        <v>63.63852</v>
      </c>
      <c r="K2295">
        <v>101.54859999999999</v>
      </c>
      <c r="L2295">
        <v>52.764009999999999</v>
      </c>
      <c r="M2295">
        <v>0.7665883</v>
      </c>
      <c r="N2295">
        <v>46.602179999999997</v>
      </c>
      <c r="O2295">
        <v>26.789739999999998</v>
      </c>
      <c r="P2295">
        <v>0.31132779999999999</v>
      </c>
      <c r="Q2295">
        <v>82.608900000000006</v>
      </c>
      <c r="R2295">
        <v>30.257539999999999</v>
      </c>
      <c r="S2295">
        <v>0.82263640000000005</v>
      </c>
    </row>
    <row r="2296" spans="1:19" x14ac:dyDescent="0.2">
      <c r="A2296" t="s">
        <v>185</v>
      </c>
      <c r="B2296">
        <v>2009</v>
      </c>
      <c r="C2296">
        <v>4027558.62</v>
      </c>
      <c r="D2296">
        <v>4956647.1809999999</v>
      </c>
      <c r="E2296">
        <v>6555569.3540000003</v>
      </c>
      <c r="F2296">
        <v>6590637.1399999997</v>
      </c>
      <c r="G2296">
        <v>8414504.5800000001</v>
      </c>
      <c r="H2296">
        <v>27.933399999999999</v>
      </c>
      <c r="I2296">
        <v>0.63638510000000004</v>
      </c>
      <c r="J2296">
        <v>63.63852</v>
      </c>
      <c r="K2296">
        <v>101.54859999999999</v>
      </c>
      <c r="L2296">
        <v>52.764009999999999</v>
      </c>
      <c r="M2296">
        <v>0.7665883</v>
      </c>
      <c r="N2296">
        <v>46.602179999999997</v>
      </c>
      <c r="O2296">
        <v>26.789739999999998</v>
      </c>
      <c r="P2296">
        <v>0.31132779999999999</v>
      </c>
      <c r="Q2296">
        <v>82.608900000000006</v>
      </c>
      <c r="R2296">
        <v>30.257539999999999</v>
      </c>
      <c r="S2296">
        <v>0.82263640000000005</v>
      </c>
    </row>
    <row r="2297" spans="1:19" x14ac:dyDescent="0.2">
      <c r="A2297" t="s">
        <v>185</v>
      </c>
      <c r="B2297">
        <v>2009</v>
      </c>
      <c r="C2297">
        <v>4027558.62</v>
      </c>
      <c r="D2297">
        <v>4956647.1809999999</v>
      </c>
      <c r="E2297">
        <v>6555569.3540000003</v>
      </c>
      <c r="F2297">
        <v>6590637.1399999997</v>
      </c>
      <c r="G2297">
        <v>8414504.5800000001</v>
      </c>
      <c r="H2297">
        <v>8.3333820000000003</v>
      </c>
      <c r="I2297">
        <v>0.63638510000000004</v>
      </c>
      <c r="J2297">
        <v>63.63852</v>
      </c>
      <c r="K2297">
        <v>101.54859999999999</v>
      </c>
      <c r="L2297">
        <v>52.764009999999999</v>
      </c>
      <c r="M2297">
        <v>0.7665883</v>
      </c>
      <c r="N2297">
        <v>46.602179999999997</v>
      </c>
      <c r="O2297">
        <v>26.789739999999998</v>
      </c>
      <c r="P2297">
        <v>0.31132779999999999</v>
      </c>
      <c r="Q2297">
        <v>82.608900000000006</v>
      </c>
      <c r="R2297">
        <v>30.257539999999999</v>
      </c>
      <c r="S2297">
        <v>0.82263640000000005</v>
      </c>
    </row>
    <row r="2298" spans="1:19" x14ac:dyDescent="0.2">
      <c r="A2298" t="s">
        <v>185</v>
      </c>
      <c r="B2298">
        <v>2009</v>
      </c>
      <c r="C2298">
        <v>4027558.62</v>
      </c>
      <c r="D2298">
        <v>4956647.1809999999</v>
      </c>
      <c r="E2298">
        <v>6555569.3540000003</v>
      </c>
      <c r="F2298">
        <v>6590637.1399999997</v>
      </c>
      <c r="G2298">
        <v>8414504.5800000001</v>
      </c>
      <c r="H2298">
        <v>85.416560000000004</v>
      </c>
      <c r="I2298">
        <v>0.63638510000000004</v>
      </c>
      <c r="J2298">
        <v>63.63852</v>
      </c>
      <c r="K2298">
        <v>101.54859999999999</v>
      </c>
      <c r="L2298">
        <v>52.764009999999999</v>
      </c>
      <c r="M2298">
        <v>0.7665883</v>
      </c>
      <c r="N2298">
        <v>46.602179999999997</v>
      </c>
      <c r="O2298">
        <v>26.789739999999998</v>
      </c>
      <c r="P2298">
        <v>0.31132779999999999</v>
      </c>
      <c r="Q2298">
        <v>82.608900000000006</v>
      </c>
      <c r="R2298">
        <v>30.257539999999999</v>
      </c>
      <c r="S2298">
        <v>0.82263640000000005</v>
      </c>
    </row>
    <row r="2299" spans="1:19" x14ac:dyDescent="0.2">
      <c r="A2299" t="s">
        <v>185</v>
      </c>
      <c r="B2299">
        <v>2009</v>
      </c>
      <c r="C2299">
        <v>4027558.62</v>
      </c>
      <c r="D2299">
        <v>4956647.1809999999</v>
      </c>
      <c r="E2299">
        <v>6555569.3540000003</v>
      </c>
      <c r="F2299">
        <v>6590637.1399999997</v>
      </c>
      <c r="G2299">
        <v>8414504.5800000001</v>
      </c>
      <c r="H2299">
        <v>82.49991</v>
      </c>
      <c r="I2299">
        <v>0.63638510000000004</v>
      </c>
      <c r="J2299">
        <v>63.63852</v>
      </c>
      <c r="K2299">
        <v>101.54859999999999</v>
      </c>
      <c r="L2299">
        <v>52.764009999999999</v>
      </c>
      <c r="M2299">
        <v>0.7665883</v>
      </c>
      <c r="N2299">
        <v>46.602179999999997</v>
      </c>
      <c r="O2299">
        <v>26.789739999999998</v>
      </c>
      <c r="P2299">
        <v>0.31132779999999999</v>
      </c>
      <c r="Q2299">
        <v>82.608900000000006</v>
      </c>
      <c r="R2299">
        <v>30.257539999999999</v>
      </c>
      <c r="S2299">
        <v>0.82263640000000005</v>
      </c>
    </row>
    <row r="2300" spans="1:19" x14ac:dyDescent="0.2">
      <c r="A2300" t="s">
        <v>185</v>
      </c>
      <c r="B2300">
        <v>2009</v>
      </c>
      <c r="C2300">
        <v>4027558.62</v>
      </c>
      <c r="D2300">
        <v>4956647.1809999999</v>
      </c>
      <c r="E2300">
        <v>6555569.3540000003</v>
      </c>
      <c r="F2300">
        <v>6590637.1399999997</v>
      </c>
      <c r="G2300">
        <v>8414504.5800000001</v>
      </c>
      <c r="H2300">
        <v>-33.417529999999999</v>
      </c>
      <c r="I2300">
        <v>0.63638510000000004</v>
      </c>
      <c r="J2300">
        <v>63.63852</v>
      </c>
      <c r="K2300">
        <v>101.54859999999999</v>
      </c>
      <c r="L2300">
        <v>52.764009999999999</v>
      </c>
      <c r="M2300">
        <v>0.7665883</v>
      </c>
      <c r="N2300">
        <v>46.602179999999997</v>
      </c>
      <c r="O2300">
        <v>26.789739999999998</v>
      </c>
      <c r="P2300">
        <v>0.31132779999999999</v>
      </c>
      <c r="Q2300">
        <v>82.608900000000006</v>
      </c>
      <c r="R2300">
        <v>30.257539999999999</v>
      </c>
      <c r="S2300">
        <v>0.82263640000000005</v>
      </c>
    </row>
    <row r="2301" spans="1:19" x14ac:dyDescent="0.2">
      <c r="A2301" t="s">
        <v>185</v>
      </c>
      <c r="B2301">
        <v>2009</v>
      </c>
      <c r="C2301">
        <v>4027558.62</v>
      </c>
      <c r="D2301">
        <v>4956647.1809999999</v>
      </c>
      <c r="E2301">
        <v>6555569.3540000003</v>
      </c>
      <c r="F2301">
        <v>6590637.1399999997</v>
      </c>
      <c r="G2301">
        <v>8414504.5800000001</v>
      </c>
      <c r="H2301">
        <v>200</v>
      </c>
      <c r="I2301">
        <v>0.63638510000000004</v>
      </c>
      <c r="J2301">
        <v>63.63852</v>
      </c>
      <c r="K2301">
        <v>101.54859999999999</v>
      </c>
      <c r="L2301">
        <v>52.764009999999999</v>
      </c>
      <c r="M2301">
        <v>0.7665883</v>
      </c>
      <c r="N2301">
        <v>46.602179999999997</v>
      </c>
      <c r="O2301">
        <v>26.789739999999998</v>
      </c>
      <c r="P2301">
        <v>0.31132779999999999</v>
      </c>
      <c r="Q2301">
        <v>82.608900000000006</v>
      </c>
      <c r="R2301">
        <v>30.257539999999999</v>
      </c>
      <c r="S2301">
        <v>0.82263640000000005</v>
      </c>
    </row>
    <row r="2302" spans="1:19" x14ac:dyDescent="0.2">
      <c r="A2302" t="s">
        <v>185</v>
      </c>
      <c r="B2302">
        <v>2009</v>
      </c>
      <c r="C2302">
        <v>4027558.62</v>
      </c>
      <c r="D2302">
        <v>4956647.1809999999</v>
      </c>
      <c r="E2302">
        <v>6555569.3540000003</v>
      </c>
      <c r="F2302">
        <v>6590637.1399999997</v>
      </c>
      <c r="G2302">
        <v>8414504.5800000001</v>
      </c>
      <c r="H2302">
        <v>272.64760000000001</v>
      </c>
      <c r="I2302">
        <v>0.63638510000000004</v>
      </c>
      <c r="J2302">
        <v>63.63852</v>
      </c>
      <c r="K2302">
        <v>101.54859999999999</v>
      </c>
      <c r="L2302">
        <v>52.764009999999999</v>
      </c>
      <c r="M2302">
        <v>0.7665883</v>
      </c>
      <c r="N2302">
        <v>46.602179999999997</v>
      </c>
      <c r="O2302">
        <v>26.789739999999998</v>
      </c>
      <c r="P2302">
        <v>0.31132779999999999</v>
      </c>
      <c r="Q2302">
        <v>82.608900000000006</v>
      </c>
      <c r="R2302">
        <v>30.257539999999999</v>
      </c>
      <c r="S2302">
        <v>0.82263640000000005</v>
      </c>
    </row>
    <row r="2303" spans="1:19" x14ac:dyDescent="0.2">
      <c r="A2303" t="s">
        <v>185</v>
      </c>
      <c r="B2303">
        <v>2009</v>
      </c>
      <c r="C2303">
        <v>4027558.62</v>
      </c>
      <c r="D2303">
        <v>4956647.1809999999</v>
      </c>
      <c r="E2303">
        <v>6555569.3540000003</v>
      </c>
      <c r="F2303">
        <v>6590637.1399999997</v>
      </c>
      <c r="G2303">
        <v>8414504.5800000001</v>
      </c>
      <c r="H2303">
        <v>150</v>
      </c>
      <c r="I2303">
        <v>0.63638510000000004</v>
      </c>
      <c r="J2303">
        <v>63.63852</v>
      </c>
      <c r="K2303">
        <v>101.54859999999999</v>
      </c>
      <c r="L2303">
        <v>52.764009999999999</v>
      </c>
      <c r="M2303">
        <v>0.7665883</v>
      </c>
      <c r="N2303">
        <v>46.602179999999997</v>
      </c>
      <c r="O2303">
        <v>26.789739999999998</v>
      </c>
      <c r="P2303">
        <v>0.31132779999999999</v>
      </c>
      <c r="Q2303">
        <v>82.608900000000006</v>
      </c>
      <c r="R2303">
        <v>30.257539999999999</v>
      </c>
      <c r="S2303">
        <v>0.82263640000000005</v>
      </c>
    </row>
    <row r="2304" spans="1:19" x14ac:dyDescent="0.2">
      <c r="A2304" t="s">
        <v>185</v>
      </c>
      <c r="B2304">
        <v>2009</v>
      </c>
      <c r="C2304">
        <v>4027558.62</v>
      </c>
      <c r="D2304">
        <v>4956647.1809999999</v>
      </c>
      <c r="E2304">
        <v>6555569.3540000003</v>
      </c>
      <c r="F2304">
        <v>6590637.1399999997</v>
      </c>
      <c r="G2304">
        <v>8414504.5800000001</v>
      </c>
      <c r="H2304">
        <v>76.333449999999999</v>
      </c>
      <c r="I2304">
        <v>0.63638510000000004</v>
      </c>
      <c r="J2304">
        <v>63.63852</v>
      </c>
      <c r="K2304">
        <v>101.54859999999999</v>
      </c>
      <c r="L2304">
        <v>52.764009999999999</v>
      </c>
      <c r="M2304">
        <v>0.7665883</v>
      </c>
      <c r="N2304">
        <v>46.602179999999997</v>
      </c>
      <c r="O2304">
        <v>26.789739999999998</v>
      </c>
      <c r="P2304">
        <v>0.31132779999999999</v>
      </c>
      <c r="Q2304">
        <v>82.608900000000006</v>
      </c>
      <c r="R2304">
        <v>30.257539999999999</v>
      </c>
      <c r="S2304">
        <v>0.82263640000000005</v>
      </c>
    </row>
    <row r="2305" spans="1:19" x14ac:dyDescent="0.2">
      <c r="A2305" t="s">
        <v>185</v>
      </c>
      <c r="B2305">
        <v>2009</v>
      </c>
      <c r="C2305">
        <v>4027558.62</v>
      </c>
      <c r="D2305">
        <v>4956647.1809999999</v>
      </c>
      <c r="E2305">
        <v>6555569.3540000003</v>
      </c>
      <c r="F2305">
        <v>6590637.1399999997</v>
      </c>
      <c r="G2305">
        <v>8414504.5800000001</v>
      </c>
      <c r="H2305">
        <v>66.666629999999998</v>
      </c>
      <c r="I2305">
        <v>0.63638510000000004</v>
      </c>
      <c r="J2305">
        <v>63.63852</v>
      </c>
      <c r="K2305">
        <v>101.54859999999999</v>
      </c>
      <c r="L2305">
        <v>52.764009999999999</v>
      </c>
      <c r="M2305">
        <v>0.7665883</v>
      </c>
      <c r="N2305">
        <v>46.602179999999997</v>
      </c>
      <c r="O2305">
        <v>26.789739999999998</v>
      </c>
      <c r="P2305">
        <v>0.31132779999999999</v>
      </c>
      <c r="Q2305">
        <v>82.608900000000006</v>
      </c>
      <c r="R2305">
        <v>30.257539999999999</v>
      </c>
      <c r="S2305">
        <v>0.82263640000000005</v>
      </c>
    </row>
    <row r="2306" spans="1:19" x14ac:dyDescent="0.2">
      <c r="A2306" t="s">
        <v>185</v>
      </c>
      <c r="B2306">
        <v>2009</v>
      </c>
      <c r="C2306">
        <v>4027558.62</v>
      </c>
      <c r="D2306">
        <v>4956647.1809999999</v>
      </c>
      <c r="E2306">
        <v>6555569.3540000003</v>
      </c>
      <c r="F2306">
        <v>6590637.1399999997</v>
      </c>
      <c r="G2306">
        <v>8414504.5800000001</v>
      </c>
      <c r="H2306">
        <v>553.85590000000002</v>
      </c>
      <c r="I2306">
        <v>0.63638510000000004</v>
      </c>
      <c r="J2306">
        <v>63.63852</v>
      </c>
      <c r="K2306">
        <v>101.54859999999999</v>
      </c>
      <c r="L2306">
        <v>52.764009999999999</v>
      </c>
      <c r="M2306">
        <v>0.7665883</v>
      </c>
      <c r="N2306">
        <v>46.602179999999997</v>
      </c>
      <c r="O2306">
        <v>26.789739999999998</v>
      </c>
      <c r="P2306">
        <v>0.31132779999999999</v>
      </c>
      <c r="Q2306">
        <v>82.608900000000006</v>
      </c>
      <c r="R2306">
        <v>30.257539999999999</v>
      </c>
      <c r="S2306">
        <v>0.82263640000000005</v>
      </c>
    </row>
    <row r="2307" spans="1:19" x14ac:dyDescent="0.2">
      <c r="A2307" t="s">
        <v>185</v>
      </c>
      <c r="B2307">
        <v>2009</v>
      </c>
      <c r="C2307">
        <v>4027558.62</v>
      </c>
      <c r="D2307">
        <v>4956647.1809999999</v>
      </c>
      <c r="E2307">
        <v>6555569.3540000003</v>
      </c>
      <c r="F2307">
        <v>6590637.1399999997</v>
      </c>
      <c r="G2307">
        <v>8414504.5800000001</v>
      </c>
      <c r="H2307">
        <v>300.00009999999997</v>
      </c>
      <c r="I2307">
        <v>0.63638510000000004</v>
      </c>
      <c r="J2307">
        <v>63.63852</v>
      </c>
      <c r="K2307">
        <v>101.54859999999999</v>
      </c>
      <c r="L2307">
        <v>52.764009999999999</v>
      </c>
      <c r="M2307">
        <v>0.7665883</v>
      </c>
      <c r="N2307">
        <v>46.602179999999997</v>
      </c>
      <c r="O2307">
        <v>26.789739999999998</v>
      </c>
      <c r="P2307">
        <v>0.31132779999999999</v>
      </c>
      <c r="Q2307">
        <v>82.608900000000006</v>
      </c>
      <c r="R2307">
        <v>30.257539999999999</v>
      </c>
      <c r="S2307">
        <v>0.82263640000000005</v>
      </c>
    </row>
    <row r="2308" spans="1:19" x14ac:dyDescent="0.2">
      <c r="A2308" t="s">
        <v>185</v>
      </c>
      <c r="B2308">
        <v>2009</v>
      </c>
      <c r="C2308">
        <v>4027558.62</v>
      </c>
      <c r="D2308">
        <v>4956647.1809999999</v>
      </c>
      <c r="E2308">
        <v>6555569.3540000003</v>
      </c>
      <c r="F2308">
        <v>6590637.1399999997</v>
      </c>
      <c r="G2308">
        <v>8414504.5800000001</v>
      </c>
      <c r="H2308">
        <v>105.5232</v>
      </c>
      <c r="I2308">
        <v>0.63638510000000004</v>
      </c>
      <c r="J2308">
        <v>63.63852</v>
      </c>
      <c r="K2308">
        <v>101.54859999999999</v>
      </c>
      <c r="L2308">
        <v>52.764009999999999</v>
      </c>
      <c r="M2308">
        <v>0.7665883</v>
      </c>
      <c r="N2308">
        <v>46.602179999999997</v>
      </c>
      <c r="O2308">
        <v>26.789739999999998</v>
      </c>
      <c r="P2308">
        <v>0.31132779999999999</v>
      </c>
      <c r="Q2308">
        <v>82.608900000000006</v>
      </c>
      <c r="R2308">
        <v>30.257539999999999</v>
      </c>
      <c r="S2308">
        <v>0.82263640000000005</v>
      </c>
    </row>
    <row r="2309" spans="1:19" x14ac:dyDescent="0.2">
      <c r="A2309" t="s">
        <v>185</v>
      </c>
      <c r="B2309">
        <v>2009</v>
      </c>
      <c r="C2309">
        <v>4027558.62</v>
      </c>
      <c r="D2309">
        <v>4956647.1809999999</v>
      </c>
      <c r="E2309">
        <v>6555569.3540000003</v>
      </c>
      <c r="F2309">
        <v>6590637.1399999997</v>
      </c>
      <c r="G2309">
        <v>8414504.5800000001</v>
      </c>
      <c r="H2309">
        <v>-12.151199999999999</v>
      </c>
      <c r="I2309">
        <v>0.63638510000000004</v>
      </c>
      <c r="J2309">
        <v>63.63852</v>
      </c>
      <c r="K2309">
        <v>101.54859999999999</v>
      </c>
      <c r="L2309">
        <v>52.764009999999999</v>
      </c>
      <c r="M2309">
        <v>0.7665883</v>
      </c>
      <c r="N2309">
        <v>46.602179999999997</v>
      </c>
      <c r="O2309">
        <v>26.789739999999998</v>
      </c>
      <c r="P2309">
        <v>0.31132779999999999</v>
      </c>
      <c r="Q2309">
        <v>82.608900000000006</v>
      </c>
      <c r="R2309">
        <v>30.257539999999999</v>
      </c>
      <c r="S2309">
        <v>0.82263640000000005</v>
      </c>
    </row>
    <row r="2310" spans="1:19" x14ac:dyDescent="0.2">
      <c r="A2310" t="s">
        <v>185</v>
      </c>
      <c r="B2310">
        <v>2009</v>
      </c>
      <c r="C2310">
        <v>4027558.62</v>
      </c>
      <c r="D2310">
        <v>4956647.1809999999</v>
      </c>
      <c r="E2310">
        <v>6555569.3540000003</v>
      </c>
      <c r="F2310">
        <v>6590637.1399999997</v>
      </c>
      <c r="G2310">
        <v>8414504.5800000001</v>
      </c>
      <c r="H2310">
        <v>-45.578270000000003</v>
      </c>
      <c r="I2310">
        <v>0.63638510000000004</v>
      </c>
      <c r="J2310">
        <v>63.63852</v>
      </c>
      <c r="K2310">
        <v>101.54859999999999</v>
      </c>
      <c r="L2310">
        <v>52.764009999999999</v>
      </c>
      <c r="M2310">
        <v>0.7665883</v>
      </c>
      <c r="N2310">
        <v>46.602179999999997</v>
      </c>
      <c r="O2310">
        <v>26.789739999999998</v>
      </c>
      <c r="P2310">
        <v>0.31132779999999999</v>
      </c>
      <c r="Q2310">
        <v>82.608900000000006</v>
      </c>
      <c r="R2310">
        <v>30.257539999999999</v>
      </c>
      <c r="S2310">
        <v>0.82263640000000005</v>
      </c>
    </row>
    <row r="2311" spans="1:19" x14ac:dyDescent="0.2">
      <c r="A2311" t="s">
        <v>185</v>
      </c>
      <c r="B2311">
        <v>2009</v>
      </c>
      <c r="C2311">
        <v>4027558.62</v>
      </c>
      <c r="D2311">
        <v>4956647.1809999999</v>
      </c>
      <c r="E2311">
        <v>6555569.3540000003</v>
      </c>
      <c r="F2311">
        <v>6590637.1399999997</v>
      </c>
      <c r="G2311">
        <v>8414504.5800000001</v>
      </c>
      <c r="I2311">
        <v>0.63638510000000004</v>
      </c>
      <c r="J2311">
        <v>63.63852</v>
      </c>
      <c r="L2311">
        <v>52.764009999999999</v>
      </c>
      <c r="M2311">
        <v>0.7665883</v>
      </c>
      <c r="O2311">
        <v>26.789739999999998</v>
      </c>
      <c r="P2311">
        <v>0.31132779999999999</v>
      </c>
      <c r="R2311">
        <v>30.257539999999999</v>
      </c>
      <c r="S2311">
        <v>0.82263640000000005</v>
      </c>
    </row>
    <row r="2312" spans="1:19" x14ac:dyDescent="0.2">
      <c r="A2312" t="s">
        <v>185</v>
      </c>
      <c r="B2312">
        <v>2009</v>
      </c>
      <c r="C2312">
        <v>4027558.62</v>
      </c>
      <c r="D2312">
        <v>4956647.1809999999</v>
      </c>
      <c r="E2312">
        <v>6555569.3540000003</v>
      </c>
      <c r="F2312">
        <v>6590637.1399999997</v>
      </c>
      <c r="G2312">
        <v>8414504.5800000001</v>
      </c>
      <c r="H2312">
        <v>99.999970000000005</v>
      </c>
      <c r="I2312">
        <v>0.63638510000000004</v>
      </c>
      <c r="J2312">
        <v>63.63852</v>
      </c>
      <c r="K2312">
        <v>101.54859999999999</v>
      </c>
      <c r="L2312">
        <v>52.764009999999999</v>
      </c>
      <c r="M2312">
        <v>0.7665883</v>
      </c>
      <c r="N2312">
        <v>46.602179999999997</v>
      </c>
      <c r="O2312">
        <v>26.789739999999998</v>
      </c>
      <c r="P2312">
        <v>0.31132779999999999</v>
      </c>
      <c r="Q2312">
        <v>82.608900000000006</v>
      </c>
      <c r="R2312">
        <v>30.257539999999999</v>
      </c>
      <c r="S2312">
        <v>0.82263640000000005</v>
      </c>
    </row>
    <row r="2313" spans="1:19" x14ac:dyDescent="0.2">
      <c r="A2313" t="s">
        <v>185</v>
      </c>
      <c r="B2313">
        <v>2009</v>
      </c>
      <c r="C2313">
        <v>4027558.62</v>
      </c>
      <c r="D2313">
        <v>4956647.1809999999</v>
      </c>
      <c r="E2313">
        <v>6555569.3540000003</v>
      </c>
      <c r="F2313">
        <v>6590637.1399999997</v>
      </c>
      <c r="G2313">
        <v>8414504.5800000001</v>
      </c>
      <c r="H2313">
        <v>-6.9400000000000006E-5</v>
      </c>
      <c r="I2313">
        <v>0.63638510000000004</v>
      </c>
      <c r="J2313">
        <v>63.63852</v>
      </c>
      <c r="K2313">
        <v>101.54859999999999</v>
      </c>
      <c r="L2313">
        <v>52.764009999999999</v>
      </c>
      <c r="M2313">
        <v>0.7665883</v>
      </c>
      <c r="N2313">
        <v>46.602179999999997</v>
      </c>
      <c r="O2313">
        <v>26.789739999999998</v>
      </c>
      <c r="P2313">
        <v>0.31132779999999999</v>
      </c>
      <c r="Q2313">
        <v>82.608900000000006</v>
      </c>
      <c r="R2313">
        <v>30.257539999999999</v>
      </c>
      <c r="S2313">
        <v>0.82263640000000005</v>
      </c>
    </row>
    <row r="2314" spans="1:19" x14ac:dyDescent="0.2">
      <c r="A2314" t="s">
        <v>185</v>
      </c>
      <c r="B2314">
        <v>2009</v>
      </c>
      <c r="C2314">
        <v>4027558.62</v>
      </c>
      <c r="D2314">
        <v>4956647.1809999999</v>
      </c>
      <c r="E2314">
        <v>6555569.3540000003</v>
      </c>
      <c r="F2314">
        <v>6590637.1399999997</v>
      </c>
      <c r="G2314">
        <v>8414504.5800000001</v>
      </c>
      <c r="H2314">
        <v>-6.8446220000000002</v>
      </c>
      <c r="I2314">
        <v>0.63638510000000004</v>
      </c>
      <c r="J2314">
        <v>63.63852</v>
      </c>
      <c r="K2314">
        <v>101.54859999999999</v>
      </c>
      <c r="L2314">
        <v>52.764009999999999</v>
      </c>
      <c r="M2314">
        <v>0.7665883</v>
      </c>
      <c r="N2314">
        <v>46.602179999999997</v>
      </c>
      <c r="O2314">
        <v>26.789739999999998</v>
      </c>
      <c r="P2314">
        <v>0.31132779999999999</v>
      </c>
      <c r="Q2314">
        <v>82.608900000000006</v>
      </c>
      <c r="R2314">
        <v>30.257539999999999</v>
      </c>
      <c r="S2314">
        <v>0.82263640000000005</v>
      </c>
    </row>
    <row r="2315" spans="1:19" x14ac:dyDescent="0.2">
      <c r="A2315" t="s">
        <v>185</v>
      </c>
      <c r="B2315">
        <v>2009</v>
      </c>
      <c r="C2315">
        <v>4027558.62</v>
      </c>
      <c r="D2315">
        <v>4956647.1809999999</v>
      </c>
      <c r="E2315">
        <v>6555569.3540000003</v>
      </c>
      <c r="F2315">
        <v>6590637.1399999997</v>
      </c>
      <c r="G2315">
        <v>8414504.5800000001</v>
      </c>
      <c r="H2315">
        <v>131.41730000000001</v>
      </c>
      <c r="I2315">
        <v>0.63638510000000004</v>
      </c>
      <c r="J2315">
        <v>63.63852</v>
      </c>
      <c r="K2315">
        <v>101.54859999999999</v>
      </c>
      <c r="L2315">
        <v>52.764009999999999</v>
      </c>
      <c r="M2315">
        <v>0.7665883</v>
      </c>
      <c r="N2315">
        <v>46.602179999999997</v>
      </c>
      <c r="O2315">
        <v>26.789739999999998</v>
      </c>
      <c r="P2315">
        <v>0.31132779999999999</v>
      </c>
      <c r="Q2315">
        <v>82.608900000000006</v>
      </c>
      <c r="R2315">
        <v>30.257539999999999</v>
      </c>
      <c r="S2315">
        <v>0.82263640000000005</v>
      </c>
    </row>
    <row r="2316" spans="1:19" x14ac:dyDescent="0.2">
      <c r="A2316" t="s">
        <v>185</v>
      </c>
      <c r="B2316">
        <v>2009</v>
      </c>
      <c r="C2316">
        <v>4027558.62</v>
      </c>
      <c r="D2316">
        <v>4956647.1809999999</v>
      </c>
      <c r="E2316">
        <v>6555569.3540000003</v>
      </c>
      <c r="F2316">
        <v>6590637.1399999997</v>
      </c>
      <c r="G2316">
        <v>8414504.5800000001</v>
      </c>
      <c r="H2316">
        <v>-10.526289999999999</v>
      </c>
      <c r="I2316">
        <v>0.63638510000000004</v>
      </c>
      <c r="J2316">
        <v>63.63852</v>
      </c>
      <c r="K2316">
        <v>101.54859999999999</v>
      </c>
      <c r="L2316">
        <v>52.764009999999999</v>
      </c>
      <c r="M2316">
        <v>0.7665883</v>
      </c>
      <c r="N2316">
        <v>46.602179999999997</v>
      </c>
      <c r="O2316">
        <v>26.789739999999998</v>
      </c>
      <c r="P2316">
        <v>0.31132779999999999</v>
      </c>
      <c r="Q2316">
        <v>82.608900000000006</v>
      </c>
      <c r="R2316">
        <v>30.257539999999999</v>
      </c>
      <c r="S2316">
        <v>0.82263640000000005</v>
      </c>
    </row>
    <row r="2317" spans="1:19" x14ac:dyDescent="0.2">
      <c r="A2317" t="s">
        <v>185</v>
      </c>
      <c r="B2317">
        <v>2009</v>
      </c>
      <c r="C2317">
        <v>4027558.62</v>
      </c>
      <c r="D2317">
        <v>4956647.1809999999</v>
      </c>
      <c r="E2317">
        <v>6555569.3540000003</v>
      </c>
      <c r="F2317">
        <v>6590637.1399999997</v>
      </c>
      <c r="G2317">
        <v>8414504.5800000001</v>
      </c>
      <c r="H2317">
        <v>10.12504</v>
      </c>
      <c r="I2317">
        <v>0.63638510000000004</v>
      </c>
      <c r="J2317">
        <v>63.63852</v>
      </c>
      <c r="K2317">
        <v>101.54859999999999</v>
      </c>
      <c r="L2317">
        <v>52.764009999999999</v>
      </c>
      <c r="M2317">
        <v>0.7665883</v>
      </c>
      <c r="N2317">
        <v>46.602179999999997</v>
      </c>
      <c r="O2317">
        <v>26.789739999999998</v>
      </c>
      <c r="P2317">
        <v>0.31132779999999999</v>
      </c>
      <c r="Q2317">
        <v>82.608900000000006</v>
      </c>
      <c r="R2317">
        <v>30.257539999999999</v>
      </c>
      <c r="S2317">
        <v>0.82263640000000005</v>
      </c>
    </row>
    <row r="2318" spans="1:19" x14ac:dyDescent="0.2">
      <c r="A2318" t="s">
        <v>185</v>
      </c>
      <c r="B2318">
        <v>2009</v>
      </c>
      <c r="C2318">
        <v>4027558.62</v>
      </c>
      <c r="D2318">
        <v>4956647.1809999999</v>
      </c>
      <c r="E2318">
        <v>6555569.3540000003</v>
      </c>
      <c r="F2318">
        <v>6590637.1399999997</v>
      </c>
      <c r="G2318">
        <v>8414504.5800000001</v>
      </c>
      <c r="H2318">
        <v>1384.079</v>
      </c>
      <c r="I2318">
        <v>0.63638510000000004</v>
      </c>
      <c r="J2318">
        <v>63.63852</v>
      </c>
      <c r="L2318">
        <v>52.764009999999999</v>
      </c>
      <c r="M2318">
        <v>0.7665883</v>
      </c>
      <c r="N2318">
        <v>46.602179999999997</v>
      </c>
      <c r="O2318">
        <v>26.789739999999998</v>
      </c>
      <c r="P2318">
        <v>0.31132779999999999</v>
      </c>
      <c r="R2318">
        <v>30.257539999999999</v>
      </c>
      <c r="S2318">
        <v>0.82263640000000005</v>
      </c>
    </row>
    <row r="2319" spans="1:19" x14ac:dyDescent="0.2">
      <c r="A2319" t="s">
        <v>185</v>
      </c>
      <c r="B2319">
        <v>2009</v>
      </c>
      <c r="C2319">
        <v>4027558.62</v>
      </c>
      <c r="D2319">
        <v>4956647.1809999999</v>
      </c>
      <c r="E2319">
        <v>6555569.3540000003</v>
      </c>
      <c r="F2319">
        <v>6590637.1399999997</v>
      </c>
      <c r="G2319">
        <v>8414504.5800000001</v>
      </c>
      <c r="H2319">
        <v>11.77312</v>
      </c>
      <c r="I2319">
        <v>0.63638510000000004</v>
      </c>
      <c r="J2319">
        <v>63.63852</v>
      </c>
      <c r="K2319">
        <v>101.54859999999999</v>
      </c>
      <c r="L2319">
        <v>52.764009999999999</v>
      </c>
      <c r="M2319">
        <v>0.7665883</v>
      </c>
      <c r="N2319">
        <v>46.602179999999997</v>
      </c>
      <c r="O2319">
        <v>26.789739999999998</v>
      </c>
      <c r="P2319">
        <v>0.31132779999999999</v>
      </c>
      <c r="Q2319">
        <v>82.608900000000006</v>
      </c>
      <c r="R2319">
        <v>30.257539999999999</v>
      </c>
      <c r="S2319">
        <v>0.82263640000000005</v>
      </c>
    </row>
    <row r="2320" spans="1:19" x14ac:dyDescent="0.2">
      <c r="A2320" t="s">
        <v>185</v>
      </c>
      <c r="B2320">
        <v>2009</v>
      </c>
      <c r="C2320">
        <v>4027558.62</v>
      </c>
      <c r="D2320">
        <v>4956647.1809999999</v>
      </c>
      <c r="E2320">
        <v>6555569.3540000003</v>
      </c>
      <c r="F2320">
        <v>6590637.1399999997</v>
      </c>
      <c r="G2320">
        <v>8414504.5800000001</v>
      </c>
      <c r="H2320">
        <v>38.121519999999997</v>
      </c>
      <c r="I2320">
        <v>0.63638510000000004</v>
      </c>
      <c r="J2320">
        <v>63.63852</v>
      </c>
      <c r="K2320">
        <v>101.54859999999999</v>
      </c>
      <c r="L2320">
        <v>52.764009999999999</v>
      </c>
      <c r="M2320">
        <v>0.7665883</v>
      </c>
      <c r="N2320">
        <v>46.602179999999997</v>
      </c>
      <c r="O2320">
        <v>26.789739999999998</v>
      </c>
      <c r="P2320">
        <v>0.31132779999999999</v>
      </c>
      <c r="Q2320">
        <v>82.608900000000006</v>
      </c>
      <c r="R2320">
        <v>30.257539999999999</v>
      </c>
      <c r="S2320">
        <v>0.82263640000000005</v>
      </c>
    </row>
    <row r="2321" spans="1:19" x14ac:dyDescent="0.2">
      <c r="A2321" t="s">
        <v>185</v>
      </c>
      <c r="B2321">
        <v>2009</v>
      </c>
      <c r="C2321">
        <v>4027558.62</v>
      </c>
      <c r="D2321">
        <v>4956647.1809999999</v>
      </c>
      <c r="E2321">
        <v>6555569.3540000003</v>
      </c>
      <c r="F2321">
        <v>6590637.1399999997</v>
      </c>
      <c r="G2321">
        <v>8414504.5800000001</v>
      </c>
      <c r="H2321">
        <v>259.25220000000002</v>
      </c>
      <c r="I2321">
        <v>0.63638510000000004</v>
      </c>
      <c r="J2321">
        <v>63.63852</v>
      </c>
      <c r="K2321">
        <v>101.54859999999999</v>
      </c>
      <c r="L2321">
        <v>52.764009999999999</v>
      </c>
      <c r="M2321">
        <v>0.7665883</v>
      </c>
      <c r="N2321">
        <v>46.602179999999997</v>
      </c>
      <c r="O2321">
        <v>26.789739999999998</v>
      </c>
      <c r="P2321">
        <v>0.31132779999999999</v>
      </c>
      <c r="Q2321">
        <v>82.608900000000006</v>
      </c>
      <c r="R2321">
        <v>30.257539999999999</v>
      </c>
      <c r="S2321">
        <v>0.82263640000000005</v>
      </c>
    </row>
    <row r="2322" spans="1:19" x14ac:dyDescent="0.2">
      <c r="A2322" t="s">
        <v>185</v>
      </c>
      <c r="B2322">
        <v>2009</v>
      </c>
      <c r="C2322">
        <v>4027558.62</v>
      </c>
      <c r="D2322">
        <v>4956647.1809999999</v>
      </c>
      <c r="E2322">
        <v>6555569.3540000003</v>
      </c>
      <c r="F2322">
        <v>6590637.1399999997</v>
      </c>
      <c r="G2322">
        <v>8414504.5800000001</v>
      </c>
      <c r="H2322">
        <v>162.3383</v>
      </c>
      <c r="I2322">
        <v>0.63638510000000004</v>
      </c>
      <c r="J2322">
        <v>63.63852</v>
      </c>
      <c r="K2322">
        <v>101.54859999999999</v>
      </c>
      <c r="L2322">
        <v>52.764009999999999</v>
      </c>
      <c r="M2322">
        <v>0.7665883</v>
      </c>
      <c r="N2322">
        <v>46.602179999999997</v>
      </c>
      <c r="O2322">
        <v>26.789739999999998</v>
      </c>
      <c r="P2322">
        <v>0.31132779999999999</v>
      </c>
      <c r="Q2322">
        <v>82.608900000000006</v>
      </c>
      <c r="R2322">
        <v>30.257539999999999</v>
      </c>
      <c r="S2322">
        <v>0.82263640000000005</v>
      </c>
    </row>
    <row r="2323" spans="1:19" x14ac:dyDescent="0.2">
      <c r="A2323" t="s">
        <v>185</v>
      </c>
      <c r="B2323">
        <v>2009</v>
      </c>
      <c r="C2323">
        <v>4027558.62</v>
      </c>
      <c r="D2323">
        <v>4956647.1809999999</v>
      </c>
      <c r="E2323">
        <v>6555569.3540000003</v>
      </c>
      <c r="F2323">
        <v>6590637.1399999997</v>
      </c>
      <c r="G2323">
        <v>8414504.5800000001</v>
      </c>
      <c r="H2323">
        <v>62.631450000000001</v>
      </c>
      <c r="I2323">
        <v>0.63638510000000004</v>
      </c>
      <c r="J2323">
        <v>63.63852</v>
      </c>
      <c r="K2323">
        <v>101.54859999999999</v>
      </c>
      <c r="L2323">
        <v>52.764009999999999</v>
      </c>
      <c r="M2323">
        <v>0.7665883</v>
      </c>
      <c r="N2323">
        <v>46.602179999999997</v>
      </c>
      <c r="O2323">
        <v>26.789739999999998</v>
      </c>
      <c r="P2323">
        <v>0.31132779999999999</v>
      </c>
      <c r="Q2323">
        <v>82.608900000000006</v>
      </c>
      <c r="R2323">
        <v>30.257539999999999</v>
      </c>
      <c r="S2323">
        <v>0.82263640000000005</v>
      </c>
    </row>
    <row r="2324" spans="1:19" x14ac:dyDescent="0.2">
      <c r="A2324" t="s">
        <v>185</v>
      </c>
      <c r="B2324">
        <v>2009</v>
      </c>
      <c r="C2324">
        <v>4027558.62</v>
      </c>
      <c r="D2324">
        <v>4956647.1809999999</v>
      </c>
      <c r="E2324">
        <v>6555569.3540000003</v>
      </c>
      <c r="F2324">
        <v>6590637.1399999997</v>
      </c>
      <c r="G2324">
        <v>8414504.5800000001</v>
      </c>
      <c r="H2324">
        <v>83.333299999999994</v>
      </c>
      <c r="I2324">
        <v>0.63638510000000004</v>
      </c>
      <c r="J2324">
        <v>63.63852</v>
      </c>
      <c r="K2324">
        <v>101.54859999999999</v>
      </c>
      <c r="L2324">
        <v>52.764009999999999</v>
      </c>
      <c r="M2324">
        <v>0.7665883</v>
      </c>
      <c r="N2324">
        <v>46.602179999999997</v>
      </c>
      <c r="O2324">
        <v>26.789739999999998</v>
      </c>
      <c r="P2324">
        <v>0.31132779999999999</v>
      </c>
      <c r="Q2324">
        <v>82.608900000000006</v>
      </c>
      <c r="R2324">
        <v>30.257539999999999</v>
      </c>
      <c r="S2324">
        <v>0.82263640000000005</v>
      </c>
    </row>
    <row r="2325" spans="1:19" x14ac:dyDescent="0.2">
      <c r="A2325" t="s">
        <v>185</v>
      </c>
      <c r="B2325">
        <v>2009</v>
      </c>
      <c r="C2325">
        <v>4027558.62</v>
      </c>
      <c r="D2325">
        <v>4956647.1809999999</v>
      </c>
      <c r="E2325">
        <v>6555569.3540000003</v>
      </c>
      <c r="F2325">
        <v>6590637.1399999997</v>
      </c>
      <c r="G2325">
        <v>8414504.5800000001</v>
      </c>
      <c r="H2325">
        <v>79.999970000000005</v>
      </c>
      <c r="I2325">
        <v>0.63638510000000004</v>
      </c>
      <c r="J2325">
        <v>63.63852</v>
      </c>
      <c r="K2325">
        <v>101.54859999999999</v>
      </c>
      <c r="L2325">
        <v>52.764009999999999</v>
      </c>
      <c r="M2325">
        <v>0.7665883</v>
      </c>
      <c r="N2325">
        <v>46.602179999999997</v>
      </c>
      <c r="O2325">
        <v>26.789739999999998</v>
      </c>
      <c r="P2325">
        <v>0.31132779999999999</v>
      </c>
      <c r="Q2325">
        <v>82.608900000000006</v>
      </c>
      <c r="R2325">
        <v>30.257539999999999</v>
      </c>
      <c r="S2325">
        <v>0.82263640000000005</v>
      </c>
    </row>
    <row r="2326" spans="1:19" x14ac:dyDescent="0.2">
      <c r="A2326" t="s">
        <v>185</v>
      </c>
      <c r="B2326">
        <v>2009</v>
      </c>
      <c r="C2326">
        <v>4027558.62</v>
      </c>
      <c r="D2326">
        <v>4956647.1809999999</v>
      </c>
      <c r="E2326">
        <v>6555569.3540000003</v>
      </c>
      <c r="F2326">
        <v>6590637.1399999997</v>
      </c>
      <c r="G2326">
        <v>8414504.5800000001</v>
      </c>
      <c r="H2326">
        <v>73.912930000000003</v>
      </c>
      <c r="I2326">
        <v>0.63638510000000004</v>
      </c>
      <c r="J2326">
        <v>63.63852</v>
      </c>
      <c r="K2326">
        <v>101.54859999999999</v>
      </c>
      <c r="L2326">
        <v>52.764009999999999</v>
      </c>
      <c r="M2326">
        <v>0.7665883</v>
      </c>
      <c r="N2326">
        <v>46.602179999999997</v>
      </c>
      <c r="O2326">
        <v>26.789739999999998</v>
      </c>
      <c r="P2326">
        <v>0.31132779999999999</v>
      </c>
      <c r="Q2326">
        <v>82.608900000000006</v>
      </c>
      <c r="R2326">
        <v>30.257539999999999</v>
      </c>
      <c r="S2326">
        <v>0.82263640000000005</v>
      </c>
    </row>
    <row r="2327" spans="1:19" x14ac:dyDescent="0.2">
      <c r="A2327" t="s">
        <v>185</v>
      </c>
      <c r="B2327">
        <v>2009</v>
      </c>
      <c r="C2327">
        <v>4027558.62</v>
      </c>
      <c r="D2327">
        <v>4956647.1809999999</v>
      </c>
      <c r="E2327">
        <v>6555569.3540000003</v>
      </c>
      <c r="F2327">
        <v>6590637.1399999997</v>
      </c>
      <c r="G2327">
        <v>8414504.5800000001</v>
      </c>
      <c r="H2327">
        <v>36.923189999999998</v>
      </c>
      <c r="I2327">
        <v>0.63638510000000004</v>
      </c>
      <c r="J2327">
        <v>63.63852</v>
      </c>
      <c r="K2327">
        <v>101.54859999999999</v>
      </c>
      <c r="L2327">
        <v>52.764009999999999</v>
      </c>
      <c r="M2327">
        <v>0.7665883</v>
      </c>
      <c r="N2327">
        <v>46.602179999999997</v>
      </c>
      <c r="O2327">
        <v>26.789739999999998</v>
      </c>
      <c r="P2327">
        <v>0.31132779999999999</v>
      </c>
      <c r="Q2327">
        <v>82.608900000000006</v>
      </c>
      <c r="R2327">
        <v>30.257539999999999</v>
      </c>
      <c r="S2327">
        <v>0.82263640000000005</v>
      </c>
    </row>
    <row r="2328" spans="1:19" x14ac:dyDescent="0.2">
      <c r="A2328" t="s">
        <v>185</v>
      </c>
      <c r="B2328">
        <v>2009</v>
      </c>
      <c r="C2328">
        <v>4027558.62</v>
      </c>
      <c r="D2328">
        <v>4956647.1809999999</v>
      </c>
      <c r="E2328">
        <v>6555569.3540000003</v>
      </c>
      <c r="F2328">
        <v>6590637.1399999997</v>
      </c>
      <c r="G2328">
        <v>8414504.5800000001</v>
      </c>
      <c r="H2328">
        <v>1399.999</v>
      </c>
      <c r="I2328">
        <v>0.63638510000000004</v>
      </c>
      <c r="J2328">
        <v>63.63852</v>
      </c>
      <c r="L2328">
        <v>52.764009999999999</v>
      </c>
      <c r="M2328">
        <v>0.7665883</v>
      </c>
      <c r="N2328">
        <v>46.602179999999997</v>
      </c>
      <c r="O2328">
        <v>26.789739999999998</v>
      </c>
      <c r="P2328">
        <v>0.31132779999999999</v>
      </c>
      <c r="Q2328">
        <v>82.608900000000006</v>
      </c>
      <c r="R2328">
        <v>30.257539999999999</v>
      </c>
      <c r="S2328">
        <v>0.82263640000000005</v>
      </c>
    </row>
    <row r="2329" spans="1:19" x14ac:dyDescent="0.2">
      <c r="A2329" t="s">
        <v>185</v>
      </c>
      <c r="B2329">
        <v>2009</v>
      </c>
      <c r="C2329">
        <v>4027558.62</v>
      </c>
      <c r="D2329">
        <v>4956647.1809999999</v>
      </c>
      <c r="E2329">
        <v>6555569.3540000003</v>
      </c>
      <c r="F2329">
        <v>6590637.1399999997</v>
      </c>
      <c r="G2329">
        <v>8414504.5800000001</v>
      </c>
      <c r="H2329">
        <v>73.999859999999998</v>
      </c>
      <c r="I2329">
        <v>0.63638510000000004</v>
      </c>
      <c r="J2329">
        <v>63.63852</v>
      </c>
      <c r="K2329">
        <v>101.54859999999999</v>
      </c>
      <c r="L2329">
        <v>52.764009999999999</v>
      </c>
      <c r="M2329">
        <v>0.7665883</v>
      </c>
      <c r="N2329">
        <v>46.602179999999997</v>
      </c>
      <c r="O2329">
        <v>26.789739999999998</v>
      </c>
      <c r="P2329">
        <v>0.31132779999999999</v>
      </c>
      <c r="Q2329">
        <v>82.608900000000006</v>
      </c>
      <c r="R2329">
        <v>30.257539999999999</v>
      </c>
      <c r="S2329">
        <v>0.82263640000000005</v>
      </c>
    </row>
    <row r="2330" spans="1:19" x14ac:dyDescent="0.2">
      <c r="A2330" t="s">
        <v>185</v>
      </c>
      <c r="B2330">
        <v>2009</v>
      </c>
      <c r="C2330">
        <v>4027558.62</v>
      </c>
      <c r="D2330">
        <v>4956647.1809999999</v>
      </c>
      <c r="E2330">
        <v>6555569.3540000003</v>
      </c>
      <c r="F2330">
        <v>6590637.1399999997</v>
      </c>
      <c r="G2330">
        <v>8414504.5800000001</v>
      </c>
      <c r="H2330">
        <v>450.00020000000001</v>
      </c>
      <c r="I2330">
        <v>0.63638510000000004</v>
      </c>
      <c r="J2330">
        <v>63.63852</v>
      </c>
      <c r="K2330">
        <v>101.54859999999999</v>
      </c>
      <c r="L2330">
        <v>52.764009999999999</v>
      </c>
      <c r="M2330">
        <v>0.7665883</v>
      </c>
      <c r="N2330">
        <v>46.602179999999997</v>
      </c>
      <c r="O2330">
        <v>26.789739999999998</v>
      </c>
      <c r="P2330">
        <v>0.31132779999999999</v>
      </c>
      <c r="Q2330">
        <v>82.608900000000006</v>
      </c>
      <c r="R2330">
        <v>30.257539999999999</v>
      </c>
      <c r="S2330">
        <v>0.82263640000000005</v>
      </c>
    </row>
    <row r="2331" spans="1:19" x14ac:dyDescent="0.2">
      <c r="A2331" t="s">
        <v>185</v>
      </c>
      <c r="B2331">
        <v>2009</v>
      </c>
      <c r="C2331">
        <v>4027558.62</v>
      </c>
      <c r="D2331">
        <v>4956647.1809999999</v>
      </c>
      <c r="E2331">
        <v>6555569.3540000003</v>
      </c>
      <c r="F2331">
        <v>6590637.1399999997</v>
      </c>
      <c r="G2331">
        <v>8414504.5800000001</v>
      </c>
      <c r="H2331">
        <v>13.45453</v>
      </c>
      <c r="I2331">
        <v>0.63638510000000004</v>
      </c>
      <c r="J2331">
        <v>63.63852</v>
      </c>
      <c r="K2331">
        <v>101.54859999999999</v>
      </c>
      <c r="L2331">
        <v>52.764009999999999</v>
      </c>
      <c r="M2331">
        <v>0.7665883</v>
      </c>
      <c r="N2331">
        <v>46.602179999999997</v>
      </c>
      <c r="O2331">
        <v>26.789739999999998</v>
      </c>
      <c r="P2331">
        <v>0.31132779999999999</v>
      </c>
      <c r="Q2331">
        <v>82.608900000000006</v>
      </c>
      <c r="R2331">
        <v>30.257539999999999</v>
      </c>
      <c r="S2331">
        <v>0.82263640000000005</v>
      </c>
    </row>
    <row r="2332" spans="1:19" x14ac:dyDescent="0.2">
      <c r="A2332" t="s">
        <v>185</v>
      </c>
      <c r="B2332">
        <v>2009</v>
      </c>
      <c r="C2332">
        <v>4027558.62</v>
      </c>
      <c r="D2332">
        <v>4956647.1809999999</v>
      </c>
      <c r="E2332">
        <v>6555569.3540000003</v>
      </c>
      <c r="F2332">
        <v>6590637.1399999997</v>
      </c>
      <c r="G2332">
        <v>8414504.5800000001</v>
      </c>
      <c r="H2332">
        <v>140.0001</v>
      </c>
      <c r="I2332">
        <v>0.63638510000000004</v>
      </c>
      <c r="J2332">
        <v>63.63852</v>
      </c>
      <c r="K2332">
        <v>101.54859999999999</v>
      </c>
      <c r="L2332">
        <v>52.764009999999999</v>
      </c>
      <c r="M2332">
        <v>0.7665883</v>
      </c>
      <c r="N2332">
        <v>46.602179999999997</v>
      </c>
      <c r="O2332">
        <v>26.789739999999998</v>
      </c>
      <c r="P2332">
        <v>0.31132779999999999</v>
      </c>
      <c r="Q2332">
        <v>82.608900000000006</v>
      </c>
      <c r="R2332">
        <v>30.257539999999999</v>
      </c>
      <c r="S2332">
        <v>0.82263640000000005</v>
      </c>
    </row>
    <row r="2333" spans="1:19" x14ac:dyDescent="0.2">
      <c r="A2333" t="s">
        <v>185</v>
      </c>
      <c r="B2333">
        <v>2009</v>
      </c>
      <c r="C2333">
        <v>4027558.62</v>
      </c>
      <c r="D2333">
        <v>4956647.1809999999</v>
      </c>
      <c r="E2333">
        <v>6555569.3540000003</v>
      </c>
      <c r="F2333">
        <v>6590637.1399999997</v>
      </c>
      <c r="G2333">
        <v>8414504.5800000001</v>
      </c>
      <c r="H2333">
        <v>77.215199999999996</v>
      </c>
      <c r="I2333">
        <v>0.63638510000000004</v>
      </c>
      <c r="J2333">
        <v>63.63852</v>
      </c>
      <c r="K2333">
        <v>101.54859999999999</v>
      </c>
      <c r="L2333">
        <v>52.764009999999999</v>
      </c>
      <c r="M2333">
        <v>0.7665883</v>
      </c>
      <c r="N2333">
        <v>46.602179999999997</v>
      </c>
      <c r="O2333">
        <v>26.789739999999998</v>
      </c>
      <c r="P2333">
        <v>0.31132779999999999</v>
      </c>
      <c r="Q2333">
        <v>82.608900000000006</v>
      </c>
      <c r="R2333">
        <v>30.257539999999999</v>
      </c>
      <c r="S2333">
        <v>0.82263640000000005</v>
      </c>
    </row>
    <row r="2334" spans="1:19" x14ac:dyDescent="0.2">
      <c r="A2334" t="s">
        <v>185</v>
      </c>
      <c r="B2334">
        <v>2009</v>
      </c>
      <c r="C2334">
        <v>4027558.62</v>
      </c>
      <c r="D2334">
        <v>4956647.1809999999</v>
      </c>
      <c r="E2334">
        <v>6555569.3540000003</v>
      </c>
      <c r="F2334">
        <v>6590637.1399999997</v>
      </c>
      <c r="G2334">
        <v>8414504.5800000001</v>
      </c>
      <c r="H2334">
        <v>175.3348</v>
      </c>
      <c r="I2334">
        <v>0.63638510000000004</v>
      </c>
      <c r="J2334">
        <v>63.63852</v>
      </c>
      <c r="K2334">
        <v>101.54859999999999</v>
      </c>
      <c r="L2334">
        <v>52.764009999999999</v>
      </c>
      <c r="M2334">
        <v>0.7665883</v>
      </c>
      <c r="N2334">
        <v>46.602179999999997</v>
      </c>
      <c r="O2334">
        <v>26.789739999999998</v>
      </c>
      <c r="P2334">
        <v>0.31132779999999999</v>
      </c>
      <c r="Q2334">
        <v>82.608900000000006</v>
      </c>
      <c r="R2334">
        <v>30.257539999999999</v>
      </c>
      <c r="S2334">
        <v>0.82263640000000005</v>
      </c>
    </row>
    <row r="2335" spans="1:19" x14ac:dyDescent="0.2">
      <c r="A2335" t="s">
        <v>185</v>
      </c>
      <c r="B2335">
        <v>2009</v>
      </c>
      <c r="C2335">
        <v>4027558.62</v>
      </c>
      <c r="D2335">
        <v>4956647.1809999999</v>
      </c>
      <c r="E2335">
        <v>6555569.3540000003</v>
      </c>
      <c r="F2335">
        <v>6590637.1399999997</v>
      </c>
      <c r="G2335">
        <v>8414504.5800000001</v>
      </c>
      <c r="H2335">
        <v>375.00009999999997</v>
      </c>
      <c r="I2335">
        <v>0.63638510000000004</v>
      </c>
      <c r="J2335">
        <v>63.63852</v>
      </c>
      <c r="K2335">
        <v>101.54859999999999</v>
      </c>
      <c r="L2335">
        <v>52.764009999999999</v>
      </c>
      <c r="M2335">
        <v>0.7665883</v>
      </c>
      <c r="N2335">
        <v>46.602179999999997</v>
      </c>
      <c r="O2335">
        <v>26.789739999999998</v>
      </c>
      <c r="P2335">
        <v>0.31132779999999999</v>
      </c>
      <c r="Q2335">
        <v>82.608900000000006</v>
      </c>
      <c r="R2335">
        <v>30.257539999999999</v>
      </c>
      <c r="S2335">
        <v>0.82263640000000005</v>
      </c>
    </row>
    <row r="2336" spans="1:19" x14ac:dyDescent="0.2">
      <c r="A2336" t="s">
        <v>185</v>
      </c>
      <c r="B2336">
        <v>2009</v>
      </c>
      <c r="C2336">
        <v>4027558.62</v>
      </c>
      <c r="D2336">
        <v>4956647.1809999999</v>
      </c>
      <c r="E2336">
        <v>6555569.3540000003</v>
      </c>
      <c r="F2336">
        <v>6590637.1399999997</v>
      </c>
      <c r="G2336">
        <v>8414504.5800000001</v>
      </c>
      <c r="H2336">
        <v>3704.1320000000001</v>
      </c>
      <c r="I2336">
        <v>0.63638510000000004</v>
      </c>
      <c r="J2336">
        <v>63.63852</v>
      </c>
      <c r="L2336">
        <v>52.764009999999999</v>
      </c>
      <c r="M2336">
        <v>0.7665883</v>
      </c>
      <c r="N2336">
        <v>46.602179999999997</v>
      </c>
      <c r="O2336">
        <v>26.789739999999998</v>
      </c>
      <c r="P2336">
        <v>0.31132779999999999</v>
      </c>
      <c r="R2336">
        <v>30.257539999999999</v>
      </c>
      <c r="S2336">
        <v>0.82263640000000005</v>
      </c>
    </row>
    <row r="2337" spans="1:19" x14ac:dyDescent="0.2">
      <c r="A2337" t="s">
        <v>185</v>
      </c>
      <c r="B2337">
        <v>2009</v>
      </c>
      <c r="C2337">
        <v>4027558.62</v>
      </c>
      <c r="D2337">
        <v>4956647.1809999999</v>
      </c>
      <c r="E2337">
        <v>6555569.3540000003</v>
      </c>
      <c r="F2337">
        <v>6590637.1399999997</v>
      </c>
      <c r="G2337">
        <v>8414504.5800000001</v>
      </c>
      <c r="H2337">
        <v>-39.999960000000002</v>
      </c>
      <c r="I2337">
        <v>0.63638510000000004</v>
      </c>
      <c r="J2337">
        <v>63.63852</v>
      </c>
      <c r="K2337">
        <v>101.54859999999999</v>
      </c>
      <c r="L2337">
        <v>52.764009999999999</v>
      </c>
      <c r="M2337">
        <v>0.7665883</v>
      </c>
      <c r="N2337">
        <v>46.602179999999997</v>
      </c>
      <c r="O2337">
        <v>26.789739999999998</v>
      </c>
      <c r="P2337">
        <v>0.31132779999999999</v>
      </c>
      <c r="Q2337">
        <v>82.608900000000006</v>
      </c>
      <c r="R2337">
        <v>30.257539999999999</v>
      </c>
      <c r="S2337">
        <v>0.82263640000000005</v>
      </c>
    </row>
    <row r="2338" spans="1:19" x14ac:dyDescent="0.2">
      <c r="A2338" t="s">
        <v>185</v>
      </c>
      <c r="B2338">
        <v>2009</v>
      </c>
      <c r="C2338">
        <v>4027558.62</v>
      </c>
      <c r="D2338">
        <v>4956647.1809999999</v>
      </c>
      <c r="E2338">
        <v>6555569.3540000003</v>
      </c>
      <c r="F2338">
        <v>6590637.1399999997</v>
      </c>
      <c r="G2338">
        <v>8414504.5800000001</v>
      </c>
      <c r="H2338">
        <v>133.33320000000001</v>
      </c>
      <c r="I2338">
        <v>0.63638510000000004</v>
      </c>
      <c r="J2338">
        <v>63.63852</v>
      </c>
      <c r="K2338">
        <v>101.54859999999999</v>
      </c>
      <c r="L2338">
        <v>52.764009999999999</v>
      </c>
      <c r="M2338">
        <v>0.7665883</v>
      </c>
      <c r="N2338">
        <v>46.602179999999997</v>
      </c>
      <c r="O2338">
        <v>26.789739999999998</v>
      </c>
      <c r="P2338">
        <v>0.31132779999999999</v>
      </c>
      <c r="Q2338">
        <v>82.608900000000006</v>
      </c>
      <c r="R2338">
        <v>30.257539999999999</v>
      </c>
      <c r="S2338">
        <v>0.82263640000000005</v>
      </c>
    </row>
    <row r="2339" spans="1:19" x14ac:dyDescent="0.2">
      <c r="A2339" t="s">
        <v>185</v>
      </c>
      <c r="B2339">
        <v>2009</v>
      </c>
      <c r="C2339">
        <v>4027558.62</v>
      </c>
      <c r="D2339">
        <v>4956647.1809999999</v>
      </c>
      <c r="E2339">
        <v>6555569.3540000003</v>
      </c>
      <c r="F2339">
        <v>6590637.1399999997</v>
      </c>
      <c r="G2339">
        <v>8414504.5800000001</v>
      </c>
      <c r="H2339">
        <v>85.714410000000001</v>
      </c>
      <c r="I2339">
        <v>0.63638510000000004</v>
      </c>
      <c r="J2339">
        <v>63.63852</v>
      </c>
      <c r="K2339">
        <v>101.54859999999999</v>
      </c>
      <c r="L2339">
        <v>52.764009999999999</v>
      </c>
      <c r="M2339">
        <v>0.7665883</v>
      </c>
      <c r="N2339">
        <v>46.602179999999997</v>
      </c>
      <c r="O2339">
        <v>26.789739999999998</v>
      </c>
      <c r="P2339">
        <v>0.31132779999999999</v>
      </c>
      <c r="Q2339">
        <v>82.608900000000006</v>
      </c>
      <c r="R2339">
        <v>30.257539999999999</v>
      </c>
      <c r="S2339">
        <v>0.82263640000000005</v>
      </c>
    </row>
    <row r="2340" spans="1:19" x14ac:dyDescent="0.2">
      <c r="A2340" t="s">
        <v>185</v>
      </c>
      <c r="B2340">
        <v>2009</v>
      </c>
      <c r="C2340">
        <v>4027558.62</v>
      </c>
      <c r="D2340">
        <v>4956647.1809999999</v>
      </c>
      <c r="E2340">
        <v>6555569.3540000003</v>
      </c>
      <c r="F2340">
        <v>6590637.1399999997</v>
      </c>
      <c r="G2340">
        <v>8414504.5800000001</v>
      </c>
      <c r="H2340">
        <v>113.8424</v>
      </c>
      <c r="I2340">
        <v>0.63638510000000004</v>
      </c>
      <c r="J2340">
        <v>63.63852</v>
      </c>
      <c r="K2340">
        <v>101.54859999999999</v>
      </c>
      <c r="L2340">
        <v>52.764009999999999</v>
      </c>
      <c r="M2340">
        <v>0.7665883</v>
      </c>
      <c r="N2340">
        <v>46.602179999999997</v>
      </c>
      <c r="O2340">
        <v>26.789739999999998</v>
      </c>
      <c r="P2340">
        <v>0.31132779999999999</v>
      </c>
      <c r="Q2340">
        <v>82.608900000000006</v>
      </c>
      <c r="R2340">
        <v>30.257539999999999</v>
      </c>
      <c r="S2340">
        <v>0.82263640000000005</v>
      </c>
    </row>
    <row r="2341" spans="1:19" x14ac:dyDescent="0.2">
      <c r="A2341" t="s">
        <v>185</v>
      </c>
      <c r="B2341">
        <v>2009</v>
      </c>
      <c r="C2341">
        <v>4027558.62</v>
      </c>
      <c r="D2341">
        <v>4956647.1809999999</v>
      </c>
      <c r="E2341">
        <v>6555569.3540000003</v>
      </c>
      <c r="F2341">
        <v>6590637.1399999997</v>
      </c>
      <c r="G2341">
        <v>8414504.5800000001</v>
      </c>
      <c r="H2341">
        <v>-36.66666</v>
      </c>
      <c r="I2341">
        <v>0.63638510000000004</v>
      </c>
      <c r="J2341">
        <v>63.63852</v>
      </c>
      <c r="K2341">
        <v>101.54859999999999</v>
      </c>
      <c r="L2341">
        <v>52.764009999999999</v>
      </c>
      <c r="M2341">
        <v>0.7665883</v>
      </c>
      <c r="N2341">
        <v>46.602179999999997</v>
      </c>
      <c r="O2341">
        <v>26.789739999999998</v>
      </c>
      <c r="P2341">
        <v>0.31132779999999999</v>
      </c>
      <c r="Q2341">
        <v>82.608900000000006</v>
      </c>
      <c r="R2341">
        <v>30.257539999999999</v>
      </c>
      <c r="S2341">
        <v>0.82263640000000005</v>
      </c>
    </row>
    <row r="2342" spans="1:19" x14ac:dyDescent="0.2">
      <c r="A2342" t="s">
        <v>185</v>
      </c>
      <c r="B2342">
        <v>2009</v>
      </c>
      <c r="C2342">
        <v>4027558.62</v>
      </c>
      <c r="D2342">
        <v>4956647.1809999999</v>
      </c>
      <c r="E2342">
        <v>6555569.3540000003</v>
      </c>
      <c r="F2342">
        <v>6590637.1399999997</v>
      </c>
      <c r="G2342">
        <v>8414504.5800000001</v>
      </c>
      <c r="H2342">
        <v>-21.052610000000001</v>
      </c>
      <c r="I2342">
        <v>0.63638510000000004</v>
      </c>
      <c r="J2342">
        <v>63.63852</v>
      </c>
      <c r="K2342">
        <v>101.54859999999999</v>
      </c>
      <c r="L2342">
        <v>52.764009999999999</v>
      </c>
      <c r="M2342">
        <v>0.7665883</v>
      </c>
      <c r="N2342">
        <v>46.602179999999997</v>
      </c>
      <c r="O2342">
        <v>26.789739999999998</v>
      </c>
      <c r="P2342">
        <v>0.31132779999999999</v>
      </c>
      <c r="Q2342">
        <v>82.608900000000006</v>
      </c>
      <c r="R2342">
        <v>30.257539999999999</v>
      </c>
      <c r="S2342">
        <v>0.82263640000000005</v>
      </c>
    </row>
    <row r="2343" spans="1:19" x14ac:dyDescent="0.2">
      <c r="A2343" t="s">
        <v>185</v>
      </c>
      <c r="B2343">
        <v>2009</v>
      </c>
      <c r="C2343">
        <v>4027558.62</v>
      </c>
      <c r="D2343">
        <v>4956647.1809999999</v>
      </c>
      <c r="E2343">
        <v>6555569.3540000003</v>
      </c>
      <c r="F2343">
        <v>6590637.1399999997</v>
      </c>
      <c r="G2343">
        <v>8414504.5800000001</v>
      </c>
      <c r="H2343">
        <v>78.913309999999996</v>
      </c>
      <c r="I2343">
        <v>0.63638510000000004</v>
      </c>
      <c r="J2343">
        <v>63.63852</v>
      </c>
      <c r="K2343">
        <v>101.54859999999999</v>
      </c>
      <c r="L2343">
        <v>52.764009999999999</v>
      </c>
      <c r="M2343">
        <v>0.7665883</v>
      </c>
      <c r="N2343">
        <v>46.602179999999997</v>
      </c>
      <c r="O2343">
        <v>26.789739999999998</v>
      </c>
      <c r="P2343">
        <v>0.31132779999999999</v>
      </c>
      <c r="Q2343">
        <v>82.608900000000006</v>
      </c>
      <c r="R2343">
        <v>30.257539999999999</v>
      </c>
      <c r="S2343">
        <v>0.82263640000000005</v>
      </c>
    </row>
    <row r="2344" spans="1:19" x14ac:dyDescent="0.2">
      <c r="A2344" t="s">
        <v>185</v>
      </c>
      <c r="B2344">
        <v>2009</v>
      </c>
      <c r="C2344">
        <v>4027558.62</v>
      </c>
      <c r="D2344">
        <v>4956647.1809999999</v>
      </c>
      <c r="E2344">
        <v>6555569.3540000003</v>
      </c>
      <c r="F2344">
        <v>6590637.1399999997</v>
      </c>
      <c r="G2344">
        <v>8414504.5800000001</v>
      </c>
      <c r="H2344">
        <v>98.666510000000002</v>
      </c>
      <c r="I2344">
        <v>0.63638510000000004</v>
      </c>
      <c r="J2344">
        <v>63.63852</v>
      </c>
      <c r="K2344">
        <v>101.54859999999999</v>
      </c>
      <c r="L2344">
        <v>52.764009999999999</v>
      </c>
      <c r="M2344">
        <v>0.7665883</v>
      </c>
      <c r="N2344">
        <v>46.602179999999997</v>
      </c>
      <c r="O2344">
        <v>26.789739999999998</v>
      </c>
      <c r="P2344">
        <v>0.31132779999999999</v>
      </c>
      <c r="Q2344">
        <v>82.608900000000006</v>
      </c>
      <c r="R2344">
        <v>30.257539999999999</v>
      </c>
      <c r="S2344">
        <v>0.82263640000000005</v>
      </c>
    </row>
    <row r="2345" spans="1:19" x14ac:dyDescent="0.2">
      <c r="A2345" t="s">
        <v>185</v>
      </c>
      <c r="B2345">
        <v>2009</v>
      </c>
      <c r="C2345">
        <v>4027558.62</v>
      </c>
      <c r="D2345">
        <v>4956647.1809999999</v>
      </c>
      <c r="E2345">
        <v>6555569.3540000003</v>
      </c>
      <c r="F2345">
        <v>6590637.1399999997</v>
      </c>
      <c r="G2345">
        <v>8414504.5800000001</v>
      </c>
      <c r="H2345">
        <v>49.999899999999997</v>
      </c>
      <c r="I2345">
        <v>0.63638510000000004</v>
      </c>
      <c r="J2345">
        <v>63.63852</v>
      </c>
      <c r="K2345">
        <v>101.54859999999999</v>
      </c>
      <c r="L2345">
        <v>52.764009999999999</v>
      </c>
      <c r="M2345">
        <v>0.7665883</v>
      </c>
      <c r="N2345">
        <v>46.602179999999997</v>
      </c>
      <c r="O2345">
        <v>26.789739999999998</v>
      </c>
      <c r="P2345">
        <v>0.31132779999999999</v>
      </c>
      <c r="Q2345">
        <v>82.608900000000006</v>
      </c>
      <c r="R2345">
        <v>30.257539999999999</v>
      </c>
      <c r="S2345">
        <v>0.82263640000000005</v>
      </c>
    </row>
    <row r="2346" spans="1:19" x14ac:dyDescent="0.2">
      <c r="A2346" t="s">
        <v>185</v>
      </c>
      <c r="B2346">
        <v>2009</v>
      </c>
      <c r="C2346">
        <v>4027558.62</v>
      </c>
      <c r="D2346">
        <v>4956647.1809999999</v>
      </c>
      <c r="E2346">
        <v>6555569.3540000003</v>
      </c>
      <c r="F2346">
        <v>6590637.1399999997</v>
      </c>
      <c r="G2346">
        <v>8414504.5800000001</v>
      </c>
      <c r="H2346">
        <v>733.33320000000003</v>
      </c>
      <c r="I2346">
        <v>0.63638510000000004</v>
      </c>
      <c r="J2346">
        <v>63.63852</v>
      </c>
      <c r="K2346">
        <v>101.54859999999999</v>
      </c>
      <c r="L2346">
        <v>52.764009999999999</v>
      </c>
      <c r="M2346">
        <v>0.7665883</v>
      </c>
      <c r="O2346">
        <v>26.789739999999998</v>
      </c>
      <c r="P2346">
        <v>0.31132779999999999</v>
      </c>
      <c r="Q2346">
        <v>82.608900000000006</v>
      </c>
      <c r="R2346">
        <v>30.257539999999999</v>
      </c>
      <c r="S2346">
        <v>0.82263640000000005</v>
      </c>
    </row>
    <row r="2347" spans="1:19" x14ac:dyDescent="0.2">
      <c r="A2347" t="s">
        <v>185</v>
      </c>
      <c r="B2347">
        <v>2009</v>
      </c>
      <c r="C2347">
        <v>4027558.62</v>
      </c>
      <c r="D2347">
        <v>4956647.1809999999</v>
      </c>
      <c r="E2347">
        <v>6555569.3540000003</v>
      </c>
      <c r="F2347">
        <v>6590637.1399999997</v>
      </c>
      <c r="G2347">
        <v>8414504.5800000001</v>
      </c>
      <c r="H2347">
        <v>16.666730000000001</v>
      </c>
      <c r="I2347">
        <v>0.63638510000000004</v>
      </c>
      <c r="J2347">
        <v>63.63852</v>
      </c>
      <c r="K2347">
        <v>101.54859999999999</v>
      </c>
      <c r="L2347">
        <v>52.764009999999999</v>
      </c>
      <c r="M2347">
        <v>0.7665883</v>
      </c>
      <c r="N2347">
        <v>46.602179999999997</v>
      </c>
      <c r="O2347">
        <v>26.789739999999998</v>
      </c>
      <c r="P2347">
        <v>0.31132779999999999</v>
      </c>
      <c r="Q2347">
        <v>82.608900000000006</v>
      </c>
      <c r="R2347">
        <v>30.257539999999999</v>
      </c>
      <c r="S2347">
        <v>0.82263640000000005</v>
      </c>
    </row>
    <row r="2348" spans="1:19" x14ac:dyDescent="0.2">
      <c r="A2348" t="s">
        <v>185</v>
      </c>
      <c r="B2348">
        <v>2009</v>
      </c>
      <c r="C2348">
        <v>4027558.62</v>
      </c>
      <c r="D2348">
        <v>4956647.1809999999</v>
      </c>
      <c r="E2348">
        <v>6555569.3540000003</v>
      </c>
      <c r="F2348">
        <v>6590637.1399999997</v>
      </c>
      <c r="G2348">
        <v>8414504.5800000001</v>
      </c>
      <c r="H2348">
        <v>44.999879999999997</v>
      </c>
      <c r="I2348">
        <v>0.63638510000000004</v>
      </c>
      <c r="J2348">
        <v>63.63852</v>
      </c>
      <c r="K2348">
        <v>101.54859999999999</v>
      </c>
      <c r="L2348">
        <v>52.764009999999999</v>
      </c>
      <c r="M2348">
        <v>0.7665883</v>
      </c>
      <c r="N2348">
        <v>46.602179999999997</v>
      </c>
      <c r="O2348">
        <v>26.789739999999998</v>
      </c>
      <c r="P2348">
        <v>0.31132779999999999</v>
      </c>
      <c r="Q2348">
        <v>82.608900000000006</v>
      </c>
      <c r="R2348">
        <v>30.257539999999999</v>
      </c>
      <c r="S2348">
        <v>0.82263640000000005</v>
      </c>
    </row>
    <row r="2349" spans="1:19" x14ac:dyDescent="0.2">
      <c r="A2349" t="s">
        <v>185</v>
      </c>
      <c r="B2349">
        <v>2009</v>
      </c>
      <c r="C2349">
        <v>4027558.62</v>
      </c>
      <c r="D2349">
        <v>4956647.1809999999</v>
      </c>
      <c r="E2349">
        <v>6555569.3540000003</v>
      </c>
      <c r="F2349">
        <v>6590637.1399999997</v>
      </c>
      <c r="G2349">
        <v>8414504.5800000001</v>
      </c>
      <c r="H2349">
        <v>65.789410000000004</v>
      </c>
      <c r="I2349">
        <v>0.63638510000000004</v>
      </c>
      <c r="J2349">
        <v>63.63852</v>
      </c>
      <c r="K2349">
        <v>101.54859999999999</v>
      </c>
      <c r="L2349">
        <v>52.764009999999999</v>
      </c>
      <c r="M2349">
        <v>0.7665883</v>
      </c>
      <c r="N2349">
        <v>46.602179999999997</v>
      </c>
      <c r="O2349">
        <v>26.789739999999998</v>
      </c>
      <c r="P2349">
        <v>0.31132779999999999</v>
      </c>
      <c r="Q2349">
        <v>82.608900000000006</v>
      </c>
      <c r="R2349">
        <v>30.257539999999999</v>
      </c>
      <c r="S2349">
        <v>0.82263640000000005</v>
      </c>
    </row>
    <row r="2350" spans="1:19" x14ac:dyDescent="0.2">
      <c r="A2350" t="s">
        <v>185</v>
      </c>
      <c r="B2350">
        <v>2009</v>
      </c>
      <c r="C2350">
        <v>4027558.62</v>
      </c>
      <c r="D2350">
        <v>4956647.1809999999</v>
      </c>
      <c r="E2350">
        <v>6555569.3540000003</v>
      </c>
      <c r="F2350">
        <v>6590637.1399999997</v>
      </c>
      <c r="G2350">
        <v>8414504.5800000001</v>
      </c>
      <c r="H2350">
        <v>80.000039999999998</v>
      </c>
      <c r="I2350">
        <v>0.63638510000000004</v>
      </c>
      <c r="J2350">
        <v>63.63852</v>
      </c>
      <c r="K2350">
        <v>101.54859999999999</v>
      </c>
      <c r="L2350">
        <v>52.764009999999999</v>
      </c>
      <c r="M2350">
        <v>0.7665883</v>
      </c>
      <c r="N2350">
        <v>46.602179999999997</v>
      </c>
      <c r="O2350">
        <v>26.789739999999998</v>
      </c>
      <c r="P2350">
        <v>0.31132779999999999</v>
      </c>
      <c r="Q2350">
        <v>82.608900000000006</v>
      </c>
      <c r="R2350">
        <v>30.257539999999999</v>
      </c>
      <c r="S2350">
        <v>0.82263640000000005</v>
      </c>
    </row>
    <row r="2351" spans="1:19" x14ac:dyDescent="0.2">
      <c r="A2351" t="s">
        <v>185</v>
      </c>
      <c r="B2351">
        <v>2009</v>
      </c>
      <c r="C2351">
        <v>4027558.62</v>
      </c>
      <c r="D2351">
        <v>4956647.1809999999</v>
      </c>
      <c r="E2351">
        <v>6555569.3540000003</v>
      </c>
      <c r="F2351">
        <v>6590637.1399999997</v>
      </c>
      <c r="G2351">
        <v>8414504.5800000001</v>
      </c>
      <c r="H2351">
        <v>62.500070000000001</v>
      </c>
      <c r="I2351">
        <v>0.63638510000000004</v>
      </c>
      <c r="J2351">
        <v>63.63852</v>
      </c>
      <c r="K2351">
        <v>101.54859999999999</v>
      </c>
      <c r="L2351">
        <v>52.764009999999999</v>
      </c>
      <c r="M2351">
        <v>0.7665883</v>
      </c>
      <c r="N2351">
        <v>46.602179999999997</v>
      </c>
      <c r="O2351">
        <v>26.789739999999998</v>
      </c>
      <c r="P2351">
        <v>0.31132779999999999</v>
      </c>
      <c r="Q2351">
        <v>82.608900000000006</v>
      </c>
      <c r="R2351">
        <v>30.257539999999999</v>
      </c>
      <c r="S2351">
        <v>0.82263640000000005</v>
      </c>
    </row>
    <row r="2352" spans="1:19" x14ac:dyDescent="0.2">
      <c r="A2352" t="s">
        <v>185</v>
      </c>
      <c r="B2352">
        <v>2009</v>
      </c>
      <c r="C2352">
        <v>4027558.62</v>
      </c>
      <c r="D2352">
        <v>4956647.1809999999</v>
      </c>
      <c r="E2352">
        <v>6555569.3540000003</v>
      </c>
      <c r="F2352">
        <v>6590637.1399999997</v>
      </c>
      <c r="G2352">
        <v>8414504.5800000001</v>
      </c>
      <c r="H2352">
        <v>899.99980000000005</v>
      </c>
      <c r="I2352">
        <v>0.63638510000000004</v>
      </c>
      <c r="J2352">
        <v>63.63852</v>
      </c>
      <c r="K2352">
        <v>101.54859999999999</v>
      </c>
      <c r="L2352">
        <v>52.764009999999999</v>
      </c>
      <c r="M2352">
        <v>0.7665883</v>
      </c>
      <c r="N2352">
        <v>46.602179999999997</v>
      </c>
      <c r="O2352">
        <v>26.789739999999998</v>
      </c>
      <c r="P2352">
        <v>0.31132779999999999</v>
      </c>
      <c r="Q2352">
        <v>82.608900000000006</v>
      </c>
      <c r="R2352">
        <v>30.257539999999999</v>
      </c>
      <c r="S2352">
        <v>0.82263640000000005</v>
      </c>
    </row>
    <row r="2353" spans="1:19" x14ac:dyDescent="0.2">
      <c r="A2353" t="s">
        <v>185</v>
      </c>
      <c r="B2353">
        <v>2009</v>
      </c>
      <c r="C2353">
        <v>4027558.62</v>
      </c>
      <c r="D2353">
        <v>4956647.1809999999</v>
      </c>
      <c r="E2353">
        <v>6555569.3540000003</v>
      </c>
      <c r="F2353">
        <v>6590637.1399999997</v>
      </c>
      <c r="G2353">
        <v>8414504.5800000001</v>
      </c>
      <c r="H2353">
        <v>27.086749999999999</v>
      </c>
      <c r="I2353">
        <v>0.63638510000000004</v>
      </c>
      <c r="J2353">
        <v>63.63852</v>
      </c>
      <c r="K2353">
        <v>101.54859999999999</v>
      </c>
      <c r="L2353">
        <v>52.764009999999999</v>
      </c>
      <c r="M2353">
        <v>0.7665883</v>
      </c>
      <c r="N2353">
        <v>46.602179999999997</v>
      </c>
      <c r="O2353">
        <v>26.789739999999998</v>
      </c>
      <c r="P2353">
        <v>0.31132779999999999</v>
      </c>
      <c r="Q2353">
        <v>82.608900000000006</v>
      </c>
      <c r="R2353">
        <v>30.257539999999999</v>
      </c>
      <c r="S2353">
        <v>0.82263640000000005</v>
      </c>
    </row>
    <row r="2354" spans="1:19" x14ac:dyDescent="0.2">
      <c r="A2354" t="s">
        <v>185</v>
      </c>
      <c r="B2354">
        <v>2009</v>
      </c>
      <c r="C2354">
        <v>4027558.62</v>
      </c>
      <c r="D2354">
        <v>4956647.1809999999</v>
      </c>
      <c r="E2354">
        <v>6555569.3540000003</v>
      </c>
      <c r="F2354">
        <v>6590637.1399999997</v>
      </c>
      <c r="G2354">
        <v>8414504.5800000001</v>
      </c>
      <c r="H2354">
        <v>-14.44448</v>
      </c>
      <c r="I2354">
        <v>0.63638510000000004</v>
      </c>
      <c r="J2354">
        <v>63.63852</v>
      </c>
      <c r="K2354">
        <v>101.54859999999999</v>
      </c>
      <c r="L2354">
        <v>52.764009999999999</v>
      </c>
      <c r="M2354">
        <v>0.7665883</v>
      </c>
      <c r="N2354">
        <v>46.602179999999997</v>
      </c>
      <c r="O2354">
        <v>26.789739999999998</v>
      </c>
      <c r="P2354">
        <v>0.31132779999999999</v>
      </c>
      <c r="Q2354">
        <v>82.608900000000006</v>
      </c>
      <c r="R2354">
        <v>30.257539999999999</v>
      </c>
      <c r="S2354">
        <v>0.82263640000000005</v>
      </c>
    </row>
    <row r="2355" spans="1:19" x14ac:dyDescent="0.2">
      <c r="A2355" t="s">
        <v>185</v>
      </c>
      <c r="B2355">
        <v>2009</v>
      </c>
      <c r="C2355">
        <v>4027558.62</v>
      </c>
      <c r="D2355">
        <v>4956647.1809999999</v>
      </c>
      <c r="E2355">
        <v>6555569.3540000003</v>
      </c>
      <c r="F2355">
        <v>6590637.1399999997</v>
      </c>
      <c r="G2355">
        <v>8414504.5800000001</v>
      </c>
      <c r="H2355">
        <v>33.333359999999999</v>
      </c>
      <c r="I2355">
        <v>0.63638510000000004</v>
      </c>
      <c r="J2355">
        <v>63.63852</v>
      </c>
      <c r="K2355">
        <v>101.54859999999999</v>
      </c>
      <c r="L2355">
        <v>52.764009999999999</v>
      </c>
      <c r="M2355">
        <v>0.7665883</v>
      </c>
      <c r="N2355">
        <v>46.602179999999997</v>
      </c>
      <c r="O2355">
        <v>26.789739999999998</v>
      </c>
      <c r="P2355">
        <v>0.31132779999999999</v>
      </c>
      <c r="Q2355">
        <v>82.608900000000006</v>
      </c>
      <c r="R2355">
        <v>30.257539999999999</v>
      </c>
      <c r="S2355">
        <v>0.82263640000000005</v>
      </c>
    </row>
    <row r="2356" spans="1:19" x14ac:dyDescent="0.2">
      <c r="A2356" t="s">
        <v>185</v>
      </c>
      <c r="B2356">
        <v>2009</v>
      </c>
      <c r="C2356">
        <v>4027558.62</v>
      </c>
      <c r="D2356">
        <v>4956647.1809999999</v>
      </c>
      <c r="E2356">
        <v>6555569.3540000003</v>
      </c>
      <c r="F2356">
        <v>6590637.1399999997</v>
      </c>
      <c r="G2356">
        <v>8414504.5800000001</v>
      </c>
      <c r="H2356">
        <v>183.33330000000001</v>
      </c>
      <c r="I2356">
        <v>0.63638510000000004</v>
      </c>
      <c r="J2356">
        <v>63.63852</v>
      </c>
      <c r="K2356">
        <v>101.54859999999999</v>
      </c>
      <c r="L2356">
        <v>52.764009999999999</v>
      </c>
      <c r="M2356">
        <v>0.7665883</v>
      </c>
      <c r="N2356">
        <v>46.602179999999997</v>
      </c>
      <c r="O2356">
        <v>26.789739999999998</v>
      </c>
      <c r="P2356">
        <v>0.31132779999999999</v>
      </c>
      <c r="Q2356">
        <v>82.608900000000006</v>
      </c>
      <c r="R2356">
        <v>30.257539999999999</v>
      </c>
      <c r="S2356">
        <v>0.82263640000000005</v>
      </c>
    </row>
    <row r="2357" spans="1:19" x14ac:dyDescent="0.2">
      <c r="A2357" t="s">
        <v>185</v>
      </c>
      <c r="B2357">
        <v>2009</v>
      </c>
      <c r="C2357">
        <v>4027558.62</v>
      </c>
      <c r="D2357">
        <v>4956647.1809999999</v>
      </c>
      <c r="E2357">
        <v>6555569.3540000003</v>
      </c>
      <c r="F2357">
        <v>6590637.1399999997</v>
      </c>
      <c r="G2357">
        <v>8414504.5800000001</v>
      </c>
      <c r="H2357">
        <v>139.53479999999999</v>
      </c>
      <c r="I2357">
        <v>0.63638510000000004</v>
      </c>
      <c r="J2357">
        <v>63.63852</v>
      </c>
      <c r="K2357">
        <v>101.54859999999999</v>
      </c>
      <c r="L2357">
        <v>52.764009999999999</v>
      </c>
      <c r="M2357">
        <v>0.7665883</v>
      </c>
      <c r="N2357">
        <v>46.602179999999997</v>
      </c>
      <c r="O2357">
        <v>26.789739999999998</v>
      </c>
      <c r="P2357">
        <v>0.31132779999999999</v>
      </c>
      <c r="Q2357">
        <v>82.608900000000006</v>
      </c>
      <c r="R2357">
        <v>30.257539999999999</v>
      </c>
      <c r="S2357">
        <v>0.82263640000000005</v>
      </c>
    </row>
    <row r="2358" spans="1:19" x14ac:dyDescent="0.2">
      <c r="A2358" t="s">
        <v>185</v>
      </c>
      <c r="B2358">
        <v>2009</v>
      </c>
      <c r="C2358">
        <v>4027558.62</v>
      </c>
      <c r="D2358">
        <v>4956647.1809999999</v>
      </c>
      <c r="E2358">
        <v>6555569.3540000003</v>
      </c>
      <c r="F2358">
        <v>6590637.1399999997</v>
      </c>
      <c r="G2358">
        <v>8414504.5800000001</v>
      </c>
      <c r="H2358">
        <v>-54.117609999999999</v>
      </c>
      <c r="I2358">
        <v>0.63638510000000004</v>
      </c>
      <c r="J2358">
        <v>63.63852</v>
      </c>
      <c r="K2358">
        <v>101.54859999999999</v>
      </c>
      <c r="L2358">
        <v>52.764009999999999</v>
      </c>
      <c r="M2358">
        <v>0.7665883</v>
      </c>
      <c r="N2358">
        <v>46.602179999999997</v>
      </c>
      <c r="O2358">
        <v>26.789739999999998</v>
      </c>
      <c r="P2358">
        <v>0.31132779999999999</v>
      </c>
      <c r="Q2358">
        <v>82.608900000000006</v>
      </c>
      <c r="R2358">
        <v>30.257539999999999</v>
      </c>
      <c r="S2358">
        <v>0.82263640000000005</v>
      </c>
    </row>
    <row r="2359" spans="1:19" x14ac:dyDescent="0.2">
      <c r="A2359" t="s">
        <v>185</v>
      </c>
      <c r="B2359">
        <v>2009</v>
      </c>
      <c r="C2359">
        <v>4027558.62</v>
      </c>
      <c r="D2359">
        <v>4956647.1809999999</v>
      </c>
      <c r="E2359">
        <v>6555569.3540000003</v>
      </c>
      <c r="F2359">
        <v>6590637.1399999997</v>
      </c>
      <c r="G2359">
        <v>8414504.5800000001</v>
      </c>
      <c r="H2359">
        <v>237.82589999999999</v>
      </c>
      <c r="I2359">
        <v>0.63638510000000004</v>
      </c>
      <c r="J2359">
        <v>63.63852</v>
      </c>
      <c r="K2359">
        <v>101.54859999999999</v>
      </c>
      <c r="L2359">
        <v>52.764009999999999</v>
      </c>
      <c r="M2359">
        <v>0.7665883</v>
      </c>
      <c r="N2359">
        <v>46.602179999999997</v>
      </c>
      <c r="O2359">
        <v>26.789739999999998</v>
      </c>
      <c r="P2359">
        <v>0.31132779999999999</v>
      </c>
      <c r="Q2359">
        <v>82.608900000000006</v>
      </c>
      <c r="R2359">
        <v>30.257539999999999</v>
      </c>
      <c r="S2359">
        <v>0.82263640000000005</v>
      </c>
    </row>
    <row r="2360" spans="1:19" x14ac:dyDescent="0.2">
      <c r="A2360" t="s">
        <v>185</v>
      </c>
      <c r="B2360">
        <v>2009</v>
      </c>
      <c r="C2360">
        <v>4027558.62</v>
      </c>
      <c r="D2360">
        <v>4956647.1809999999</v>
      </c>
      <c r="E2360">
        <v>6555569.3540000003</v>
      </c>
      <c r="F2360">
        <v>6590637.1399999997</v>
      </c>
      <c r="G2360">
        <v>8414504.5800000001</v>
      </c>
      <c r="H2360">
        <v>50.000109999999999</v>
      </c>
      <c r="I2360">
        <v>0.63638510000000004</v>
      </c>
      <c r="J2360">
        <v>63.63852</v>
      </c>
      <c r="K2360">
        <v>101.54859999999999</v>
      </c>
      <c r="L2360">
        <v>52.764009999999999</v>
      </c>
      <c r="M2360">
        <v>0.7665883</v>
      </c>
      <c r="N2360">
        <v>46.602179999999997</v>
      </c>
      <c r="O2360">
        <v>26.789739999999998</v>
      </c>
      <c r="P2360">
        <v>0.31132779999999999</v>
      </c>
      <c r="Q2360">
        <v>82.608900000000006</v>
      </c>
      <c r="R2360">
        <v>30.257539999999999</v>
      </c>
      <c r="S2360">
        <v>0.82263640000000005</v>
      </c>
    </row>
    <row r="2361" spans="1:19" x14ac:dyDescent="0.2">
      <c r="A2361" t="s">
        <v>185</v>
      </c>
      <c r="B2361">
        <v>2009</v>
      </c>
      <c r="C2361">
        <v>4027558.62</v>
      </c>
      <c r="D2361">
        <v>4956647.1809999999</v>
      </c>
      <c r="E2361">
        <v>6555569.3540000003</v>
      </c>
      <c r="F2361">
        <v>6590637.1399999997</v>
      </c>
      <c r="G2361">
        <v>8414504.5800000001</v>
      </c>
      <c r="I2361">
        <v>0.63638510000000004</v>
      </c>
      <c r="J2361">
        <v>63.63852</v>
      </c>
      <c r="L2361">
        <v>52.764009999999999</v>
      </c>
      <c r="M2361">
        <v>0.7665883</v>
      </c>
      <c r="O2361">
        <v>26.789739999999998</v>
      </c>
      <c r="P2361">
        <v>0.31132779999999999</v>
      </c>
      <c r="R2361">
        <v>30.257539999999999</v>
      </c>
      <c r="S2361">
        <v>0.82263640000000005</v>
      </c>
    </row>
    <row r="2362" spans="1:19" x14ac:dyDescent="0.2">
      <c r="A2362" t="s">
        <v>185</v>
      </c>
      <c r="B2362">
        <v>2009</v>
      </c>
      <c r="C2362">
        <v>4027558.62</v>
      </c>
      <c r="D2362">
        <v>4956647.1809999999</v>
      </c>
      <c r="E2362">
        <v>6555569.3540000003</v>
      </c>
      <c r="F2362">
        <v>6590637.1399999997</v>
      </c>
      <c r="G2362">
        <v>8414504.5800000001</v>
      </c>
      <c r="H2362">
        <v>140.68520000000001</v>
      </c>
      <c r="I2362">
        <v>0.63638510000000004</v>
      </c>
      <c r="J2362">
        <v>63.63852</v>
      </c>
      <c r="K2362">
        <v>101.54859999999999</v>
      </c>
      <c r="L2362">
        <v>52.764009999999999</v>
      </c>
      <c r="M2362">
        <v>0.7665883</v>
      </c>
      <c r="N2362">
        <v>46.602179999999997</v>
      </c>
      <c r="O2362">
        <v>26.789739999999998</v>
      </c>
      <c r="P2362">
        <v>0.31132779999999999</v>
      </c>
      <c r="Q2362">
        <v>82.608900000000006</v>
      </c>
      <c r="R2362">
        <v>30.257539999999999</v>
      </c>
      <c r="S2362">
        <v>0.82263640000000005</v>
      </c>
    </row>
    <row r="2363" spans="1:19" x14ac:dyDescent="0.2">
      <c r="A2363" t="s">
        <v>185</v>
      </c>
      <c r="B2363">
        <v>2009</v>
      </c>
      <c r="C2363">
        <v>4027558.62</v>
      </c>
      <c r="D2363">
        <v>4956647.1809999999</v>
      </c>
      <c r="E2363">
        <v>6555569.3540000003</v>
      </c>
      <c r="F2363">
        <v>6590637.1399999997</v>
      </c>
      <c r="G2363">
        <v>8414504.5800000001</v>
      </c>
      <c r="H2363">
        <v>-21.566949999999999</v>
      </c>
      <c r="I2363">
        <v>0.63638510000000004</v>
      </c>
      <c r="J2363">
        <v>63.63852</v>
      </c>
      <c r="K2363">
        <v>101.54859999999999</v>
      </c>
      <c r="L2363">
        <v>52.764009999999999</v>
      </c>
      <c r="M2363">
        <v>0.7665883</v>
      </c>
      <c r="N2363">
        <v>46.602179999999997</v>
      </c>
      <c r="O2363">
        <v>26.789739999999998</v>
      </c>
      <c r="P2363">
        <v>0.31132779999999999</v>
      </c>
      <c r="Q2363">
        <v>82.608900000000006</v>
      </c>
      <c r="R2363">
        <v>30.257539999999999</v>
      </c>
      <c r="S2363">
        <v>0.82263640000000005</v>
      </c>
    </row>
    <row r="2364" spans="1:19" x14ac:dyDescent="0.2">
      <c r="A2364" t="s">
        <v>185</v>
      </c>
      <c r="B2364">
        <v>2009</v>
      </c>
      <c r="C2364">
        <v>4027558.62</v>
      </c>
      <c r="D2364">
        <v>4956647.1809999999</v>
      </c>
      <c r="E2364">
        <v>6555569.3540000003</v>
      </c>
      <c r="F2364">
        <v>6590637.1399999997</v>
      </c>
      <c r="G2364">
        <v>8414504.5800000001</v>
      </c>
      <c r="H2364">
        <v>61.846040000000002</v>
      </c>
      <c r="I2364">
        <v>0.63638510000000004</v>
      </c>
      <c r="J2364">
        <v>63.63852</v>
      </c>
      <c r="K2364">
        <v>101.54859999999999</v>
      </c>
      <c r="L2364">
        <v>52.764009999999999</v>
      </c>
      <c r="M2364">
        <v>0.7665883</v>
      </c>
      <c r="N2364">
        <v>46.602179999999997</v>
      </c>
      <c r="O2364">
        <v>26.789739999999998</v>
      </c>
      <c r="P2364">
        <v>0.31132779999999999</v>
      </c>
      <c r="Q2364">
        <v>82.608900000000006</v>
      </c>
      <c r="R2364">
        <v>30.257539999999999</v>
      </c>
      <c r="S2364">
        <v>0.82263640000000005</v>
      </c>
    </row>
    <row r="2365" spans="1:19" x14ac:dyDescent="0.2">
      <c r="A2365" t="s">
        <v>185</v>
      </c>
      <c r="B2365">
        <v>2009</v>
      </c>
      <c r="C2365">
        <v>4027558.62</v>
      </c>
      <c r="D2365">
        <v>4956647.1809999999</v>
      </c>
      <c r="E2365">
        <v>6555569.3540000003</v>
      </c>
      <c r="F2365">
        <v>6590637.1399999997</v>
      </c>
      <c r="G2365">
        <v>8414504.5800000001</v>
      </c>
      <c r="H2365">
        <v>43.999969999999998</v>
      </c>
      <c r="I2365">
        <v>0.63638510000000004</v>
      </c>
      <c r="J2365">
        <v>63.63852</v>
      </c>
      <c r="K2365">
        <v>101.54859999999999</v>
      </c>
      <c r="L2365">
        <v>52.764009999999999</v>
      </c>
      <c r="M2365">
        <v>0.7665883</v>
      </c>
      <c r="N2365">
        <v>46.602179999999997</v>
      </c>
      <c r="O2365">
        <v>26.789739999999998</v>
      </c>
      <c r="P2365">
        <v>0.31132779999999999</v>
      </c>
      <c r="Q2365">
        <v>82.608900000000006</v>
      </c>
      <c r="R2365">
        <v>30.257539999999999</v>
      </c>
      <c r="S2365">
        <v>0.82263640000000005</v>
      </c>
    </row>
    <row r="2366" spans="1:19" x14ac:dyDescent="0.2">
      <c r="A2366" t="s">
        <v>185</v>
      </c>
      <c r="B2366">
        <v>2009</v>
      </c>
      <c r="C2366">
        <v>4027558.62</v>
      </c>
      <c r="D2366">
        <v>4956647.1809999999</v>
      </c>
      <c r="E2366">
        <v>6555569.3540000003</v>
      </c>
      <c r="F2366">
        <v>6590637.1399999997</v>
      </c>
      <c r="G2366">
        <v>8414504.5800000001</v>
      </c>
      <c r="H2366">
        <v>-28.57141</v>
      </c>
      <c r="I2366">
        <v>0.63638510000000004</v>
      </c>
      <c r="J2366">
        <v>63.63852</v>
      </c>
      <c r="K2366">
        <v>101.54859999999999</v>
      </c>
      <c r="L2366">
        <v>52.764009999999999</v>
      </c>
      <c r="M2366">
        <v>0.7665883</v>
      </c>
      <c r="N2366">
        <v>46.602179999999997</v>
      </c>
      <c r="O2366">
        <v>26.789739999999998</v>
      </c>
      <c r="P2366">
        <v>0.31132779999999999</v>
      </c>
      <c r="Q2366">
        <v>82.608900000000006</v>
      </c>
      <c r="R2366">
        <v>30.257539999999999</v>
      </c>
      <c r="S2366">
        <v>0.82263640000000005</v>
      </c>
    </row>
    <row r="2367" spans="1:19" x14ac:dyDescent="0.2">
      <c r="A2367" t="s">
        <v>185</v>
      </c>
      <c r="B2367">
        <v>2009</v>
      </c>
      <c r="C2367">
        <v>4027558.62</v>
      </c>
      <c r="D2367">
        <v>4956647.1809999999</v>
      </c>
      <c r="E2367">
        <v>6555569.3540000003</v>
      </c>
      <c r="F2367">
        <v>6590637.1399999997</v>
      </c>
      <c r="G2367">
        <v>8414504.5800000001</v>
      </c>
      <c r="H2367">
        <v>31.42719</v>
      </c>
      <c r="I2367">
        <v>0.63638510000000004</v>
      </c>
      <c r="J2367">
        <v>63.63852</v>
      </c>
      <c r="K2367">
        <v>101.54859999999999</v>
      </c>
      <c r="L2367">
        <v>52.764009999999999</v>
      </c>
      <c r="M2367">
        <v>0.7665883</v>
      </c>
      <c r="N2367">
        <v>46.602179999999997</v>
      </c>
      <c r="O2367">
        <v>26.789739999999998</v>
      </c>
      <c r="P2367">
        <v>0.31132779999999999</v>
      </c>
      <c r="Q2367">
        <v>82.608900000000006</v>
      </c>
      <c r="R2367">
        <v>30.257539999999999</v>
      </c>
      <c r="S2367">
        <v>0.82263640000000005</v>
      </c>
    </row>
    <row r="2368" spans="1:19" x14ac:dyDescent="0.2">
      <c r="A2368" t="s">
        <v>185</v>
      </c>
      <c r="B2368">
        <v>2009</v>
      </c>
      <c r="C2368">
        <v>4027558.62</v>
      </c>
      <c r="D2368">
        <v>4956647.1809999999</v>
      </c>
      <c r="E2368">
        <v>6555569.3540000003</v>
      </c>
      <c r="F2368">
        <v>6590637.1399999997</v>
      </c>
      <c r="G2368">
        <v>8414504.5800000001</v>
      </c>
      <c r="H2368">
        <v>56.987130000000001</v>
      </c>
      <c r="I2368">
        <v>0.63638510000000004</v>
      </c>
      <c r="J2368">
        <v>63.63852</v>
      </c>
      <c r="K2368">
        <v>101.54859999999999</v>
      </c>
      <c r="L2368">
        <v>52.764009999999999</v>
      </c>
      <c r="M2368">
        <v>0.7665883</v>
      </c>
      <c r="N2368">
        <v>46.602179999999997</v>
      </c>
      <c r="O2368">
        <v>26.789739999999998</v>
      </c>
      <c r="P2368">
        <v>0.31132779999999999</v>
      </c>
      <c r="Q2368">
        <v>82.608900000000006</v>
      </c>
      <c r="R2368">
        <v>30.257539999999999</v>
      </c>
      <c r="S2368">
        <v>0.82263640000000005</v>
      </c>
    </row>
    <row r="2369" spans="1:19" x14ac:dyDescent="0.2">
      <c r="A2369" t="s">
        <v>185</v>
      </c>
      <c r="B2369">
        <v>2009</v>
      </c>
      <c r="C2369">
        <v>4027558.62</v>
      </c>
      <c r="D2369">
        <v>4956647.1809999999</v>
      </c>
      <c r="E2369">
        <v>6555569.3540000003</v>
      </c>
      <c r="F2369">
        <v>6590637.1399999997</v>
      </c>
      <c r="G2369">
        <v>8414504.5800000001</v>
      </c>
      <c r="H2369">
        <v>35.172400000000003</v>
      </c>
      <c r="I2369">
        <v>0.63638510000000004</v>
      </c>
      <c r="J2369">
        <v>63.63852</v>
      </c>
      <c r="K2369">
        <v>101.54859999999999</v>
      </c>
      <c r="L2369">
        <v>52.764009999999999</v>
      </c>
      <c r="M2369">
        <v>0.7665883</v>
      </c>
      <c r="N2369">
        <v>46.602179999999997</v>
      </c>
      <c r="O2369">
        <v>26.789739999999998</v>
      </c>
      <c r="P2369">
        <v>0.31132779999999999</v>
      </c>
      <c r="Q2369">
        <v>82.608900000000006</v>
      </c>
      <c r="R2369">
        <v>30.257539999999999</v>
      </c>
      <c r="S2369">
        <v>0.82263640000000005</v>
      </c>
    </row>
    <row r="2370" spans="1:19" x14ac:dyDescent="0.2">
      <c r="A2370" t="s">
        <v>185</v>
      </c>
      <c r="B2370">
        <v>2009</v>
      </c>
      <c r="C2370">
        <v>4027558.62</v>
      </c>
      <c r="D2370">
        <v>4956647.1809999999</v>
      </c>
      <c r="E2370">
        <v>6555569.3540000003</v>
      </c>
      <c r="F2370">
        <v>6590637.1399999997</v>
      </c>
      <c r="G2370">
        <v>8414504.5800000001</v>
      </c>
      <c r="H2370">
        <v>270.52910000000003</v>
      </c>
      <c r="I2370">
        <v>0.63638510000000004</v>
      </c>
      <c r="J2370">
        <v>63.63852</v>
      </c>
      <c r="K2370">
        <v>101.54859999999999</v>
      </c>
      <c r="L2370">
        <v>52.764009999999999</v>
      </c>
      <c r="M2370">
        <v>0.7665883</v>
      </c>
      <c r="N2370">
        <v>46.602179999999997</v>
      </c>
      <c r="O2370">
        <v>26.789739999999998</v>
      </c>
      <c r="P2370">
        <v>0.31132779999999999</v>
      </c>
      <c r="Q2370">
        <v>82.608900000000006</v>
      </c>
      <c r="R2370">
        <v>30.257539999999999</v>
      </c>
      <c r="S2370">
        <v>0.82263640000000005</v>
      </c>
    </row>
    <row r="2371" spans="1:19" x14ac:dyDescent="0.2">
      <c r="A2371" t="s">
        <v>185</v>
      </c>
      <c r="B2371">
        <v>2009</v>
      </c>
      <c r="C2371">
        <v>4027558.62</v>
      </c>
      <c r="D2371">
        <v>4956647.1809999999</v>
      </c>
      <c r="E2371">
        <v>6555569.3540000003</v>
      </c>
      <c r="F2371">
        <v>6590637.1399999997</v>
      </c>
      <c r="G2371">
        <v>8414504.5800000001</v>
      </c>
      <c r="H2371">
        <v>260.00009999999997</v>
      </c>
      <c r="I2371">
        <v>0.63638510000000004</v>
      </c>
      <c r="J2371">
        <v>63.63852</v>
      </c>
      <c r="K2371">
        <v>101.54859999999999</v>
      </c>
      <c r="L2371">
        <v>52.764009999999999</v>
      </c>
      <c r="M2371">
        <v>0.7665883</v>
      </c>
      <c r="N2371">
        <v>46.602179999999997</v>
      </c>
      <c r="O2371">
        <v>26.789739999999998</v>
      </c>
      <c r="P2371">
        <v>0.31132779999999999</v>
      </c>
      <c r="Q2371">
        <v>82.608900000000006</v>
      </c>
      <c r="R2371">
        <v>30.257539999999999</v>
      </c>
      <c r="S2371">
        <v>0.82263640000000005</v>
      </c>
    </row>
    <row r="2372" spans="1:19" x14ac:dyDescent="0.2">
      <c r="A2372" t="s">
        <v>185</v>
      </c>
      <c r="B2372">
        <v>2009</v>
      </c>
      <c r="C2372">
        <v>4027558.62</v>
      </c>
      <c r="D2372">
        <v>4956647.1809999999</v>
      </c>
      <c r="E2372">
        <v>6555569.3540000003</v>
      </c>
      <c r="F2372">
        <v>6590637.1399999997</v>
      </c>
      <c r="G2372">
        <v>8414504.5800000001</v>
      </c>
      <c r="H2372">
        <v>50.393799999999999</v>
      </c>
      <c r="I2372">
        <v>0.63638510000000004</v>
      </c>
      <c r="J2372">
        <v>63.63852</v>
      </c>
      <c r="K2372">
        <v>101.54859999999999</v>
      </c>
      <c r="L2372">
        <v>52.764009999999999</v>
      </c>
      <c r="M2372">
        <v>0.7665883</v>
      </c>
      <c r="N2372">
        <v>46.602179999999997</v>
      </c>
      <c r="O2372">
        <v>26.789739999999998</v>
      </c>
      <c r="P2372">
        <v>0.31132779999999999</v>
      </c>
      <c r="Q2372">
        <v>82.608900000000006</v>
      </c>
      <c r="R2372">
        <v>30.257539999999999</v>
      </c>
      <c r="S2372">
        <v>0.82263640000000005</v>
      </c>
    </row>
    <row r="2373" spans="1:19" x14ac:dyDescent="0.2">
      <c r="A2373" t="s">
        <v>185</v>
      </c>
      <c r="B2373">
        <v>2009</v>
      </c>
      <c r="C2373">
        <v>4027558.62</v>
      </c>
      <c r="D2373">
        <v>4956647.1809999999</v>
      </c>
      <c r="E2373">
        <v>6555569.3540000003</v>
      </c>
      <c r="F2373">
        <v>6590637.1399999997</v>
      </c>
      <c r="G2373">
        <v>8414504.5800000001</v>
      </c>
      <c r="H2373">
        <v>99.999859999999998</v>
      </c>
      <c r="I2373">
        <v>0.63638510000000004</v>
      </c>
      <c r="J2373">
        <v>63.63852</v>
      </c>
      <c r="K2373">
        <v>101.54859999999999</v>
      </c>
      <c r="L2373">
        <v>52.764009999999999</v>
      </c>
      <c r="M2373">
        <v>0.7665883</v>
      </c>
      <c r="N2373">
        <v>46.602179999999997</v>
      </c>
      <c r="O2373">
        <v>26.789739999999998</v>
      </c>
      <c r="P2373">
        <v>0.31132779999999999</v>
      </c>
      <c r="Q2373">
        <v>82.608900000000006</v>
      </c>
      <c r="R2373">
        <v>30.257539999999999</v>
      </c>
      <c r="S2373">
        <v>0.82263640000000005</v>
      </c>
    </row>
    <row r="2374" spans="1:19" x14ac:dyDescent="0.2">
      <c r="A2374" t="s">
        <v>185</v>
      </c>
      <c r="B2374">
        <v>2009</v>
      </c>
      <c r="C2374">
        <v>4027558.62</v>
      </c>
      <c r="D2374">
        <v>4956647.1809999999</v>
      </c>
      <c r="E2374">
        <v>6555569.3540000003</v>
      </c>
      <c r="F2374">
        <v>6590637.1399999997</v>
      </c>
      <c r="G2374">
        <v>8414504.5800000001</v>
      </c>
      <c r="H2374">
        <v>35.537080000000003</v>
      </c>
      <c r="I2374">
        <v>0.63638510000000004</v>
      </c>
      <c r="J2374">
        <v>63.63852</v>
      </c>
      <c r="K2374">
        <v>101.54859999999999</v>
      </c>
      <c r="L2374">
        <v>52.764009999999999</v>
      </c>
      <c r="M2374">
        <v>0.7665883</v>
      </c>
      <c r="N2374">
        <v>46.602179999999997</v>
      </c>
      <c r="O2374">
        <v>26.789739999999998</v>
      </c>
      <c r="P2374">
        <v>0.31132779999999999</v>
      </c>
      <c r="Q2374">
        <v>82.608900000000006</v>
      </c>
      <c r="R2374">
        <v>30.257539999999999</v>
      </c>
      <c r="S2374">
        <v>0.82263640000000005</v>
      </c>
    </row>
    <row r="2375" spans="1:19" x14ac:dyDescent="0.2">
      <c r="A2375" t="s">
        <v>185</v>
      </c>
      <c r="B2375">
        <v>2009</v>
      </c>
      <c r="C2375">
        <v>4027558.62</v>
      </c>
      <c r="D2375">
        <v>4956647.1809999999</v>
      </c>
      <c r="E2375">
        <v>6555569.3540000003</v>
      </c>
      <c r="F2375">
        <v>6590637.1399999997</v>
      </c>
      <c r="G2375">
        <v>8414504.5800000001</v>
      </c>
      <c r="H2375">
        <v>4081.252</v>
      </c>
      <c r="I2375">
        <v>0.63638510000000004</v>
      </c>
      <c r="J2375">
        <v>63.63852</v>
      </c>
      <c r="L2375">
        <v>52.764009999999999</v>
      </c>
      <c r="M2375">
        <v>0.7665883</v>
      </c>
      <c r="N2375">
        <v>46.602179999999997</v>
      </c>
      <c r="O2375">
        <v>26.789739999999998</v>
      </c>
      <c r="P2375">
        <v>0.31132779999999999</v>
      </c>
      <c r="R2375">
        <v>30.257539999999999</v>
      </c>
      <c r="S2375">
        <v>0.82263640000000005</v>
      </c>
    </row>
    <row r="2376" spans="1:19" x14ac:dyDescent="0.2">
      <c r="A2376" t="s">
        <v>185</v>
      </c>
      <c r="B2376">
        <v>2009</v>
      </c>
      <c r="C2376">
        <v>4027558.62</v>
      </c>
      <c r="D2376">
        <v>4956647.1809999999</v>
      </c>
      <c r="E2376">
        <v>6555569.3540000003</v>
      </c>
      <c r="F2376">
        <v>6590637.1399999997</v>
      </c>
      <c r="G2376">
        <v>8414504.5800000001</v>
      </c>
      <c r="H2376">
        <v>49.999899999999997</v>
      </c>
      <c r="I2376">
        <v>0.63638510000000004</v>
      </c>
      <c r="J2376">
        <v>63.63852</v>
      </c>
      <c r="K2376">
        <v>101.54859999999999</v>
      </c>
      <c r="L2376">
        <v>52.764009999999999</v>
      </c>
      <c r="M2376">
        <v>0.7665883</v>
      </c>
      <c r="N2376">
        <v>46.602179999999997</v>
      </c>
      <c r="O2376">
        <v>26.789739999999998</v>
      </c>
      <c r="P2376">
        <v>0.31132779999999999</v>
      </c>
      <c r="Q2376">
        <v>82.608900000000006</v>
      </c>
      <c r="R2376">
        <v>30.257539999999999</v>
      </c>
      <c r="S2376">
        <v>0.82263640000000005</v>
      </c>
    </row>
    <row r="2377" spans="1:19" x14ac:dyDescent="0.2">
      <c r="A2377" t="s">
        <v>185</v>
      </c>
      <c r="B2377">
        <v>2009</v>
      </c>
      <c r="C2377">
        <v>4027558.62</v>
      </c>
      <c r="D2377">
        <v>4956647.1809999999</v>
      </c>
      <c r="E2377">
        <v>6555569.3540000003</v>
      </c>
      <c r="F2377">
        <v>6590637.1399999997</v>
      </c>
      <c r="G2377">
        <v>8414504.5800000001</v>
      </c>
      <c r="H2377">
        <v>25.0001</v>
      </c>
      <c r="I2377">
        <v>0.63638510000000004</v>
      </c>
      <c r="J2377">
        <v>63.63852</v>
      </c>
      <c r="K2377">
        <v>101.54859999999999</v>
      </c>
      <c r="L2377">
        <v>52.764009999999999</v>
      </c>
      <c r="M2377">
        <v>0.7665883</v>
      </c>
      <c r="N2377">
        <v>46.602179999999997</v>
      </c>
      <c r="O2377">
        <v>26.789739999999998</v>
      </c>
      <c r="P2377">
        <v>0.31132779999999999</v>
      </c>
      <c r="Q2377">
        <v>82.608900000000006</v>
      </c>
      <c r="R2377">
        <v>30.257539999999999</v>
      </c>
      <c r="S2377">
        <v>0.82263640000000005</v>
      </c>
    </row>
    <row r="2378" spans="1:19" x14ac:dyDescent="0.2">
      <c r="A2378" t="s">
        <v>185</v>
      </c>
      <c r="B2378">
        <v>2009</v>
      </c>
      <c r="C2378">
        <v>4027558.62</v>
      </c>
      <c r="D2378">
        <v>4956647.1809999999</v>
      </c>
      <c r="E2378">
        <v>6555569.3540000003</v>
      </c>
      <c r="F2378">
        <v>6590637.1399999997</v>
      </c>
      <c r="G2378">
        <v>8414504.5800000001</v>
      </c>
      <c r="H2378">
        <v>45.062820000000002</v>
      </c>
      <c r="I2378">
        <v>0.63638510000000004</v>
      </c>
      <c r="J2378">
        <v>63.63852</v>
      </c>
      <c r="K2378">
        <v>101.54859999999999</v>
      </c>
      <c r="L2378">
        <v>52.764009999999999</v>
      </c>
      <c r="M2378">
        <v>0.7665883</v>
      </c>
      <c r="N2378">
        <v>46.602179999999997</v>
      </c>
      <c r="O2378">
        <v>26.789739999999998</v>
      </c>
      <c r="P2378">
        <v>0.31132779999999999</v>
      </c>
      <c r="Q2378">
        <v>82.608900000000006</v>
      </c>
      <c r="R2378">
        <v>30.257539999999999</v>
      </c>
      <c r="S2378">
        <v>0.82263640000000005</v>
      </c>
    </row>
    <row r="2379" spans="1:19" x14ac:dyDescent="0.2">
      <c r="A2379" t="s">
        <v>185</v>
      </c>
      <c r="B2379">
        <v>2009</v>
      </c>
      <c r="C2379">
        <v>4027558.62</v>
      </c>
      <c r="D2379">
        <v>4956647.1809999999</v>
      </c>
      <c r="E2379">
        <v>6555569.3540000003</v>
      </c>
      <c r="F2379">
        <v>6590637.1399999997</v>
      </c>
      <c r="G2379">
        <v>8414504.5800000001</v>
      </c>
      <c r="H2379">
        <v>37.93094</v>
      </c>
      <c r="I2379">
        <v>0.63638510000000004</v>
      </c>
      <c r="J2379">
        <v>63.63852</v>
      </c>
      <c r="K2379">
        <v>101.54859999999999</v>
      </c>
      <c r="L2379">
        <v>52.764009999999999</v>
      </c>
      <c r="M2379">
        <v>0.7665883</v>
      </c>
      <c r="N2379">
        <v>46.602179999999997</v>
      </c>
      <c r="O2379">
        <v>26.789739999999998</v>
      </c>
      <c r="P2379">
        <v>0.31132779999999999</v>
      </c>
      <c r="Q2379">
        <v>82.608900000000006</v>
      </c>
      <c r="R2379">
        <v>30.257539999999999</v>
      </c>
      <c r="S2379">
        <v>0.82263640000000005</v>
      </c>
    </row>
    <row r="2380" spans="1:19" x14ac:dyDescent="0.2">
      <c r="A2380" t="s">
        <v>185</v>
      </c>
      <c r="B2380">
        <v>2009</v>
      </c>
      <c r="C2380">
        <v>4027558.62</v>
      </c>
      <c r="D2380">
        <v>4956647.1809999999</v>
      </c>
      <c r="E2380">
        <v>6555569.3540000003</v>
      </c>
      <c r="F2380">
        <v>6590637.1399999997</v>
      </c>
      <c r="G2380">
        <v>8414504.5800000001</v>
      </c>
      <c r="H2380">
        <v>1223.596</v>
      </c>
      <c r="I2380">
        <v>0.63638510000000004</v>
      </c>
      <c r="J2380">
        <v>63.63852</v>
      </c>
      <c r="L2380">
        <v>52.764009999999999</v>
      </c>
      <c r="M2380">
        <v>0.7665883</v>
      </c>
      <c r="N2380">
        <v>46.602179999999997</v>
      </c>
      <c r="O2380">
        <v>26.789739999999998</v>
      </c>
      <c r="P2380">
        <v>0.31132779999999999</v>
      </c>
      <c r="Q2380">
        <v>82.608900000000006</v>
      </c>
      <c r="R2380">
        <v>30.257539999999999</v>
      </c>
      <c r="S2380">
        <v>0.82263640000000005</v>
      </c>
    </row>
    <row r="2381" spans="1:19" x14ac:dyDescent="0.2">
      <c r="A2381" t="s">
        <v>185</v>
      </c>
      <c r="B2381">
        <v>2009</v>
      </c>
      <c r="C2381">
        <v>4027558.62</v>
      </c>
      <c r="D2381">
        <v>4956647.1809999999</v>
      </c>
      <c r="E2381">
        <v>6555569.3540000003</v>
      </c>
      <c r="F2381">
        <v>6590637.1399999997</v>
      </c>
      <c r="G2381">
        <v>8414504.5800000001</v>
      </c>
      <c r="H2381">
        <v>-38.375819999999997</v>
      </c>
      <c r="I2381">
        <v>0.63638510000000004</v>
      </c>
      <c r="J2381">
        <v>63.63852</v>
      </c>
      <c r="K2381">
        <v>101.54859999999999</v>
      </c>
      <c r="L2381">
        <v>52.764009999999999</v>
      </c>
      <c r="M2381">
        <v>0.7665883</v>
      </c>
      <c r="N2381">
        <v>46.602179999999997</v>
      </c>
      <c r="O2381">
        <v>26.789739999999998</v>
      </c>
      <c r="P2381">
        <v>0.31132779999999999</v>
      </c>
      <c r="Q2381">
        <v>82.608900000000006</v>
      </c>
      <c r="R2381">
        <v>30.257539999999999</v>
      </c>
      <c r="S2381">
        <v>0.82263640000000005</v>
      </c>
    </row>
    <row r="2382" spans="1:19" x14ac:dyDescent="0.2">
      <c r="A2382" t="s">
        <v>185</v>
      </c>
      <c r="B2382">
        <v>2009</v>
      </c>
      <c r="C2382">
        <v>4027558.62</v>
      </c>
      <c r="D2382">
        <v>4956647.1809999999</v>
      </c>
      <c r="E2382">
        <v>6555569.3540000003</v>
      </c>
      <c r="F2382">
        <v>6590637.1399999997</v>
      </c>
      <c r="G2382">
        <v>8414504.5800000001</v>
      </c>
      <c r="H2382">
        <v>2.8600000000000001E-5</v>
      </c>
      <c r="I2382">
        <v>0.63638510000000004</v>
      </c>
      <c r="J2382">
        <v>63.63852</v>
      </c>
      <c r="K2382">
        <v>101.54859999999999</v>
      </c>
      <c r="L2382">
        <v>52.764009999999999</v>
      </c>
      <c r="M2382">
        <v>0.7665883</v>
      </c>
      <c r="N2382">
        <v>46.602179999999997</v>
      </c>
      <c r="O2382">
        <v>26.789739999999998</v>
      </c>
      <c r="P2382">
        <v>0.31132779999999999</v>
      </c>
      <c r="Q2382">
        <v>82.608900000000006</v>
      </c>
      <c r="R2382">
        <v>30.257539999999999</v>
      </c>
      <c r="S2382">
        <v>0.82263640000000005</v>
      </c>
    </row>
    <row r="2383" spans="1:19" x14ac:dyDescent="0.2">
      <c r="A2383" t="s">
        <v>185</v>
      </c>
      <c r="B2383">
        <v>2009</v>
      </c>
      <c r="C2383">
        <v>4027558.62</v>
      </c>
      <c r="D2383">
        <v>4956647.1809999999</v>
      </c>
      <c r="E2383">
        <v>6555569.3540000003</v>
      </c>
      <c r="F2383">
        <v>6590637.1399999997</v>
      </c>
      <c r="G2383">
        <v>8414504.5800000001</v>
      </c>
      <c r="H2383">
        <v>15.733499999999999</v>
      </c>
      <c r="I2383">
        <v>0.63638510000000004</v>
      </c>
      <c r="J2383">
        <v>63.63852</v>
      </c>
      <c r="K2383">
        <v>101.54859999999999</v>
      </c>
      <c r="L2383">
        <v>52.764009999999999</v>
      </c>
      <c r="M2383">
        <v>0.7665883</v>
      </c>
      <c r="N2383">
        <v>46.602179999999997</v>
      </c>
      <c r="O2383">
        <v>26.789739999999998</v>
      </c>
      <c r="P2383">
        <v>0.31132779999999999</v>
      </c>
      <c r="Q2383">
        <v>82.608900000000006</v>
      </c>
      <c r="R2383">
        <v>30.257539999999999</v>
      </c>
      <c r="S2383">
        <v>0.82263640000000005</v>
      </c>
    </row>
    <row r="2384" spans="1:19" x14ac:dyDescent="0.2">
      <c r="A2384" t="s">
        <v>185</v>
      </c>
      <c r="B2384">
        <v>2009</v>
      </c>
      <c r="C2384">
        <v>4027558.62</v>
      </c>
      <c r="D2384">
        <v>4956647.1809999999</v>
      </c>
      <c r="E2384">
        <v>6555569.3540000003</v>
      </c>
      <c r="F2384">
        <v>6590637.1399999997</v>
      </c>
      <c r="G2384">
        <v>8414504.5800000001</v>
      </c>
      <c r="H2384">
        <v>3720.0030000000002</v>
      </c>
      <c r="I2384">
        <v>0.63638510000000004</v>
      </c>
      <c r="J2384">
        <v>63.63852</v>
      </c>
      <c r="L2384">
        <v>52.764009999999999</v>
      </c>
      <c r="M2384">
        <v>0.7665883</v>
      </c>
      <c r="N2384">
        <v>46.602179999999997</v>
      </c>
      <c r="O2384">
        <v>26.789739999999998</v>
      </c>
      <c r="P2384">
        <v>0.31132779999999999</v>
      </c>
      <c r="R2384">
        <v>30.257539999999999</v>
      </c>
      <c r="S2384">
        <v>0.82263640000000005</v>
      </c>
    </row>
    <row r="2385" spans="1:19" x14ac:dyDescent="0.2">
      <c r="A2385" t="s">
        <v>185</v>
      </c>
      <c r="B2385">
        <v>2009</v>
      </c>
      <c r="C2385">
        <v>4027558.62</v>
      </c>
      <c r="D2385">
        <v>4956647.1809999999</v>
      </c>
      <c r="E2385">
        <v>6555569.3540000003</v>
      </c>
      <c r="F2385">
        <v>6590637.1399999997</v>
      </c>
      <c r="G2385">
        <v>8414504.5800000001</v>
      </c>
      <c r="H2385">
        <v>14068.05</v>
      </c>
      <c r="I2385">
        <v>0.63638510000000004</v>
      </c>
      <c r="J2385">
        <v>63.63852</v>
      </c>
      <c r="L2385">
        <v>52.764009999999999</v>
      </c>
      <c r="M2385">
        <v>0.7665883</v>
      </c>
      <c r="N2385">
        <v>46.602179999999997</v>
      </c>
      <c r="O2385">
        <v>26.789739999999998</v>
      </c>
      <c r="P2385">
        <v>0.31132779999999999</v>
      </c>
      <c r="R2385">
        <v>30.257539999999999</v>
      </c>
      <c r="S2385">
        <v>0.82263640000000005</v>
      </c>
    </row>
    <row r="2386" spans="1:19" x14ac:dyDescent="0.2">
      <c r="A2386" t="s">
        <v>185</v>
      </c>
      <c r="B2386">
        <v>2009</v>
      </c>
      <c r="C2386">
        <v>4027558.62</v>
      </c>
      <c r="D2386">
        <v>4956647.1809999999</v>
      </c>
      <c r="E2386">
        <v>6555569.3540000003</v>
      </c>
      <c r="F2386">
        <v>6590637.1399999997</v>
      </c>
      <c r="G2386">
        <v>8414504.5800000001</v>
      </c>
      <c r="H2386">
        <v>-67.742230000000006</v>
      </c>
      <c r="I2386">
        <v>0.63638510000000004</v>
      </c>
      <c r="J2386">
        <v>63.63852</v>
      </c>
      <c r="K2386">
        <v>101.54859999999999</v>
      </c>
      <c r="L2386">
        <v>52.764009999999999</v>
      </c>
      <c r="M2386">
        <v>0.7665883</v>
      </c>
      <c r="N2386">
        <v>46.602179999999997</v>
      </c>
      <c r="O2386">
        <v>26.789739999999998</v>
      </c>
      <c r="P2386">
        <v>0.31132779999999999</v>
      </c>
      <c r="Q2386">
        <v>82.608900000000006</v>
      </c>
      <c r="R2386">
        <v>30.257539999999999</v>
      </c>
      <c r="S2386">
        <v>0.82263640000000005</v>
      </c>
    </row>
    <row r="2387" spans="1:19" x14ac:dyDescent="0.2">
      <c r="A2387" t="s">
        <v>185</v>
      </c>
      <c r="B2387">
        <v>2009</v>
      </c>
      <c r="C2387">
        <v>4027558.62</v>
      </c>
      <c r="D2387">
        <v>4956647.1809999999</v>
      </c>
      <c r="E2387">
        <v>6555569.3540000003</v>
      </c>
      <c r="F2387">
        <v>6590637.1399999997</v>
      </c>
      <c r="G2387">
        <v>8414504.5800000001</v>
      </c>
      <c r="H2387">
        <v>-16.949159999999999</v>
      </c>
      <c r="I2387">
        <v>0.63638510000000004</v>
      </c>
      <c r="J2387">
        <v>63.63852</v>
      </c>
      <c r="K2387">
        <v>101.54859999999999</v>
      </c>
      <c r="L2387">
        <v>52.764009999999999</v>
      </c>
      <c r="M2387">
        <v>0.7665883</v>
      </c>
      <c r="N2387">
        <v>46.602179999999997</v>
      </c>
      <c r="O2387">
        <v>26.789739999999998</v>
      </c>
      <c r="P2387">
        <v>0.31132779999999999</v>
      </c>
      <c r="Q2387">
        <v>82.608900000000006</v>
      </c>
      <c r="R2387">
        <v>30.257539999999999</v>
      </c>
      <c r="S2387">
        <v>0.82263640000000005</v>
      </c>
    </row>
    <row r="2388" spans="1:19" x14ac:dyDescent="0.2">
      <c r="A2388" t="s">
        <v>185</v>
      </c>
      <c r="B2388">
        <v>2009</v>
      </c>
      <c r="C2388">
        <v>4027558.62</v>
      </c>
      <c r="D2388">
        <v>4956647.1809999999</v>
      </c>
      <c r="E2388">
        <v>6555569.3540000003</v>
      </c>
      <c r="F2388">
        <v>6590637.1399999997</v>
      </c>
      <c r="G2388">
        <v>8414504.5800000001</v>
      </c>
      <c r="H2388">
        <v>249.9999</v>
      </c>
      <c r="I2388">
        <v>0.63638510000000004</v>
      </c>
      <c r="J2388">
        <v>63.63852</v>
      </c>
      <c r="K2388">
        <v>101.54859999999999</v>
      </c>
      <c r="L2388">
        <v>52.764009999999999</v>
      </c>
      <c r="M2388">
        <v>0.7665883</v>
      </c>
      <c r="N2388">
        <v>46.602179999999997</v>
      </c>
      <c r="O2388">
        <v>26.789739999999998</v>
      </c>
      <c r="P2388">
        <v>0.31132779999999999</v>
      </c>
      <c r="Q2388">
        <v>82.608900000000006</v>
      </c>
      <c r="R2388">
        <v>30.257539999999999</v>
      </c>
      <c r="S2388">
        <v>0.82263640000000005</v>
      </c>
    </row>
    <row r="2389" spans="1:19" x14ac:dyDescent="0.2">
      <c r="A2389" t="s">
        <v>185</v>
      </c>
      <c r="B2389">
        <v>2009</v>
      </c>
      <c r="C2389">
        <v>4027558.62</v>
      </c>
      <c r="D2389">
        <v>4956647.1809999999</v>
      </c>
      <c r="E2389">
        <v>6555569.3540000003</v>
      </c>
      <c r="F2389">
        <v>6590637.1399999997</v>
      </c>
      <c r="G2389">
        <v>8414504.5800000001</v>
      </c>
      <c r="H2389">
        <v>42.105170000000001</v>
      </c>
      <c r="I2389">
        <v>0.63638510000000004</v>
      </c>
      <c r="J2389">
        <v>63.63852</v>
      </c>
      <c r="K2389">
        <v>101.54859999999999</v>
      </c>
      <c r="L2389">
        <v>52.764009999999999</v>
      </c>
      <c r="M2389">
        <v>0.7665883</v>
      </c>
      <c r="N2389">
        <v>46.602179999999997</v>
      </c>
      <c r="O2389">
        <v>26.789739999999998</v>
      </c>
      <c r="P2389">
        <v>0.31132779999999999</v>
      </c>
      <c r="Q2389">
        <v>82.608900000000006</v>
      </c>
      <c r="R2389">
        <v>30.257539999999999</v>
      </c>
      <c r="S2389">
        <v>0.82263640000000005</v>
      </c>
    </row>
    <row r="2390" spans="1:19" x14ac:dyDescent="0.2">
      <c r="A2390" t="s">
        <v>185</v>
      </c>
      <c r="B2390">
        <v>2009</v>
      </c>
      <c r="C2390">
        <v>4027558.62</v>
      </c>
      <c r="D2390">
        <v>4956647.1809999999</v>
      </c>
      <c r="E2390">
        <v>6555569.3540000003</v>
      </c>
      <c r="F2390">
        <v>6590637.1399999997</v>
      </c>
      <c r="G2390">
        <v>8414504.5800000001</v>
      </c>
      <c r="H2390">
        <v>20.168320000000001</v>
      </c>
      <c r="I2390">
        <v>0.63638510000000004</v>
      </c>
      <c r="J2390">
        <v>63.63852</v>
      </c>
      <c r="K2390">
        <v>101.54859999999999</v>
      </c>
      <c r="L2390">
        <v>52.764009999999999</v>
      </c>
      <c r="M2390">
        <v>0.7665883</v>
      </c>
      <c r="N2390">
        <v>46.602179999999997</v>
      </c>
      <c r="O2390">
        <v>26.789739999999998</v>
      </c>
      <c r="P2390">
        <v>0.31132779999999999</v>
      </c>
      <c r="Q2390">
        <v>82.608900000000006</v>
      </c>
      <c r="R2390">
        <v>30.257539999999999</v>
      </c>
      <c r="S2390">
        <v>0.82263640000000005</v>
      </c>
    </row>
    <row r="2391" spans="1:19" x14ac:dyDescent="0.2">
      <c r="A2391" t="s">
        <v>185</v>
      </c>
      <c r="B2391">
        <v>2009</v>
      </c>
      <c r="C2391">
        <v>4027558.62</v>
      </c>
      <c r="D2391">
        <v>4956647.1809999999</v>
      </c>
      <c r="E2391">
        <v>6555569.3540000003</v>
      </c>
      <c r="F2391">
        <v>6590637.1399999997</v>
      </c>
      <c r="G2391">
        <v>8414504.5800000001</v>
      </c>
      <c r="H2391">
        <v>25.157730000000001</v>
      </c>
      <c r="I2391">
        <v>0.63638510000000004</v>
      </c>
      <c r="J2391">
        <v>63.63852</v>
      </c>
      <c r="K2391">
        <v>101.54859999999999</v>
      </c>
      <c r="L2391">
        <v>52.764009999999999</v>
      </c>
      <c r="M2391">
        <v>0.7665883</v>
      </c>
      <c r="N2391">
        <v>46.602179999999997</v>
      </c>
      <c r="O2391">
        <v>26.789739999999998</v>
      </c>
      <c r="P2391">
        <v>0.31132779999999999</v>
      </c>
      <c r="Q2391">
        <v>82.608900000000006</v>
      </c>
      <c r="R2391">
        <v>30.257539999999999</v>
      </c>
      <c r="S2391">
        <v>0.82263640000000005</v>
      </c>
    </row>
    <row r="2392" spans="1:19" x14ac:dyDescent="0.2">
      <c r="A2392" t="s">
        <v>185</v>
      </c>
      <c r="B2392">
        <v>2009</v>
      </c>
      <c r="C2392">
        <v>4027558.62</v>
      </c>
      <c r="D2392">
        <v>4956647.1809999999</v>
      </c>
      <c r="E2392">
        <v>6555569.3540000003</v>
      </c>
      <c r="F2392">
        <v>6590637.1399999997</v>
      </c>
      <c r="G2392">
        <v>8414504.5800000001</v>
      </c>
      <c r="H2392">
        <v>34.456989999999998</v>
      </c>
      <c r="I2392">
        <v>0.63638510000000004</v>
      </c>
      <c r="J2392">
        <v>63.63852</v>
      </c>
      <c r="K2392">
        <v>101.54859999999999</v>
      </c>
      <c r="L2392">
        <v>52.764009999999999</v>
      </c>
      <c r="M2392">
        <v>0.7665883</v>
      </c>
      <c r="N2392">
        <v>46.602179999999997</v>
      </c>
      <c r="O2392">
        <v>26.789739999999998</v>
      </c>
      <c r="P2392">
        <v>0.31132779999999999</v>
      </c>
      <c r="Q2392">
        <v>82.608900000000006</v>
      </c>
      <c r="R2392">
        <v>30.257539999999999</v>
      </c>
      <c r="S2392">
        <v>0.82263640000000005</v>
      </c>
    </row>
    <row r="2393" spans="1:19" x14ac:dyDescent="0.2">
      <c r="A2393" t="s">
        <v>185</v>
      </c>
      <c r="B2393">
        <v>2009</v>
      </c>
      <c r="C2393">
        <v>4027558.62</v>
      </c>
      <c r="D2393">
        <v>4956647.1809999999</v>
      </c>
      <c r="E2393">
        <v>6555569.3540000003</v>
      </c>
      <c r="F2393">
        <v>6590637.1399999997</v>
      </c>
      <c r="G2393">
        <v>8414504.5800000001</v>
      </c>
      <c r="H2393">
        <v>10.85066</v>
      </c>
      <c r="I2393">
        <v>0.63638510000000004</v>
      </c>
      <c r="J2393">
        <v>63.63852</v>
      </c>
      <c r="K2393">
        <v>101.54859999999999</v>
      </c>
      <c r="L2393">
        <v>52.764009999999999</v>
      </c>
      <c r="M2393">
        <v>0.7665883</v>
      </c>
      <c r="N2393">
        <v>46.602179999999997</v>
      </c>
      <c r="O2393">
        <v>26.789739999999998</v>
      </c>
      <c r="P2393">
        <v>0.31132779999999999</v>
      </c>
      <c r="Q2393">
        <v>82.608900000000006</v>
      </c>
      <c r="R2393">
        <v>30.257539999999999</v>
      </c>
      <c r="S2393">
        <v>0.82263640000000005</v>
      </c>
    </row>
    <row r="2394" spans="1:19" x14ac:dyDescent="0.2">
      <c r="A2394" t="s">
        <v>31</v>
      </c>
      <c r="B2394">
        <v>2009</v>
      </c>
      <c r="C2394">
        <v>40673.522210000003</v>
      </c>
      <c r="D2394">
        <v>49456.602019999998</v>
      </c>
      <c r="E2394">
        <v>54712.979200000002</v>
      </c>
      <c r="F2394">
        <v>61223.466529999998</v>
      </c>
      <c r="G2394">
        <v>72477.612859999994</v>
      </c>
      <c r="H2394">
        <v>-24.281099999999999</v>
      </c>
      <c r="I2394">
        <v>0.5052413</v>
      </c>
      <c r="J2394">
        <v>50.52413</v>
      </c>
      <c r="K2394">
        <v>91.495220000000003</v>
      </c>
      <c r="L2394">
        <v>52.764009999999999</v>
      </c>
      <c r="M2394">
        <v>0.7665883</v>
      </c>
      <c r="N2394">
        <v>42.519309999999997</v>
      </c>
      <c r="O2394">
        <v>26.789739999999998</v>
      </c>
      <c r="P2394">
        <v>0.31132779999999999</v>
      </c>
      <c r="Q2394">
        <v>71.820530000000005</v>
      </c>
      <c r="R2394">
        <v>30.257539999999999</v>
      </c>
      <c r="S2394">
        <v>0.82263640000000005</v>
      </c>
    </row>
    <row r="2395" spans="1:19" x14ac:dyDescent="0.2">
      <c r="A2395" t="s">
        <v>31</v>
      </c>
      <c r="B2395">
        <v>2009</v>
      </c>
      <c r="C2395">
        <v>40673.522210000003</v>
      </c>
      <c r="D2395">
        <v>49456.602019999998</v>
      </c>
      <c r="E2395">
        <v>54712.979200000002</v>
      </c>
      <c r="F2395">
        <v>61223.466529999998</v>
      </c>
      <c r="G2395">
        <v>72477.612859999994</v>
      </c>
      <c r="H2395">
        <v>126.5835</v>
      </c>
      <c r="I2395">
        <v>0.5052413</v>
      </c>
      <c r="J2395">
        <v>50.52413</v>
      </c>
      <c r="K2395">
        <v>91.495220000000003</v>
      </c>
      <c r="L2395">
        <v>52.764009999999999</v>
      </c>
      <c r="M2395">
        <v>0.7665883</v>
      </c>
      <c r="N2395">
        <v>42.519309999999997</v>
      </c>
      <c r="O2395">
        <v>26.789739999999998</v>
      </c>
      <c r="P2395">
        <v>0.31132779999999999</v>
      </c>
      <c r="Q2395">
        <v>71.820530000000005</v>
      </c>
      <c r="R2395">
        <v>30.257539999999999</v>
      </c>
      <c r="S2395">
        <v>0.82263640000000005</v>
      </c>
    </row>
    <row r="2396" spans="1:19" x14ac:dyDescent="0.2">
      <c r="A2396" t="s">
        <v>31</v>
      </c>
      <c r="B2396">
        <v>2009</v>
      </c>
      <c r="C2396">
        <v>40673.522210000003</v>
      </c>
      <c r="D2396">
        <v>49456.602019999998</v>
      </c>
      <c r="E2396">
        <v>54712.979200000002</v>
      </c>
      <c r="F2396">
        <v>61223.466529999998</v>
      </c>
      <c r="G2396">
        <v>72477.612859999994</v>
      </c>
      <c r="H2396">
        <v>134.1465</v>
      </c>
      <c r="I2396">
        <v>0.5052413</v>
      </c>
      <c r="J2396">
        <v>50.52413</v>
      </c>
      <c r="K2396">
        <v>91.495220000000003</v>
      </c>
      <c r="L2396">
        <v>52.764009999999999</v>
      </c>
      <c r="M2396">
        <v>0.7665883</v>
      </c>
      <c r="N2396">
        <v>42.519309999999997</v>
      </c>
      <c r="O2396">
        <v>26.789739999999998</v>
      </c>
      <c r="P2396">
        <v>0.31132779999999999</v>
      </c>
      <c r="Q2396">
        <v>71.820530000000005</v>
      </c>
      <c r="R2396">
        <v>30.257539999999999</v>
      </c>
      <c r="S2396">
        <v>0.82263640000000005</v>
      </c>
    </row>
    <row r="2397" spans="1:19" x14ac:dyDescent="0.2">
      <c r="A2397" t="s">
        <v>31</v>
      </c>
      <c r="B2397">
        <v>2009</v>
      </c>
      <c r="C2397">
        <v>40673.522210000003</v>
      </c>
      <c r="D2397">
        <v>49456.602019999998</v>
      </c>
      <c r="E2397">
        <v>54712.979200000002</v>
      </c>
      <c r="F2397">
        <v>61223.466529999998</v>
      </c>
      <c r="G2397">
        <v>72477.612859999994</v>
      </c>
      <c r="H2397">
        <v>664.70650000000001</v>
      </c>
      <c r="I2397">
        <v>0.5052413</v>
      </c>
      <c r="J2397">
        <v>50.52413</v>
      </c>
      <c r="K2397">
        <v>91.495220000000003</v>
      </c>
      <c r="L2397">
        <v>52.764009999999999</v>
      </c>
      <c r="M2397">
        <v>0.7665883</v>
      </c>
      <c r="N2397">
        <v>42.519309999999997</v>
      </c>
      <c r="O2397">
        <v>26.789739999999998</v>
      </c>
      <c r="P2397">
        <v>0.31132779999999999</v>
      </c>
      <c r="Q2397">
        <v>71.820530000000005</v>
      </c>
      <c r="R2397">
        <v>30.257539999999999</v>
      </c>
      <c r="S2397">
        <v>0.82263640000000005</v>
      </c>
    </row>
    <row r="2398" spans="1:19" x14ac:dyDescent="0.2">
      <c r="A2398" t="s">
        <v>31</v>
      </c>
      <c r="B2398">
        <v>2009</v>
      </c>
      <c r="C2398">
        <v>40673.522210000003</v>
      </c>
      <c r="D2398">
        <v>49456.602019999998</v>
      </c>
      <c r="E2398">
        <v>54712.979200000002</v>
      </c>
      <c r="F2398">
        <v>61223.466529999998</v>
      </c>
      <c r="G2398">
        <v>72477.612859999994</v>
      </c>
      <c r="H2398">
        <v>8445.2289999999994</v>
      </c>
      <c r="I2398">
        <v>0.5052413</v>
      </c>
      <c r="J2398">
        <v>50.52413</v>
      </c>
      <c r="L2398">
        <v>52.764009999999999</v>
      </c>
      <c r="M2398">
        <v>0.7665883</v>
      </c>
      <c r="O2398">
        <v>26.789739999999998</v>
      </c>
      <c r="P2398">
        <v>0.31132779999999999</v>
      </c>
      <c r="R2398">
        <v>30.257539999999999</v>
      </c>
      <c r="S2398">
        <v>0.82263640000000005</v>
      </c>
    </row>
    <row r="2399" spans="1:19" x14ac:dyDescent="0.2">
      <c r="A2399" t="s">
        <v>31</v>
      </c>
      <c r="B2399">
        <v>2009</v>
      </c>
      <c r="C2399">
        <v>40673.522210000003</v>
      </c>
      <c r="D2399">
        <v>49456.602019999998</v>
      </c>
      <c r="E2399">
        <v>54712.979200000002</v>
      </c>
      <c r="F2399">
        <v>61223.466529999998</v>
      </c>
      <c r="G2399">
        <v>72477.612859999994</v>
      </c>
      <c r="H2399">
        <v>684.05769999999995</v>
      </c>
      <c r="I2399">
        <v>0.5052413</v>
      </c>
      <c r="J2399">
        <v>50.52413</v>
      </c>
      <c r="K2399">
        <v>91.495220000000003</v>
      </c>
      <c r="L2399">
        <v>52.764009999999999</v>
      </c>
      <c r="M2399">
        <v>0.7665883</v>
      </c>
      <c r="N2399">
        <v>42.519309999999997</v>
      </c>
      <c r="O2399">
        <v>26.789739999999998</v>
      </c>
      <c r="P2399">
        <v>0.31132779999999999</v>
      </c>
      <c r="Q2399">
        <v>71.820530000000005</v>
      </c>
      <c r="R2399">
        <v>30.257539999999999</v>
      </c>
      <c r="S2399">
        <v>0.82263640000000005</v>
      </c>
    </row>
    <row r="2400" spans="1:19" x14ac:dyDescent="0.2">
      <c r="A2400" t="s">
        <v>31</v>
      </c>
      <c r="B2400">
        <v>2009</v>
      </c>
      <c r="C2400">
        <v>40673.522210000003</v>
      </c>
      <c r="D2400">
        <v>49456.602019999998</v>
      </c>
      <c r="E2400">
        <v>54712.979200000002</v>
      </c>
      <c r="F2400">
        <v>61223.466529999998</v>
      </c>
      <c r="G2400">
        <v>72477.612859999994</v>
      </c>
      <c r="H2400">
        <v>184.66669999999999</v>
      </c>
      <c r="I2400">
        <v>0.5052413</v>
      </c>
      <c r="J2400">
        <v>50.52413</v>
      </c>
      <c r="K2400">
        <v>91.495220000000003</v>
      </c>
      <c r="L2400">
        <v>52.764009999999999</v>
      </c>
      <c r="M2400">
        <v>0.7665883</v>
      </c>
      <c r="N2400">
        <v>42.519309999999997</v>
      </c>
      <c r="O2400">
        <v>26.789739999999998</v>
      </c>
      <c r="P2400">
        <v>0.31132779999999999</v>
      </c>
      <c r="Q2400">
        <v>71.820530000000005</v>
      </c>
      <c r="R2400">
        <v>30.257539999999999</v>
      </c>
      <c r="S2400">
        <v>0.82263640000000005</v>
      </c>
    </row>
    <row r="2401" spans="1:19" x14ac:dyDescent="0.2">
      <c r="A2401" t="s">
        <v>31</v>
      </c>
      <c r="B2401">
        <v>2009</v>
      </c>
      <c r="C2401">
        <v>40673.522210000003</v>
      </c>
      <c r="D2401">
        <v>49456.602019999998</v>
      </c>
      <c r="E2401">
        <v>54712.979200000002</v>
      </c>
      <c r="F2401">
        <v>61223.466529999998</v>
      </c>
      <c r="G2401">
        <v>72477.612859999994</v>
      </c>
      <c r="H2401">
        <v>1233.3320000000001</v>
      </c>
      <c r="I2401">
        <v>0.5052413</v>
      </c>
      <c r="J2401">
        <v>50.52413</v>
      </c>
      <c r="L2401">
        <v>52.764009999999999</v>
      </c>
      <c r="M2401">
        <v>0.7665883</v>
      </c>
      <c r="N2401">
        <v>42.519309999999997</v>
      </c>
      <c r="O2401">
        <v>26.789739999999998</v>
      </c>
      <c r="P2401">
        <v>0.31132779999999999</v>
      </c>
      <c r="Q2401">
        <v>71.820530000000005</v>
      </c>
      <c r="R2401">
        <v>30.257539999999999</v>
      </c>
      <c r="S2401">
        <v>0.82263640000000005</v>
      </c>
    </row>
    <row r="2402" spans="1:19" x14ac:dyDescent="0.2">
      <c r="A2402" t="s">
        <v>31</v>
      </c>
      <c r="B2402">
        <v>2009</v>
      </c>
      <c r="C2402">
        <v>40673.522210000003</v>
      </c>
      <c r="D2402">
        <v>49456.602019999998</v>
      </c>
      <c r="E2402">
        <v>54712.979200000002</v>
      </c>
      <c r="F2402">
        <v>61223.466529999998</v>
      </c>
      <c r="G2402">
        <v>72477.612859999994</v>
      </c>
      <c r="H2402">
        <v>145.6746</v>
      </c>
      <c r="I2402">
        <v>0.5052413</v>
      </c>
      <c r="J2402">
        <v>50.52413</v>
      </c>
      <c r="K2402">
        <v>91.495220000000003</v>
      </c>
      <c r="L2402">
        <v>52.764009999999999</v>
      </c>
      <c r="M2402">
        <v>0.7665883</v>
      </c>
      <c r="N2402">
        <v>42.519309999999997</v>
      </c>
      <c r="O2402">
        <v>26.789739999999998</v>
      </c>
      <c r="P2402">
        <v>0.31132779999999999</v>
      </c>
      <c r="Q2402">
        <v>71.820530000000005</v>
      </c>
      <c r="R2402">
        <v>30.257539999999999</v>
      </c>
      <c r="S2402">
        <v>0.82263640000000005</v>
      </c>
    </row>
    <row r="2403" spans="1:19" x14ac:dyDescent="0.2">
      <c r="A2403" t="s">
        <v>31</v>
      </c>
      <c r="B2403">
        <v>2009</v>
      </c>
      <c r="C2403">
        <v>40673.522210000003</v>
      </c>
      <c r="D2403">
        <v>49456.602019999998</v>
      </c>
      <c r="E2403">
        <v>54712.979200000002</v>
      </c>
      <c r="F2403">
        <v>61223.466529999998</v>
      </c>
      <c r="G2403">
        <v>72477.612859999994</v>
      </c>
      <c r="H2403">
        <v>20.689720000000001</v>
      </c>
      <c r="I2403">
        <v>0.5052413</v>
      </c>
      <c r="J2403">
        <v>50.52413</v>
      </c>
      <c r="K2403">
        <v>91.495220000000003</v>
      </c>
      <c r="L2403">
        <v>52.764009999999999</v>
      </c>
      <c r="M2403">
        <v>0.7665883</v>
      </c>
      <c r="N2403">
        <v>42.519309999999997</v>
      </c>
      <c r="O2403">
        <v>26.789739999999998</v>
      </c>
      <c r="P2403">
        <v>0.31132779999999999</v>
      </c>
      <c r="Q2403">
        <v>71.820530000000005</v>
      </c>
      <c r="R2403">
        <v>30.257539999999999</v>
      </c>
      <c r="S2403">
        <v>0.82263640000000005</v>
      </c>
    </row>
    <row r="2404" spans="1:19" x14ac:dyDescent="0.2">
      <c r="A2404" t="s">
        <v>31</v>
      </c>
      <c r="B2404">
        <v>2009</v>
      </c>
      <c r="C2404">
        <v>40673.522210000003</v>
      </c>
      <c r="D2404">
        <v>49456.602019999998</v>
      </c>
      <c r="E2404">
        <v>54712.979200000002</v>
      </c>
      <c r="F2404">
        <v>61223.466529999998</v>
      </c>
      <c r="G2404">
        <v>72477.612859999994</v>
      </c>
      <c r="I2404">
        <v>0.5052413</v>
      </c>
      <c r="J2404">
        <v>50.52413</v>
      </c>
      <c r="L2404">
        <v>52.764009999999999</v>
      </c>
      <c r="M2404">
        <v>0.7665883</v>
      </c>
      <c r="N2404">
        <v>42.519309999999997</v>
      </c>
      <c r="O2404">
        <v>26.789739999999998</v>
      </c>
      <c r="P2404">
        <v>0.31132779999999999</v>
      </c>
      <c r="R2404">
        <v>30.257539999999999</v>
      </c>
      <c r="S2404">
        <v>0.82263640000000005</v>
      </c>
    </row>
    <row r="2405" spans="1:19" x14ac:dyDescent="0.2">
      <c r="A2405" t="s">
        <v>31</v>
      </c>
      <c r="B2405">
        <v>2009</v>
      </c>
      <c r="C2405">
        <v>40673.522210000003</v>
      </c>
      <c r="D2405">
        <v>49456.602019999998</v>
      </c>
      <c r="E2405">
        <v>54712.979200000002</v>
      </c>
      <c r="F2405">
        <v>61223.466529999998</v>
      </c>
      <c r="G2405">
        <v>72477.612859999994</v>
      </c>
      <c r="I2405">
        <v>0.5052413</v>
      </c>
      <c r="J2405">
        <v>50.52413</v>
      </c>
      <c r="L2405">
        <v>52.764009999999999</v>
      </c>
      <c r="M2405">
        <v>0.7665883</v>
      </c>
      <c r="O2405">
        <v>26.789739999999998</v>
      </c>
      <c r="P2405">
        <v>0.31132779999999999</v>
      </c>
      <c r="R2405">
        <v>30.257539999999999</v>
      </c>
      <c r="S2405">
        <v>0.82263640000000005</v>
      </c>
    </row>
    <row r="2406" spans="1:19" x14ac:dyDescent="0.2">
      <c r="A2406" t="s">
        <v>31</v>
      </c>
      <c r="B2406">
        <v>2009</v>
      </c>
      <c r="C2406">
        <v>40673.522210000003</v>
      </c>
      <c r="D2406">
        <v>49456.602019999998</v>
      </c>
      <c r="E2406">
        <v>54712.979200000002</v>
      </c>
      <c r="F2406">
        <v>61223.466529999998</v>
      </c>
      <c r="G2406">
        <v>72477.612859999994</v>
      </c>
      <c r="H2406">
        <v>-46.457239999999999</v>
      </c>
      <c r="I2406">
        <v>0.5052413</v>
      </c>
      <c r="J2406">
        <v>50.52413</v>
      </c>
      <c r="K2406">
        <v>91.495220000000003</v>
      </c>
      <c r="L2406">
        <v>52.764009999999999</v>
      </c>
      <c r="M2406">
        <v>0.7665883</v>
      </c>
      <c r="N2406">
        <v>42.519309999999997</v>
      </c>
      <c r="O2406">
        <v>26.789739999999998</v>
      </c>
      <c r="P2406">
        <v>0.31132779999999999</v>
      </c>
      <c r="Q2406">
        <v>71.820530000000005</v>
      </c>
      <c r="R2406">
        <v>30.257539999999999</v>
      </c>
      <c r="S2406">
        <v>0.82263640000000005</v>
      </c>
    </row>
    <row r="2407" spans="1:19" x14ac:dyDescent="0.2">
      <c r="A2407" t="s">
        <v>31</v>
      </c>
      <c r="B2407">
        <v>2009</v>
      </c>
      <c r="C2407">
        <v>40673.522210000003</v>
      </c>
      <c r="D2407">
        <v>49456.602019999998</v>
      </c>
      <c r="E2407">
        <v>54712.979200000002</v>
      </c>
      <c r="F2407">
        <v>61223.466529999998</v>
      </c>
      <c r="G2407">
        <v>72477.612859999994</v>
      </c>
      <c r="H2407">
        <v>-61.333329999999997</v>
      </c>
      <c r="I2407">
        <v>0.5052413</v>
      </c>
      <c r="J2407">
        <v>50.52413</v>
      </c>
      <c r="K2407">
        <v>91.495220000000003</v>
      </c>
      <c r="L2407">
        <v>52.764009999999999</v>
      </c>
      <c r="M2407">
        <v>0.7665883</v>
      </c>
      <c r="N2407">
        <v>42.519309999999997</v>
      </c>
      <c r="O2407">
        <v>26.789739999999998</v>
      </c>
      <c r="P2407">
        <v>0.31132779999999999</v>
      </c>
      <c r="Q2407">
        <v>71.820530000000005</v>
      </c>
      <c r="R2407">
        <v>30.257539999999999</v>
      </c>
      <c r="S2407">
        <v>0.82263640000000005</v>
      </c>
    </row>
    <row r="2408" spans="1:19" x14ac:dyDescent="0.2">
      <c r="A2408" t="s">
        <v>31</v>
      </c>
      <c r="B2408">
        <v>2009</v>
      </c>
      <c r="C2408">
        <v>40673.522210000003</v>
      </c>
      <c r="D2408">
        <v>49456.602019999998</v>
      </c>
      <c r="E2408">
        <v>54712.979200000002</v>
      </c>
      <c r="F2408">
        <v>61223.466529999998</v>
      </c>
      <c r="G2408">
        <v>72477.612859999994</v>
      </c>
      <c r="H2408">
        <v>-6.9400000000000006E-5</v>
      </c>
      <c r="I2408">
        <v>0.5052413</v>
      </c>
      <c r="J2408">
        <v>50.52413</v>
      </c>
      <c r="K2408">
        <v>91.495220000000003</v>
      </c>
      <c r="L2408">
        <v>52.764009999999999</v>
      </c>
      <c r="M2408">
        <v>0.7665883</v>
      </c>
      <c r="O2408">
        <v>26.789739999999998</v>
      </c>
      <c r="P2408">
        <v>0.31132779999999999</v>
      </c>
      <c r="R2408">
        <v>30.257539999999999</v>
      </c>
      <c r="S2408">
        <v>0.82263640000000005</v>
      </c>
    </row>
    <row r="2409" spans="1:19" x14ac:dyDescent="0.2">
      <c r="A2409" t="s">
        <v>31</v>
      </c>
      <c r="B2409">
        <v>2009</v>
      </c>
      <c r="C2409">
        <v>40673.522210000003</v>
      </c>
      <c r="D2409">
        <v>49456.602019999998</v>
      </c>
      <c r="E2409">
        <v>54712.979200000002</v>
      </c>
      <c r="F2409">
        <v>61223.466529999998</v>
      </c>
      <c r="G2409">
        <v>72477.612859999994</v>
      </c>
      <c r="I2409">
        <v>0.5052413</v>
      </c>
      <c r="J2409">
        <v>50.52413</v>
      </c>
      <c r="L2409">
        <v>52.764009999999999</v>
      </c>
      <c r="M2409">
        <v>0.7665883</v>
      </c>
      <c r="O2409">
        <v>26.789739999999998</v>
      </c>
      <c r="P2409">
        <v>0.31132779999999999</v>
      </c>
      <c r="R2409">
        <v>30.257539999999999</v>
      </c>
      <c r="S2409">
        <v>0.82263640000000005</v>
      </c>
    </row>
    <row r="2410" spans="1:19" x14ac:dyDescent="0.2">
      <c r="A2410" t="s">
        <v>31</v>
      </c>
      <c r="B2410">
        <v>2009</v>
      </c>
      <c r="C2410">
        <v>40673.522210000003</v>
      </c>
      <c r="D2410">
        <v>49456.602019999998</v>
      </c>
      <c r="E2410">
        <v>54712.979200000002</v>
      </c>
      <c r="F2410">
        <v>61223.466529999998</v>
      </c>
      <c r="G2410">
        <v>72477.612859999994</v>
      </c>
      <c r="H2410">
        <v>-14.84848</v>
      </c>
      <c r="I2410">
        <v>0.5052413</v>
      </c>
      <c r="J2410">
        <v>50.52413</v>
      </c>
      <c r="K2410">
        <v>91.495220000000003</v>
      </c>
      <c r="L2410">
        <v>52.764009999999999</v>
      </c>
      <c r="M2410">
        <v>0.7665883</v>
      </c>
      <c r="N2410">
        <v>42.519309999999997</v>
      </c>
      <c r="O2410">
        <v>26.789739999999998</v>
      </c>
      <c r="P2410">
        <v>0.31132779999999999</v>
      </c>
      <c r="Q2410">
        <v>71.820530000000005</v>
      </c>
      <c r="R2410">
        <v>30.257539999999999</v>
      </c>
      <c r="S2410">
        <v>0.82263640000000005</v>
      </c>
    </row>
    <row r="2411" spans="1:19" x14ac:dyDescent="0.2">
      <c r="A2411" t="s">
        <v>31</v>
      </c>
      <c r="B2411">
        <v>2009</v>
      </c>
      <c r="C2411">
        <v>40673.522210000003</v>
      </c>
      <c r="D2411">
        <v>49456.602019999998</v>
      </c>
      <c r="E2411">
        <v>54712.979200000002</v>
      </c>
      <c r="F2411">
        <v>61223.466529999998</v>
      </c>
      <c r="G2411">
        <v>72477.612859999994</v>
      </c>
      <c r="H2411">
        <v>186.7415</v>
      </c>
      <c r="I2411">
        <v>0.5052413</v>
      </c>
      <c r="J2411">
        <v>50.52413</v>
      </c>
      <c r="K2411">
        <v>91.495220000000003</v>
      </c>
      <c r="L2411">
        <v>52.764009999999999</v>
      </c>
      <c r="M2411">
        <v>0.7665883</v>
      </c>
      <c r="N2411">
        <v>42.519309999999997</v>
      </c>
      <c r="O2411">
        <v>26.789739999999998</v>
      </c>
      <c r="P2411">
        <v>0.31132779999999999</v>
      </c>
      <c r="Q2411">
        <v>71.820530000000005</v>
      </c>
      <c r="R2411">
        <v>30.257539999999999</v>
      </c>
      <c r="S2411">
        <v>0.82263640000000005</v>
      </c>
    </row>
    <row r="2412" spans="1:19" x14ac:dyDescent="0.2">
      <c r="A2412" t="s">
        <v>31</v>
      </c>
      <c r="B2412">
        <v>2009</v>
      </c>
      <c r="C2412">
        <v>40673.522210000003</v>
      </c>
      <c r="D2412">
        <v>49456.602019999998</v>
      </c>
      <c r="E2412">
        <v>54712.979200000002</v>
      </c>
      <c r="F2412">
        <v>61223.466529999998</v>
      </c>
      <c r="G2412">
        <v>72477.612859999994</v>
      </c>
      <c r="H2412">
        <v>24.884789999999999</v>
      </c>
      <c r="I2412">
        <v>0.5052413</v>
      </c>
      <c r="J2412">
        <v>50.52413</v>
      </c>
      <c r="K2412">
        <v>91.495220000000003</v>
      </c>
      <c r="L2412">
        <v>52.764009999999999</v>
      </c>
      <c r="M2412">
        <v>0.7665883</v>
      </c>
      <c r="N2412">
        <v>42.519309999999997</v>
      </c>
      <c r="O2412">
        <v>26.789739999999998</v>
      </c>
      <c r="P2412">
        <v>0.31132779999999999</v>
      </c>
      <c r="Q2412">
        <v>71.820530000000005</v>
      </c>
      <c r="R2412">
        <v>30.257539999999999</v>
      </c>
      <c r="S2412">
        <v>0.82263640000000005</v>
      </c>
    </row>
    <row r="2413" spans="1:19" x14ac:dyDescent="0.2">
      <c r="A2413" t="s">
        <v>31</v>
      </c>
      <c r="B2413">
        <v>2009</v>
      </c>
      <c r="C2413">
        <v>40673.522210000003</v>
      </c>
      <c r="D2413">
        <v>49456.602019999998</v>
      </c>
      <c r="E2413">
        <v>54712.979200000002</v>
      </c>
      <c r="F2413">
        <v>61223.466529999998</v>
      </c>
      <c r="G2413">
        <v>72477.612859999994</v>
      </c>
      <c r="H2413">
        <v>525.00009999999997</v>
      </c>
      <c r="I2413">
        <v>0.5052413</v>
      </c>
      <c r="J2413">
        <v>50.52413</v>
      </c>
      <c r="K2413">
        <v>91.495220000000003</v>
      </c>
      <c r="L2413">
        <v>52.764009999999999</v>
      </c>
      <c r="M2413">
        <v>0.7665883</v>
      </c>
      <c r="N2413">
        <v>42.519309999999997</v>
      </c>
      <c r="O2413">
        <v>26.789739999999998</v>
      </c>
      <c r="P2413">
        <v>0.31132779999999999</v>
      </c>
      <c r="Q2413">
        <v>71.820530000000005</v>
      </c>
      <c r="R2413">
        <v>30.257539999999999</v>
      </c>
      <c r="S2413">
        <v>0.82263640000000005</v>
      </c>
    </row>
    <row r="2414" spans="1:19" x14ac:dyDescent="0.2">
      <c r="A2414" t="s">
        <v>31</v>
      </c>
      <c r="B2414">
        <v>2009</v>
      </c>
      <c r="C2414">
        <v>40673.522210000003</v>
      </c>
      <c r="D2414">
        <v>49456.602019999998</v>
      </c>
      <c r="E2414">
        <v>54712.979200000002</v>
      </c>
      <c r="F2414">
        <v>61223.466529999998</v>
      </c>
      <c r="G2414">
        <v>72477.612859999994</v>
      </c>
      <c r="H2414">
        <v>13.761369999999999</v>
      </c>
      <c r="I2414">
        <v>0.5052413</v>
      </c>
      <c r="J2414">
        <v>50.52413</v>
      </c>
      <c r="K2414">
        <v>91.495220000000003</v>
      </c>
      <c r="L2414">
        <v>52.764009999999999</v>
      </c>
      <c r="M2414">
        <v>0.7665883</v>
      </c>
      <c r="N2414">
        <v>42.519309999999997</v>
      </c>
      <c r="O2414">
        <v>26.789739999999998</v>
      </c>
      <c r="P2414">
        <v>0.31132779999999999</v>
      </c>
      <c r="Q2414">
        <v>71.820530000000005</v>
      </c>
      <c r="R2414">
        <v>30.257539999999999</v>
      </c>
      <c r="S2414">
        <v>0.82263640000000005</v>
      </c>
    </row>
    <row r="2415" spans="1:19" x14ac:dyDescent="0.2">
      <c r="A2415" t="s">
        <v>31</v>
      </c>
      <c r="B2415">
        <v>2009</v>
      </c>
      <c r="C2415">
        <v>40673.522210000003</v>
      </c>
      <c r="D2415">
        <v>49456.602019999998</v>
      </c>
      <c r="E2415">
        <v>54712.979200000002</v>
      </c>
      <c r="F2415">
        <v>61223.466529999998</v>
      </c>
      <c r="G2415">
        <v>72477.612859999994</v>
      </c>
      <c r="H2415">
        <v>29.032350000000001</v>
      </c>
      <c r="I2415">
        <v>0.5052413</v>
      </c>
      <c r="J2415">
        <v>50.52413</v>
      </c>
      <c r="K2415">
        <v>91.495220000000003</v>
      </c>
      <c r="L2415">
        <v>52.764009999999999</v>
      </c>
      <c r="M2415">
        <v>0.7665883</v>
      </c>
      <c r="N2415">
        <v>42.519309999999997</v>
      </c>
      <c r="O2415">
        <v>26.789739999999998</v>
      </c>
      <c r="P2415">
        <v>0.31132779999999999</v>
      </c>
      <c r="Q2415">
        <v>71.820530000000005</v>
      </c>
      <c r="R2415">
        <v>30.257539999999999</v>
      </c>
      <c r="S2415">
        <v>0.82263640000000005</v>
      </c>
    </row>
    <row r="2416" spans="1:19" x14ac:dyDescent="0.2">
      <c r="A2416" t="s">
        <v>31</v>
      </c>
      <c r="B2416">
        <v>2009</v>
      </c>
      <c r="C2416">
        <v>40673.522210000003</v>
      </c>
      <c r="D2416">
        <v>49456.602019999998</v>
      </c>
      <c r="E2416">
        <v>54712.979200000002</v>
      </c>
      <c r="F2416">
        <v>61223.466529999998</v>
      </c>
      <c r="G2416">
        <v>72477.612859999994</v>
      </c>
      <c r="H2416">
        <v>36.363610000000001</v>
      </c>
      <c r="I2416">
        <v>0.5052413</v>
      </c>
      <c r="J2416">
        <v>50.52413</v>
      </c>
      <c r="K2416">
        <v>91.495220000000003</v>
      </c>
      <c r="L2416">
        <v>52.764009999999999</v>
      </c>
      <c r="M2416">
        <v>0.7665883</v>
      </c>
      <c r="N2416">
        <v>42.519309999999997</v>
      </c>
      <c r="O2416">
        <v>26.789739999999998</v>
      </c>
      <c r="P2416">
        <v>0.31132779999999999</v>
      </c>
      <c r="Q2416">
        <v>71.820530000000005</v>
      </c>
      <c r="R2416">
        <v>30.257539999999999</v>
      </c>
      <c r="S2416">
        <v>0.82263640000000005</v>
      </c>
    </row>
    <row r="2417" spans="1:19" x14ac:dyDescent="0.2">
      <c r="A2417" t="s">
        <v>31</v>
      </c>
      <c r="B2417">
        <v>2009</v>
      </c>
      <c r="C2417">
        <v>40673.522210000003</v>
      </c>
      <c r="D2417">
        <v>49456.602019999998</v>
      </c>
      <c r="E2417">
        <v>54712.979200000002</v>
      </c>
      <c r="F2417">
        <v>61223.466529999998</v>
      </c>
      <c r="G2417">
        <v>72477.612859999994</v>
      </c>
      <c r="H2417">
        <v>35.535699999999999</v>
      </c>
      <c r="I2417">
        <v>0.5052413</v>
      </c>
      <c r="J2417">
        <v>50.52413</v>
      </c>
      <c r="K2417">
        <v>91.495220000000003</v>
      </c>
      <c r="L2417">
        <v>52.764009999999999</v>
      </c>
      <c r="M2417">
        <v>0.7665883</v>
      </c>
      <c r="O2417">
        <v>26.789739999999998</v>
      </c>
      <c r="P2417">
        <v>0.31132779999999999</v>
      </c>
      <c r="Q2417">
        <v>71.820530000000005</v>
      </c>
      <c r="R2417">
        <v>30.257539999999999</v>
      </c>
      <c r="S2417">
        <v>0.82263640000000005</v>
      </c>
    </row>
    <row r="2418" spans="1:19" x14ac:dyDescent="0.2">
      <c r="A2418" t="s">
        <v>31</v>
      </c>
      <c r="B2418">
        <v>2009</v>
      </c>
      <c r="C2418">
        <v>40673.522210000003</v>
      </c>
      <c r="D2418">
        <v>49456.602019999998</v>
      </c>
      <c r="E2418">
        <v>54712.979200000002</v>
      </c>
      <c r="F2418">
        <v>61223.466529999998</v>
      </c>
      <c r="G2418">
        <v>72477.612859999994</v>
      </c>
      <c r="H2418">
        <v>68.421009999999995</v>
      </c>
      <c r="I2418">
        <v>0.5052413</v>
      </c>
      <c r="J2418">
        <v>50.52413</v>
      </c>
      <c r="K2418">
        <v>91.495220000000003</v>
      </c>
      <c r="L2418">
        <v>52.764009999999999</v>
      </c>
      <c r="M2418">
        <v>0.7665883</v>
      </c>
      <c r="N2418">
        <v>42.519309999999997</v>
      </c>
      <c r="O2418">
        <v>26.789739999999998</v>
      </c>
      <c r="P2418">
        <v>0.31132779999999999</v>
      </c>
      <c r="Q2418">
        <v>71.820530000000005</v>
      </c>
      <c r="R2418">
        <v>30.257539999999999</v>
      </c>
      <c r="S2418">
        <v>0.82263640000000005</v>
      </c>
    </row>
    <row r="2419" spans="1:19" x14ac:dyDescent="0.2">
      <c r="A2419" t="s">
        <v>31</v>
      </c>
      <c r="B2419">
        <v>2009</v>
      </c>
      <c r="C2419">
        <v>40673.522210000003</v>
      </c>
      <c r="D2419">
        <v>49456.602019999998</v>
      </c>
      <c r="E2419">
        <v>54712.979200000002</v>
      </c>
      <c r="F2419">
        <v>61223.466529999998</v>
      </c>
      <c r="G2419">
        <v>72477.612859999994</v>
      </c>
      <c r="H2419">
        <v>40.606009999999998</v>
      </c>
      <c r="I2419">
        <v>0.5052413</v>
      </c>
      <c r="J2419">
        <v>50.52413</v>
      </c>
      <c r="K2419">
        <v>91.495220000000003</v>
      </c>
      <c r="L2419">
        <v>52.764009999999999</v>
      </c>
      <c r="M2419">
        <v>0.7665883</v>
      </c>
      <c r="N2419">
        <v>42.519309999999997</v>
      </c>
      <c r="O2419">
        <v>26.789739999999998</v>
      </c>
      <c r="P2419">
        <v>0.31132779999999999</v>
      </c>
      <c r="Q2419">
        <v>71.820530000000005</v>
      </c>
      <c r="R2419">
        <v>30.257539999999999</v>
      </c>
      <c r="S2419">
        <v>0.82263640000000005</v>
      </c>
    </row>
    <row r="2420" spans="1:19" x14ac:dyDescent="0.2">
      <c r="A2420" t="s">
        <v>31</v>
      </c>
      <c r="B2420">
        <v>2009</v>
      </c>
      <c r="C2420">
        <v>40673.522210000003</v>
      </c>
      <c r="D2420">
        <v>49456.602019999998</v>
      </c>
      <c r="E2420">
        <v>54712.979200000002</v>
      </c>
      <c r="F2420">
        <v>61223.466529999998</v>
      </c>
      <c r="G2420">
        <v>72477.612859999994</v>
      </c>
      <c r="H2420">
        <v>25.000029999999999</v>
      </c>
      <c r="I2420">
        <v>0.5052413</v>
      </c>
      <c r="J2420">
        <v>50.52413</v>
      </c>
      <c r="K2420">
        <v>91.495220000000003</v>
      </c>
      <c r="L2420">
        <v>52.764009999999999</v>
      </c>
      <c r="M2420">
        <v>0.7665883</v>
      </c>
      <c r="N2420">
        <v>42.519309999999997</v>
      </c>
      <c r="O2420">
        <v>26.789739999999998</v>
      </c>
      <c r="P2420">
        <v>0.31132779999999999</v>
      </c>
      <c r="Q2420">
        <v>71.820530000000005</v>
      </c>
      <c r="R2420">
        <v>30.257539999999999</v>
      </c>
      <c r="S2420">
        <v>0.82263640000000005</v>
      </c>
    </row>
    <row r="2421" spans="1:19" x14ac:dyDescent="0.2">
      <c r="A2421" t="s">
        <v>31</v>
      </c>
      <c r="B2421">
        <v>2009</v>
      </c>
      <c r="C2421">
        <v>40673.522210000003</v>
      </c>
      <c r="D2421">
        <v>49456.602019999998</v>
      </c>
      <c r="E2421">
        <v>54712.979200000002</v>
      </c>
      <c r="F2421">
        <v>61223.466529999998</v>
      </c>
      <c r="G2421">
        <v>72477.612859999994</v>
      </c>
      <c r="H2421">
        <v>-21.596769999999999</v>
      </c>
      <c r="I2421">
        <v>0.5052413</v>
      </c>
      <c r="J2421">
        <v>50.52413</v>
      </c>
      <c r="K2421">
        <v>91.495220000000003</v>
      </c>
      <c r="L2421">
        <v>52.764009999999999</v>
      </c>
      <c r="M2421">
        <v>0.7665883</v>
      </c>
      <c r="N2421">
        <v>42.519309999999997</v>
      </c>
      <c r="O2421">
        <v>26.789739999999998</v>
      </c>
      <c r="P2421">
        <v>0.31132779999999999</v>
      </c>
      <c r="Q2421">
        <v>71.820530000000005</v>
      </c>
      <c r="R2421">
        <v>30.257539999999999</v>
      </c>
      <c r="S2421">
        <v>0.82263640000000005</v>
      </c>
    </row>
    <row r="2422" spans="1:19" x14ac:dyDescent="0.2">
      <c r="A2422" t="s">
        <v>31</v>
      </c>
      <c r="B2422">
        <v>2009</v>
      </c>
      <c r="C2422">
        <v>40673.522210000003</v>
      </c>
      <c r="D2422">
        <v>49456.602019999998</v>
      </c>
      <c r="E2422">
        <v>54712.979200000002</v>
      </c>
      <c r="F2422">
        <v>61223.466529999998</v>
      </c>
      <c r="G2422">
        <v>72477.612859999994</v>
      </c>
      <c r="H2422">
        <v>424.59129999999999</v>
      </c>
      <c r="I2422">
        <v>0.5052413</v>
      </c>
      <c r="J2422">
        <v>50.52413</v>
      </c>
      <c r="K2422">
        <v>91.495220000000003</v>
      </c>
      <c r="L2422">
        <v>52.764009999999999</v>
      </c>
      <c r="M2422">
        <v>0.7665883</v>
      </c>
      <c r="N2422">
        <v>42.519309999999997</v>
      </c>
      <c r="O2422">
        <v>26.789739999999998</v>
      </c>
      <c r="P2422">
        <v>0.31132779999999999</v>
      </c>
      <c r="Q2422">
        <v>71.820530000000005</v>
      </c>
      <c r="R2422">
        <v>30.257539999999999</v>
      </c>
      <c r="S2422">
        <v>0.82263640000000005</v>
      </c>
    </row>
    <row r="2423" spans="1:19" x14ac:dyDescent="0.2">
      <c r="A2423" t="s">
        <v>31</v>
      </c>
      <c r="B2423">
        <v>2009</v>
      </c>
      <c r="C2423">
        <v>40673.522210000003</v>
      </c>
      <c r="D2423">
        <v>49456.602019999998</v>
      </c>
      <c r="E2423">
        <v>54712.979200000002</v>
      </c>
      <c r="F2423">
        <v>61223.466529999998</v>
      </c>
      <c r="G2423">
        <v>72477.612859999994</v>
      </c>
      <c r="H2423">
        <v>107.11320000000001</v>
      </c>
      <c r="I2423">
        <v>0.5052413</v>
      </c>
      <c r="J2423">
        <v>50.52413</v>
      </c>
      <c r="K2423">
        <v>91.495220000000003</v>
      </c>
      <c r="L2423">
        <v>52.764009999999999</v>
      </c>
      <c r="M2423">
        <v>0.7665883</v>
      </c>
      <c r="N2423">
        <v>42.519309999999997</v>
      </c>
      <c r="O2423">
        <v>26.789739999999998</v>
      </c>
      <c r="P2423">
        <v>0.31132779999999999</v>
      </c>
      <c r="Q2423">
        <v>71.820530000000005</v>
      </c>
      <c r="R2423">
        <v>30.257539999999999</v>
      </c>
      <c r="S2423">
        <v>0.82263640000000005</v>
      </c>
    </row>
    <row r="2424" spans="1:19" x14ac:dyDescent="0.2">
      <c r="A2424" t="s">
        <v>31</v>
      </c>
      <c r="B2424">
        <v>2009</v>
      </c>
      <c r="C2424">
        <v>40673.522210000003</v>
      </c>
      <c r="D2424">
        <v>49456.602019999998</v>
      </c>
      <c r="E2424">
        <v>54712.979200000002</v>
      </c>
      <c r="F2424">
        <v>61223.466529999998</v>
      </c>
      <c r="G2424">
        <v>72477.612859999994</v>
      </c>
      <c r="H2424">
        <v>149.99979999999999</v>
      </c>
      <c r="I2424">
        <v>0.5052413</v>
      </c>
      <c r="J2424">
        <v>50.52413</v>
      </c>
      <c r="K2424">
        <v>91.495220000000003</v>
      </c>
      <c r="L2424">
        <v>52.764009999999999</v>
      </c>
      <c r="M2424">
        <v>0.7665883</v>
      </c>
      <c r="N2424">
        <v>42.519309999999997</v>
      </c>
      <c r="O2424">
        <v>26.789739999999998</v>
      </c>
      <c r="P2424">
        <v>0.31132779999999999</v>
      </c>
      <c r="Q2424">
        <v>71.820530000000005</v>
      </c>
      <c r="R2424">
        <v>30.257539999999999</v>
      </c>
      <c r="S2424">
        <v>0.82263640000000005</v>
      </c>
    </row>
    <row r="2425" spans="1:19" x14ac:dyDescent="0.2">
      <c r="A2425" t="s">
        <v>31</v>
      </c>
      <c r="B2425">
        <v>2009</v>
      </c>
      <c r="C2425">
        <v>40673.522210000003</v>
      </c>
      <c r="D2425">
        <v>49456.602019999998</v>
      </c>
      <c r="E2425">
        <v>54712.979200000002</v>
      </c>
      <c r="F2425">
        <v>61223.466529999998</v>
      </c>
      <c r="G2425">
        <v>72477.612859999994</v>
      </c>
      <c r="H2425">
        <v>34.809480000000001</v>
      </c>
      <c r="I2425">
        <v>0.5052413</v>
      </c>
      <c r="J2425">
        <v>50.52413</v>
      </c>
      <c r="K2425">
        <v>91.495220000000003</v>
      </c>
      <c r="L2425">
        <v>52.764009999999999</v>
      </c>
      <c r="M2425">
        <v>0.7665883</v>
      </c>
      <c r="N2425">
        <v>42.519309999999997</v>
      </c>
      <c r="O2425">
        <v>26.789739999999998</v>
      </c>
      <c r="P2425">
        <v>0.31132779999999999</v>
      </c>
      <c r="Q2425">
        <v>71.820530000000005</v>
      </c>
      <c r="R2425">
        <v>30.257539999999999</v>
      </c>
      <c r="S2425">
        <v>0.82263640000000005</v>
      </c>
    </row>
    <row r="2426" spans="1:19" x14ac:dyDescent="0.2">
      <c r="A2426" t="s">
        <v>31</v>
      </c>
      <c r="B2426">
        <v>2009</v>
      </c>
      <c r="C2426">
        <v>40673.522210000003</v>
      </c>
      <c r="D2426">
        <v>49456.602019999998</v>
      </c>
      <c r="E2426">
        <v>54712.979200000002</v>
      </c>
      <c r="F2426">
        <v>61223.466529999998</v>
      </c>
      <c r="G2426">
        <v>72477.612859999994</v>
      </c>
      <c r="H2426">
        <v>1900.001</v>
      </c>
      <c r="I2426">
        <v>0.5052413</v>
      </c>
      <c r="J2426">
        <v>50.52413</v>
      </c>
      <c r="L2426">
        <v>52.764009999999999</v>
      </c>
      <c r="M2426">
        <v>0.7665883</v>
      </c>
      <c r="N2426">
        <v>42.519309999999997</v>
      </c>
      <c r="O2426">
        <v>26.789739999999998</v>
      </c>
      <c r="P2426">
        <v>0.31132779999999999</v>
      </c>
      <c r="R2426">
        <v>30.257539999999999</v>
      </c>
      <c r="S2426">
        <v>0.82263640000000005</v>
      </c>
    </row>
    <row r="2427" spans="1:19" x14ac:dyDescent="0.2">
      <c r="A2427" t="s">
        <v>31</v>
      </c>
      <c r="B2427">
        <v>2009</v>
      </c>
      <c r="C2427">
        <v>40673.522210000003</v>
      </c>
      <c r="D2427">
        <v>49456.602019999998</v>
      </c>
      <c r="E2427">
        <v>54712.979200000002</v>
      </c>
      <c r="F2427">
        <v>61223.466529999998</v>
      </c>
      <c r="G2427">
        <v>72477.612859999994</v>
      </c>
      <c r="H2427">
        <v>86.087819999999994</v>
      </c>
      <c r="I2427">
        <v>0.5052413</v>
      </c>
      <c r="J2427">
        <v>50.52413</v>
      </c>
      <c r="K2427">
        <v>91.495220000000003</v>
      </c>
      <c r="L2427">
        <v>52.764009999999999</v>
      </c>
      <c r="M2427">
        <v>0.7665883</v>
      </c>
      <c r="N2427">
        <v>42.519309999999997</v>
      </c>
      <c r="O2427">
        <v>26.789739999999998</v>
      </c>
      <c r="P2427">
        <v>0.31132779999999999</v>
      </c>
      <c r="Q2427">
        <v>71.820530000000005</v>
      </c>
      <c r="R2427">
        <v>30.257539999999999</v>
      </c>
      <c r="S2427">
        <v>0.82263640000000005</v>
      </c>
    </row>
    <row r="2428" spans="1:19" x14ac:dyDescent="0.2">
      <c r="A2428" t="s">
        <v>31</v>
      </c>
      <c r="B2428">
        <v>2009</v>
      </c>
      <c r="C2428">
        <v>40673.522210000003</v>
      </c>
      <c r="D2428">
        <v>49456.602019999998</v>
      </c>
      <c r="E2428">
        <v>54712.979200000002</v>
      </c>
      <c r="F2428">
        <v>61223.466529999998</v>
      </c>
      <c r="G2428">
        <v>72477.612859999994</v>
      </c>
      <c r="H2428">
        <v>83.333389999999994</v>
      </c>
      <c r="I2428">
        <v>0.5052413</v>
      </c>
      <c r="J2428">
        <v>50.52413</v>
      </c>
      <c r="K2428">
        <v>91.495220000000003</v>
      </c>
      <c r="L2428">
        <v>52.764009999999999</v>
      </c>
      <c r="M2428">
        <v>0.7665883</v>
      </c>
      <c r="N2428">
        <v>42.519309999999997</v>
      </c>
      <c r="O2428">
        <v>26.789739999999998</v>
      </c>
      <c r="P2428">
        <v>0.31132779999999999</v>
      </c>
      <c r="Q2428">
        <v>71.820530000000005</v>
      </c>
      <c r="R2428">
        <v>30.257539999999999</v>
      </c>
      <c r="S2428">
        <v>0.82263640000000005</v>
      </c>
    </row>
    <row r="2429" spans="1:19" x14ac:dyDescent="0.2">
      <c r="A2429" t="s">
        <v>31</v>
      </c>
      <c r="B2429">
        <v>2009</v>
      </c>
      <c r="C2429">
        <v>40673.522210000003</v>
      </c>
      <c r="D2429">
        <v>49456.602019999998</v>
      </c>
      <c r="E2429">
        <v>54712.979200000002</v>
      </c>
      <c r="F2429">
        <v>61223.466529999998</v>
      </c>
      <c r="G2429">
        <v>72477.612859999994</v>
      </c>
      <c r="H2429">
        <v>11.111140000000001</v>
      </c>
      <c r="I2429">
        <v>0.5052413</v>
      </c>
      <c r="J2429">
        <v>50.52413</v>
      </c>
      <c r="K2429">
        <v>91.495220000000003</v>
      </c>
      <c r="L2429">
        <v>52.764009999999999</v>
      </c>
      <c r="M2429">
        <v>0.7665883</v>
      </c>
      <c r="N2429">
        <v>42.519309999999997</v>
      </c>
      <c r="O2429">
        <v>26.789739999999998</v>
      </c>
      <c r="P2429">
        <v>0.31132779999999999</v>
      </c>
      <c r="Q2429">
        <v>71.820530000000005</v>
      </c>
      <c r="R2429">
        <v>30.257539999999999</v>
      </c>
      <c r="S2429">
        <v>0.82263640000000005</v>
      </c>
    </row>
    <row r="2430" spans="1:19" x14ac:dyDescent="0.2">
      <c r="A2430" t="s">
        <v>31</v>
      </c>
      <c r="B2430">
        <v>2009</v>
      </c>
      <c r="C2430">
        <v>40673.522210000003</v>
      </c>
      <c r="D2430">
        <v>49456.602019999998</v>
      </c>
      <c r="E2430">
        <v>54712.979200000002</v>
      </c>
      <c r="F2430">
        <v>61223.466529999998</v>
      </c>
      <c r="G2430">
        <v>72477.612859999994</v>
      </c>
      <c r="H2430">
        <v>-8.632403</v>
      </c>
      <c r="I2430">
        <v>0.5052413</v>
      </c>
      <c r="J2430">
        <v>50.52413</v>
      </c>
      <c r="K2430">
        <v>91.495220000000003</v>
      </c>
      <c r="L2430">
        <v>52.764009999999999</v>
      </c>
      <c r="M2430">
        <v>0.7665883</v>
      </c>
      <c r="N2430">
        <v>42.519309999999997</v>
      </c>
      <c r="O2430">
        <v>26.789739999999998</v>
      </c>
      <c r="P2430">
        <v>0.31132779999999999</v>
      </c>
      <c r="Q2430">
        <v>71.820530000000005</v>
      </c>
      <c r="R2430">
        <v>30.257539999999999</v>
      </c>
      <c r="S2430">
        <v>0.82263640000000005</v>
      </c>
    </row>
    <row r="2431" spans="1:19" x14ac:dyDescent="0.2">
      <c r="A2431" t="s">
        <v>31</v>
      </c>
      <c r="B2431">
        <v>2009</v>
      </c>
      <c r="C2431">
        <v>40673.522210000003</v>
      </c>
      <c r="D2431">
        <v>49456.602019999998</v>
      </c>
      <c r="E2431">
        <v>54712.979200000002</v>
      </c>
      <c r="F2431">
        <v>61223.466529999998</v>
      </c>
      <c r="G2431">
        <v>72477.612859999994</v>
      </c>
      <c r="H2431">
        <v>24.999970000000001</v>
      </c>
      <c r="I2431">
        <v>0.5052413</v>
      </c>
      <c r="J2431">
        <v>50.52413</v>
      </c>
      <c r="K2431">
        <v>91.495220000000003</v>
      </c>
      <c r="L2431">
        <v>52.764009999999999</v>
      </c>
      <c r="M2431">
        <v>0.7665883</v>
      </c>
      <c r="N2431">
        <v>42.519309999999997</v>
      </c>
      <c r="O2431">
        <v>26.789739999999998</v>
      </c>
      <c r="P2431">
        <v>0.31132779999999999</v>
      </c>
      <c r="Q2431">
        <v>71.820530000000005</v>
      </c>
      <c r="R2431">
        <v>30.257539999999999</v>
      </c>
      <c r="S2431">
        <v>0.82263640000000005</v>
      </c>
    </row>
    <row r="2432" spans="1:19" x14ac:dyDescent="0.2">
      <c r="A2432" t="s">
        <v>31</v>
      </c>
      <c r="B2432">
        <v>2009</v>
      </c>
      <c r="C2432">
        <v>40673.522210000003</v>
      </c>
      <c r="D2432">
        <v>49456.602019999998</v>
      </c>
      <c r="E2432">
        <v>54712.979200000002</v>
      </c>
      <c r="F2432">
        <v>61223.466529999998</v>
      </c>
      <c r="G2432">
        <v>72477.612859999994</v>
      </c>
      <c r="H2432">
        <v>656.9905</v>
      </c>
      <c r="I2432">
        <v>0.5052413</v>
      </c>
      <c r="J2432">
        <v>50.52413</v>
      </c>
      <c r="K2432">
        <v>91.495220000000003</v>
      </c>
      <c r="L2432">
        <v>52.764009999999999</v>
      </c>
      <c r="M2432">
        <v>0.7665883</v>
      </c>
      <c r="N2432">
        <v>42.519309999999997</v>
      </c>
      <c r="O2432">
        <v>26.789739999999998</v>
      </c>
      <c r="P2432">
        <v>0.31132779999999999</v>
      </c>
      <c r="Q2432">
        <v>71.820530000000005</v>
      </c>
      <c r="R2432">
        <v>30.257539999999999</v>
      </c>
      <c r="S2432">
        <v>0.82263640000000005</v>
      </c>
    </row>
    <row r="2433" spans="1:19" x14ac:dyDescent="0.2">
      <c r="A2433" t="s">
        <v>31</v>
      </c>
      <c r="B2433">
        <v>2009</v>
      </c>
      <c r="C2433">
        <v>40673.522210000003</v>
      </c>
      <c r="D2433">
        <v>49456.602019999998</v>
      </c>
      <c r="E2433">
        <v>54712.979200000002</v>
      </c>
      <c r="F2433">
        <v>61223.466529999998</v>
      </c>
      <c r="G2433">
        <v>72477.612859999994</v>
      </c>
      <c r="H2433">
        <v>62.5715</v>
      </c>
      <c r="I2433">
        <v>0.5052413</v>
      </c>
      <c r="J2433">
        <v>50.52413</v>
      </c>
      <c r="K2433">
        <v>91.495220000000003</v>
      </c>
      <c r="L2433">
        <v>52.764009999999999</v>
      </c>
      <c r="M2433">
        <v>0.7665883</v>
      </c>
      <c r="N2433">
        <v>42.519309999999997</v>
      </c>
      <c r="O2433">
        <v>26.789739999999998</v>
      </c>
      <c r="P2433">
        <v>0.31132779999999999</v>
      </c>
      <c r="Q2433">
        <v>71.820530000000005</v>
      </c>
      <c r="R2433">
        <v>30.257539999999999</v>
      </c>
      <c r="S2433">
        <v>0.82263640000000005</v>
      </c>
    </row>
    <row r="2434" spans="1:19" x14ac:dyDescent="0.2">
      <c r="A2434" t="s">
        <v>31</v>
      </c>
      <c r="B2434">
        <v>2009</v>
      </c>
      <c r="C2434">
        <v>40673.522210000003</v>
      </c>
      <c r="D2434">
        <v>49456.602019999998</v>
      </c>
      <c r="E2434">
        <v>54712.979200000002</v>
      </c>
      <c r="F2434">
        <v>61223.466529999998</v>
      </c>
      <c r="G2434">
        <v>72477.612859999994</v>
      </c>
      <c r="H2434">
        <v>9275.0069999999996</v>
      </c>
      <c r="I2434">
        <v>0.5052413</v>
      </c>
      <c r="J2434">
        <v>50.52413</v>
      </c>
      <c r="L2434">
        <v>52.764009999999999</v>
      </c>
      <c r="M2434">
        <v>0.7665883</v>
      </c>
      <c r="N2434">
        <v>42.519309999999997</v>
      </c>
      <c r="O2434">
        <v>26.789739999999998</v>
      </c>
      <c r="P2434">
        <v>0.31132779999999999</v>
      </c>
      <c r="R2434">
        <v>30.257539999999999</v>
      </c>
      <c r="S2434">
        <v>0.82263640000000005</v>
      </c>
    </row>
    <row r="2435" spans="1:19" x14ac:dyDescent="0.2">
      <c r="A2435" t="s">
        <v>31</v>
      </c>
      <c r="B2435">
        <v>2009</v>
      </c>
      <c r="C2435">
        <v>40673.522210000003</v>
      </c>
      <c r="D2435">
        <v>49456.602019999998</v>
      </c>
      <c r="E2435">
        <v>54712.979200000002</v>
      </c>
      <c r="F2435">
        <v>61223.466529999998</v>
      </c>
      <c r="G2435">
        <v>72477.612859999994</v>
      </c>
      <c r="H2435">
        <v>-43.932769999999998</v>
      </c>
      <c r="I2435">
        <v>0.5052413</v>
      </c>
      <c r="J2435">
        <v>50.52413</v>
      </c>
      <c r="K2435">
        <v>91.495220000000003</v>
      </c>
      <c r="L2435">
        <v>52.764009999999999</v>
      </c>
      <c r="M2435">
        <v>0.7665883</v>
      </c>
      <c r="N2435">
        <v>42.519309999999997</v>
      </c>
      <c r="O2435">
        <v>26.789739999999998</v>
      </c>
      <c r="P2435">
        <v>0.31132779999999999</v>
      </c>
      <c r="Q2435">
        <v>71.820530000000005</v>
      </c>
      <c r="R2435">
        <v>30.257539999999999</v>
      </c>
      <c r="S2435">
        <v>0.82263640000000005</v>
      </c>
    </row>
    <row r="2436" spans="1:19" x14ac:dyDescent="0.2">
      <c r="A2436" t="s">
        <v>31</v>
      </c>
      <c r="B2436">
        <v>2009</v>
      </c>
      <c r="C2436">
        <v>40673.522210000003</v>
      </c>
      <c r="D2436">
        <v>49456.602019999998</v>
      </c>
      <c r="E2436">
        <v>54712.979200000002</v>
      </c>
      <c r="F2436">
        <v>61223.466529999998</v>
      </c>
      <c r="G2436">
        <v>72477.612859999994</v>
      </c>
      <c r="H2436">
        <v>311.73649999999998</v>
      </c>
      <c r="I2436">
        <v>0.5052413</v>
      </c>
      <c r="J2436">
        <v>50.52413</v>
      </c>
      <c r="K2436">
        <v>91.495220000000003</v>
      </c>
      <c r="L2436">
        <v>52.764009999999999</v>
      </c>
      <c r="M2436">
        <v>0.7665883</v>
      </c>
      <c r="N2436">
        <v>42.519309999999997</v>
      </c>
      <c r="O2436">
        <v>26.789739999999998</v>
      </c>
      <c r="P2436">
        <v>0.31132779999999999</v>
      </c>
      <c r="Q2436">
        <v>71.820530000000005</v>
      </c>
      <c r="R2436">
        <v>30.257539999999999</v>
      </c>
      <c r="S2436">
        <v>0.82263640000000005</v>
      </c>
    </row>
    <row r="2437" spans="1:19" x14ac:dyDescent="0.2">
      <c r="A2437" t="s">
        <v>31</v>
      </c>
      <c r="B2437">
        <v>2009</v>
      </c>
      <c r="C2437">
        <v>40673.522210000003</v>
      </c>
      <c r="D2437">
        <v>49456.602019999998</v>
      </c>
      <c r="E2437">
        <v>54712.979200000002</v>
      </c>
      <c r="F2437">
        <v>61223.466529999998</v>
      </c>
      <c r="G2437">
        <v>72477.612859999994</v>
      </c>
      <c r="H2437">
        <v>9.174766</v>
      </c>
      <c r="I2437">
        <v>0.5052413</v>
      </c>
      <c r="J2437">
        <v>50.52413</v>
      </c>
      <c r="K2437">
        <v>91.495220000000003</v>
      </c>
      <c r="L2437">
        <v>52.764009999999999</v>
      </c>
      <c r="M2437">
        <v>0.7665883</v>
      </c>
      <c r="O2437">
        <v>26.789739999999998</v>
      </c>
      <c r="P2437">
        <v>0.31132779999999999</v>
      </c>
      <c r="R2437">
        <v>30.257539999999999</v>
      </c>
      <c r="S2437">
        <v>0.82263640000000005</v>
      </c>
    </row>
    <row r="2438" spans="1:19" x14ac:dyDescent="0.2">
      <c r="A2438" t="s">
        <v>31</v>
      </c>
      <c r="B2438">
        <v>2009</v>
      </c>
      <c r="C2438">
        <v>40673.522210000003</v>
      </c>
      <c r="D2438">
        <v>49456.602019999998</v>
      </c>
      <c r="E2438">
        <v>54712.979200000002</v>
      </c>
      <c r="F2438">
        <v>61223.466529999998</v>
      </c>
      <c r="G2438">
        <v>72477.612859999994</v>
      </c>
      <c r="H2438">
        <v>9.0908770000000008</v>
      </c>
      <c r="I2438">
        <v>0.5052413</v>
      </c>
      <c r="J2438">
        <v>50.52413</v>
      </c>
      <c r="K2438">
        <v>91.495220000000003</v>
      </c>
      <c r="L2438">
        <v>52.764009999999999</v>
      </c>
      <c r="M2438">
        <v>0.7665883</v>
      </c>
      <c r="N2438">
        <v>42.519309999999997</v>
      </c>
      <c r="O2438">
        <v>26.789739999999998</v>
      </c>
      <c r="P2438">
        <v>0.31132779999999999</v>
      </c>
      <c r="Q2438">
        <v>71.820530000000005</v>
      </c>
      <c r="R2438">
        <v>30.257539999999999</v>
      </c>
      <c r="S2438">
        <v>0.82263640000000005</v>
      </c>
    </row>
    <row r="2439" spans="1:19" x14ac:dyDescent="0.2">
      <c r="A2439" t="s">
        <v>31</v>
      </c>
      <c r="B2439">
        <v>2009</v>
      </c>
      <c r="C2439">
        <v>40673.522210000003</v>
      </c>
      <c r="D2439">
        <v>49456.602019999998</v>
      </c>
      <c r="E2439">
        <v>54712.979200000002</v>
      </c>
      <c r="F2439">
        <v>61223.466529999998</v>
      </c>
      <c r="G2439">
        <v>72477.612859999994</v>
      </c>
      <c r="H2439">
        <v>4.8122340000000001</v>
      </c>
      <c r="I2439">
        <v>0.5052413</v>
      </c>
      <c r="J2439">
        <v>50.52413</v>
      </c>
      <c r="K2439">
        <v>91.495220000000003</v>
      </c>
      <c r="L2439">
        <v>52.764009999999999</v>
      </c>
      <c r="M2439">
        <v>0.7665883</v>
      </c>
      <c r="N2439">
        <v>42.519309999999997</v>
      </c>
      <c r="O2439">
        <v>26.789739999999998</v>
      </c>
      <c r="P2439">
        <v>0.31132779999999999</v>
      </c>
      <c r="Q2439">
        <v>71.820530000000005</v>
      </c>
      <c r="R2439">
        <v>30.257539999999999</v>
      </c>
      <c r="S2439">
        <v>0.82263640000000005</v>
      </c>
    </row>
    <row r="2440" spans="1:19" x14ac:dyDescent="0.2">
      <c r="A2440" t="s">
        <v>31</v>
      </c>
      <c r="B2440">
        <v>2009</v>
      </c>
      <c r="C2440">
        <v>40673.522210000003</v>
      </c>
      <c r="D2440">
        <v>49456.602019999998</v>
      </c>
      <c r="E2440">
        <v>54712.979200000002</v>
      </c>
      <c r="F2440">
        <v>61223.466529999998</v>
      </c>
      <c r="G2440">
        <v>72477.612859999994</v>
      </c>
      <c r="H2440">
        <v>26.634599999999999</v>
      </c>
      <c r="I2440">
        <v>0.5052413</v>
      </c>
      <c r="J2440">
        <v>50.52413</v>
      </c>
      <c r="K2440">
        <v>91.495220000000003</v>
      </c>
      <c r="L2440">
        <v>52.764009999999999</v>
      </c>
      <c r="M2440">
        <v>0.7665883</v>
      </c>
      <c r="N2440">
        <v>42.519309999999997</v>
      </c>
      <c r="O2440">
        <v>26.789739999999998</v>
      </c>
      <c r="P2440">
        <v>0.31132779999999999</v>
      </c>
      <c r="Q2440">
        <v>71.820530000000005</v>
      </c>
      <c r="R2440">
        <v>30.257539999999999</v>
      </c>
      <c r="S2440">
        <v>0.82263640000000005</v>
      </c>
    </row>
    <row r="2441" spans="1:19" x14ac:dyDescent="0.2">
      <c r="A2441" t="s">
        <v>31</v>
      </c>
      <c r="B2441">
        <v>2009</v>
      </c>
      <c r="C2441">
        <v>40673.522210000003</v>
      </c>
      <c r="D2441">
        <v>49456.602019999998</v>
      </c>
      <c r="E2441">
        <v>54712.979200000002</v>
      </c>
      <c r="F2441">
        <v>61223.466529999998</v>
      </c>
      <c r="G2441">
        <v>72477.612859999994</v>
      </c>
      <c r="H2441">
        <v>21.544879999999999</v>
      </c>
      <c r="I2441">
        <v>0.5052413</v>
      </c>
      <c r="J2441">
        <v>50.52413</v>
      </c>
      <c r="K2441">
        <v>91.495220000000003</v>
      </c>
      <c r="L2441">
        <v>52.764009999999999</v>
      </c>
      <c r="M2441">
        <v>0.7665883</v>
      </c>
      <c r="O2441">
        <v>26.789739999999998</v>
      </c>
      <c r="P2441">
        <v>0.31132779999999999</v>
      </c>
      <c r="Q2441">
        <v>71.820530000000005</v>
      </c>
      <c r="R2441">
        <v>30.257539999999999</v>
      </c>
      <c r="S2441">
        <v>0.82263640000000005</v>
      </c>
    </row>
    <row r="2442" spans="1:19" x14ac:dyDescent="0.2">
      <c r="A2442" t="s">
        <v>31</v>
      </c>
      <c r="B2442">
        <v>2009</v>
      </c>
      <c r="C2442">
        <v>40673.522210000003</v>
      </c>
      <c r="D2442">
        <v>49456.602019999998</v>
      </c>
      <c r="E2442">
        <v>54712.979200000002</v>
      </c>
      <c r="F2442">
        <v>61223.466529999998</v>
      </c>
      <c r="G2442">
        <v>72477.612859999994</v>
      </c>
      <c r="H2442">
        <v>38.461570000000002</v>
      </c>
      <c r="I2442">
        <v>0.5052413</v>
      </c>
      <c r="J2442">
        <v>50.52413</v>
      </c>
      <c r="K2442">
        <v>91.495220000000003</v>
      </c>
      <c r="L2442">
        <v>52.764009999999999</v>
      </c>
      <c r="M2442">
        <v>0.7665883</v>
      </c>
      <c r="N2442">
        <v>42.519309999999997</v>
      </c>
      <c r="O2442">
        <v>26.789739999999998</v>
      </c>
      <c r="P2442">
        <v>0.31132779999999999</v>
      </c>
      <c r="Q2442">
        <v>71.820530000000005</v>
      </c>
      <c r="R2442">
        <v>30.257539999999999</v>
      </c>
      <c r="S2442">
        <v>0.82263640000000005</v>
      </c>
    </row>
    <row r="2443" spans="1:19" x14ac:dyDescent="0.2">
      <c r="A2443" t="s">
        <v>31</v>
      </c>
      <c r="B2443">
        <v>2009</v>
      </c>
      <c r="C2443">
        <v>40673.522210000003</v>
      </c>
      <c r="D2443">
        <v>49456.602019999998</v>
      </c>
      <c r="E2443">
        <v>54712.979200000002</v>
      </c>
      <c r="F2443">
        <v>61223.466529999998</v>
      </c>
      <c r="G2443">
        <v>72477.612859999994</v>
      </c>
      <c r="H2443">
        <v>6.389564</v>
      </c>
      <c r="I2443">
        <v>0.5052413</v>
      </c>
      <c r="J2443">
        <v>50.52413</v>
      </c>
      <c r="K2443">
        <v>91.495220000000003</v>
      </c>
      <c r="L2443">
        <v>52.764009999999999</v>
      </c>
      <c r="M2443">
        <v>0.7665883</v>
      </c>
      <c r="N2443">
        <v>42.519309999999997</v>
      </c>
      <c r="O2443">
        <v>26.789739999999998</v>
      </c>
      <c r="P2443">
        <v>0.31132779999999999</v>
      </c>
      <c r="Q2443">
        <v>71.820530000000005</v>
      </c>
      <c r="R2443">
        <v>30.257539999999999</v>
      </c>
      <c r="S2443">
        <v>0.82263640000000005</v>
      </c>
    </row>
    <row r="2444" spans="1:19" x14ac:dyDescent="0.2">
      <c r="A2444" t="s">
        <v>31</v>
      </c>
      <c r="B2444">
        <v>2009</v>
      </c>
      <c r="C2444">
        <v>40673.522210000003</v>
      </c>
      <c r="D2444">
        <v>49456.602019999998</v>
      </c>
      <c r="E2444">
        <v>54712.979200000002</v>
      </c>
      <c r="F2444">
        <v>61223.466529999998</v>
      </c>
      <c r="G2444">
        <v>72477.612859999994</v>
      </c>
      <c r="H2444">
        <v>15.671620000000001</v>
      </c>
      <c r="I2444">
        <v>0.5052413</v>
      </c>
      <c r="J2444">
        <v>50.52413</v>
      </c>
      <c r="K2444">
        <v>91.495220000000003</v>
      </c>
      <c r="L2444">
        <v>52.764009999999999</v>
      </c>
      <c r="M2444">
        <v>0.7665883</v>
      </c>
      <c r="N2444">
        <v>42.519309999999997</v>
      </c>
      <c r="O2444">
        <v>26.789739999999998</v>
      </c>
      <c r="P2444">
        <v>0.31132779999999999</v>
      </c>
      <c r="Q2444">
        <v>71.820530000000005</v>
      </c>
      <c r="R2444">
        <v>30.257539999999999</v>
      </c>
      <c r="S2444">
        <v>0.82263640000000005</v>
      </c>
    </row>
    <row r="2445" spans="1:19" x14ac:dyDescent="0.2">
      <c r="A2445" t="s">
        <v>31</v>
      </c>
      <c r="B2445">
        <v>2009</v>
      </c>
      <c r="C2445">
        <v>40673.522210000003</v>
      </c>
      <c r="D2445">
        <v>49456.602019999998</v>
      </c>
      <c r="E2445">
        <v>54712.979200000002</v>
      </c>
      <c r="F2445">
        <v>61223.466529999998</v>
      </c>
      <c r="G2445">
        <v>72477.612859999994</v>
      </c>
      <c r="H2445">
        <v>19.047529999999998</v>
      </c>
      <c r="I2445">
        <v>0.5052413</v>
      </c>
      <c r="J2445">
        <v>50.52413</v>
      </c>
      <c r="K2445">
        <v>91.495220000000003</v>
      </c>
      <c r="L2445">
        <v>52.764009999999999</v>
      </c>
      <c r="M2445">
        <v>0.7665883</v>
      </c>
      <c r="N2445">
        <v>42.519309999999997</v>
      </c>
      <c r="O2445">
        <v>26.789739999999998</v>
      </c>
      <c r="P2445">
        <v>0.31132779999999999</v>
      </c>
      <c r="Q2445">
        <v>71.820530000000005</v>
      </c>
      <c r="R2445">
        <v>30.257539999999999</v>
      </c>
      <c r="S2445">
        <v>0.82263640000000005</v>
      </c>
    </row>
    <row r="2446" spans="1:19" x14ac:dyDescent="0.2">
      <c r="A2446" t="s">
        <v>31</v>
      </c>
      <c r="B2446">
        <v>2009</v>
      </c>
      <c r="C2446">
        <v>40673.522210000003</v>
      </c>
      <c r="D2446">
        <v>49456.602019999998</v>
      </c>
      <c r="E2446">
        <v>54712.979200000002</v>
      </c>
      <c r="F2446">
        <v>61223.466529999998</v>
      </c>
      <c r="G2446">
        <v>72477.612859999994</v>
      </c>
      <c r="H2446">
        <v>652.66629999999998</v>
      </c>
      <c r="I2446">
        <v>0.5052413</v>
      </c>
      <c r="J2446">
        <v>50.52413</v>
      </c>
      <c r="K2446">
        <v>91.495220000000003</v>
      </c>
      <c r="L2446">
        <v>52.764009999999999</v>
      </c>
      <c r="M2446">
        <v>0.7665883</v>
      </c>
      <c r="N2446">
        <v>42.519309999999997</v>
      </c>
      <c r="O2446">
        <v>26.789739999999998</v>
      </c>
      <c r="P2446">
        <v>0.31132779999999999</v>
      </c>
      <c r="Q2446">
        <v>71.820530000000005</v>
      </c>
      <c r="R2446">
        <v>30.257539999999999</v>
      </c>
      <c r="S2446">
        <v>0.82263640000000005</v>
      </c>
    </row>
    <row r="2447" spans="1:19" x14ac:dyDescent="0.2">
      <c r="A2447" t="s">
        <v>31</v>
      </c>
      <c r="B2447">
        <v>2009</v>
      </c>
      <c r="C2447">
        <v>40673.522210000003</v>
      </c>
      <c r="D2447">
        <v>49456.602019999998</v>
      </c>
      <c r="E2447">
        <v>54712.979200000002</v>
      </c>
      <c r="F2447">
        <v>61223.466529999998</v>
      </c>
      <c r="G2447">
        <v>72477.612859999994</v>
      </c>
      <c r="H2447">
        <v>21.910160000000001</v>
      </c>
      <c r="I2447">
        <v>0.5052413</v>
      </c>
      <c r="J2447">
        <v>50.52413</v>
      </c>
      <c r="K2447">
        <v>91.495220000000003</v>
      </c>
      <c r="L2447">
        <v>52.764009999999999</v>
      </c>
      <c r="M2447">
        <v>0.7665883</v>
      </c>
      <c r="N2447">
        <v>42.519309999999997</v>
      </c>
      <c r="O2447">
        <v>26.789739999999998</v>
      </c>
      <c r="P2447">
        <v>0.31132779999999999</v>
      </c>
      <c r="Q2447">
        <v>71.820530000000005</v>
      </c>
      <c r="R2447">
        <v>30.257539999999999</v>
      </c>
      <c r="S2447">
        <v>0.82263640000000005</v>
      </c>
    </row>
    <row r="2448" spans="1:19" x14ac:dyDescent="0.2">
      <c r="A2448" t="s">
        <v>31</v>
      </c>
      <c r="B2448">
        <v>2009</v>
      </c>
      <c r="C2448">
        <v>40673.522210000003</v>
      </c>
      <c r="D2448">
        <v>49456.602019999998</v>
      </c>
      <c r="E2448">
        <v>54712.979200000002</v>
      </c>
      <c r="F2448">
        <v>61223.466529999998</v>
      </c>
      <c r="G2448">
        <v>72477.612859999994</v>
      </c>
      <c r="H2448">
        <v>6.8089959999999996</v>
      </c>
      <c r="I2448">
        <v>0.5052413</v>
      </c>
      <c r="J2448">
        <v>50.52413</v>
      </c>
      <c r="K2448">
        <v>91.495220000000003</v>
      </c>
      <c r="L2448">
        <v>52.764009999999999</v>
      </c>
      <c r="M2448">
        <v>0.7665883</v>
      </c>
      <c r="N2448">
        <v>42.519309999999997</v>
      </c>
      <c r="O2448">
        <v>26.789739999999998</v>
      </c>
      <c r="P2448">
        <v>0.31132779999999999</v>
      </c>
      <c r="Q2448">
        <v>71.820530000000005</v>
      </c>
      <c r="R2448">
        <v>30.257539999999999</v>
      </c>
      <c r="S2448">
        <v>0.82263640000000005</v>
      </c>
    </row>
    <row r="2449" spans="1:19" x14ac:dyDescent="0.2">
      <c r="A2449" t="s">
        <v>31</v>
      </c>
      <c r="B2449">
        <v>2009</v>
      </c>
      <c r="C2449">
        <v>40673.522210000003</v>
      </c>
      <c r="D2449">
        <v>49456.602019999998</v>
      </c>
      <c r="E2449">
        <v>54712.979200000002</v>
      </c>
      <c r="F2449">
        <v>61223.466529999998</v>
      </c>
      <c r="G2449">
        <v>72477.612859999994</v>
      </c>
      <c r="H2449">
        <v>45.45458</v>
      </c>
      <c r="I2449">
        <v>0.5052413</v>
      </c>
      <c r="J2449">
        <v>50.52413</v>
      </c>
      <c r="K2449">
        <v>91.495220000000003</v>
      </c>
      <c r="L2449">
        <v>52.764009999999999</v>
      </c>
      <c r="M2449">
        <v>0.7665883</v>
      </c>
      <c r="N2449">
        <v>42.519309999999997</v>
      </c>
      <c r="O2449">
        <v>26.789739999999998</v>
      </c>
      <c r="P2449">
        <v>0.31132779999999999</v>
      </c>
      <c r="Q2449">
        <v>71.820530000000005</v>
      </c>
      <c r="R2449">
        <v>30.257539999999999</v>
      </c>
      <c r="S2449">
        <v>0.82263640000000005</v>
      </c>
    </row>
    <row r="2450" spans="1:19" x14ac:dyDescent="0.2">
      <c r="A2450" t="s">
        <v>31</v>
      </c>
      <c r="B2450">
        <v>2009</v>
      </c>
      <c r="C2450">
        <v>40673.522210000003</v>
      </c>
      <c r="D2450">
        <v>49456.602019999998</v>
      </c>
      <c r="E2450">
        <v>54712.979200000002</v>
      </c>
      <c r="F2450">
        <v>61223.466529999998</v>
      </c>
      <c r="G2450">
        <v>72477.612859999994</v>
      </c>
      <c r="H2450">
        <v>-83.957059999999998</v>
      </c>
      <c r="I2450">
        <v>0.5052413</v>
      </c>
      <c r="J2450">
        <v>50.52413</v>
      </c>
      <c r="K2450">
        <v>91.495220000000003</v>
      </c>
      <c r="L2450">
        <v>52.764009999999999</v>
      </c>
      <c r="M2450">
        <v>0.7665883</v>
      </c>
      <c r="N2450">
        <v>42.519309999999997</v>
      </c>
      <c r="O2450">
        <v>26.789739999999998</v>
      </c>
      <c r="P2450">
        <v>0.31132779999999999</v>
      </c>
      <c r="Q2450">
        <v>71.820530000000005</v>
      </c>
      <c r="R2450">
        <v>30.257539999999999</v>
      </c>
      <c r="S2450">
        <v>0.82263640000000005</v>
      </c>
    </row>
    <row r="2451" spans="1:19" x14ac:dyDescent="0.2">
      <c r="A2451" t="s">
        <v>31</v>
      </c>
      <c r="B2451">
        <v>2009</v>
      </c>
      <c r="C2451">
        <v>40673.522210000003</v>
      </c>
      <c r="D2451">
        <v>49456.602019999998</v>
      </c>
      <c r="E2451">
        <v>54712.979200000002</v>
      </c>
      <c r="F2451">
        <v>61223.466529999998</v>
      </c>
      <c r="G2451">
        <v>72477.612859999994</v>
      </c>
      <c r="H2451">
        <v>-76.263170000000002</v>
      </c>
      <c r="I2451">
        <v>0.5052413</v>
      </c>
      <c r="J2451">
        <v>50.52413</v>
      </c>
      <c r="K2451">
        <v>91.495220000000003</v>
      </c>
      <c r="L2451">
        <v>52.764009999999999</v>
      </c>
      <c r="M2451">
        <v>0.7665883</v>
      </c>
      <c r="N2451">
        <v>42.519309999999997</v>
      </c>
      <c r="O2451">
        <v>26.789739999999998</v>
      </c>
      <c r="P2451">
        <v>0.31132779999999999</v>
      </c>
      <c r="Q2451">
        <v>71.820530000000005</v>
      </c>
      <c r="R2451">
        <v>30.257539999999999</v>
      </c>
      <c r="S2451">
        <v>0.82263640000000005</v>
      </c>
    </row>
    <row r="2452" spans="1:19" x14ac:dyDescent="0.2">
      <c r="A2452" t="s">
        <v>31</v>
      </c>
      <c r="B2452">
        <v>2009</v>
      </c>
      <c r="C2452">
        <v>40673.522210000003</v>
      </c>
      <c r="D2452">
        <v>49456.602019999998</v>
      </c>
      <c r="E2452">
        <v>54712.979200000002</v>
      </c>
      <c r="F2452">
        <v>61223.466529999998</v>
      </c>
      <c r="G2452">
        <v>72477.612859999994</v>
      </c>
      <c r="H2452">
        <v>-4.9999599999999997</v>
      </c>
      <c r="I2452">
        <v>0.5052413</v>
      </c>
      <c r="J2452">
        <v>50.52413</v>
      </c>
      <c r="K2452">
        <v>91.495220000000003</v>
      </c>
      <c r="L2452">
        <v>52.764009999999999</v>
      </c>
      <c r="M2452">
        <v>0.7665883</v>
      </c>
      <c r="N2452">
        <v>42.519309999999997</v>
      </c>
      <c r="O2452">
        <v>26.789739999999998</v>
      </c>
      <c r="P2452">
        <v>0.31132779999999999</v>
      </c>
      <c r="Q2452">
        <v>71.820530000000005</v>
      </c>
      <c r="R2452">
        <v>30.257539999999999</v>
      </c>
      <c r="S2452">
        <v>0.82263640000000005</v>
      </c>
    </row>
    <row r="2453" spans="1:19" x14ac:dyDescent="0.2">
      <c r="A2453" t="s">
        <v>31</v>
      </c>
      <c r="B2453">
        <v>2009</v>
      </c>
      <c r="C2453">
        <v>40673.522210000003</v>
      </c>
      <c r="D2453">
        <v>49456.602019999998</v>
      </c>
      <c r="E2453">
        <v>54712.979200000002</v>
      </c>
      <c r="F2453">
        <v>61223.466529999998</v>
      </c>
      <c r="G2453">
        <v>72477.612859999994</v>
      </c>
      <c r="H2453">
        <v>39.999870000000001</v>
      </c>
      <c r="I2453">
        <v>0.5052413</v>
      </c>
      <c r="J2453">
        <v>50.52413</v>
      </c>
      <c r="K2453">
        <v>91.495220000000003</v>
      </c>
      <c r="L2453">
        <v>52.764009999999999</v>
      </c>
      <c r="M2453">
        <v>0.7665883</v>
      </c>
      <c r="N2453">
        <v>42.519309999999997</v>
      </c>
      <c r="O2453">
        <v>26.789739999999998</v>
      </c>
      <c r="P2453">
        <v>0.31132779999999999</v>
      </c>
      <c r="Q2453">
        <v>71.820530000000005</v>
      </c>
      <c r="R2453">
        <v>30.257539999999999</v>
      </c>
      <c r="S2453">
        <v>0.82263640000000005</v>
      </c>
    </row>
    <row r="2454" spans="1:19" x14ac:dyDescent="0.2">
      <c r="A2454" t="s">
        <v>31</v>
      </c>
      <c r="B2454">
        <v>2009</v>
      </c>
      <c r="C2454">
        <v>40673.522210000003</v>
      </c>
      <c r="D2454">
        <v>49456.602019999998</v>
      </c>
      <c r="E2454">
        <v>54712.979200000002</v>
      </c>
      <c r="F2454">
        <v>61223.466529999998</v>
      </c>
      <c r="G2454">
        <v>72477.612859999994</v>
      </c>
      <c r="H2454">
        <v>11.111129999999999</v>
      </c>
      <c r="I2454">
        <v>0.5052413</v>
      </c>
      <c r="J2454">
        <v>50.52413</v>
      </c>
      <c r="K2454">
        <v>91.495220000000003</v>
      </c>
      <c r="L2454">
        <v>52.764009999999999</v>
      </c>
      <c r="M2454">
        <v>0.7665883</v>
      </c>
      <c r="N2454">
        <v>42.519309999999997</v>
      </c>
      <c r="O2454">
        <v>26.789739999999998</v>
      </c>
      <c r="P2454">
        <v>0.31132779999999999</v>
      </c>
      <c r="Q2454">
        <v>71.820530000000005</v>
      </c>
      <c r="R2454">
        <v>30.257539999999999</v>
      </c>
      <c r="S2454">
        <v>0.82263640000000005</v>
      </c>
    </row>
    <row r="2455" spans="1:19" x14ac:dyDescent="0.2">
      <c r="A2455" t="s">
        <v>31</v>
      </c>
      <c r="B2455">
        <v>2009</v>
      </c>
      <c r="C2455">
        <v>40673.522210000003</v>
      </c>
      <c r="D2455">
        <v>49456.602019999998</v>
      </c>
      <c r="E2455">
        <v>54712.979200000002</v>
      </c>
      <c r="F2455">
        <v>61223.466529999998</v>
      </c>
      <c r="G2455">
        <v>72477.612859999994</v>
      </c>
      <c r="H2455">
        <v>29.074390000000001</v>
      </c>
      <c r="I2455">
        <v>0.5052413</v>
      </c>
      <c r="J2455">
        <v>50.52413</v>
      </c>
      <c r="K2455">
        <v>91.495220000000003</v>
      </c>
      <c r="L2455">
        <v>52.764009999999999</v>
      </c>
      <c r="M2455">
        <v>0.7665883</v>
      </c>
      <c r="N2455">
        <v>42.519309999999997</v>
      </c>
      <c r="O2455">
        <v>26.789739999999998</v>
      </c>
      <c r="P2455">
        <v>0.31132779999999999</v>
      </c>
      <c r="Q2455">
        <v>71.820530000000005</v>
      </c>
      <c r="R2455">
        <v>30.257539999999999</v>
      </c>
      <c r="S2455">
        <v>0.82263640000000005</v>
      </c>
    </row>
    <row r="2456" spans="1:19" x14ac:dyDescent="0.2">
      <c r="A2456" t="s">
        <v>31</v>
      </c>
      <c r="B2456">
        <v>2009</v>
      </c>
      <c r="C2456">
        <v>40673.522210000003</v>
      </c>
      <c r="D2456">
        <v>49456.602019999998</v>
      </c>
      <c r="E2456">
        <v>54712.979200000002</v>
      </c>
      <c r="F2456">
        <v>61223.466529999998</v>
      </c>
      <c r="G2456">
        <v>72477.612859999994</v>
      </c>
      <c r="H2456">
        <v>55.797179999999997</v>
      </c>
      <c r="I2456">
        <v>0.5052413</v>
      </c>
      <c r="J2456">
        <v>50.52413</v>
      </c>
      <c r="K2456">
        <v>91.495220000000003</v>
      </c>
      <c r="L2456">
        <v>52.764009999999999</v>
      </c>
      <c r="M2456">
        <v>0.7665883</v>
      </c>
      <c r="N2456">
        <v>42.519309999999997</v>
      </c>
      <c r="O2456">
        <v>26.789739999999998</v>
      </c>
      <c r="P2456">
        <v>0.31132779999999999</v>
      </c>
      <c r="Q2456">
        <v>71.820530000000005</v>
      </c>
      <c r="R2456">
        <v>30.257539999999999</v>
      </c>
      <c r="S2456">
        <v>0.82263640000000005</v>
      </c>
    </row>
    <row r="2457" spans="1:19" x14ac:dyDescent="0.2">
      <c r="A2457" t="s">
        <v>31</v>
      </c>
      <c r="B2457">
        <v>2009</v>
      </c>
      <c r="C2457">
        <v>40673.522210000003</v>
      </c>
      <c r="D2457">
        <v>49456.602019999998</v>
      </c>
      <c r="E2457">
        <v>54712.979200000002</v>
      </c>
      <c r="F2457">
        <v>61223.466529999998</v>
      </c>
      <c r="G2457">
        <v>72477.612859999994</v>
      </c>
      <c r="H2457">
        <v>-6.6666660000000002</v>
      </c>
      <c r="I2457">
        <v>0.5052413</v>
      </c>
      <c r="J2457">
        <v>50.52413</v>
      </c>
      <c r="K2457">
        <v>91.495220000000003</v>
      </c>
      <c r="L2457">
        <v>52.764009999999999</v>
      </c>
      <c r="M2457">
        <v>0.7665883</v>
      </c>
      <c r="N2457">
        <v>42.519309999999997</v>
      </c>
      <c r="O2457">
        <v>26.789739999999998</v>
      </c>
      <c r="P2457">
        <v>0.31132779999999999</v>
      </c>
      <c r="Q2457">
        <v>71.820530000000005</v>
      </c>
      <c r="R2457">
        <v>30.257539999999999</v>
      </c>
      <c r="S2457">
        <v>0.82263640000000005</v>
      </c>
    </row>
    <row r="2458" spans="1:19" x14ac:dyDescent="0.2">
      <c r="A2458" t="s">
        <v>31</v>
      </c>
      <c r="B2458">
        <v>2009</v>
      </c>
      <c r="C2458">
        <v>40673.522210000003</v>
      </c>
      <c r="D2458">
        <v>49456.602019999998</v>
      </c>
      <c r="E2458">
        <v>54712.979200000002</v>
      </c>
      <c r="F2458">
        <v>61223.466529999998</v>
      </c>
      <c r="G2458">
        <v>72477.612859999994</v>
      </c>
      <c r="I2458">
        <v>0.5052413</v>
      </c>
      <c r="J2458">
        <v>50.52413</v>
      </c>
      <c r="L2458">
        <v>52.764009999999999</v>
      </c>
      <c r="M2458">
        <v>0.7665883</v>
      </c>
      <c r="N2458">
        <v>42.519309999999997</v>
      </c>
      <c r="O2458">
        <v>26.789739999999998</v>
      </c>
      <c r="P2458">
        <v>0.31132779999999999</v>
      </c>
      <c r="R2458">
        <v>30.257539999999999</v>
      </c>
      <c r="S2458">
        <v>0.82263640000000005</v>
      </c>
    </row>
    <row r="2459" spans="1:19" x14ac:dyDescent="0.2">
      <c r="A2459" t="s">
        <v>31</v>
      </c>
      <c r="B2459">
        <v>2009</v>
      </c>
      <c r="C2459">
        <v>40673.522210000003</v>
      </c>
      <c r="D2459">
        <v>49456.602019999998</v>
      </c>
      <c r="E2459">
        <v>54712.979200000002</v>
      </c>
      <c r="F2459">
        <v>61223.466529999998</v>
      </c>
      <c r="G2459">
        <v>72477.612859999994</v>
      </c>
      <c r="H2459">
        <v>-84.496830000000003</v>
      </c>
      <c r="I2459">
        <v>0.5052413</v>
      </c>
      <c r="J2459">
        <v>50.52413</v>
      </c>
      <c r="K2459">
        <v>91.495220000000003</v>
      </c>
      <c r="L2459">
        <v>52.764009999999999</v>
      </c>
      <c r="M2459">
        <v>0.7665883</v>
      </c>
      <c r="N2459">
        <v>42.519309999999997</v>
      </c>
      <c r="O2459">
        <v>26.789739999999998</v>
      </c>
      <c r="P2459">
        <v>0.31132779999999999</v>
      </c>
      <c r="Q2459">
        <v>71.820530000000005</v>
      </c>
      <c r="R2459">
        <v>30.257539999999999</v>
      </c>
      <c r="S2459">
        <v>0.82263640000000005</v>
      </c>
    </row>
    <row r="2460" spans="1:19" x14ac:dyDescent="0.2">
      <c r="A2460" t="s">
        <v>31</v>
      </c>
      <c r="B2460">
        <v>2009</v>
      </c>
      <c r="C2460">
        <v>40673.522210000003</v>
      </c>
      <c r="D2460">
        <v>49456.602019999998</v>
      </c>
      <c r="E2460">
        <v>54712.979200000002</v>
      </c>
      <c r="F2460">
        <v>61223.466529999998</v>
      </c>
      <c r="G2460">
        <v>72477.612859999994</v>
      </c>
      <c r="H2460">
        <v>-7.0149460000000001</v>
      </c>
      <c r="I2460">
        <v>0.5052413</v>
      </c>
      <c r="J2460">
        <v>50.52413</v>
      </c>
      <c r="K2460">
        <v>91.495220000000003</v>
      </c>
      <c r="L2460">
        <v>52.764009999999999</v>
      </c>
      <c r="M2460">
        <v>0.7665883</v>
      </c>
      <c r="N2460">
        <v>42.519309999999997</v>
      </c>
      <c r="O2460">
        <v>26.789739999999998</v>
      </c>
      <c r="P2460">
        <v>0.31132779999999999</v>
      </c>
      <c r="Q2460">
        <v>71.820530000000005</v>
      </c>
      <c r="R2460">
        <v>30.257539999999999</v>
      </c>
      <c r="S2460">
        <v>0.82263640000000005</v>
      </c>
    </row>
    <row r="2461" spans="1:19" x14ac:dyDescent="0.2">
      <c r="A2461" t="s">
        <v>31</v>
      </c>
      <c r="B2461">
        <v>2009</v>
      </c>
      <c r="C2461">
        <v>40673.522210000003</v>
      </c>
      <c r="D2461">
        <v>49456.602019999998</v>
      </c>
      <c r="E2461">
        <v>54712.979200000002</v>
      </c>
      <c r="F2461">
        <v>61223.466529999998</v>
      </c>
      <c r="G2461">
        <v>72477.612859999994</v>
      </c>
      <c r="H2461">
        <v>-1.2167760000000001</v>
      </c>
      <c r="I2461">
        <v>0.5052413</v>
      </c>
      <c r="J2461">
        <v>50.52413</v>
      </c>
      <c r="K2461">
        <v>91.495220000000003</v>
      </c>
      <c r="L2461">
        <v>52.764009999999999</v>
      </c>
      <c r="M2461">
        <v>0.7665883</v>
      </c>
      <c r="N2461">
        <v>42.519309999999997</v>
      </c>
      <c r="O2461">
        <v>26.789739999999998</v>
      </c>
      <c r="P2461">
        <v>0.31132779999999999</v>
      </c>
      <c r="Q2461">
        <v>71.820530000000005</v>
      </c>
      <c r="R2461">
        <v>30.257539999999999</v>
      </c>
      <c r="S2461">
        <v>0.82263640000000005</v>
      </c>
    </row>
    <row r="2462" spans="1:19" x14ac:dyDescent="0.2">
      <c r="A2462" t="s">
        <v>31</v>
      </c>
      <c r="B2462">
        <v>2009</v>
      </c>
      <c r="C2462">
        <v>40673.522210000003</v>
      </c>
      <c r="D2462">
        <v>49456.602019999998</v>
      </c>
      <c r="E2462">
        <v>54712.979200000002</v>
      </c>
      <c r="F2462">
        <v>61223.466529999998</v>
      </c>
      <c r="G2462">
        <v>72477.612859999994</v>
      </c>
      <c r="H2462">
        <v>27.737169999999999</v>
      </c>
      <c r="I2462">
        <v>0.5052413</v>
      </c>
      <c r="J2462">
        <v>50.52413</v>
      </c>
      <c r="K2462">
        <v>91.495220000000003</v>
      </c>
      <c r="L2462">
        <v>52.764009999999999</v>
      </c>
      <c r="M2462">
        <v>0.7665883</v>
      </c>
      <c r="N2462">
        <v>42.519309999999997</v>
      </c>
      <c r="O2462">
        <v>26.789739999999998</v>
      </c>
      <c r="P2462">
        <v>0.31132779999999999</v>
      </c>
      <c r="Q2462">
        <v>71.820530000000005</v>
      </c>
      <c r="R2462">
        <v>30.257539999999999</v>
      </c>
      <c r="S2462">
        <v>0.82263640000000005</v>
      </c>
    </row>
    <row r="2463" spans="1:19" x14ac:dyDescent="0.2">
      <c r="A2463" t="s">
        <v>31</v>
      </c>
      <c r="B2463">
        <v>2009</v>
      </c>
      <c r="C2463">
        <v>40673.522210000003</v>
      </c>
      <c r="D2463">
        <v>49456.602019999998</v>
      </c>
      <c r="E2463">
        <v>54712.979200000002</v>
      </c>
      <c r="F2463">
        <v>61223.466529999998</v>
      </c>
      <c r="G2463">
        <v>72477.612859999994</v>
      </c>
      <c r="H2463">
        <v>-96.153850000000006</v>
      </c>
      <c r="I2463">
        <v>0.5052413</v>
      </c>
      <c r="J2463">
        <v>50.52413</v>
      </c>
      <c r="K2463">
        <v>91.495220000000003</v>
      </c>
      <c r="L2463">
        <v>52.764009999999999</v>
      </c>
      <c r="M2463">
        <v>0.7665883</v>
      </c>
      <c r="N2463">
        <v>42.519309999999997</v>
      </c>
      <c r="O2463">
        <v>26.789739999999998</v>
      </c>
      <c r="P2463">
        <v>0.31132779999999999</v>
      </c>
      <c r="Q2463">
        <v>71.820530000000005</v>
      </c>
      <c r="R2463">
        <v>30.257539999999999</v>
      </c>
      <c r="S2463">
        <v>0.82263640000000005</v>
      </c>
    </row>
    <row r="2464" spans="1:19" x14ac:dyDescent="0.2">
      <c r="A2464" t="s">
        <v>31</v>
      </c>
      <c r="B2464">
        <v>2009</v>
      </c>
      <c r="C2464">
        <v>40673.522210000003</v>
      </c>
      <c r="D2464">
        <v>49456.602019999998</v>
      </c>
      <c r="E2464">
        <v>54712.979200000002</v>
      </c>
      <c r="F2464">
        <v>61223.466529999998</v>
      </c>
      <c r="G2464">
        <v>72477.612859999994</v>
      </c>
      <c r="H2464">
        <v>-20.000019999999999</v>
      </c>
      <c r="I2464">
        <v>0.5052413</v>
      </c>
      <c r="J2464">
        <v>50.52413</v>
      </c>
      <c r="K2464">
        <v>91.495220000000003</v>
      </c>
      <c r="L2464">
        <v>52.764009999999999</v>
      </c>
      <c r="M2464">
        <v>0.7665883</v>
      </c>
      <c r="N2464">
        <v>42.519309999999997</v>
      </c>
      <c r="O2464">
        <v>26.789739999999998</v>
      </c>
      <c r="P2464">
        <v>0.31132779999999999</v>
      </c>
      <c r="Q2464">
        <v>71.820530000000005</v>
      </c>
      <c r="R2464">
        <v>30.257539999999999</v>
      </c>
      <c r="S2464">
        <v>0.82263640000000005</v>
      </c>
    </row>
    <row r="2465" spans="1:19" x14ac:dyDescent="0.2">
      <c r="A2465" t="s">
        <v>31</v>
      </c>
      <c r="B2465">
        <v>2009</v>
      </c>
      <c r="C2465">
        <v>40673.522210000003</v>
      </c>
      <c r="D2465">
        <v>49456.602019999998</v>
      </c>
      <c r="E2465">
        <v>54712.979200000002</v>
      </c>
      <c r="F2465">
        <v>61223.466529999998</v>
      </c>
      <c r="G2465">
        <v>72477.612859999994</v>
      </c>
      <c r="H2465">
        <v>566.66650000000004</v>
      </c>
      <c r="I2465">
        <v>0.5052413</v>
      </c>
      <c r="J2465">
        <v>50.52413</v>
      </c>
      <c r="K2465">
        <v>91.495220000000003</v>
      </c>
      <c r="L2465">
        <v>52.764009999999999</v>
      </c>
      <c r="M2465">
        <v>0.7665883</v>
      </c>
      <c r="N2465">
        <v>42.519309999999997</v>
      </c>
      <c r="O2465">
        <v>26.789739999999998</v>
      </c>
      <c r="P2465">
        <v>0.31132779999999999</v>
      </c>
      <c r="Q2465">
        <v>71.820530000000005</v>
      </c>
      <c r="R2465">
        <v>30.257539999999999</v>
      </c>
      <c r="S2465">
        <v>0.82263640000000005</v>
      </c>
    </row>
    <row r="2466" spans="1:19" x14ac:dyDescent="0.2">
      <c r="A2466" t="s">
        <v>31</v>
      </c>
      <c r="B2466">
        <v>2009</v>
      </c>
      <c r="C2466">
        <v>40673.522210000003</v>
      </c>
      <c r="D2466">
        <v>49456.602019999998</v>
      </c>
      <c r="E2466">
        <v>54712.979200000002</v>
      </c>
      <c r="F2466">
        <v>61223.466529999998</v>
      </c>
      <c r="G2466">
        <v>72477.612859999994</v>
      </c>
      <c r="I2466">
        <v>0.5052413</v>
      </c>
      <c r="J2466">
        <v>50.52413</v>
      </c>
      <c r="L2466">
        <v>52.764009999999999</v>
      </c>
      <c r="M2466">
        <v>0.7665883</v>
      </c>
      <c r="N2466">
        <v>42.519309999999997</v>
      </c>
      <c r="O2466">
        <v>26.789739999999998</v>
      </c>
      <c r="P2466">
        <v>0.31132779999999999</v>
      </c>
      <c r="R2466">
        <v>30.257539999999999</v>
      </c>
      <c r="S2466">
        <v>0.82263640000000005</v>
      </c>
    </row>
    <row r="2467" spans="1:19" x14ac:dyDescent="0.2">
      <c r="A2467" t="s">
        <v>31</v>
      </c>
      <c r="B2467">
        <v>2009</v>
      </c>
      <c r="C2467">
        <v>40673.522210000003</v>
      </c>
      <c r="D2467">
        <v>49456.602019999998</v>
      </c>
      <c r="E2467">
        <v>54712.979200000002</v>
      </c>
      <c r="F2467">
        <v>61223.466529999998</v>
      </c>
      <c r="G2467">
        <v>72477.612859999994</v>
      </c>
      <c r="H2467">
        <v>50.000109999999999</v>
      </c>
      <c r="I2467">
        <v>0.5052413</v>
      </c>
      <c r="J2467">
        <v>50.52413</v>
      </c>
      <c r="K2467">
        <v>91.495220000000003</v>
      </c>
      <c r="L2467">
        <v>52.764009999999999</v>
      </c>
      <c r="M2467">
        <v>0.7665883</v>
      </c>
      <c r="N2467">
        <v>42.519309999999997</v>
      </c>
      <c r="O2467">
        <v>26.789739999999998</v>
      </c>
      <c r="P2467">
        <v>0.31132779999999999</v>
      </c>
      <c r="Q2467">
        <v>71.820530000000005</v>
      </c>
      <c r="R2467">
        <v>30.257539999999999</v>
      </c>
      <c r="S2467">
        <v>0.82263640000000005</v>
      </c>
    </row>
    <row r="2468" spans="1:19" x14ac:dyDescent="0.2">
      <c r="A2468" t="s">
        <v>31</v>
      </c>
      <c r="B2468">
        <v>2009</v>
      </c>
      <c r="C2468">
        <v>40673.522210000003</v>
      </c>
      <c r="D2468">
        <v>49456.602019999998</v>
      </c>
      <c r="E2468">
        <v>54712.979200000002</v>
      </c>
      <c r="F2468">
        <v>61223.466529999998</v>
      </c>
      <c r="G2468">
        <v>72477.612859999994</v>
      </c>
      <c r="H2468">
        <v>-77.777789999999996</v>
      </c>
      <c r="I2468">
        <v>0.5052413</v>
      </c>
      <c r="J2468">
        <v>50.52413</v>
      </c>
      <c r="K2468">
        <v>91.495220000000003</v>
      </c>
      <c r="L2468">
        <v>52.764009999999999</v>
      </c>
      <c r="M2468">
        <v>0.7665883</v>
      </c>
      <c r="N2468">
        <v>42.519309999999997</v>
      </c>
      <c r="O2468">
        <v>26.789739999999998</v>
      </c>
      <c r="P2468">
        <v>0.31132779999999999</v>
      </c>
      <c r="Q2468">
        <v>71.820530000000005</v>
      </c>
      <c r="R2468">
        <v>30.257539999999999</v>
      </c>
      <c r="S2468">
        <v>0.82263640000000005</v>
      </c>
    </row>
    <row r="2469" spans="1:19" x14ac:dyDescent="0.2">
      <c r="A2469" t="s">
        <v>31</v>
      </c>
      <c r="B2469">
        <v>2009</v>
      </c>
      <c r="C2469">
        <v>40673.522210000003</v>
      </c>
      <c r="D2469">
        <v>49456.602019999998</v>
      </c>
      <c r="E2469">
        <v>54712.979200000002</v>
      </c>
      <c r="F2469">
        <v>61223.466529999998</v>
      </c>
      <c r="G2469">
        <v>72477.612859999994</v>
      </c>
      <c r="H2469">
        <v>-22.208310000000001</v>
      </c>
      <c r="I2469">
        <v>0.5052413</v>
      </c>
      <c r="J2469">
        <v>50.52413</v>
      </c>
      <c r="K2469">
        <v>91.495220000000003</v>
      </c>
      <c r="L2469">
        <v>52.764009999999999</v>
      </c>
      <c r="M2469">
        <v>0.7665883</v>
      </c>
      <c r="N2469">
        <v>42.519309999999997</v>
      </c>
      <c r="O2469">
        <v>26.789739999999998</v>
      </c>
      <c r="P2469">
        <v>0.31132779999999999</v>
      </c>
      <c r="Q2469">
        <v>71.820530000000005</v>
      </c>
      <c r="R2469">
        <v>30.257539999999999</v>
      </c>
      <c r="S2469">
        <v>0.82263640000000005</v>
      </c>
    </row>
    <row r="2470" spans="1:19" x14ac:dyDescent="0.2">
      <c r="A2470" t="s">
        <v>31</v>
      </c>
      <c r="B2470">
        <v>2009</v>
      </c>
      <c r="C2470">
        <v>40673.522210000003</v>
      </c>
      <c r="D2470">
        <v>49456.602019999998</v>
      </c>
      <c r="E2470">
        <v>54712.979200000002</v>
      </c>
      <c r="F2470">
        <v>61223.466529999998</v>
      </c>
      <c r="G2470">
        <v>72477.612859999994</v>
      </c>
      <c r="H2470">
        <v>-58.130139999999997</v>
      </c>
      <c r="I2470">
        <v>0.5052413</v>
      </c>
      <c r="J2470">
        <v>50.52413</v>
      </c>
      <c r="K2470">
        <v>91.495220000000003</v>
      </c>
      <c r="L2470">
        <v>52.764009999999999</v>
      </c>
      <c r="M2470">
        <v>0.7665883</v>
      </c>
      <c r="N2470">
        <v>42.519309999999997</v>
      </c>
      <c r="O2470">
        <v>26.789739999999998</v>
      </c>
      <c r="P2470">
        <v>0.31132779999999999</v>
      </c>
      <c r="Q2470">
        <v>71.820530000000005</v>
      </c>
      <c r="R2470">
        <v>30.257539999999999</v>
      </c>
      <c r="S2470">
        <v>0.82263640000000005</v>
      </c>
    </row>
    <row r="2471" spans="1:19" x14ac:dyDescent="0.2">
      <c r="A2471" t="s">
        <v>31</v>
      </c>
      <c r="B2471">
        <v>2009</v>
      </c>
      <c r="C2471">
        <v>40673.522210000003</v>
      </c>
      <c r="D2471">
        <v>49456.602019999998</v>
      </c>
      <c r="E2471">
        <v>54712.979200000002</v>
      </c>
      <c r="F2471">
        <v>61223.466529999998</v>
      </c>
      <c r="G2471">
        <v>72477.612859999994</v>
      </c>
      <c r="H2471">
        <v>12.499930000000001</v>
      </c>
      <c r="I2471">
        <v>0.5052413</v>
      </c>
      <c r="J2471">
        <v>50.52413</v>
      </c>
      <c r="K2471">
        <v>91.495220000000003</v>
      </c>
      <c r="L2471">
        <v>52.764009999999999</v>
      </c>
      <c r="M2471">
        <v>0.7665883</v>
      </c>
      <c r="N2471">
        <v>42.519309999999997</v>
      </c>
      <c r="O2471">
        <v>26.789739999999998</v>
      </c>
      <c r="P2471">
        <v>0.31132779999999999</v>
      </c>
      <c r="Q2471">
        <v>71.820530000000005</v>
      </c>
      <c r="R2471">
        <v>30.257539999999999</v>
      </c>
      <c r="S2471">
        <v>0.82263640000000005</v>
      </c>
    </row>
    <row r="2472" spans="1:19" x14ac:dyDescent="0.2">
      <c r="A2472" t="s">
        <v>31</v>
      </c>
      <c r="B2472">
        <v>2009</v>
      </c>
      <c r="C2472">
        <v>40673.522210000003</v>
      </c>
      <c r="D2472">
        <v>49456.602019999998</v>
      </c>
      <c r="E2472">
        <v>54712.979200000002</v>
      </c>
      <c r="F2472">
        <v>61223.466529999998</v>
      </c>
      <c r="G2472">
        <v>72477.612859999994</v>
      </c>
      <c r="I2472">
        <v>0.5052413</v>
      </c>
      <c r="J2472">
        <v>50.52413</v>
      </c>
      <c r="L2472">
        <v>52.764009999999999</v>
      </c>
      <c r="M2472">
        <v>0.7665883</v>
      </c>
      <c r="N2472">
        <v>42.519309999999997</v>
      </c>
      <c r="O2472">
        <v>26.789739999999998</v>
      </c>
      <c r="P2472">
        <v>0.31132779999999999</v>
      </c>
      <c r="R2472">
        <v>30.257539999999999</v>
      </c>
      <c r="S2472">
        <v>0.82263640000000005</v>
      </c>
    </row>
    <row r="2473" spans="1:19" x14ac:dyDescent="0.2">
      <c r="A2473" t="s">
        <v>31</v>
      </c>
      <c r="B2473">
        <v>2009</v>
      </c>
      <c r="C2473">
        <v>40673.522210000003</v>
      </c>
      <c r="D2473">
        <v>49456.602019999998</v>
      </c>
      <c r="E2473">
        <v>54712.979200000002</v>
      </c>
      <c r="F2473">
        <v>61223.466529999998</v>
      </c>
      <c r="G2473">
        <v>72477.612859999994</v>
      </c>
      <c r="H2473">
        <v>141.14599999999999</v>
      </c>
      <c r="I2473">
        <v>0.5052413</v>
      </c>
      <c r="J2473">
        <v>50.52413</v>
      </c>
      <c r="K2473">
        <v>91.495220000000003</v>
      </c>
      <c r="L2473">
        <v>52.764009999999999</v>
      </c>
      <c r="M2473">
        <v>0.7665883</v>
      </c>
      <c r="N2473">
        <v>42.519309999999997</v>
      </c>
      <c r="O2473">
        <v>26.789739999999998</v>
      </c>
      <c r="P2473">
        <v>0.31132779999999999</v>
      </c>
      <c r="Q2473">
        <v>71.820530000000005</v>
      </c>
      <c r="R2473">
        <v>30.257539999999999</v>
      </c>
      <c r="S2473">
        <v>0.82263640000000005</v>
      </c>
    </row>
    <row r="2474" spans="1:19" x14ac:dyDescent="0.2">
      <c r="A2474" t="s">
        <v>31</v>
      </c>
      <c r="B2474">
        <v>2009</v>
      </c>
      <c r="C2474">
        <v>40673.522210000003</v>
      </c>
      <c r="D2474">
        <v>49456.602019999998</v>
      </c>
      <c r="E2474">
        <v>54712.979200000002</v>
      </c>
      <c r="F2474">
        <v>61223.466529999998</v>
      </c>
      <c r="G2474">
        <v>72477.612859999994</v>
      </c>
      <c r="H2474">
        <v>299.64490000000001</v>
      </c>
      <c r="I2474">
        <v>0.5052413</v>
      </c>
      <c r="J2474">
        <v>50.52413</v>
      </c>
      <c r="K2474">
        <v>91.495220000000003</v>
      </c>
      <c r="L2474">
        <v>52.764009999999999</v>
      </c>
      <c r="M2474">
        <v>0.7665883</v>
      </c>
      <c r="N2474">
        <v>42.519309999999997</v>
      </c>
      <c r="O2474">
        <v>26.789739999999998</v>
      </c>
      <c r="P2474">
        <v>0.31132779999999999</v>
      </c>
      <c r="Q2474">
        <v>71.820530000000005</v>
      </c>
      <c r="R2474">
        <v>30.257539999999999</v>
      </c>
      <c r="S2474">
        <v>0.82263640000000005</v>
      </c>
    </row>
    <row r="2475" spans="1:19" x14ac:dyDescent="0.2">
      <c r="A2475" t="s">
        <v>31</v>
      </c>
      <c r="B2475">
        <v>2009</v>
      </c>
      <c r="C2475">
        <v>40673.522210000003</v>
      </c>
      <c r="D2475">
        <v>49456.602019999998</v>
      </c>
      <c r="E2475">
        <v>54712.979200000002</v>
      </c>
      <c r="F2475">
        <v>61223.466529999998</v>
      </c>
      <c r="G2475">
        <v>72477.612859999994</v>
      </c>
      <c r="H2475">
        <v>109.4242</v>
      </c>
      <c r="I2475">
        <v>0.5052413</v>
      </c>
      <c r="J2475">
        <v>50.52413</v>
      </c>
      <c r="K2475">
        <v>91.495220000000003</v>
      </c>
      <c r="L2475">
        <v>52.764009999999999</v>
      </c>
      <c r="M2475">
        <v>0.7665883</v>
      </c>
      <c r="N2475">
        <v>42.519309999999997</v>
      </c>
      <c r="O2475">
        <v>26.789739999999998</v>
      </c>
      <c r="P2475">
        <v>0.31132779999999999</v>
      </c>
      <c r="Q2475">
        <v>71.820530000000005</v>
      </c>
      <c r="R2475">
        <v>30.257539999999999</v>
      </c>
      <c r="S2475">
        <v>0.82263640000000005</v>
      </c>
    </row>
    <row r="2476" spans="1:19" x14ac:dyDescent="0.2">
      <c r="A2476" t="s">
        <v>31</v>
      </c>
      <c r="B2476">
        <v>2009</v>
      </c>
      <c r="C2476">
        <v>40673.522210000003</v>
      </c>
      <c r="D2476">
        <v>49456.602019999998</v>
      </c>
      <c r="E2476">
        <v>54712.979200000002</v>
      </c>
      <c r="F2476">
        <v>61223.466529999998</v>
      </c>
      <c r="G2476">
        <v>72477.612859999994</v>
      </c>
      <c r="H2476">
        <v>1400</v>
      </c>
      <c r="I2476">
        <v>0.5052413</v>
      </c>
      <c r="J2476">
        <v>50.52413</v>
      </c>
      <c r="L2476">
        <v>52.764009999999999</v>
      </c>
      <c r="M2476">
        <v>0.7665883</v>
      </c>
      <c r="N2476">
        <v>42.519309999999997</v>
      </c>
      <c r="O2476">
        <v>26.789739999999998</v>
      </c>
      <c r="P2476">
        <v>0.31132779999999999</v>
      </c>
      <c r="Q2476">
        <v>71.820530000000005</v>
      </c>
      <c r="R2476">
        <v>30.257539999999999</v>
      </c>
      <c r="S2476">
        <v>0.82263640000000005</v>
      </c>
    </row>
    <row r="2477" spans="1:19" x14ac:dyDescent="0.2">
      <c r="A2477" t="s">
        <v>31</v>
      </c>
      <c r="B2477">
        <v>2009</v>
      </c>
      <c r="C2477">
        <v>40673.522210000003</v>
      </c>
      <c r="D2477">
        <v>49456.602019999998</v>
      </c>
      <c r="E2477">
        <v>54712.979200000002</v>
      </c>
      <c r="F2477">
        <v>61223.466529999998</v>
      </c>
      <c r="G2477">
        <v>72477.612859999994</v>
      </c>
      <c r="H2477">
        <v>89.299899999999994</v>
      </c>
      <c r="I2477">
        <v>0.5052413</v>
      </c>
      <c r="J2477">
        <v>50.52413</v>
      </c>
      <c r="K2477">
        <v>91.495220000000003</v>
      </c>
      <c r="L2477">
        <v>52.764009999999999</v>
      </c>
      <c r="M2477">
        <v>0.7665883</v>
      </c>
      <c r="N2477">
        <v>42.519309999999997</v>
      </c>
      <c r="O2477">
        <v>26.789739999999998</v>
      </c>
      <c r="P2477">
        <v>0.31132779999999999</v>
      </c>
      <c r="Q2477">
        <v>71.820530000000005</v>
      </c>
      <c r="R2477">
        <v>30.257539999999999</v>
      </c>
      <c r="S2477">
        <v>0.82263640000000005</v>
      </c>
    </row>
    <row r="2478" spans="1:19" x14ac:dyDescent="0.2">
      <c r="A2478" t="s">
        <v>31</v>
      </c>
      <c r="B2478">
        <v>2009</v>
      </c>
      <c r="C2478">
        <v>40673.522210000003</v>
      </c>
      <c r="D2478">
        <v>49456.602019999998</v>
      </c>
      <c r="E2478">
        <v>54712.979200000002</v>
      </c>
      <c r="F2478">
        <v>61223.466529999998</v>
      </c>
      <c r="G2478">
        <v>72477.612859999994</v>
      </c>
      <c r="H2478">
        <v>1517.021</v>
      </c>
      <c r="I2478">
        <v>0.5052413</v>
      </c>
      <c r="J2478">
        <v>50.52413</v>
      </c>
      <c r="L2478">
        <v>52.764009999999999</v>
      </c>
      <c r="M2478">
        <v>0.7665883</v>
      </c>
      <c r="O2478">
        <v>26.789739999999998</v>
      </c>
      <c r="P2478">
        <v>0.31132779999999999</v>
      </c>
      <c r="R2478">
        <v>30.257539999999999</v>
      </c>
      <c r="S2478">
        <v>0.82263640000000005</v>
      </c>
    </row>
    <row r="2479" spans="1:19" x14ac:dyDescent="0.2">
      <c r="A2479" t="s">
        <v>31</v>
      </c>
      <c r="B2479">
        <v>2009</v>
      </c>
      <c r="C2479">
        <v>40673.522210000003</v>
      </c>
      <c r="D2479">
        <v>49456.602019999998</v>
      </c>
      <c r="E2479">
        <v>54712.979200000002</v>
      </c>
      <c r="F2479">
        <v>61223.466529999998</v>
      </c>
      <c r="G2479">
        <v>72477.612859999994</v>
      </c>
      <c r="H2479">
        <v>76.996920000000003</v>
      </c>
      <c r="I2479">
        <v>0.5052413</v>
      </c>
      <c r="J2479">
        <v>50.52413</v>
      </c>
      <c r="K2479">
        <v>91.495220000000003</v>
      </c>
      <c r="L2479">
        <v>52.764009999999999</v>
      </c>
      <c r="M2479">
        <v>0.7665883</v>
      </c>
      <c r="N2479">
        <v>42.519309999999997</v>
      </c>
      <c r="O2479">
        <v>26.789739999999998</v>
      </c>
      <c r="P2479">
        <v>0.31132779999999999</v>
      </c>
      <c r="Q2479">
        <v>71.820530000000005</v>
      </c>
      <c r="R2479">
        <v>30.257539999999999</v>
      </c>
      <c r="S2479">
        <v>0.82263640000000005</v>
      </c>
    </row>
    <row r="2480" spans="1:19" x14ac:dyDescent="0.2">
      <c r="A2480" t="s">
        <v>31</v>
      </c>
      <c r="B2480">
        <v>2009</v>
      </c>
      <c r="C2480">
        <v>40673.522210000003</v>
      </c>
      <c r="D2480">
        <v>49456.602019999998</v>
      </c>
      <c r="E2480">
        <v>54712.979200000002</v>
      </c>
      <c r="F2480">
        <v>61223.466529999998</v>
      </c>
      <c r="G2480">
        <v>72477.612859999994</v>
      </c>
      <c r="H2480">
        <v>59.235619999999997</v>
      </c>
      <c r="I2480">
        <v>0.5052413</v>
      </c>
      <c r="J2480">
        <v>50.52413</v>
      </c>
      <c r="K2480">
        <v>91.495220000000003</v>
      </c>
      <c r="L2480">
        <v>52.764009999999999</v>
      </c>
      <c r="M2480">
        <v>0.7665883</v>
      </c>
      <c r="N2480">
        <v>42.519309999999997</v>
      </c>
      <c r="O2480">
        <v>26.789739999999998</v>
      </c>
      <c r="P2480">
        <v>0.31132779999999999</v>
      </c>
      <c r="Q2480">
        <v>71.820530000000005</v>
      </c>
      <c r="R2480">
        <v>30.257539999999999</v>
      </c>
      <c r="S2480">
        <v>0.82263640000000005</v>
      </c>
    </row>
    <row r="2481" spans="1:19" x14ac:dyDescent="0.2">
      <c r="A2481" t="s">
        <v>31</v>
      </c>
      <c r="B2481">
        <v>2009</v>
      </c>
      <c r="C2481">
        <v>40673.522210000003</v>
      </c>
      <c r="D2481">
        <v>49456.602019999998</v>
      </c>
      <c r="E2481">
        <v>54712.979200000002</v>
      </c>
      <c r="F2481">
        <v>61223.466529999998</v>
      </c>
      <c r="G2481">
        <v>72477.612859999994</v>
      </c>
      <c r="H2481">
        <v>77.247259999999997</v>
      </c>
      <c r="I2481">
        <v>0.5052413</v>
      </c>
      <c r="J2481">
        <v>50.52413</v>
      </c>
      <c r="K2481">
        <v>91.495220000000003</v>
      </c>
      <c r="L2481">
        <v>52.764009999999999</v>
      </c>
      <c r="M2481">
        <v>0.7665883</v>
      </c>
      <c r="N2481">
        <v>42.519309999999997</v>
      </c>
      <c r="O2481">
        <v>26.789739999999998</v>
      </c>
      <c r="P2481">
        <v>0.31132779999999999</v>
      </c>
      <c r="Q2481">
        <v>71.820530000000005</v>
      </c>
      <c r="R2481">
        <v>30.257539999999999</v>
      </c>
      <c r="S2481">
        <v>0.82263640000000005</v>
      </c>
    </row>
    <row r="2482" spans="1:19" x14ac:dyDescent="0.2">
      <c r="A2482" t="s">
        <v>31</v>
      </c>
      <c r="B2482">
        <v>2009</v>
      </c>
      <c r="C2482">
        <v>40673.522210000003</v>
      </c>
      <c r="D2482">
        <v>49456.602019999998</v>
      </c>
      <c r="E2482">
        <v>54712.979200000002</v>
      </c>
      <c r="F2482">
        <v>61223.466529999998</v>
      </c>
      <c r="G2482">
        <v>72477.612859999994</v>
      </c>
      <c r="H2482">
        <v>309.7559</v>
      </c>
      <c r="I2482">
        <v>0.5052413</v>
      </c>
      <c r="J2482">
        <v>50.52413</v>
      </c>
      <c r="K2482">
        <v>91.495220000000003</v>
      </c>
      <c r="L2482">
        <v>52.764009999999999</v>
      </c>
      <c r="M2482">
        <v>0.7665883</v>
      </c>
      <c r="N2482">
        <v>42.519309999999997</v>
      </c>
      <c r="O2482">
        <v>26.789739999999998</v>
      </c>
      <c r="P2482">
        <v>0.31132779999999999</v>
      </c>
      <c r="Q2482">
        <v>71.820530000000005</v>
      </c>
      <c r="R2482">
        <v>30.257539999999999</v>
      </c>
      <c r="S2482">
        <v>0.82263640000000005</v>
      </c>
    </row>
    <row r="2483" spans="1:19" x14ac:dyDescent="0.2">
      <c r="A2483" t="s">
        <v>31</v>
      </c>
      <c r="B2483">
        <v>2009</v>
      </c>
      <c r="C2483">
        <v>40673.522210000003</v>
      </c>
      <c r="D2483">
        <v>49456.602019999998</v>
      </c>
      <c r="E2483">
        <v>54712.979200000002</v>
      </c>
      <c r="F2483">
        <v>61223.466529999998</v>
      </c>
      <c r="G2483">
        <v>72477.612859999994</v>
      </c>
      <c r="H2483">
        <v>36.793819999999997</v>
      </c>
      <c r="I2483">
        <v>0.5052413</v>
      </c>
      <c r="J2483">
        <v>50.52413</v>
      </c>
      <c r="K2483">
        <v>91.495220000000003</v>
      </c>
      <c r="L2483">
        <v>52.764009999999999</v>
      </c>
      <c r="M2483">
        <v>0.7665883</v>
      </c>
      <c r="N2483">
        <v>42.519309999999997</v>
      </c>
      <c r="O2483">
        <v>26.789739999999998</v>
      </c>
      <c r="P2483">
        <v>0.31132779999999999</v>
      </c>
      <c r="Q2483">
        <v>71.820530000000005</v>
      </c>
      <c r="R2483">
        <v>30.257539999999999</v>
      </c>
      <c r="S2483">
        <v>0.82263640000000005</v>
      </c>
    </row>
    <row r="2484" spans="1:19" x14ac:dyDescent="0.2">
      <c r="A2484" t="s">
        <v>31</v>
      </c>
      <c r="B2484">
        <v>2009</v>
      </c>
      <c r="C2484">
        <v>40673.522210000003</v>
      </c>
      <c r="D2484">
        <v>49456.602019999998</v>
      </c>
      <c r="E2484">
        <v>54712.979200000002</v>
      </c>
      <c r="F2484">
        <v>61223.466529999998</v>
      </c>
      <c r="G2484">
        <v>72477.612859999994</v>
      </c>
      <c r="H2484">
        <v>28.57152</v>
      </c>
      <c r="I2484">
        <v>0.5052413</v>
      </c>
      <c r="J2484">
        <v>50.52413</v>
      </c>
      <c r="K2484">
        <v>91.495220000000003</v>
      </c>
      <c r="L2484">
        <v>52.764009999999999</v>
      </c>
      <c r="M2484">
        <v>0.7665883</v>
      </c>
      <c r="N2484">
        <v>42.519309999999997</v>
      </c>
      <c r="O2484">
        <v>26.789739999999998</v>
      </c>
      <c r="P2484">
        <v>0.31132779999999999</v>
      </c>
      <c r="Q2484">
        <v>71.820530000000005</v>
      </c>
      <c r="R2484">
        <v>30.257539999999999</v>
      </c>
      <c r="S2484">
        <v>0.82263640000000005</v>
      </c>
    </row>
    <row r="2485" spans="1:19" x14ac:dyDescent="0.2">
      <c r="A2485" t="s">
        <v>31</v>
      </c>
      <c r="B2485">
        <v>2009</v>
      </c>
      <c r="C2485">
        <v>40673.522210000003</v>
      </c>
      <c r="D2485">
        <v>49456.602019999998</v>
      </c>
      <c r="E2485">
        <v>54712.979200000002</v>
      </c>
      <c r="F2485">
        <v>61223.466529999998</v>
      </c>
      <c r="G2485">
        <v>72477.612859999994</v>
      </c>
      <c r="H2485">
        <v>169.44460000000001</v>
      </c>
      <c r="I2485">
        <v>0.5052413</v>
      </c>
      <c r="J2485">
        <v>50.52413</v>
      </c>
      <c r="K2485">
        <v>91.495220000000003</v>
      </c>
      <c r="L2485">
        <v>52.764009999999999</v>
      </c>
      <c r="M2485">
        <v>0.7665883</v>
      </c>
      <c r="N2485">
        <v>42.519309999999997</v>
      </c>
      <c r="O2485">
        <v>26.789739999999998</v>
      </c>
      <c r="P2485">
        <v>0.31132779999999999</v>
      </c>
      <c r="Q2485">
        <v>71.820530000000005</v>
      </c>
      <c r="R2485">
        <v>30.257539999999999</v>
      </c>
      <c r="S2485">
        <v>0.82263640000000005</v>
      </c>
    </row>
    <row r="2486" spans="1:19" x14ac:dyDescent="0.2">
      <c r="A2486" t="s">
        <v>31</v>
      </c>
      <c r="B2486">
        <v>2009</v>
      </c>
      <c r="C2486">
        <v>40673.522210000003</v>
      </c>
      <c r="D2486">
        <v>49456.602019999998</v>
      </c>
      <c r="E2486">
        <v>54712.979200000002</v>
      </c>
      <c r="F2486">
        <v>61223.466529999998</v>
      </c>
      <c r="G2486">
        <v>72477.612859999994</v>
      </c>
      <c r="H2486">
        <v>5.8823740000000004</v>
      </c>
      <c r="I2486">
        <v>0.5052413</v>
      </c>
      <c r="J2486">
        <v>50.52413</v>
      </c>
      <c r="K2486">
        <v>91.495220000000003</v>
      </c>
      <c r="L2486">
        <v>52.764009999999999</v>
      </c>
      <c r="M2486">
        <v>0.7665883</v>
      </c>
      <c r="N2486">
        <v>42.519309999999997</v>
      </c>
      <c r="O2486">
        <v>26.789739999999998</v>
      </c>
      <c r="P2486">
        <v>0.31132779999999999</v>
      </c>
      <c r="Q2486">
        <v>71.820530000000005</v>
      </c>
      <c r="R2486">
        <v>30.257539999999999</v>
      </c>
      <c r="S2486">
        <v>0.82263640000000005</v>
      </c>
    </row>
    <row r="2487" spans="1:19" x14ac:dyDescent="0.2">
      <c r="A2487" t="s">
        <v>31</v>
      </c>
      <c r="B2487">
        <v>2009</v>
      </c>
      <c r="C2487">
        <v>40673.522210000003</v>
      </c>
      <c r="D2487">
        <v>49456.602019999998</v>
      </c>
      <c r="E2487">
        <v>54712.979200000002</v>
      </c>
      <c r="F2487">
        <v>61223.466529999998</v>
      </c>
      <c r="G2487">
        <v>72477.612859999994</v>
      </c>
      <c r="H2487">
        <v>25.000029999999999</v>
      </c>
      <c r="I2487">
        <v>0.5052413</v>
      </c>
      <c r="J2487">
        <v>50.52413</v>
      </c>
      <c r="K2487">
        <v>91.495220000000003</v>
      </c>
      <c r="L2487">
        <v>52.764009999999999</v>
      </c>
      <c r="M2487">
        <v>0.7665883</v>
      </c>
      <c r="N2487">
        <v>42.519309999999997</v>
      </c>
      <c r="O2487">
        <v>26.789739999999998</v>
      </c>
      <c r="P2487">
        <v>0.31132779999999999</v>
      </c>
      <c r="Q2487">
        <v>71.820530000000005</v>
      </c>
      <c r="R2487">
        <v>30.257539999999999</v>
      </c>
      <c r="S2487">
        <v>0.82263640000000005</v>
      </c>
    </row>
    <row r="2488" spans="1:19" x14ac:dyDescent="0.2">
      <c r="A2488" t="s">
        <v>31</v>
      </c>
      <c r="B2488">
        <v>2009</v>
      </c>
      <c r="C2488">
        <v>40673.522210000003</v>
      </c>
      <c r="D2488">
        <v>49456.602019999998</v>
      </c>
      <c r="E2488">
        <v>54712.979200000002</v>
      </c>
      <c r="F2488">
        <v>61223.466529999998</v>
      </c>
      <c r="G2488">
        <v>72477.612859999994</v>
      </c>
      <c r="H2488">
        <v>11.111140000000001</v>
      </c>
      <c r="I2488">
        <v>0.5052413</v>
      </c>
      <c r="J2488">
        <v>50.52413</v>
      </c>
      <c r="K2488">
        <v>91.495220000000003</v>
      </c>
      <c r="L2488">
        <v>52.764009999999999</v>
      </c>
      <c r="M2488">
        <v>0.7665883</v>
      </c>
      <c r="N2488">
        <v>42.519309999999997</v>
      </c>
      <c r="O2488">
        <v>26.789739999999998</v>
      </c>
      <c r="P2488">
        <v>0.31132779999999999</v>
      </c>
      <c r="Q2488">
        <v>71.820530000000005</v>
      </c>
      <c r="R2488">
        <v>30.257539999999999</v>
      </c>
      <c r="S2488">
        <v>0.82263640000000005</v>
      </c>
    </row>
    <row r="2489" spans="1:19" x14ac:dyDescent="0.2">
      <c r="A2489" t="s">
        <v>31</v>
      </c>
      <c r="B2489">
        <v>2009</v>
      </c>
      <c r="C2489">
        <v>40673.522210000003</v>
      </c>
      <c r="D2489">
        <v>49456.602019999998</v>
      </c>
      <c r="E2489">
        <v>54712.979200000002</v>
      </c>
      <c r="F2489">
        <v>61223.466529999998</v>
      </c>
      <c r="G2489">
        <v>72477.612859999994</v>
      </c>
      <c r="H2489">
        <v>30.000039999999998</v>
      </c>
      <c r="I2489">
        <v>0.5052413</v>
      </c>
      <c r="J2489">
        <v>50.52413</v>
      </c>
      <c r="K2489">
        <v>91.495220000000003</v>
      </c>
      <c r="L2489">
        <v>52.764009999999999</v>
      </c>
      <c r="M2489">
        <v>0.7665883</v>
      </c>
      <c r="N2489">
        <v>42.519309999999997</v>
      </c>
      <c r="O2489">
        <v>26.789739999999998</v>
      </c>
      <c r="P2489">
        <v>0.31132779999999999</v>
      </c>
      <c r="Q2489">
        <v>71.820530000000005</v>
      </c>
      <c r="R2489">
        <v>30.257539999999999</v>
      </c>
      <c r="S2489">
        <v>0.82263640000000005</v>
      </c>
    </row>
    <row r="2490" spans="1:19" x14ac:dyDescent="0.2">
      <c r="A2490" t="s">
        <v>31</v>
      </c>
      <c r="B2490">
        <v>2009</v>
      </c>
      <c r="C2490">
        <v>40673.522210000003</v>
      </c>
      <c r="D2490">
        <v>49456.602019999998</v>
      </c>
      <c r="E2490">
        <v>54712.979200000002</v>
      </c>
      <c r="F2490">
        <v>61223.466529999998</v>
      </c>
      <c r="G2490">
        <v>72477.612859999994</v>
      </c>
      <c r="H2490">
        <v>18.881080000000001</v>
      </c>
      <c r="I2490">
        <v>0.5052413</v>
      </c>
      <c r="J2490">
        <v>50.52413</v>
      </c>
      <c r="K2490">
        <v>91.495220000000003</v>
      </c>
      <c r="L2490">
        <v>52.764009999999999</v>
      </c>
      <c r="M2490">
        <v>0.7665883</v>
      </c>
      <c r="N2490">
        <v>42.519309999999997</v>
      </c>
      <c r="O2490">
        <v>26.789739999999998</v>
      </c>
      <c r="P2490">
        <v>0.31132779999999999</v>
      </c>
      <c r="Q2490">
        <v>71.820530000000005</v>
      </c>
      <c r="R2490">
        <v>30.257539999999999</v>
      </c>
      <c r="S2490">
        <v>0.82263640000000005</v>
      </c>
    </row>
    <row r="2491" spans="1:19" x14ac:dyDescent="0.2">
      <c r="A2491" t="s">
        <v>31</v>
      </c>
      <c r="B2491">
        <v>2009</v>
      </c>
      <c r="C2491">
        <v>40673.522210000003</v>
      </c>
      <c r="D2491">
        <v>49456.602019999998</v>
      </c>
      <c r="E2491">
        <v>54712.979200000002</v>
      </c>
      <c r="F2491">
        <v>61223.466529999998</v>
      </c>
      <c r="G2491">
        <v>72477.612859999994</v>
      </c>
      <c r="H2491">
        <v>199.9999</v>
      </c>
      <c r="I2491">
        <v>0.5052413</v>
      </c>
      <c r="J2491">
        <v>50.52413</v>
      </c>
      <c r="K2491">
        <v>91.495220000000003</v>
      </c>
      <c r="L2491">
        <v>52.764009999999999</v>
      </c>
      <c r="M2491">
        <v>0.7665883</v>
      </c>
      <c r="N2491">
        <v>42.519309999999997</v>
      </c>
      <c r="O2491">
        <v>26.789739999999998</v>
      </c>
      <c r="P2491">
        <v>0.31132779999999999</v>
      </c>
      <c r="Q2491">
        <v>71.820530000000005</v>
      </c>
      <c r="R2491">
        <v>30.257539999999999</v>
      </c>
      <c r="S2491">
        <v>0.82263640000000005</v>
      </c>
    </row>
    <row r="2492" spans="1:19" x14ac:dyDescent="0.2">
      <c r="A2492" t="s">
        <v>31</v>
      </c>
      <c r="B2492">
        <v>2009</v>
      </c>
      <c r="C2492">
        <v>40673.522210000003</v>
      </c>
      <c r="D2492">
        <v>49456.602019999998</v>
      </c>
      <c r="E2492">
        <v>54712.979200000002</v>
      </c>
      <c r="F2492">
        <v>61223.466529999998</v>
      </c>
      <c r="G2492">
        <v>72477.612859999994</v>
      </c>
      <c r="I2492">
        <v>0.5052413</v>
      </c>
      <c r="J2492">
        <v>50.52413</v>
      </c>
      <c r="L2492">
        <v>52.764009999999999</v>
      </c>
      <c r="M2492">
        <v>0.7665883</v>
      </c>
      <c r="O2492">
        <v>26.789739999999998</v>
      </c>
      <c r="P2492">
        <v>0.31132779999999999</v>
      </c>
      <c r="R2492">
        <v>30.257539999999999</v>
      </c>
      <c r="S2492">
        <v>0.82263640000000005</v>
      </c>
    </row>
    <row r="2493" spans="1:19" x14ac:dyDescent="0.2">
      <c r="A2493" t="s">
        <v>31</v>
      </c>
      <c r="B2493">
        <v>2009</v>
      </c>
      <c r="C2493">
        <v>40673.522210000003</v>
      </c>
      <c r="D2493">
        <v>49456.602019999998</v>
      </c>
      <c r="E2493">
        <v>54712.979200000002</v>
      </c>
      <c r="F2493">
        <v>61223.466529999998</v>
      </c>
      <c r="G2493">
        <v>72477.612859999994</v>
      </c>
      <c r="H2493">
        <v>140.98769999999999</v>
      </c>
      <c r="I2493">
        <v>0.5052413</v>
      </c>
      <c r="J2493">
        <v>50.52413</v>
      </c>
      <c r="K2493">
        <v>91.495220000000003</v>
      </c>
      <c r="L2493">
        <v>52.764009999999999</v>
      </c>
      <c r="M2493">
        <v>0.7665883</v>
      </c>
      <c r="N2493">
        <v>42.519309999999997</v>
      </c>
      <c r="O2493">
        <v>26.789739999999998</v>
      </c>
      <c r="P2493">
        <v>0.31132779999999999</v>
      </c>
      <c r="Q2493">
        <v>71.820530000000005</v>
      </c>
      <c r="R2493">
        <v>30.257539999999999</v>
      </c>
      <c r="S2493">
        <v>0.82263640000000005</v>
      </c>
    </row>
    <row r="2494" spans="1:19" x14ac:dyDescent="0.2">
      <c r="A2494" t="s">
        <v>31</v>
      </c>
      <c r="B2494">
        <v>2009</v>
      </c>
      <c r="C2494">
        <v>40673.522210000003</v>
      </c>
      <c r="D2494">
        <v>49456.602019999998</v>
      </c>
      <c r="E2494">
        <v>54712.979200000002</v>
      </c>
      <c r="F2494">
        <v>61223.466529999998</v>
      </c>
      <c r="G2494">
        <v>72477.612859999994</v>
      </c>
      <c r="H2494">
        <v>24.1767</v>
      </c>
      <c r="I2494">
        <v>0.5052413</v>
      </c>
      <c r="J2494">
        <v>50.52413</v>
      </c>
      <c r="K2494">
        <v>91.495220000000003</v>
      </c>
      <c r="L2494">
        <v>52.764009999999999</v>
      </c>
      <c r="M2494">
        <v>0.7665883</v>
      </c>
      <c r="N2494">
        <v>42.519309999999997</v>
      </c>
      <c r="O2494">
        <v>26.789739999999998</v>
      </c>
      <c r="P2494">
        <v>0.31132779999999999</v>
      </c>
      <c r="Q2494">
        <v>71.820530000000005</v>
      </c>
      <c r="R2494">
        <v>30.257539999999999</v>
      </c>
      <c r="S2494">
        <v>0.82263640000000005</v>
      </c>
    </row>
    <row r="2495" spans="1:19" x14ac:dyDescent="0.2">
      <c r="A2495" t="s">
        <v>31</v>
      </c>
      <c r="B2495">
        <v>2009</v>
      </c>
      <c r="C2495">
        <v>40673.522210000003</v>
      </c>
      <c r="D2495">
        <v>49456.602019999998</v>
      </c>
      <c r="E2495">
        <v>54712.979200000002</v>
      </c>
      <c r="F2495">
        <v>61223.466529999998</v>
      </c>
      <c r="G2495">
        <v>72477.612859999994</v>
      </c>
      <c r="H2495">
        <v>94.935460000000006</v>
      </c>
      <c r="I2495">
        <v>0.5052413</v>
      </c>
      <c r="J2495">
        <v>50.52413</v>
      </c>
      <c r="K2495">
        <v>91.495220000000003</v>
      </c>
      <c r="L2495">
        <v>52.764009999999999</v>
      </c>
      <c r="M2495">
        <v>0.7665883</v>
      </c>
      <c r="N2495">
        <v>42.519309999999997</v>
      </c>
      <c r="O2495">
        <v>26.789739999999998</v>
      </c>
      <c r="P2495">
        <v>0.31132779999999999</v>
      </c>
      <c r="Q2495">
        <v>71.820530000000005</v>
      </c>
      <c r="R2495">
        <v>30.257539999999999</v>
      </c>
      <c r="S2495">
        <v>0.82263640000000005</v>
      </c>
    </row>
    <row r="2496" spans="1:19" x14ac:dyDescent="0.2">
      <c r="A2496" t="s">
        <v>31</v>
      </c>
      <c r="B2496">
        <v>2009</v>
      </c>
      <c r="C2496">
        <v>40673.522210000003</v>
      </c>
      <c r="D2496">
        <v>49456.602019999998</v>
      </c>
      <c r="E2496">
        <v>54712.979200000002</v>
      </c>
      <c r="F2496">
        <v>61223.466529999998</v>
      </c>
      <c r="G2496">
        <v>72477.612859999994</v>
      </c>
      <c r="H2496">
        <v>138.09530000000001</v>
      </c>
      <c r="I2496">
        <v>0.5052413</v>
      </c>
      <c r="J2496">
        <v>50.52413</v>
      </c>
      <c r="K2496">
        <v>91.495220000000003</v>
      </c>
      <c r="L2496">
        <v>52.764009999999999</v>
      </c>
      <c r="M2496">
        <v>0.7665883</v>
      </c>
      <c r="O2496">
        <v>26.789739999999998</v>
      </c>
      <c r="P2496">
        <v>0.31132779999999999</v>
      </c>
      <c r="R2496">
        <v>30.257539999999999</v>
      </c>
      <c r="S2496">
        <v>0.82263640000000005</v>
      </c>
    </row>
    <row r="2497" spans="1:19" x14ac:dyDescent="0.2">
      <c r="A2497" t="s">
        <v>31</v>
      </c>
      <c r="B2497">
        <v>2009</v>
      </c>
      <c r="C2497">
        <v>40673.522210000003</v>
      </c>
      <c r="D2497">
        <v>49456.602019999998</v>
      </c>
      <c r="E2497">
        <v>54712.979200000002</v>
      </c>
      <c r="F2497">
        <v>61223.466529999998</v>
      </c>
      <c r="G2497">
        <v>72477.612859999994</v>
      </c>
      <c r="H2497">
        <v>15.66657</v>
      </c>
      <c r="I2497">
        <v>0.5052413</v>
      </c>
      <c r="J2497">
        <v>50.52413</v>
      </c>
      <c r="K2497">
        <v>91.495220000000003</v>
      </c>
      <c r="L2497">
        <v>52.764009999999999</v>
      </c>
      <c r="M2497">
        <v>0.7665883</v>
      </c>
      <c r="N2497">
        <v>42.519309999999997</v>
      </c>
      <c r="O2497">
        <v>26.789739999999998</v>
      </c>
      <c r="P2497">
        <v>0.31132779999999999</v>
      </c>
      <c r="Q2497">
        <v>71.820530000000005</v>
      </c>
      <c r="R2497">
        <v>30.257539999999999</v>
      </c>
      <c r="S2497">
        <v>0.82263640000000005</v>
      </c>
    </row>
    <row r="2498" spans="1:19" x14ac:dyDescent="0.2">
      <c r="A2498" t="s">
        <v>31</v>
      </c>
      <c r="B2498">
        <v>2009</v>
      </c>
      <c r="C2498">
        <v>40673.522210000003</v>
      </c>
      <c r="D2498">
        <v>49456.602019999998</v>
      </c>
      <c r="E2498">
        <v>54712.979200000002</v>
      </c>
      <c r="F2498">
        <v>61223.466529999998</v>
      </c>
      <c r="G2498">
        <v>72477.612859999994</v>
      </c>
      <c r="H2498">
        <v>179.94370000000001</v>
      </c>
      <c r="I2498">
        <v>0.5052413</v>
      </c>
      <c r="J2498">
        <v>50.52413</v>
      </c>
      <c r="K2498">
        <v>91.495220000000003</v>
      </c>
      <c r="L2498">
        <v>52.764009999999999</v>
      </c>
      <c r="M2498">
        <v>0.7665883</v>
      </c>
      <c r="N2498">
        <v>42.519309999999997</v>
      </c>
      <c r="O2498">
        <v>26.789739999999998</v>
      </c>
      <c r="P2498">
        <v>0.31132779999999999</v>
      </c>
      <c r="Q2498">
        <v>71.820530000000005</v>
      </c>
      <c r="R2498">
        <v>30.257539999999999</v>
      </c>
      <c r="S2498">
        <v>0.82263640000000005</v>
      </c>
    </row>
    <row r="2499" spans="1:19" x14ac:dyDescent="0.2">
      <c r="A2499" t="s">
        <v>31</v>
      </c>
      <c r="B2499">
        <v>2009</v>
      </c>
      <c r="C2499">
        <v>40673.522210000003</v>
      </c>
      <c r="D2499">
        <v>49456.602019999998</v>
      </c>
      <c r="E2499">
        <v>54712.979200000002</v>
      </c>
      <c r="F2499">
        <v>61223.466529999998</v>
      </c>
      <c r="G2499">
        <v>72477.612859999994</v>
      </c>
      <c r="H2499">
        <v>50.000109999999999</v>
      </c>
      <c r="I2499">
        <v>0.5052413</v>
      </c>
      <c r="J2499">
        <v>50.52413</v>
      </c>
      <c r="K2499">
        <v>91.495220000000003</v>
      </c>
      <c r="L2499">
        <v>52.764009999999999</v>
      </c>
      <c r="M2499">
        <v>0.7665883</v>
      </c>
      <c r="N2499">
        <v>42.519309999999997</v>
      </c>
      <c r="O2499">
        <v>26.789739999999998</v>
      </c>
      <c r="P2499">
        <v>0.31132779999999999</v>
      </c>
      <c r="Q2499">
        <v>71.820530000000005</v>
      </c>
      <c r="R2499">
        <v>30.257539999999999</v>
      </c>
      <c r="S2499">
        <v>0.82263640000000005</v>
      </c>
    </row>
    <row r="2500" spans="1:19" x14ac:dyDescent="0.2">
      <c r="A2500" t="s">
        <v>31</v>
      </c>
      <c r="B2500">
        <v>2009</v>
      </c>
      <c r="C2500">
        <v>40673.522210000003</v>
      </c>
      <c r="D2500">
        <v>49456.602019999998</v>
      </c>
      <c r="E2500">
        <v>54712.979200000002</v>
      </c>
      <c r="F2500">
        <v>61223.466529999998</v>
      </c>
      <c r="G2500">
        <v>72477.612859999994</v>
      </c>
      <c r="H2500">
        <v>-7.1428310000000002</v>
      </c>
      <c r="I2500">
        <v>0.5052413</v>
      </c>
      <c r="J2500">
        <v>50.52413</v>
      </c>
      <c r="K2500">
        <v>91.495220000000003</v>
      </c>
      <c r="L2500">
        <v>52.764009999999999</v>
      </c>
      <c r="M2500">
        <v>0.7665883</v>
      </c>
      <c r="N2500">
        <v>42.519309999999997</v>
      </c>
      <c r="O2500">
        <v>26.789739999999998</v>
      </c>
      <c r="P2500">
        <v>0.31132779999999999</v>
      </c>
      <c r="Q2500">
        <v>71.820530000000005</v>
      </c>
      <c r="R2500">
        <v>30.257539999999999</v>
      </c>
      <c r="S2500">
        <v>0.82263640000000005</v>
      </c>
    </row>
    <row r="2501" spans="1:19" x14ac:dyDescent="0.2">
      <c r="A2501" t="s">
        <v>31</v>
      </c>
      <c r="B2501">
        <v>2009</v>
      </c>
      <c r="C2501">
        <v>40673.522210000003</v>
      </c>
      <c r="D2501">
        <v>49456.602019999998</v>
      </c>
      <c r="E2501">
        <v>54712.979200000002</v>
      </c>
      <c r="F2501">
        <v>61223.466529999998</v>
      </c>
      <c r="G2501">
        <v>72477.612859999994</v>
      </c>
      <c r="H2501">
        <v>-92.927040000000005</v>
      </c>
      <c r="I2501">
        <v>0.5052413</v>
      </c>
      <c r="J2501">
        <v>50.52413</v>
      </c>
      <c r="K2501">
        <v>91.495220000000003</v>
      </c>
      <c r="L2501">
        <v>52.764009999999999</v>
      </c>
      <c r="M2501">
        <v>0.7665883</v>
      </c>
      <c r="N2501">
        <v>42.519309999999997</v>
      </c>
      <c r="O2501">
        <v>26.789739999999998</v>
      </c>
      <c r="P2501">
        <v>0.31132779999999999</v>
      </c>
      <c r="Q2501">
        <v>71.820530000000005</v>
      </c>
      <c r="R2501">
        <v>30.257539999999999</v>
      </c>
      <c r="S2501">
        <v>0.82263640000000005</v>
      </c>
    </row>
    <row r="2502" spans="1:19" x14ac:dyDescent="0.2">
      <c r="A2502" t="s">
        <v>31</v>
      </c>
      <c r="B2502">
        <v>2009</v>
      </c>
      <c r="C2502">
        <v>40673.522210000003</v>
      </c>
      <c r="D2502">
        <v>49456.602019999998</v>
      </c>
      <c r="E2502">
        <v>54712.979200000002</v>
      </c>
      <c r="F2502">
        <v>61223.466529999998</v>
      </c>
      <c r="G2502">
        <v>72477.612859999994</v>
      </c>
      <c r="H2502">
        <v>46.666780000000003</v>
      </c>
      <c r="I2502">
        <v>0.5052413</v>
      </c>
      <c r="J2502">
        <v>50.52413</v>
      </c>
      <c r="K2502">
        <v>91.495220000000003</v>
      </c>
      <c r="L2502">
        <v>52.764009999999999</v>
      </c>
      <c r="M2502">
        <v>0.7665883</v>
      </c>
      <c r="N2502">
        <v>42.519309999999997</v>
      </c>
      <c r="O2502">
        <v>26.789739999999998</v>
      </c>
      <c r="P2502">
        <v>0.31132779999999999</v>
      </c>
      <c r="Q2502">
        <v>71.820530000000005</v>
      </c>
      <c r="R2502">
        <v>30.257539999999999</v>
      </c>
      <c r="S2502">
        <v>0.82263640000000005</v>
      </c>
    </row>
    <row r="2503" spans="1:19" x14ac:dyDescent="0.2">
      <c r="A2503" t="s">
        <v>31</v>
      </c>
      <c r="B2503">
        <v>2009</v>
      </c>
      <c r="C2503">
        <v>40673.522210000003</v>
      </c>
      <c r="D2503">
        <v>49456.602019999998</v>
      </c>
      <c r="E2503">
        <v>54712.979200000002</v>
      </c>
      <c r="F2503">
        <v>61223.466529999998</v>
      </c>
      <c r="G2503">
        <v>72477.612859999994</v>
      </c>
      <c r="H2503">
        <v>416.14870000000002</v>
      </c>
      <c r="I2503">
        <v>0.5052413</v>
      </c>
      <c r="J2503">
        <v>50.52413</v>
      </c>
      <c r="K2503">
        <v>91.495220000000003</v>
      </c>
      <c r="L2503">
        <v>52.764009999999999</v>
      </c>
      <c r="M2503">
        <v>0.7665883</v>
      </c>
      <c r="N2503">
        <v>42.519309999999997</v>
      </c>
      <c r="O2503">
        <v>26.789739999999998</v>
      </c>
      <c r="P2503">
        <v>0.31132779999999999</v>
      </c>
      <c r="Q2503">
        <v>71.820530000000005</v>
      </c>
      <c r="R2503">
        <v>30.257539999999999</v>
      </c>
      <c r="S2503">
        <v>0.82263640000000005</v>
      </c>
    </row>
    <row r="2504" spans="1:19" x14ac:dyDescent="0.2">
      <c r="A2504" t="s">
        <v>31</v>
      </c>
      <c r="B2504">
        <v>2009</v>
      </c>
      <c r="C2504">
        <v>40673.522210000003</v>
      </c>
      <c r="D2504">
        <v>49456.602019999998</v>
      </c>
      <c r="E2504">
        <v>54712.979200000002</v>
      </c>
      <c r="F2504">
        <v>61223.466529999998</v>
      </c>
      <c r="G2504">
        <v>72477.612859999994</v>
      </c>
      <c r="H2504">
        <v>1263.635</v>
      </c>
      <c r="I2504">
        <v>0.5052413</v>
      </c>
      <c r="J2504">
        <v>50.52413</v>
      </c>
      <c r="L2504">
        <v>52.764009999999999</v>
      </c>
      <c r="M2504">
        <v>0.7665883</v>
      </c>
      <c r="N2504">
        <v>42.519309999999997</v>
      </c>
      <c r="O2504">
        <v>26.789739999999998</v>
      </c>
      <c r="P2504">
        <v>0.31132779999999999</v>
      </c>
      <c r="R2504">
        <v>30.257539999999999</v>
      </c>
      <c r="S2504">
        <v>0.82263640000000005</v>
      </c>
    </row>
    <row r="2505" spans="1:19" x14ac:dyDescent="0.2">
      <c r="A2505" t="s">
        <v>31</v>
      </c>
      <c r="B2505">
        <v>2009</v>
      </c>
      <c r="C2505">
        <v>40673.522210000003</v>
      </c>
      <c r="D2505">
        <v>49456.602019999998</v>
      </c>
      <c r="E2505">
        <v>54712.979200000002</v>
      </c>
      <c r="F2505">
        <v>61223.466529999998</v>
      </c>
      <c r="G2505">
        <v>72477.612859999994</v>
      </c>
      <c r="I2505">
        <v>0.5052413</v>
      </c>
      <c r="J2505">
        <v>50.52413</v>
      </c>
      <c r="L2505">
        <v>52.764009999999999</v>
      </c>
      <c r="M2505">
        <v>0.7665883</v>
      </c>
      <c r="O2505">
        <v>26.789739999999998</v>
      </c>
      <c r="P2505">
        <v>0.31132779999999999</v>
      </c>
      <c r="R2505">
        <v>30.257539999999999</v>
      </c>
      <c r="S2505">
        <v>0.82263640000000005</v>
      </c>
    </row>
    <row r="2506" spans="1:19" x14ac:dyDescent="0.2">
      <c r="A2506" t="s">
        <v>31</v>
      </c>
      <c r="B2506">
        <v>2009</v>
      </c>
      <c r="C2506">
        <v>40673.522210000003</v>
      </c>
      <c r="D2506">
        <v>49456.602019999998</v>
      </c>
      <c r="E2506">
        <v>54712.979200000002</v>
      </c>
      <c r="F2506">
        <v>61223.466529999998</v>
      </c>
      <c r="G2506">
        <v>72477.612859999994</v>
      </c>
      <c r="H2506">
        <v>2.439025</v>
      </c>
      <c r="I2506">
        <v>0.5052413</v>
      </c>
      <c r="J2506">
        <v>50.52413</v>
      </c>
      <c r="K2506">
        <v>91.495220000000003</v>
      </c>
      <c r="L2506">
        <v>52.764009999999999</v>
      </c>
      <c r="M2506">
        <v>0.7665883</v>
      </c>
      <c r="N2506">
        <v>42.519309999999997</v>
      </c>
      <c r="O2506">
        <v>26.789739999999998</v>
      </c>
      <c r="P2506">
        <v>0.31132779999999999</v>
      </c>
      <c r="Q2506">
        <v>71.820530000000005</v>
      </c>
      <c r="R2506">
        <v>30.257539999999999</v>
      </c>
      <c r="S2506">
        <v>0.82263640000000005</v>
      </c>
    </row>
    <row r="2507" spans="1:19" x14ac:dyDescent="0.2">
      <c r="A2507" t="s">
        <v>31</v>
      </c>
      <c r="B2507">
        <v>2009</v>
      </c>
      <c r="C2507">
        <v>40673.522210000003</v>
      </c>
      <c r="D2507">
        <v>49456.602019999998</v>
      </c>
      <c r="E2507">
        <v>54712.979200000002</v>
      </c>
      <c r="F2507">
        <v>61223.466529999998</v>
      </c>
      <c r="G2507">
        <v>72477.612859999994</v>
      </c>
      <c r="H2507">
        <v>29.999980000000001</v>
      </c>
      <c r="I2507">
        <v>0.5052413</v>
      </c>
      <c r="J2507">
        <v>50.52413</v>
      </c>
      <c r="K2507">
        <v>91.495220000000003</v>
      </c>
      <c r="L2507">
        <v>52.764009999999999</v>
      </c>
      <c r="M2507">
        <v>0.7665883</v>
      </c>
      <c r="N2507">
        <v>42.519309999999997</v>
      </c>
      <c r="O2507">
        <v>26.789739999999998</v>
      </c>
      <c r="P2507">
        <v>0.31132779999999999</v>
      </c>
      <c r="Q2507">
        <v>71.820530000000005</v>
      </c>
      <c r="R2507">
        <v>30.257539999999999</v>
      </c>
      <c r="S2507">
        <v>0.82263640000000005</v>
      </c>
    </row>
    <row r="2508" spans="1:19" x14ac:dyDescent="0.2">
      <c r="A2508" t="s">
        <v>31</v>
      </c>
      <c r="B2508">
        <v>2009</v>
      </c>
      <c r="C2508">
        <v>40673.522210000003</v>
      </c>
      <c r="D2508">
        <v>49456.602019999998</v>
      </c>
      <c r="E2508">
        <v>54712.979200000002</v>
      </c>
      <c r="F2508">
        <v>61223.466529999998</v>
      </c>
      <c r="G2508">
        <v>72477.612859999994</v>
      </c>
      <c r="H2508">
        <v>-2.0091009999999998</v>
      </c>
      <c r="I2508">
        <v>0.5052413</v>
      </c>
      <c r="J2508">
        <v>50.52413</v>
      </c>
      <c r="K2508">
        <v>91.495220000000003</v>
      </c>
      <c r="L2508">
        <v>52.764009999999999</v>
      </c>
      <c r="M2508">
        <v>0.7665883</v>
      </c>
      <c r="N2508">
        <v>42.519309999999997</v>
      </c>
      <c r="O2508">
        <v>26.789739999999998</v>
      </c>
      <c r="P2508">
        <v>0.31132779999999999</v>
      </c>
      <c r="Q2508">
        <v>71.820530000000005</v>
      </c>
      <c r="R2508">
        <v>30.257539999999999</v>
      </c>
      <c r="S2508">
        <v>0.82263640000000005</v>
      </c>
    </row>
    <row r="2509" spans="1:19" x14ac:dyDescent="0.2">
      <c r="A2509" t="s">
        <v>31</v>
      </c>
      <c r="B2509">
        <v>2009</v>
      </c>
      <c r="C2509">
        <v>40673.522210000003</v>
      </c>
      <c r="D2509">
        <v>49456.602019999998</v>
      </c>
      <c r="E2509">
        <v>54712.979200000002</v>
      </c>
      <c r="F2509">
        <v>61223.466529999998</v>
      </c>
      <c r="G2509">
        <v>72477.612859999994</v>
      </c>
      <c r="I2509">
        <v>0.5052413</v>
      </c>
      <c r="J2509">
        <v>50.52413</v>
      </c>
      <c r="L2509">
        <v>52.764009999999999</v>
      </c>
      <c r="M2509">
        <v>0.7665883</v>
      </c>
      <c r="N2509">
        <v>42.519309999999997</v>
      </c>
      <c r="O2509">
        <v>26.789739999999998</v>
      </c>
      <c r="P2509">
        <v>0.31132779999999999</v>
      </c>
      <c r="R2509">
        <v>30.257539999999999</v>
      </c>
      <c r="S2509">
        <v>0.82263640000000005</v>
      </c>
    </row>
    <row r="2510" spans="1:19" x14ac:dyDescent="0.2">
      <c r="A2510" t="s">
        <v>31</v>
      </c>
      <c r="B2510">
        <v>2009</v>
      </c>
      <c r="C2510">
        <v>40673.522210000003</v>
      </c>
      <c r="D2510">
        <v>49456.602019999998</v>
      </c>
      <c r="E2510">
        <v>54712.979200000002</v>
      </c>
      <c r="F2510">
        <v>61223.466529999998</v>
      </c>
      <c r="G2510">
        <v>72477.612859999994</v>
      </c>
      <c r="H2510">
        <v>47.749929999999999</v>
      </c>
      <c r="I2510">
        <v>0.5052413</v>
      </c>
      <c r="J2510">
        <v>50.52413</v>
      </c>
      <c r="K2510">
        <v>91.495220000000003</v>
      </c>
      <c r="L2510">
        <v>52.764009999999999</v>
      </c>
      <c r="M2510">
        <v>0.7665883</v>
      </c>
      <c r="N2510">
        <v>42.519309999999997</v>
      </c>
      <c r="O2510">
        <v>26.789739999999998</v>
      </c>
      <c r="P2510">
        <v>0.31132779999999999</v>
      </c>
      <c r="Q2510">
        <v>71.820530000000005</v>
      </c>
      <c r="R2510">
        <v>30.257539999999999</v>
      </c>
      <c r="S2510">
        <v>0.82263640000000005</v>
      </c>
    </row>
    <row r="2511" spans="1:19" x14ac:dyDescent="0.2">
      <c r="A2511" t="s">
        <v>31</v>
      </c>
      <c r="B2511">
        <v>2009</v>
      </c>
      <c r="C2511">
        <v>40673.522210000003</v>
      </c>
      <c r="D2511">
        <v>49456.602019999998</v>
      </c>
      <c r="E2511">
        <v>54712.979200000002</v>
      </c>
      <c r="F2511">
        <v>61223.466529999998</v>
      </c>
      <c r="G2511">
        <v>72477.612859999994</v>
      </c>
      <c r="H2511">
        <v>766.66650000000004</v>
      </c>
      <c r="I2511">
        <v>0.5052413</v>
      </c>
      <c r="J2511">
        <v>50.52413</v>
      </c>
      <c r="K2511">
        <v>91.495220000000003</v>
      </c>
      <c r="L2511">
        <v>52.764009999999999</v>
      </c>
      <c r="M2511">
        <v>0.7665883</v>
      </c>
      <c r="N2511">
        <v>42.519309999999997</v>
      </c>
      <c r="O2511">
        <v>26.789739999999998</v>
      </c>
      <c r="P2511">
        <v>0.31132779999999999</v>
      </c>
      <c r="Q2511">
        <v>71.820530000000005</v>
      </c>
      <c r="R2511">
        <v>30.257539999999999</v>
      </c>
      <c r="S2511">
        <v>0.82263640000000005</v>
      </c>
    </row>
    <row r="2512" spans="1:19" x14ac:dyDescent="0.2">
      <c r="A2512" t="s">
        <v>31</v>
      </c>
      <c r="B2512">
        <v>2009</v>
      </c>
      <c r="C2512">
        <v>40673.522210000003</v>
      </c>
      <c r="D2512">
        <v>49456.602019999998</v>
      </c>
      <c r="E2512">
        <v>54712.979200000002</v>
      </c>
      <c r="F2512">
        <v>61223.466529999998</v>
      </c>
      <c r="G2512">
        <v>72477.612859999994</v>
      </c>
      <c r="H2512">
        <v>-66.690060000000003</v>
      </c>
      <c r="I2512">
        <v>0.5052413</v>
      </c>
      <c r="J2512">
        <v>50.52413</v>
      </c>
      <c r="K2512">
        <v>91.495220000000003</v>
      </c>
      <c r="L2512">
        <v>52.764009999999999</v>
      </c>
      <c r="M2512">
        <v>0.7665883</v>
      </c>
      <c r="N2512">
        <v>42.519309999999997</v>
      </c>
      <c r="O2512">
        <v>26.789739999999998</v>
      </c>
      <c r="P2512">
        <v>0.31132779999999999</v>
      </c>
      <c r="Q2512">
        <v>71.820530000000005</v>
      </c>
      <c r="R2512">
        <v>30.257539999999999</v>
      </c>
      <c r="S2512">
        <v>0.82263640000000005</v>
      </c>
    </row>
    <row r="2513" spans="1:19" x14ac:dyDescent="0.2">
      <c r="A2513" t="s">
        <v>31</v>
      </c>
      <c r="B2513">
        <v>2009</v>
      </c>
      <c r="C2513">
        <v>40673.522210000003</v>
      </c>
      <c r="D2513">
        <v>49456.602019999998</v>
      </c>
      <c r="E2513">
        <v>54712.979200000002</v>
      </c>
      <c r="F2513">
        <v>61223.466529999998</v>
      </c>
      <c r="G2513">
        <v>72477.612859999994</v>
      </c>
      <c r="H2513">
        <v>12.499969999999999</v>
      </c>
      <c r="I2513">
        <v>0.5052413</v>
      </c>
      <c r="J2513">
        <v>50.52413</v>
      </c>
      <c r="K2513">
        <v>91.495220000000003</v>
      </c>
      <c r="L2513">
        <v>52.764009999999999</v>
      </c>
      <c r="M2513">
        <v>0.7665883</v>
      </c>
      <c r="N2513">
        <v>42.519309999999997</v>
      </c>
      <c r="O2513">
        <v>26.789739999999998</v>
      </c>
      <c r="P2513">
        <v>0.31132779999999999</v>
      </c>
      <c r="Q2513">
        <v>71.820530000000005</v>
      </c>
      <c r="R2513">
        <v>30.257539999999999</v>
      </c>
      <c r="S2513">
        <v>0.82263640000000005</v>
      </c>
    </row>
    <row r="2514" spans="1:19" x14ac:dyDescent="0.2">
      <c r="A2514" t="s">
        <v>31</v>
      </c>
      <c r="B2514">
        <v>2009</v>
      </c>
      <c r="C2514">
        <v>40673.522210000003</v>
      </c>
      <c r="D2514">
        <v>49456.602019999998</v>
      </c>
      <c r="E2514">
        <v>54712.979200000002</v>
      </c>
      <c r="F2514">
        <v>61223.466529999998</v>
      </c>
      <c r="G2514">
        <v>72477.612859999994</v>
      </c>
      <c r="H2514">
        <v>150.0001</v>
      </c>
      <c r="I2514">
        <v>0.5052413</v>
      </c>
      <c r="J2514">
        <v>50.52413</v>
      </c>
      <c r="K2514">
        <v>91.495220000000003</v>
      </c>
      <c r="L2514">
        <v>52.764009999999999</v>
      </c>
      <c r="M2514">
        <v>0.7665883</v>
      </c>
      <c r="N2514">
        <v>42.519309999999997</v>
      </c>
      <c r="O2514">
        <v>26.789739999999998</v>
      </c>
      <c r="P2514">
        <v>0.31132779999999999</v>
      </c>
      <c r="Q2514">
        <v>71.820530000000005</v>
      </c>
      <c r="R2514">
        <v>30.257539999999999</v>
      </c>
      <c r="S2514">
        <v>0.82263640000000005</v>
      </c>
    </row>
    <row r="2515" spans="1:19" x14ac:dyDescent="0.2">
      <c r="A2515" t="s">
        <v>31</v>
      </c>
      <c r="B2515">
        <v>2009</v>
      </c>
      <c r="C2515">
        <v>40673.522210000003</v>
      </c>
      <c r="D2515">
        <v>49456.602019999998</v>
      </c>
      <c r="E2515">
        <v>54712.979200000002</v>
      </c>
      <c r="F2515">
        <v>61223.466529999998</v>
      </c>
      <c r="G2515">
        <v>72477.612859999994</v>
      </c>
      <c r="H2515">
        <v>33.333359999999999</v>
      </c>
      <c r="I2515">
        <v>0.5052413</v>
      </c>
      <c r="J2515">
        <v>50.52413</v>
      </c>
      <c r="K2515">
        <v>91.495220000000003</v>
      </c>
      <c r="L2515">
        <v>52.764009999999999</v>
      </c>
      <c r="M2515">
        <v>0.7665883</v>
      </c>
      <c r="N2515">
        <v>42.519309999999997</v>
      </c>
      <c r="O2515">
        <v>26.789739999999998</v>
      </c>
      <c r="P2515">
        <v>0.31132779999999999</v>
      </c>
      <c r="Q2515">
        <v>71.820530000000005</v>
      </c>
      <c r="R2515">
        <v>30.257539999999999</v>
      </c>
      <c r="S2515">
        <v>0.82263640000000005</v>
      </c>
    </row>
    <row r="2516" spans="1:19" x14ac:dyDescent="0.2">
      <c r="A2516" t="s">
        <v>31</v>
      </c>
      <c r="B2516">
        <v>2009</v>
      </c>
      <c r="C2516">
        <v>40673.522210000003</v>
      </c>
      <c r="D2516">
        <v>49456.602019999998</v>
      </c>
      <c r="E2516">
        <v>54712.979200000002</v>
      </c>
      <c r="F2516">
        <v>61223.466529999998</v>
      </c>
      <c r="G2516">
        <v>72477.612859999994</v>
      </c>
      <c r="H2516">
        <v>66.666629999999998</v>
      </c>
      <c r="I2516">
        <v>0.5052413</v>
      </c>
      <c r="J2516">
        <v>50.52413</v>
      </c>
      <c r="K2516">
        <v>91.495220000000003</v>
      </c>
      <c r="L2516">
        <v>52.764009999999999</v>
      </c>
      <c r="M2516">
        <v>0.7665883</v>
      </c>
      <c r="N2516">
        <v>42.519309999999997</v>
      </c>
      <c r="O2516">
        <v>26.789739999999998</v>
      </c>
      <c r="P2516">
        <v>0.31132779999999999</v>
      </c>
      <c r="Q2516">
        <v>71.820530000000005</v>
      </c>
      <c r="R2516">
        <v>30.257539999999999</v>
      </c>
      <c r="S2516">
        <v>0.82263640000000005</v>
      </c>
    </row>
    <row r="2517" spans="1:19" x14ac:dyDescent="0.2">
      <c r="A2517" t="s">
        <v>31</v>
      </c>
      <c r="B2517">
        <v>2009</v>
      </c>
      <c r="C2517">
        <v>40673.522210000003</v>
      </c>
      <c r="D2517">
        <v>49456.602019999998</v>
      </c>
      <c r="E2517">
        <v>54712.979200000002</v>
      </c>
      <c r="F2517">
        <v>61223.466529999998</v>
      </c>
      <c r="G2517">
        <v>72477.612859999994</v>
      </c>
      <c r="H2517">
        <v>94.999970000000005</v>
      </c>
      <c r="I2517">
        <v>0.5052413</v>
      </c>
      <c r="J2517">
        <v>50.52413</v>
      </c>
      <c r="K2517">
        <v>91.495220000000003</v>
      </c>
      <c r="L2517">
        <v>52.764009999999999</v>
      </c>
      <c r="M2517">
        <v>0.7665883</v>
      </c>
      <c r="N2517">
        <v>42.519309999999997</v>
      </c>
      <c r="O2517">
        <v>26.789739999999998</v>
      </c>
      <c r="P2517">
        <v>0.31132779999999999</v>
      </c>
      <c r="Q2517">
        <v>71.820530000000005</v>
      </c>
      <c r="R2517">
        <v>30.257539999999999</v>
      </c>
      <c r="S2517">
        <v>0.82263640000000005</v>
      </c>
    </row>
    <row r="2518" spans="1:19" x14ac:dyDescent="0.2">
      <c r="A2518" t="s">
        <v>31</v>
      </c>
      <c r="B2518">
        <v>2009</v>
      </c>
      <c r="C2518">
        <v>40673.522210000003</v>
      </c>
      <c r="D2518">
        <v>49456.602019999998</v>
      </c>
      <c r="E2518">
        <v>54712.979200000002</v>
      </c>
      <c r="F2518">
        <v>61223.466529999998</v>
      </c>
      <c r="G2518">
        <v>72477.612859999994</v>
      </c>
      <c r="H2518">
        <v>-57.142870000000002</v>
      </c>
      <c r="I2518">
        <v>0.5052413</v>
      </c>
      <c r="J2518">
        <v>50.52413</v>
      </c>
      <c r="K2518">
        <v>91.495220000000003</v>
      </c>
      <c r="L2518">
        <v>52.764009999999999</v>
      </c>
      <c r="M2518">
        <v>0.7665883</v>
      </c>
      <c r="N2518">
        <v>42.519309999999997</v>
      </c>
      <c r="O2518">
        <v>26.789739999999998</v>
      </c>
      <c r="P2518">
        <v>0.31132779999999999</v>
      </c>
      <c r="Q2518">
        <v>71.820530000000005</v>
      </c>
      <c r="R2518">
        <v>30.257539999999999</v>
      </c>
      <c r="S2518">
        <v>0.82263640000000005</v>
      </c>
    </row>
    <row r="2519" spans="1:19" x14ac:dyDescent="0.2">
      <c r="A2519" t="s">
        <v>31</v>
      </c>
      <c r="B2519">
        <v>2009</v>
      </c>
      <c r="C2519">
        <v>40673.522210000003</v>
      </c>
      <c r="D2519">
        <v>49456.602019999998</v>
      </c>
      <c r="E2519">
        <v>54712.979200000002</v>
      </c>
      <c r="F2519">
        <v>61223.466529999998</v>
      </c>
      <c r="G2519">
        <v>72477.612859999994</v>
      </c>
      <c r="H2519">
        <v>200.0001</v>
      </c>
      <c r="I2519">
        <v>0.5052413</v>
      </c>
      <c r="J2519">
        <v>50.52413</v>
      </c>
      <c r="K2519">
        <v>91.495220000000003</v>
      </c>
      <c r="L2519">
        <v>52.764009999999999</v>
      </c>
      <c r="M2519">
        <v>0.7665883</v>
      </c>
      <c r="N2519">
        <v>42.519309999999997</v>
      </c>
      <c r="O2519">
        <v>26.789739999999998</v>
      </c>
      <c r="P2519">
        <v>0.31132779999999999</v>
      </c>
      <c r="Q2519">
        <v>71.820530000000005</v>
      </c>
      <c r="R2519">
        <v>30.257539999999999</v>
      </c>
      <c r="S2519">
        <v>0.82263640000000005</v>
      </c>
    </row>
    <row r="2520" spans="1:19" x14ac:dyDescent="0.2">
      <c r="A2520" t="s">
        <v>31</v>
      </c>
      <c r="B2520">
        <v>2009</v>
      </c>
      <c r="C2520">
        <v>40673.522210000003</v>
      </c>
      <c r="D2520">
        <v>49456.602019999998</v>
      </c>
      <c r="E2520">
        <v>54712.979200000002</v>
      </c>
      <c r="F2520">
        <v>61223.466529999998</v>
      </c>
      <c r="G2520">
        <v>72477.612859999994</v>
      </c>
      <c r="I2520">
        <v>0.5052413</v>
      </c>
      <c r="J2520">
        <v>50.52413</v>
      </c>
      <c r="L2520">
        <v>52.764009999999999</v>
      </c>
      <c r="M2520">
        <v>0.7665883</v>
      </c>
      <c r="O2520">
        <v>26.789739999999998</v>
      </c>
      <c r="P2520">
        <v>0.31132779999999999</v>
      </c>
      <c r="R2520">
        <v>30.257539999999999</v>
      </c>
      <c r="S2520">
        <v>0.82263640000000005</v>
      </c>
    </row>
    <row r="2521" spans="1:19" x14ac:dyDescent="0.2">
      <c r="A2521" t="s">
        <v>31</v>
      </c>
      <c r="B2521">
        <v>2009</v>
      </c>
      <c r="C2521">
        <v>40673.522210000003</v>
      </c>
      <c r="D2521">
        <v>49456.602019999998</v>
      </c>
      <c r="E2521">
        <v>54712.979200000002</v>
      </c>
      <c r="F2521">
        <v>61223.466529999998</v>
      </c>
      <c r="G2521">
        <v>72477.612859999994</v>
      </c>
      <c r="H2521">
        <v>271.322</v>
      </c>
      <c r="I2521">
        <v>0.5052413</v>
      </c>
      <c r="J2521">
        <v>50.52413</v>
      </c>
      <c r="K2521">
        <v>91.495220000000003</v>
      </c>
      <c r="L2521">
        <v>52.764009999999999</v>
      </c>
      <c r="M2521">
        <v>0.7665883</v>
      </c>
      <c r="N2521">
        <v>42.519309999999997</v>
      </c>
      <c r="O2521">
        <v>26.789739999999998</v>
      </c>
      <c r="P2521">
        <v>0.31132779999999999</v>
      </c>
      <c r="Q2521">
        <v>71.820530000000005</v>
      </c>
      <c r="R2521">
        <v>30.257539999999999</v>
      </c>
      <c r="S2521">
        <v>0.82263640000000005</v>
      </c>
    </row>
    <row r="2522" spans="1:19" x14ac:dyDescent="0.2">
      <c r="A2522" t="s">
        <v>31</v>
      </c>
      <c r="B2522">
        <v>2009</v>
      </c>
      <c r="C2522">
        <v>40673.522210000003</v>
      </c>
      <c r="D2522">
        <v>49456.602019999998</v>
      </c>
      <c r="E2522">
        <v>54712.979200000002</v>
      </c>
      <c r="F2522">
        <v>61223.466529999998</v>
      </c>
      <c r="G2522">
        <v>72477.612859999994</v>
      </c>
      <c r="H2522">
        <v>-43.947189999999999</v>
      </c>
      <c r="I2522">
        <v>0.5052413</v>
      </c>
      <c r="J2522">
        <v>50.52413</v>
      </c>
      <c r="K2522">
        <v>91.495220000000003</v>
      </c>
      <c r="L2522">
        <v>52.764009999999999</v>
      </c>
      <c r="M2522">
        <v>0.7665883</v>
      </c>
      <c r="N2522">
        <v>42.519309999999997</v>
      </c>
      <c r="O2522">
        <v>26.789739999999998</v>
      </c>
      <c r="P2522">
        <v>0.31132779999999999</v>
      </c>
      <c r="Q2522">
        <v>71.820530000000005</v>
      </c>
      <c r="R2522">
        <v>30.257539999999999</v>
      </c>
      <c r="S2522">
        <v>0.82263640000000005</v>
      </c>
    </row>
    <row r="2523" spans="1:19" x14ac:dyDescent="0.2">
      <c r="A2523" t="s">
        <v>31</v>
      </c>
      <c r="B2523">
        <v>2009</v>
      </c>
      <c r="C2523">
        <v>40673.522210000003</v>
      </c>
      <c r="D2523">
        <v>49456.602019999998</v>
      </c>
      <c r="E2523">
        <v>54712.979200000002</v>
      </c>
      <c r="F2523">
        <v>61223.466529999998</v>
      </c>
      <c r="G2523">
        <v>72477.612859999994</v>
      </c>
      <c r="H2523">
        <v>-78.359719999999996</v>
      </c>
      <c r="I2523">
        <v>0.5052413</v>
      </c>
      <c r="J2523">
        <v>50.52413</v>
      </c>
      <c r="K2523">
        <v>91.495220000000003</v>
      </c>
      <c r="L2523">
        <v>52.764009999999999</v>
      </c>
      <c r="M2523">
        <v>0.7665883</v>
      </c>
      <c r="N2523">
        <v>42.519309999999997</v>
      </c>
      <c r="O2523">
        <v>26.789739999999998</v>
      </c>
      <c r="P2523">
        <v>0.31132779999999999</v>
      </c>
      <c r="Q2523">
        <v>71.820530000000005</v>
      </c>
      <c r="R2523">
        <v>30.257539999999999</v>
      </c>
      <c r="S2523">
        <v>0.82263640000000005</v>
      </c>
    </row>
    <row r="2524" spans="1:19" x14ac:dyDescent="0.2">
      <c r="A2524" t="s">
        <v>31</v>
      </c>
      <c r="B2524">
        <v>2009</v>
      </c>
      <c r="C2524">
        <v>40673.522210000003</v>
      </c>
      <c r="D2524">
        <v>49456.602019999998</v>
      </c>
      <c r="E2524">
        <v>54712.979200000002</v>
      </c>
      <c r="F2524">
        <v>61223.466529999998</v>
      </c>
      <c r="G2524">
        <v>72477.612859999994</v>
      </c>
      <c r="H2524">
        <v>-14.66361</v>
      </c>
      <c r="I2524">
        <v>0.5052413</v>
      </c>
      <c r="J2524">
        <v>50.52413</v>
      </c>
      <c r="K2524">
        <v>91.495220000000003</v>
      </c>
      <c r="L2524">
        <v>52.764009999999999</v>
      </c>
      <c r="M2524">
        <v>0.7665883</v>
      </c>
      <c r="N2524">
        <v>42.519309999999997</v>
      </c>
      <c r="O2524">
        <v>26.789739999999998</v>
      </c>
      <c r="P2524">
        <v>0.31132779999999999</v>
      </c>
      <c r="Q2524">
        <v>71.820530000000005</v>
      </c>
      <c r="R2524">
        <v>30.257539999999999</v>
      </c>
      <c r="S2524">
        <v>0.82263640000000005</v>
      </c>
    </row>
    <row r="2525" spans="1:19" x14ac:dyDescent="0.2">
      <c r="A2525" t="s">
        <v>31</v>
      </c>
      <c r="B2525">
        <v>2009</v>
      </c>
      <c r="C2525">
        <v>40673.522210000003</v>
      </c>
      <c r="D2525">
        <v>49456.602019999998</v>
      </c>
      <c r="E2525">
        <v>54712.979200000002</v>
      </c>
      <c r="F2525">
        <v>61223.466529999998</v>
      </c>
      <c r="G2525">
        <v>72477.612859999994</v>
      </c>
      <c r="H2525">
        <v>48.089840000000002</v>
      </c>
      <c r="I2525">
        <v>0.5052413</v>
      </c>
      <c r="J2525">
        <v>50.52413</v>
      </c>
      <c r="K2525">
        <v>91.495220000000003</v>
      </c>
      <c r="L2525">
        <v>52.764009999999999</v>
      </c>
      <c r="M2525">
        <v>0.7665883</v>
      </c>
      <c r="N2525">
        <v>42.519309999999997</v>
      </c>
      <c r="O2525">
        <v>26.789739999999998</v>
      </c>
      <c r="P2525">
        <v>0.31132779999999999</v>
      </c>
      <c r="Q2525">
        <v>71.820530000000005</v>
      </c>
      <c r="R2525">
        <v>30.257539999999999</v>
      </c>
      <c r="S2525">
        <v>0.82263640000000005</v>
      </c>
    </row>
    <row r="2526" spans="1:19" x14ac:dyDescent="0.2">
      <c r="A2526" t="s">
        <v>31</v>
      </c>
      <c r="B2526">
        <v>2009</v>
      </c>
      <c r="C2526">
        <v>40673.522210000003</v>
      </c>
      <c r="D2526">
        <v>49456.602019999998</v>
      </c>
      <c r="E2526">
        <v>54712.979200000002</v>
      </c>
      <c r="F2526">
        <v>61223.466529999998</v>
      </c>
      <c r="G2526">
        <v>72477.612859999994</v>
      </c>
      <c r="H2526">
        <v>58.333350000000003</v>
      </c>
      <c r="I2526">
        <v>0.5052413</v>
      </c>
      <c r="J2526">
        <v>50.52413</v>
      </c>
      <c r="K2526">
        <v>91.495220000000003</v>
      </c>
      <c r="L2526">
        <v>52.764009999999999</v>
      </c>
      <c r="M2526">
        <v>0.7665883</v>
      </c>
      <c r="N2526">
        <v>42.519309999999997</v>
      </c>
      <c r="O2526">
        <v>26.789739999999998</v>
      </c>
      <c r="P2526">
        <v>0.31132779999999999</v>
      </c>
      <c r="Q2526">
        <v>71.820530000000005</v>
      </c>
      <c r="R2526">
        <v>30.257539999999999</v>
      </c>
      <c r="S2526">
        <v>0.82263640000000005</v>
      </c>
    </row>
    <row r="2527" spans="1:19" x14ac:dyDescent="0.2">
      <c r="A2527" t="s">
        <v>31</v>
      </c>
      <c r="B2527">
        <v>2009</v>
      </c>
      <c r="C2527">
        <v>40673.522210000003</v>
      </c>
      <c r="D2527">
        <v>49456.602019999998</v>
      </c>
      <c r="E2527">
        <v>54712.979200000002</v>
      </c>
      <c r="F2527">
        <v>61223.466529999998</v>
      </c>
      <c r="G2527">
        <v>72477.612859999994</v>
      </c>
      <c r="H2527">
        <v>56.086399999999998</v>
      </c>
      <c r="I2527">
        <v>0.5052413</v>
      </c>
      <c r="J2527">
        <v>50.52413</v>
      </c>
      <c r="K2527">
        <v>91.495220000000003</v>
      </c>
      <c r="L2527">
        <v>52.764009999999999</v>
      </c>
      <c r="M2527">
        <v>0.7665883</v>
      </c>
      <c r="N2527">
        <v>42.519309999999997</v>
      </c>
      <c r="O2527">
        <v>26.789739999999998</v>
      </c>
      <c r="P2527">
        <v>0.31132779999999999</v>
      </c>
      <c r="Q2527">
        <v>71.820530000000005</v>
      </c>
      <c r="R2527">
        <v>30.257539999999999</v>
      </c>
      <c r="S2527">
        <v>0.82263640000000005</v>
      </c>
    </row>
    <row r="2528" spans="1:19" x14ac:dyDescent="0.2">
      <c r="A2528" t="s">
        <v>31</v>
      </c>
      <c r="B2528">
        <v>2009</v>
      </c>
      <c r="C2528">
        <v>40673.522210000003</v>
      </c>
      <c r="D2528">
        <v>49456.602019999998</v>
      </c>
      <c r="E2528">
        <v>54712.979200000002</v>
      </c>
      <c r="F2528">
        <v>61223.466529999998</v>
      </c>
      <c r="G2528">
        <v>72477.612859999994</v>
      </c>
      <c r="H2528">
        <v>-5.1282649999999999</v>
      </c>
      <c r="I2528">
        <v>0.5052413</v>
      </c>
      <c r="J2528">
        <v>50.52413</v>
      </c>
      <c r="K2528">
        <v>91.495220000000003</v>
      </c>
      <c r="L2528">
        <v>52.764009999999999</v>
      </c>
      <c r="M2528">
        <v>0.7665883</v>
      </c>
      <c r="N2528">
        <v>42.519309999999997</v>
      </c>
      <c r="O2528">
        <v>26.789739999999998</v>
      </c>
      <c r="P2528">
        <v>0.31132779999999999</v>
      </c>
      <c r="Q2528">
        <v>71.820530000000005</v>
      </c>
      <c r="R2528">
        <v>30.257539999999999</v>
      </c>
      <c r="S2528">
        <v>0.82263640000000005</v>
      </c>
    </row>
    <row r="2529" spans="1:19" x14ac:dyDescent="0.2">
      <c r="A2529" t="s">
        <v>31</v>
      </c>
      <c r="B2529">
        <v>2009</v>
      </c>
      <c r="C2529">
        <v>40673.522210000003</v>
      </c>
      <c r="D2529">
        <v>49456.602019999998</v>
      </c>
      <c r="E2529">
        <v>54712.979200000002</v>
      </c>
      <c r="F2529">
        <v>61223.466529999998</v>
      </c>
      <c r="G2529">
        <v>72477.612859999994</v>
      </c>
      <c r="H2529">
        <v>-20.300519999999999</v>
      </c>
      <c r="I2529">
        <v>0.5052413</v>
      </c>
      <c r="J2529">
        <v>50.52413</v>
      </c>
      <c r="K2529">
        <v>91.495220000000003</v>
      </c>
      <c r="L2529">
        <v>52.764009999999999</v>
      </c>
      <c r="M2529">
        <v>0.7665883</v>
      </c>
      <c r="N2529">
        <v>42.519309999999997</v>
      </c>
      <c r="O2529">
        <v>26.789739999999998</v>
      </c>
      <c r="P2529">
        <v>0.31132779999999999</v>
      </c>
      <c r="Q2529">
        <v>71.820530000000005</v>
      </c>
      <c r="R2529">
        <v>30.257539999999999</v>
      </c>
      <c r="S2529">
        <v>0.82263640000000005</v>
      </c>
    </row>
    <row r="2530" spans="1:19" x14ac:dyDescent="0.2">
      <c r="A2530" t="s">
        <v>31</v>
      </c>
      <c r="B2530">
        <v>2009</v>
      </c>
      <c r="C2530">
        <v>40673.522210000003</v>
      </c>
      <c r="D2530">
        <v>49456.602019999998</v>
      </c>
      <c r="E2530">
        <v>54712.979200000002</v>
      </c>
      <c r="F2530">
        <v>61223.466529999998</v>
      </c>
      <c r="G2530">
        <v>72477.612859999994</v>
      </c>
      <c r="H2530">
        <v>26.66656</v>
      </c>
      <c r="I2530">
        <v>0.5052413</v>
      </c>
      <c r="J2530">
        <v>50.52413</v>
      </c>
      <c r="K2530">
        <v>91.495220000000003</v>
      </c>
      <c r="L2530">
        <v>52.764009999999999</v>
      </c>
      <c r="M2530">
        <v>0.7665883</v>
      </c>
      <c r="N2530">
        <v>42.519309999999997</v>
      </c>
      <c r="O2530">
        <v>26.789739999999998</v>
      </c>
      <c r="P2530">
        <v>0.31132779999999999</v>
      </c>
      <c r="Q2530">
        <v>71.820530000000005</v>
      </c>
      <c r="R2530">
        <v>30.257539999999999</v>
      </c>
      <c r="S2530">
        <v>0.82263640000000005</v>
      </c>
    </row>
    <row r="2531" spans="1:19" x14ac:dyDescent="0.2">
      <c r="A2531" t="s">
        <v>31</v>
      </c>
      <c r="B2531">
        <v>2009</v>
      </c>
      <c r="C2531">
        <v>40673.522210000003</v>
      </c>
      <c r="D2531">
        <v>49456.602019999998</v>
      </c>
      <c r="E2531">
        <v>54712.979200000002</v>
      </c>
      <c r="F2531">
        <v>61223.466529999998</v>
      </c>
      <c r="G2531">
        <v>72477.612859999994</v>
      </c>
      <c r="H2531">
        <v>11.111140000000001</v>
      </c>
      <c r="I2531">
        <v>0.5052413</v>
      </c>
      <c r="J2531">
        <v>50.52413</v>
      </c>
      <c r="K2531">
        <v>91.495220000000003</v>
      </c>
      <c r="L2531">
        <v>52.764009999999999</v>
      </c>
      <c r="M2531">
        <v>0.7665883</v>
      </c>
      <c r="N2531">
        <v>42.519309999999997</v>
      </c>
      <c r="O2531">
        <v>26.789739999999998</v>
      </c>
      <c r="P2531">
        <v>0.31132779999999999</v>
      </c>
      <c r="Q2531">
        <v>71.820530000000005</v>
      </c>
      <c r="R2531">
        <v>30.257539999999999</v>
      </c>
      <c r="S2531">
        <v>0.82263640000000005</v>
      </c>
    </row>
    <row r="2532" spans="1:19" x14ac:dyDescent="0.2">
      <c r="A2532" t="s">
        <v>31</v>
      </c>
      <c r="B2532">
        <v>2009</v>
      </c>
      <c r="C2532">
        <v>40673.522210000003</v>
      </c>
      <c r="D2532">
        <v>49456.602019999998</v>
      </c>
      <c r="E2532">
        <v>54712.979200000002</v>
      </c>
      <c r="F2532">
        <v>61223.466529999998</v>
      </c>
      <c r="G2532">
        <v>72477.612859999994</v>
      </c>
      <c r="H2532">
        <v>287.65679999999998</v>
      </c>
      <c r="I2532">
        <v>0.5052413</v>
      </c>
      <c r="J2532">
        <v>50.52413</v>
      </c>
      <c r="K2532">
        <v>91.495220000000003</v>
      </c>
      <c r="L2532">
        <v>52.764009999999999</v>
      </c>
      <c r="M2532">
        <v>0.7665883</v>
      </c>
      <c r="N2532">
        <v>42.519309999999997</v>
      </c>
      <c r="O2532">
        <v>26.789739999999998</v>
      </c>
      <c r="P2532">
        <v>0.31132779999999999</v>
      </c>
      <c r="Q2532">
        <v>71.820530000000005</v>
      </c>
      <c r="R2532">
        <v>30.257539999999999</v>
      </c>
      <c r="S2532">
        <v>0.82263640000000005</v>
      </c>
    </row>
    <row r="2533" spans="1:19" x14ac:dyDescent="0.2">
      <c r="A2533" t="s">
        <v>31</v>
      </c>
      <c r="B2533">
        <v>2009</v>
      </c>
      <c r="C2533">
        <v>40673.522210000003</v>
      </c>
      <c r="D2533">
        <v>49456.602019999998</v>
      </c>
      <c r="E2533">
        <v>54712.979200000002</v>
      </c>
      <c r="F2533">
        <v>61223.466529999998</v>
      </c>
      <c r="G2533">
        <v>72477.612859999994</v>
      </c>
      <c r="H2533">
        <v>6.1316699999999997</v>
      </c>
      <c r="I2533">
        <v>0.5052413</v>
      </c>
      <c r="J2533">
        <v>50.52413</v>
      </c>
      <c r="K2533">
        <v>91.495220000000003</v>
      </c>
      <c r="L2533">
        <v>52.764009999999999</v>
      </c>
      <c r="M2533">
        <v>0.7665883</v>
      </c>
      <c r="N2533">
        <v>42.519309999999997</v>
      </c>
      <c r="O2533">
        <v>26.789739999999998</v>
      </c>
      <c r="P2533">
        <v>0.31132779999999999</v>
      </c>
      <c r="Q2533">
        <v>71.820530000000005</v>
      </c>
      <c r="R2533">
        <v>30.257539999999999</v>
      </c>
      <c r="S2533">
        <v>0.82263640000000005</v>
      </c>
    </row>
    <row r="2534" spans="1:19" x14ac:dyDescent="0.2">
      <c r="A2534" t="s">
        <v>31</v>
      </c>
      <c r="B2534">
        <v>2009</v>
      </c>
      <c r="C2534">
        <v>40673.522210000003</v>
      </c>
      <c r="D2534">
        <v>49456.602019999998</v>
      </c>
      <c r="E2534">
        <v>54712.979200000002</v>
      </c>
      <c r="F2534">
        <v>61223.466529999998</v>
      </c>
      <c r="G2534">
        <v>72477.612859999994</v>
      </c>
      <c r="H2534">
        <v>-2.23E-5</v>
      </c>
      <c r="I2534">
        <v>0.5052413</v>
      </c>
      <c r="J2534">
        <v>50.52413</v>
      </c>
      <c r="K2534">
        <v>91.495220000000003</v>
      </c>
      <c r="L2534">
        <v>52.764009999999999</v>
      </c>
      <c r="M2534">
        <v>0.7665883</v>
      </c>
      <c r="N2534">
        <v>42.519309999999997</v>
      </c>
      <c r="O2534">
        <v>26.789739999999998</v>
      </c>
      <c r="P2534">
        <v>0.31132779999999999</v>
      </c>
      <c r="Q2534">
        <v>71.820530000000005</v>
      </c>
      <c r="R2534">
        <v>30.257539999999999</v>
      </c>
      <c r="S2534">
        <v>0.82263640000000005</v>
      </c>
    </row>
    <row r="2535" spans="1:19" x14ac:dyDescent="0.2">
      <c r="A2535" t="s">
        <v>31</v>
      </c>
      <c r="B2535">
        <v>2009</v>
      </c>
      <c r="C2535">
        <v>40673.522210000003</v>
      </c>
      <c r="D2535">
        <v>49456.602019999998</v>
      </c>
      <c r="E2535">
        <v>54712.979200000002</v>
      </c>
      <c r="F2535">
        <v>61223.466529999998</v>
      </c>
      <c r="G2535">
        <v>72477.612859999994</v>
      </c>
      <c r="H2535">
        <v>42.85718</v>
      </c>
      <c r="I2535">
        <v>0.5052413</v>
      </c>
      <c r="J2535">
        <v>50.52413</v>
      </c>
      <c r="K2535">
        <v>91.495220000000003</v>
      </c>
      <c r="L2535">
        <v>52.764009999999999</v>
      </c>
      <c r="M2535">
        <v>0.7665883</v>
      </c>
      <c r="N2535">
        <v>42.519309999999997</v>
      </c>
      <c r="O2535">
        <v>26.789739999999998</v>
      </c>
      <c r="P2535">
        <v>0.31132779999999999</v>
      </c>
      <c r="Q2535">
        <v>71.820530000000005</v>
      </c>
      <c r="R2535">
        <v>30.257539999999999</v>
      </c>
      <c r="S2535">
        <v>0.82263640000000005</v>
      </c>
    </row>
    <row r="2536" spans="1:19" x14ac:dyDescent="0.2">
      <c r="A2536" t="s">
        <v>31</v>
      </c>
      <c r="B2536">
        <v>2009</v>
      </c>
      <c r="C2536">
        <v>40673.522210000003</v>
      </c>
      <c r="D2536">
        <v>49456.602019999998</v>
      </c>
      <c r="E2536">
        <v>54712.979200000002</v>
      </c>
      <c r="F2536">
        <v>61223.466529999998</v>
      </c>
      <c r="G2536">
        <v>72477.612859999994</v>
      </c>
      <c r="H2536">
        <v>2000</v>
      </c>
      <c r="I2536">
        <v>0.5052413</v>
      </c>
      <c r="J2536">
        <v>50.52413</v>
      </c>
      <c r="L2536">
        <v>52.764009999999999</v>
      </c>
      <c r="M2536">
        <v>0.7665883</v>
      </c>
      <c r="N2536">
        <v>42.519309999999997</v>
      </c>
      <c r="O2536">
        <v>26.789739999999998</v>
      </c>
      <c r="P2536">
        <v>0.31132779999999999</v>
      </c>
      <c r="Q2536">
        <v>71.820530000000005</v>
      </c>
      <c r="R2536">
        <v>30.257539999999999</v>
      </c>
      <c r="S2536">
        <v>0.82263640000000005</v>
      </c>
    </row>
    <row r="2537" spans="1:19" x14ac:dyDescent="0.2">
      <c r="A2537" t="s">
        <v>31</v>
      </c>
      <c r="B2537">
        <v>2009</v>
      </c>
      <c r="C2537">
        <v>40673.522210000003</v>
      </c>
      <c r="D2537">
        <v>49456.602019999998</v>
      </c>
      <c r="E2537">
        <v>54712.979200000002</v>
      </c>
      <c r="F2537">
        <v>61223.466529999998</v>
      </c>
      <c r="G2537">
        <v>72477.612859999994</v>
      </c>
      <c r="H2537">
        <v>1662.7429999999999</v>
      </c>
      <c r="I2537">
        <v>0.5052413</v>
      </c>
      <c r="J2537">
        <v>50.52413</v>
      </c>
      <c r="L2537">
        <v>52.764009999999999</v>
      </c>
      <c r="M2537">
        <v>0.7665883</v>
      </c>
      <c r="N2537">
        <v>42.519309999999997</v>
      </c>
      <c r="O2537">
        <v>26.789739999999998</v>
      </c>
      <c r="P2537">
        <v>0.31132779999999999</v>
      </c>
      <c r="Q2537">
        <v>71.820530000000005</v>
      </c>
      <c r="R2537">
        <v>30.257539999999999</v>
      </c>
      <c r="S2537">
        <v>0.82263640000000005</v>
      </c>
    </row>
    <row r="2538" spans="1:19" x14ac:dyDescent="0.2">
      <c r="A2538" t="s">
        <v>31</v>
      </c>
      <c r="B2538">
        <v>2009</v>
      </c>
      <c r="C2538">
        <v>40673.522210000003</v>
      </c>
      <c r="D2538">
        <v>49456.602019999998</v>
      </c>
      <c r="E2538">
        <v>54712.979200000002</v>
      </c>
      <c r="F2538">
        <v>61223.466529999998</v>
      </c>
      <c r="G2538">
        <v>72477.612859999994</v>
      </c>
      <c r="H2538">
        <v>1122.223</v>
      </c>
      <c r="I2538">
        <v>0.5052413</v>
      </c>
      <c r="J2538">
        <v>50.52413</v>
      </c>
      <c r="L2538">
        <v>52.764009999999999</v>
      </c>
      <c r="M2538">
        <v>0.7665883</v>
      </c>
      <c r="N2538">
        <v>42.519309999999997</v>
      </c>
      <c r="O2538">
        <v>26.789739999999998</v>
      </c>
      <c r="P2538">
        <v>0.31132779999999999</v>
      </c>
      <c r="Q2538">
        <v>71.820530000000005</v>
      </c>
      <c r="R2538">
        <v>30.257539999999999</v>
      </c>
      <c r="S2538">
        <v>0.82263640000000005</v>
      </c>
    </row>
    <row r="2539" spans="1:19" x14ac:dyDescent="0.2">
      <c r="A2539" t="s">
        <v>31</v>
      </c>
      <c r="B2539">
        <v>2009</v>
      </c>
      <c r="C2539">
        <v>40673.522210000003</v>
      </c>
      <c r="D2539">
        <v>49456.602019999998</v>
      </c>
      <c r="E2539">
        <v>54712.979200000002</v>
      </c>
      <c r="F2539">
        <v>61223.466529999998</v>
      </c>
      <c r="G2539">
        <v>72477.612859999994</v>
      </c>
      <c r="H2539">
        <v>-79.264420000000001</v>
      </c>
      <c r="I2539">
        <v>0.5052413</v>
      </c>
      <c r="J2539">
        <v>50.52413</v>
      </c>
      <c r="K2539">
        <v>91.495220000000003</v>
      </c>
      <c r="L2539">
        <v>52.764009999999999</v>
      </c>
      <c r="M2539">
        <v>0.7665883</v>
      </c>
      <c r="O2539">
        <v>26.789739999999998</v>
      </c>
      <c r="P2539">
        <v>0.31132779999999999</v>
      </c>
      <c r="R2539">
        <v>30.257539999999999</v>
      </c>
      <c r="S2539">
        <v>0.82263640000000005</v>
      </c>
    </row>
    <row r="2540" spans="1:19" x14ac:dyDescent="0.2">
      <c r="A2540" t="s">
        <v>31</v>
      </c>
      <c r="B2540">
        <v>2009</v>
      </c>
      <c r="C2540">
        <v>40673.522210000003</v>
      </c>
      <c r="D2540">
        <v>49456.602019999998</v>
      </c>
      <c r="E2540">
        <v>54712.979200000002</v>
      </c>
      <c r="F2540">
        <v>61223.466529999998</v>
      </c>
      <c r="G2540">
        <v>72477.612859999994</v>
      </c>
      <c r="I2540">
        <v>0.5052413</v>
      </c>
      <c r="J2540">
        <v>50.52413</v>
      </c>
      <c r="L2540">
        <v>52.764009999999999</v>
      </c>
      <c r="M2540">
        <v>0.7665883</v>
      </c>
      <c r="N2540">
        <v>42.519309999999997</v>
      </c>
      <c r="O2540">
        <v>26.789739999999998</v>
      </c>
      <c r="P2540">
        <v>0.31132779999999999</v>
      </c>
      <c r="R2540">
        <v>30.257539999999999</v>
      </c>
      <c r="S2540">
        <v>0.82263640000000005</v>
      </c>
    </row>
    <row r="2541" spans="1:19" x14ac:dyDescent="0.2">
      <c r="A2541" t="s">
        <v>31</v>
      </c>
      <c r="B2541">
        <v>2009</v>
      </c>
      <c r="C2541">
        <v>40673.522210000003</v>
      </c>
      <c r="D2541">
        <v>49456.602019999998</v>
      </c>
      <c r="E2541">
        <v>54712.979200000002</v>
      </c>
      <c r="F2541">
        <v>61223.466529999998</v>
      </c>
      <c r="G2541">
        <v>72477.612859999994</v>
      </c>
      <c r="H2541">
        <v>258.59649999999999</v>
      </c>
      <c r="I2541">
        <v>0.5052413</v>
      </c>
      <c r="J2541">
        <v>50.52413</v>
      </c>
      <c r="K2541">
        <v>91.495220000000003</v>
      </c>
      <c r="L2541">
        <v>52.764009999999999</v>
      </c>
      <c r="M2541">
        <v>0.7665883</v>
      </c>
      <c r="N2541">
        <v>42.519309999999997</v>
      </c>
      <c r="O2541">
        <v>26.789739999999998</v>
      </c>
      <c r="P2541">
        <v>0.31132779999999999</v>
      </c>
      <c r="Q2541">
        <v>71.820530000000005</v>
      </c>
      <c r="R2541">
        <v>30.257539999999999</v>
      </c>
      <c r="S2541">
        <v>0.82263640000000005</v>
      </c>
    </row>
    <row r="2542" spans="1:19" x14ac:dyDescent="0.2">
      <c r="A2542" t="s">
        <v>31</v>
      </c>
      <c r="B2542">
        <v>2009</v>
      </c>
      <c r="C2542">
        <v>40673.522210000003</v>
      </c>
      <c r="D2542">
        <v>49456.602019999998</v>
      </c>
      <c r="E2542">
        <v>54712.979200000002</v>
      </c>
      <c r="F2542">
        <v>61223.466529999998</v>
      </c>
      <c r="G2542">
        <v>72477.612859999994</v>
      </c>
      <c r="H2542">
        <v>118.48520000000001</v>
      </c>
      <c r="I2542">
        <v>0.5052413</v>
      </c>
      <c r="J2542">
        <v>50.52413</v>
      </c>
      <c r="K2542">
        <v>91.495220000000003</v>
      </c>
      <c r="L2542">
        <v>52.764009999999999</v>
      </c>
      <c r="M2542">
        <v>0.7665883</v>
      </c>
      <c r="O2542">
        <v>26.789739999999998</v>
      </c>
      <c r="P2542">
        <v>0.31132779999999999</v>
      </c>
      <c r="R2542">
        <v>30.257539999999999</v>
      </c>
      <c r="S2542">
        <v>0.82263640000000005</v>
      </c>
    </row>
    <row r="2543" spans="1:19" x14ac:dyDescent="0.2">
      <c r="A2543" t="s">
        <v>31</v>
      </c>
      <c r="B2543">
        <v>2009</v>
      </c>
      <c r="C2543">
        <v>40673.522210000003</v>
      </c>
      <c r="D2543">
        <v>49456.602019999998</v>
      </c>
      <c r="E2543">
        <v>54712.979200000002</v>
      </c>
      <c r="F2543">
        <v>61223.466529999998</v>
      </c>
      <c r="G2543">
        <v>72477.612859999994</v>
      </c>
      <c r="H2543">
        <v>-12.385389999999999</v>
      </c>
      <c r="I2543">
        <v>0.5052413</v>
      </c>
      <c r="J2543">
        <v>50.52413</v>
      </c>
      <c r="K2543">
        <v>91.495220000000003</v>
      </c>
      <c r="L2543">
        <v>52.764009999999999</v>
      </c>
      <c r="M2543">
        <v>0.7665883</v>
      </c>
      <c r="N2543">
        <v>42.519309999999997</v>
      </c>
      <c r="O2543">
        <v>26.789739999999998</v>
      </c>
      <c r="P2543">
        <v>0.31132779999999999</v>
      </c>
      <c r="Q2543">
        <v>71.820530000000005</v>
      </c>
      <c r="R2543">
        <v>30.257539999999999</v>
      </c>
      <c r="S2543">
        <v>0.82263640000000005</v>
      </c>
    </row>
    <row r="2544" spans="1:19" x14ac:dyDescent="0.2">
      <c r="A2544" t="s">
        <v>31</v>
      </c>
      <c r="B2544">
        <v>2009</v>
      </c>
      <c r="C2544">
        <v>40673.522210000003</v>
      </c>
      <c r="D2544">
        <v>49456.602019999998</v>
      </c>
      <c r="E2544">
        <v>54712.979200000002</v>
      </c>
      <c r="F2544">
        <v>61223.466529999998</v>
      </c>
      <c r="G2544">
        <v>72477.612859999994</v>
      </c>
      <c r="H2544">
        <v>800.00070000000005</v>
      </c>
      <c r="I2544">
        <v>0.5052413</v>
      </c>
      <c r="J2544">
        <v>50.52413</v>
      </c>
      <c r="K2544">
        <v>91.495220000000003</v>
      </c>
      <c r="L2544">
        <v>52.764009999999999</v>
      </c>
      <c r="M2544">
        <v>0.7665883</v>
      </c>
      <c r="N2544">
        <v>42.519309999999997</v>
      </c>
      <c r="O2544">
        <v>26.789739999999998</v>
      </c>
      <c r="P2544">
        <v>0.31132779999999999</v>
      </c>
      <c r="Q2544">
        <v>71.820530000000005</v>
      </c>
      <c r="R2544">
        <v>30.257539999999999</v>
      </c>
      <c r="S2544">
        <v>0.82263640000000005</v>
      </c>
    </row>
    <row r="2545" spans="1:19" x14ac:dyDescent="0.2">
      <c r="A2545" t="s">
        <v>31</v>
      </c>
      <c r="B2545">
        <v>2009</v>
      </c>
      <c r="C2545">
        <v>40673.522210000003</v>
      </c>
      <c r="D2545">
        <v>49456.602019999998</v>
      </c>
      <c r="E2545">
        <v>54712.979200000002</v>
      </c>
      <c r="F2545">
        <v>61223.466529999998</v>
      </c>
      <c r="G2545">
        <v>72477.612859999994</v>
      </c>
      <c r="H2545">
        <v>-32.857120000000002</v>
      </c>
      <c r="I2545">
        <v>0.5052413</v>
      </c>
      <c r="J2545">
        <v>50.52413</v>
      </c>
      <c r="K2545">
        <v>91.495220000000003</v>
      </c>
      <c r="L2545">
        <v>52.764009999999999</v>
      </c>
      <c r="M2545">
        <v>0.7665883</v>
      </c>
      <c r="N2545">
        <v>42.519309999999997</v>
      </c>
      <c r="O2545">
        <v>26.789739999999998</v>
      </c>
      <c r="P2545">
        <v>0.31132779999999999</v>
      </c>
      <c r="Q2545">
        <v>71.820530000000005</v>
      </c>
      <c r="R2545">
        <v>30.257539999999999</v>
      </c>
      <c r="S2545">
        <v>0.82263640000000005</v>
      </c>
    </row>
    <row r="2546" spans="1:19" x14ac:dyDescent="0.2">
      <c r="A2546" t="s">
        <v>31</v>
      </c>
      <c r="B2546">
        <v>2009</v>
      </c>
      <c r="C2546">
        <v>40673.522210000003</v>
      </c>
      <c r="D2546">
        <v>49456.602019999998</v>
      </c>
      <c r="E2546">
        <v>54712.979200000002</v>
      </c>
      <c r="F2546">
        <v>61223.466529999998</v>
      </c>
      <c r="G2546">
        <v>72477.612859999994</v>
      </c>
      <c r="H2546">
        <v>-2.5299999999999998E-5</v>
      </c>
      <c r="I2546">
        <v>0.5052413</v>
      </c>
      <c r="J2546">
        <v>50.52413</v>
      </c>
      <c r="K2546">
        <v>91.495220000000003</v>
      </c>
      <c r="L2546">
        <v>52.764009999999999</v>
      </c>
      <c r="M2546">
        <v>0.7665883</v>
      </c>
      <c r="O2546">
        <v>26.789739999999998</v>
      </c>
      <c r="P2546">
        <v>0.31132779999999999</v>
      </c>
      <c r="Q2546">
        <v>71.820530000000005</v>
      </c>
      <c r="R2546">
        <v>30.257539999999999</v>
      </c>
      <c r="S2546">
        <v>0.82263640000000005</v>
      </c>
    </row>
    <row r="2547" spans="1:19" x14ac:dyDescent="0.2">
      <c r="A2547" t="s">
        <v>31</v>
      </c>
      <c r="B2547">
        <v>2009</v>
      </c>
      <c r="C2547">
        <v>40673.522210000003</v>
      </c>
      <c r="D2547">
        <v>49456.602019999998</v>
      </c>
      <c r="E2547">
        <v>54712.979200000002</v>
      </c>
      <c r="F2547">
        <v>61223.466529999998</v>
      </c>
      <c r="G2547">
        <v>72477.612859999994</v>
      </c>
      <c r="H2547">
        <v>-80.087490000000003</v>
      </c>
      <c r="I2547">
        <v>0.5052413</v>
      </c>
      <c r="J2547">
        <v>50.52413</v>
      </c>
      <c r="K2547">
        <v>91.495220000000003</v>
      </c>
      <c r="L2547">
        <v>52.764009999999999</v>
      </c>
      <c r="M2547">
        <v>0.7665883</v>
      </c>
      <c r="N2547">
        <v>42.519309999999997</v>
      </c>
      <c r="O2547">
        <v>26.789739999999998</v>
      </c>
      <c r="P2547">
        <v>0.31132779999999999</v>
      </c>
      <c r="Q2547">
        <v>71.820530000000005</v>
      </c>
      <c r="R2547">
        <v>30.257539999999999</v>
      </c>
      <c r="S2547">
        <v>0.82263640000000005</v>
      </c>
    </row>
    <row r="2548" spans="1:19" x14ac:dyDescent="0.2">
      <c r="A2548" t="s">
        <v>31</v>
      </c>
      <c r="B2548">
        <v>2009</v>
      </c>
      <c r="C2548">
        <v>40673.522210000003</v>
      </c>
      <c r="D2548">
        <v>49456.602019999998</v>
      </c>
      <c r="E2548">
        <v>54712.979200000002</v>
      </c>
      <c r="F2548">
        <v>61223.466529999998</v>
      </c>
      <c r="G2548">
        <v>72477.612859999994</v>
      </c>
      <c r="H2548">
        <v>-83.333340000000007</v>
      </c>
      <c r="I2548">
        <v>0.5052413</v>
      </c>
      <c r="J2548">
        <v>50.52413</v>
      </c>
      <c r="K2548">
        <v>91.495220000000003</v>
      </c>
      <c r="L2548">
        <v>52.764009999999999</v>
      </c>
      <c r="M2548">
        <v>0.7665883</v>
      </c>
      <c r="N2548">
        <v>42.519309999999997</v>
      </c>
      <c r="O2548">
        <v>26.789739999999998</v>
      </c>
      <c r="P2548">
        <v>0.31132779999999999</v>
      </c>
      <c r="Q2548">
        <v>71.820530000000005</v>
      </c>
      <c r="R2548">
        <v>30.257539999999999</v>
      </c>
      <c r="S2548">
        <v>0.82263640000000005</v>
      </c>
    </row>
    <row r="2549" spans="1:19" x14ac:dyDescent="0.2">
      <c r="A2549" t="s">
        <v>31</v>
      </c>
      <c r="B2549">
        <v>2009</v>
      </c>
      <c r="C2549">
        <v>40673.522210000003</v>
      </c>
      <c r="D2549">
        <v>49456.602019999998</v>
      </c>
      <c r="E2549">
        <v>54712.979200000002</v>
      </c>
      <c r="F2549">
        <v>61223.466529999998</v>
      </c>
      <c r="G2549">
        <v>72477.612859999994</v>
      </c>
      <c r="H2549">
        <v>32.161679999999997</v>
      </c>
      <c r="I2549">
        <v>0.5052413</v>
      </c>
      <c r="J2549">
        <v>50.52413</v>
      </c>
      <c r="K2549">
        <v>91.495220000000003</v>
      </c>
      <c r="L2549">
        <v>52.764009999999999</v>
      </c>
      <c r="M2549">
        <v>0.7665883</v>
      </c>
      <c r="N2549">
        <v>42.519309999999997</v>
      </c>
      <c r="O2549">
        <v>26.789739999999998</v>
      </c>
      <c r="P2549">
        <v>0.31132779999999999</v>
      </c>
      <c r="Q2549">
        <v>71.820530000000005</v>
      </c>
      <c r="R2549">
        <v>30.257539999999999</v>
      </c>
      <c r="S2549">
        <v>0.82263640000000005</v>
      </c>
    </row>
    <row r="2550" spans="1:19" x14ac:dyDescent="0.2">
      <c r="A2550" t="s">
        <v>31</v>
      </c>
      <c r="B2550">
        <v>2009</v>
      </c>
      <c r="C2550">
        <v>40673.522210000003</v>
      </c>
      <c r="D2550">
        <v>49456.602019999998</v>
      </c>
      <c r="E2550">
        <v>54712.979200000002</v>
      </c>
      <c r="F2550">
        <v>61223.466529999998</v>
      </c>
      <c r="G2550">
        <v>72477.612859999994</v>
      </c>
      <c r="H2550">
        <v>-1.2351030000000001</v>
      </c>
      <c r="I2550">
        <v>0.5052413</v>
      </c>
      <c r="J2550">
        <v>50.52413</v>
      </c>
      <c r="K2550">
        <v>91.495220000000003</v>
      </c>
      <c r="L2550">
        <v>52.764009999999999</v>
      </c>
      <c r="M2550">
        <v>0.7665883</v>
      </c>
      <c r="N2550">
        <v>42.519309999999997</v>
      </c>
      <c r="O2550">
        <v>26.789739999999998</v>
      </c>
      <c r="P2550">
        <v>0.31132779999999999</v>
      </c>
      <c r="Q2550">
        <v>71.820530000000005</v>
      </c>
      <c r="R2550">
        <v>30.257539999999999</v>
      </c>
      <c r="S2550">
        <v>0.82263640000000005</v>
      </c>
    </row>
    <row r="2551" spans="1:19" x14ac:dyDescent="0.2">
      <c r="A2551" t="s">
        <v>31</v>
      </c>
      <c r="B2551">
        <v>2009</v>
      </c>
      <c r="C2551">
        <v>40673.522210000003</v>
      </c>
      <c r="D2551">
        <v>49456.602019999998</v>
      </c>
      <c r="E2551">
        <v>54712.979200000002</v>
      </c>
      <c r="F2551">
        <v>61223.466529999998</v>
      </c>
      <c r="G2551">
        <v>72477.612859999994</v>
      </c>
      <c r="H2551">
        <v>2.2059150000000001</v>
      </c>
      <c r="I2551">
        <v>0.5052413</v>
      </c>
      <c r="J2551">
        <v>50.52413</v>
      </c>
      <c r="K2551">
        <v>91.495220000000003</v>
      </c>
      <c r="L2551">
        <v>52.764009999999999</v>
      </c>
      <c r="M2551">
        <v>0.7665883</v>
      </c>
      <c r="N2551">
        <v>42.519309999999997</v>
      </c>
      <c r="O2551">
        <v>26.789739999999998</v>
      </c>
      <c r="P2551">
        <v>0.31132779999999999</v>
      </c>
      <c r="Q2551">
        <v>71.820530000000005</v>
      </c>
      <c r="R2551">
        <v>30.257539999999999</v>
      </c>
      <c r="S2551">
        <v>0.82263640000000005</v>
      </c>
    </row>
    <row r="2552" spans="1:19" x14ac:dyDescent="0.2">
      <c r="A2552" t="s">
        <v>31</v>
      </c>
      <c r="B2552">
        <v>2009</v>
      </c>
      <c r="C2552">
        <v>40673.522210000003</v>
      </c>
      <c r="D2552">
        <v>49456.602019999998</v>
      </c>
      <c r="E2552">
        <v>54712.979200000002</v>
      </c>
      <c r="F2552">
        <v>61223.466529999998</v>
      </c>
      <c r="G2552">
        <v>72477.612859999994</v>
      </c>
      <c r="I2552">
        <v>0.5052413</v>
      </c>
      <c r="J2552">
        <v>50.52413</v>
      </c>
      <c r="L2552">
        <v>52.764009999999999</v>
      </c>
      <c r="M2552">
        <v>0.7665883</v>
      </c>
      <c r="O2552">
        <v>26.789739999999998</v>
      </c>
      <c r="P2552">
        <v>0.31132779999999999</v>
      </c>
      <c r="R2552">
        <v>30.257539999999999</v>
      </c>
      <c r="S2552">
        <v>0.82263640000000005</v>
      </c>
    </row>
    <row r="2553" spans="1:19" x14ac:dyDescent="0.2">
      <c r="A2553" t="s">
        <v>31</v>
      </c>
      <c r="B2553">
        <v>2009</v>
      </c>
      <c r="C2553">
        <v>40673.522210000003</v>
      </c>
      <c r="D2553">
        <v>49456.602019999998</v>
      </c>
      <c r="E2553">
        <v>54712.979200000002</v>
      </c>
      <c r="F2553">
        <v>61223.466529999998</v>
      </c>
      <c r="G2553">
        <v>72477.612859999994</v>
      </c>
      <c r="H2553">
        <v>194.54400000000001</v>
      </c>
      <c r="I2553">
        <v>0.5052413</v>
      </c>
      <c r="J2553">
        <v>50.52413</v>
      </c>
      <c r="K2553">
        <v>91.495220000000003</v>
      </c>
      <c r="L2553">
        <v>52.764009999999999</v>
      </c>
      <c r="M2553">
        <v>0.7665883</v>
      </c>
      <c r="N2553">
        <v>42.519309999999997</v>
      </c>
      <c r="O2553">
        <v>26.789739999999998</v>
      </c>
      <c r="P2553">
        <v>0.31132779999999999</v>
      </c>
      <c r="Q2553">
        <v>71.820530000000005</v>
      </c>
      <c r="R2553">
        <v>30.257539999999999</v>
      </c>
      <c r="S2553">
        <v>0.82263640000000005</v>
      </c>
    </row>
    <row r="2554" spans="1:19" x14ac:dyDescent="0.2">
      <c r="A2554" t="s">
        <v>31</v>
      </c>
      <c r="B2554">
        <v>2009</v>
      </c>
      <c r="C2554">
        <v>40673.522210000003</v>
      </c>
      <c r="D2554">
        <v>49456.602019999998</v>
      </c>
      <c r="E2554">
        <v>54712.979200000002</v>
      </c>
      <c r="F2554">
        <v>61223.466529999998</v>
      </c>
      <c r="G2554">
        <v>72477.612859999994</v>
      </c>
      <c r="H2554">
        <v>566.66679999999997</v>
      </c>
      <c r="I2554">
        <v>0.5052413</v>
      </c>
      <c r="J2554">
        <v>50.52413</v>
      </c>
      <c r="K2554">
        <v>91.495220000000003</v>
      </c>
      <c r="L2554">
        <v>52.764009999999999</v>
      </c>
      <c r="M2554">
        <v>0.7665883</v>
      </c>
      <c r="N2554">
        <v>42.519309999999997</v>
      </c>
      <c r="O2554">
        <v>26.789739999999998</v>
      </c>
      <c r="P2554">
        <v>0.31132779999999999</v>
      </c>
      <c r="Q2554">
        <v>71.820530000000005</v>
      </c>
      <c r="R2554">
        <v>30.257539999999999</v>
      </c>
      <c r="S2554">
        <v>0.82263640000000005</v>
      </c>
    </row>
    <row r="2555" spans="1:19" x14ac:dyDescent="0.2">
      <c r="A2555" t="s">
        <v>31</v>
      </c>
      <c r="B2555">
        <v>2009</v>
      </c>
      <c r="C2555">
        <v>40673.522210000003</v>
      </c>
      <c r="D2555">
        <v>49456.602019999998</v>
      </c>
      <c r="E2555">
        <v>54712.979200000002</v>
      </c>
      <c r="F2555">
        <v>61223.466529999998</v>
      </c>
      <c r="G2555">
        <v>72477.612859999994</v>
      </c>
      <c r="H2555">
        <v>-3.4400870000000001</v>
      </c>
      <c r="I2555">
        <v>0.5052413</v>
      </c>
      <c r="J2555">
        <v>50.52413</v>
      </c>
      <c r="K2555">
        <v>91.495220000000003</v>
      </c>
      <c r="L2555">
        <v>52.764009999999999</v>
      </c>
      <c r="M2555">
        <v>0.7665883</v>
      </c>
      <c r="N2555">
        <v>42.519309999999997</v>
      </c>
      <c r="O2555">
        <v>26.789739999999998</v>
      </c>
      <c r="P2555">
        <v>0.31132779999999999</v>
      </c>
      <c r="Q2555">
        <v>71.820530000000005</v>
      </c>
      <c r="R2555">
        <v>30.257539999999999</v>
      </c>
      <c r="S2555">
        <v>0.82263640000000005</v>
      </c>
    </row>
    <row r="2556" spans="1:19" x14ac:dyDescent="0.2">
      <c r="A2556" t="s">
        <v>31</v>
      </c>
      <c r="B2556">
        <v>2009</v>
      </c>
      <c r="C2556">
        <v>40673.522210000003</v>
      </c>
      <c r="D2556">
        <v>49456.602019999998</v>
      </c>
      <c r="E2556">
        <v>54712.979200000002</v>
      </c>
      <c r="F2556">
        <v>61223.466529999998</v>
      </c>
      <c r="G2556">
        <v>72477.612859999994</v>
      </c>
      <c r="H2556">
        <v>-3.634525</v>
      </c>
      <c r="I2556">
        <v>0.5052413</v>
      </c>
      <c r="J2556">
        <v>50.52413</v>
      </c>
      <c r="K2556">
        <v>91.495220000000003</v>
      </c>
      <c r="L2556">
        <v>52.764009999999999</v>
      </c>
      <c r="M2556">
        <v>0.7665883</v>
      </c>
      <c r="N2556">
        <v>42.519309999999997</v>
      </c>
      <c r="O2556">
        <v>26.789739999999998</v>
      </c>
      <c r="P2556">
        <v>0.31132779999999999</v>
      </c>
      <c r="Q2556">
        <v>71.820530000000005</v>
      </c>
      <c r="R2556">
        <v>30.257539999999999</v>
      </c>
      <c r="S2556">
        <v>0.82263640000000005</v>
      </c>
    </row>
    <row r="2557" spans="1:19" x14ac:dyDescent="0.2">
      <c r="A2557" t="s">
        <v>31</v>
      </c>
      <c r="B2557">
        <v>2009</v>
      </c>
      <c r="C2557">
        <v>40673.522210000003</v>
      </c>
      <c r="D2557">
        <v>49456.602019999998</v>
      </c>
      <c r="E2557">
        <v>54712.979200000002</v>
      </c>
      <c r="F2557">
        <v>61223.466529999998</v>
      </c>
      <c r="G2557">
        <v>72477.612859999994</v>
      </c>
      <c r="H2557">
        <v>32.043320000000001</v>
      </c>
      <c r="I2557">
        <v>0.5052413</v>
      </c>
      <c r="J2557">
        <v>50.52413</v>
      </c>
      <c r="K2557">
        <v>91.495220000000003</v>
      </c>
      <c r="L2557">
        <v>52.764009999999999</v>
      </c>
      <c r="M2557">
        <v>0.7665883</v>
      </c>
      <c r="N2557">
        <v>42.519309999999997</v>
      </c>
      <c r="O2557">
        <v>26.789739999999998</v>
      </c>
      <c r="P2557">
        <v>0.31132779999999999</v>
      </c>
      <c r="Q2557">
        <v>71.820530000000005</v>
      </c>
      <c r="R2557">
        <v>30.257539999999999</v>
      </c>
      <c r="S2557">
        <v>0.82263640000000005</v>
      </c>
    </row>
    <row r="2558" spans="1:19" x14ac:dyDescent="0.2">
      <c r="A2558" t="s">
        <v>31</v>
      </c>
      <c r="B2558">
        <v>2009</v>
      </c>
      <c r="C2558">
        <v>40673.522210000003</v>
      </c>
      <c r="D2558">
        <v>49456.602019999998</v>
      </c>
      <c r="E2558">
        <v>54712.979200000002</v>
      </c>
      <c r="F2558">
        <v>61223.466529999998</v>
      </c>
      <c r="G2558">
        <v>72477.612859999994</v>
      </c>
      <c r="H2558">
        <v>262.84769999999997</v>
      </c>
      <c r="I2558">
        <v>0.5052413</v>
      </c>
      <c r="J2558">
        <v>50.52413</v>
      </c>
      <c r="K2558">
        <v>91.495220000000003</v>
      </c>
      <c r="L2558">
        <v>52.764009999999999</v>
      </c>
      <c r="M2558">
        <v>0.7665883</v>
      </c>
      <c r="N2558">
        <v>42.519309999999997</v>
      </c>
      <c r="O2558">
        <v>26.789739999999998</v>
      </c>
      <c r="P2558">
        <v>0.31132779999999999</v>
      </c>
      <c r="Q2558">
        <v>71.820530000000005</v>
      </c>
      <c r="R2558">
        <v>30.257539999999999</v>
      </c>
      <c r="S2558">
        <v>0.82263640000000005</v>
      </c>
    </row>
    <row r="2559" spans="1:19" x14ac:dyDescent="0.2">
      <c r="A2559" t="s">
        <v>31</v>
      </c>
      <c r="B2559">
        <v>2009</v>
      </c>
      <c r="C2559">
        <v>40673.522210000003</v>
      </c>
      <c r="D2559">
        <v>49456.602019999998</v>
      </c>
      <c r="E2559">
        <v>54712.979200000002</v>
      </c>
      <c r="F2559">
        <v>61223.466529999998</v>
      </c>
      <c r="G2559">
        <v>72477.612859999994</v>
      </c>
      <c r="H2559">
        <v>149.9999</v>
      </c>
      <c r="I2559">
        <v>0.5052413</v>
      </c>
      <c r="J2559">
        <v>50.52413</v>
      </c>
      <c r="K2559">
        <v>91.495220000000003</v>
      </c>
      <c r="L2559">
        <v>52.764009999999999</v>
      </c>
      <c r="M2559">
        <v>0.7665883</v>
      </c>
      <c r="N2559">
        <v>42.519309999999997</v>
      </c>
      <c r="O2559">
        <v>26.789739999999998</v>
      </c>
      <c r="P2559">
        <v>0.31132779999999999</v>
      </c>
      <c r="Q2559">
        <v>71.820530000000005</v>
      </c>
      <c r="R2559">
        <v>30.257539999999999</v>
      </c>
      <c r="S2559">
        <v>0.82263640000000005</v>
      </c>
    </row>
    <row r="2560" spans="1:19" x14ac:dyDescent="0.2">
      <c r="A2560" t="s">
        <v>31</v>
      </c>
      <c r="B2560">
        <v>2009</v>
      </c>
      <c r="C2560">
        <v>40673.522210000003</v>
      </c>
      <c r="D2560">
        <v>49456.602019999998</v>
      </c>
      <c r="E2560">
        <v>54712.979200000002</v>
      </c>
      <c r="F2560">
        <v>61223.466529999998</v>
      </c>
      <c r="G2560">
        <v>72477.612859999994</v>
      </c>
      <c r="H2560">
        <v>40</v>
      </c>
      <c r="I2560">
        <v>0.5052413</v>
      </c>
      <c r="J2560">
        <v>50.52413</v>
      </c>
      <c r="K2560">
        <v>91.495220000000003</v>
      </c>
      <c r="L2560">
        <v>52.764009999999999</v>
      </c>
      <c r="M2560">
        <v>0.7665883</v>
      </c>
      <c r="N2560">
        <v>42.519309999999997</v>
      </c>
      <c r="O2560">
        <v>26.789739999999998</v>
      </c>
      <c r="P2560">
        <v>0.31132779999999999</v>
      </c>
      <c r="Q2560">
        <v>71.820530000000005</v>
      </c>
      <c r="R2560">
        <v>30.257539999999999</v>
      </c>
      <c r="S2560">
        <v>0.82263640000000005</v>
      </c>
    </row>
    <row r="2561" spans="1:19" x14ac:dyDescent="0.2">
      <c r="A2561" t="s">
        <v>31</v>
      </c>
      <c r="B2561">
        <v>2009</v>
      </c>
      <c r="C2561">
        <v>40673.522210000003</v>
      </c>
      <c r="D2561">
        <v>49456.602019999998</v>
      </c>
      <c r="E2561">
        <v>54712.979200000002</v>
      </c>
      <c r="F2561">
        <v>61223.466529999998</v>
      </c>
      <c r="G2561">
        <v>72477.612859999994</v>
      </c>
      <c r="H2561">
        <v>25.000019999999999</v>
      </c>
      <c r="I2561">
        <v>0.5052413</v>
      </c>
      <c r="J2561">
        <v>50.52413</v>
      </c>
      <c r="K2561">
        <v>91.495220000000003</v>
      </c>
      <c r="L2561">
        <v>52.764009999999999</v>
      </c>
      <c r="M2561">
        <v>0.7665883</v>
      </c>
      <c r="N2561">
        <v>42.519309999999997</v>
      </c>
      <c r="O2561">
        <v>26.789739999999998</v>
      </c>
      <c r="P2561">
        <v>0.31132779999999999</v>
      </c>
      <c r="Q2561">
        <v>71.820530000000005</v>
      </c>
      <c r="R2561">
        <v>30.257539999999999</v>
      </c>
      <c r="S2561">
        <v>0.82263640000000005</v>
      </c>
    </row>
    <row r="2562" spans="1:19" x14ac:dyDescent="0.2">
      <c r="A2562" t="s">
        <v>31</v>
      </c>
      <c r="B2562">
        <v>2009</v>
      </c>
      <c r="C2562">
        <v>40673.522210000003</v>
      </c>
      <c r="D2562">
        <v>49456.602019999998</v>
      </c>
      <c r="E2562">
        <v>54712.979200000002</v>
      </c>
      <c r="F2562">
        <v>61223.466529999998</v>
      </c>
      <c r="G2562">
        <v>72477.612859999994</v>
      </c>
      <c r="H2562">
        <v>1295.3489999999999</v>
      </c>
      <c r="I2562">
        <v>0.5052413</v>
      </c>
      <c r="J2562">
        <v>50.52413</v>
      </c>
      <c r="L2562">
        <v>52.764009999999999</v>
      </c>
      <c r="M2562">
        <v>0.7665883</v>
      </c>
      <c r="N2562">
        <v>42.519309999999997</v>
      </c>
      <c r="O2562">
        <v>26.789739999999998</v>
      </c>
      <c r="P2562">
        <v>0.31132779999999999</v>
      </c>
      <c r="R2562">
        <v>30.257539999999999</v>
      </c>
      <c r="S2562">
        <v>0.82263640000000005</v>
      </c>
    </row>
    <row r="2563" spans="1:19" x14ac:dyDescent="0.2">
      <c r="A2563" t="s">
        <v>31</v>
      </c>
      <c r="B2563">
        <v>2009</v>
      </c>
      <c r="C2563">
        <v>40673.522210000003</v>
      </c>
      <c r="D2563">
        <v>49456.602019999998</v>
      </c>
      <c r="E2563">
        <v>54712.979200000002</v>
      </c>
      <c r="F2563">
        <v>61223.466529999998</v>
      </c>
      <c r="G2563">
        <v>72477.612859999994</v>
      </c>
      <c r="H2563">
        <v>3.1037249999999998</v>
      </c>
      <c r="I2563">
        <v>0.5052413</v>
      </c>
      <c r="J2563">
        <v>50.52413</v>
      </c>
      <c r="K2563">
        <v>91.495220000000003</v>
      </c>
      <c r="L2563">
        <v>52.764009999999999</v>
      </c>
      <c r="M2563">
        <v>0.7665883</v>
      </c>
      <c r="N2563">
        <v>42.519309999999997</v>
      </c>
      <c r="O2563">
        <v>26.789739999999998</v>
      </c>
      <c r="P2563">
        <v>0.31132779999999999</v>
      </c>
      <c r="Q2563">
        <v>71.820530000000005</v>
      </c>
      <c r="R2563">
        <v>30.257539999999999</v>
      </c>
      <c r="S2563">
        <v>0.82263640000000005</v>
      </c>
    </row>
    <row r="2564" spans="1:19" x14ac:dyDescent="0.2">
      <c r="A2564" t="s">
        <v>31</v>
      </c>
      <c r="B2564">
        <v>2009</v>
      </c>
      <c r="C2564">
        <v>40673.522210000003</v>
      </c>
      <c r="D2564">
        <v>49456.602019999998</v>
      </c>
      <c r="E2564">
        <v>54712.979200000002</v>
      </c>
      <c r="F2564">
        <v>61223.466529999998</v>
      </c>
      <c r="G2564">
        <v>72477.612859999994</v>
      </c>
      <c r="H2564">
        <v>182.0565</v>
      </c>
      <c r="I2564">
        <v>0.5052413</v>
      </c>
      <c r="J2564">
        <v>50.52413</v>
      </c>
      <c r="K2564">
        <v>91.495220000000003</v>
      </c>
      <c r="L2564">
        <v>52.764009999999999</v>
      </c>
      <c r="M2564">
        <v>0.7665883</v>
      </c>
      <c r="N2564">
        <v>42.519309999999997</v>
      </c>
      <c r="O2564">
        <v>26.789739999999998</v>
      </c>
      <c r="P2564">
        <v>0.31132779999999999</v>
      </c>
      <c r="Q2564">
        <v>71.820530000000005</v>
      </c>
      <c r="R2564">
        <v>30.257539999999999</v>
      </c>
      <c r="S2564">
        <v>0.82263640000000005</v>
      </c>
    </row>
    <row r="2565" spans="1:19" x14ac:dyDescent="0.2">
      <c r="A2565" t="s">
        <v>31</v>
      </c>
      <c r="B2565">
        <v>2009</v>
      </c>
      <c r="C2565">
        <v>40673.522210000003</v>
      </c>
      <c r="D2565">
        <v>49456.602019999998</v>
      </c>
      <c r="E2565">
        <v>54712.979200000002</v>
      </c>
      <c r="F2565">
        <v>61223.466529999998</v>
      </c>
      <c r="G2565">
        <v>72477.612859999994</v>
      </c>
      <c r="H2565">
        <v>86.682370000000006</v>
      </c>
      <c r="I2565">
        <v>0.5052413</v>
      </c>
      <c r="J2565">
        <v>50.52413</v>
      </c>
      <c r="K2565">
        <v>91.495220000000003</v>
      </c>
      <c r="L2565">
        <v>52.764009999999999</v>
      </c>
      <c r="M2565">
        <v>0.7665883</v>
      </c>
      <c r="N2565">
        <v>42.519309999999997</v>
      </c>
      <c r="O2565">
        <v>26.789739999999998</v>
      </c>
      <c r="P2565">
        <v>0.31132779999999999</v>
      </c>
      <c r="Q2565">
        <v>71.820530000000005</v>
      </c>
      <c r="R2565">
        <v>30.257539999999999</v>
      </c>
      <c r="S2565">
        <v>0.82263640000000005</v>
      </c>
    </row>
    <row r="2566" spans="1:19" x14ac:dyDescent="0.2">
      <c r="A2566" t="s">
        <v>31</v>
      </c>
      <c r="B2566">
        <v>2009</v>
      </c>
      <c r="C2566">
        <v>40673.522210000003</v>
      </c>
      <c r="D2566">
        <v>49456.602019999998</v>
      </c>
      <c r="E2566">
        <v>54712.979200000002</v>
      </c>
      <c r="F2566">
        <v>61223.466529999998</v>
      </c>
      <c r="G2566">
        <v>72477.612859999994</v>
      </c>
      <c r="I2566">
        <v>0.5052413</v>
      </c>
      <c r="J2566">
        <v>50.52413</v>
      </c>
      <c r="L2566">
        <v>52.764009999999999</v>
      </c>
      <c r="M2566">
        <v>0.7665883</v>
      </c>
      <c r="O2566">
        <v>26.789739999999998</v>
      </c>
      <c r="P2566">
        <v>0.31132779999999999</v>
      </c>
      <c r="R2566">
        <v>30.257539999999999</v>
      </c>
      <c r="S2566">
        <v>0.82263640000000005</v>
      </c>
    </row>
    <row r="2567" spans="1:19" x14ac:dyDescent="0.2">
      <c r="A2567" t="s">
        <v>31</v>
      </c>
      <c r="B2567">
        <v>2009</v>
      </c>
      <c r="C2567">
        <v>40673.522210000003</v>
      </c>
      <c r="D2567">
        <v>49456.602019999998</v>
      </c>
      <c r="E2567">
        <v>54712.979200000002</v>
      </c>
      <c r="F2567">
        <v>61223.466529999998</v>
      </c>
      <c r="G2567">
        <v>72477.612859999994</v>
      </c>
      <c r="H2567">
        <v>60.275739999999999</v>
      </c>
      <c r="I2567">
        <v>0.5052413</v>
      </c>
      <c r="J2567">
        <v>50.52413</v>
      </c>
      <c r="K2567">
        <v>91.495220000000003</v>
      </c>
      <c r="L2567">
        <v>52.764009999999999</v>
      </c>
      <c r="M2567">
        <v>0.7665883</v>
      </c>
      <c r="N2567">
        <v>42.519309999999997</v>
      </c>
      <c r="O2567">
        <v>26.789739999999998</v>
      </c>
      <c r="P2567">
        <v>0.31132779999999999</v>
      </c>
      <c r="Q2567">
        <v>71.820530000000005</v>
      </c>
      <c r="R2567">
        <v>30.257539999999999</v>
      </c>
      <c r="S2567">
        <v>0.82263640000000005</v>
      </c>
    </row>
    <row r="2568" spans="1:19" x14ac:dyDescent="0.2">
      <c r="A2568" t="s">
        <v>31</v>
      </c>
      <c r="B2568">
        <v>2009</v>
      </c>
      <c r="C2568">
        <v>40673.522210000003</v>
      </c>
      <c r="D2568">
        <v>49456.602019999998</v>
      </c>
      <c r="E2568">
        <v>54712.979200000002</v>
      </c>
      <c r="F2568">
        <v>61223.466529999998</v>
      </c>
      <c r="G2568">
        <v>72477.612859999994</v>
      </c>
      <c r="H2568">
        <v>771.61760000000004</v>
      </c>
      <c r="I2568">
        <v>0.5052413</v>
      </c>
      <c r="J2568">
        <v>50.52413</v>
      </c>
      <c r="K2568">
        <v>91.495220000000003</v>
      </c>
      <c r="L2568">
        <v>52.764009999999999</v>
      </c>
      <c r="M2568">
        <v>0.7665883</v>
      </c>
      <c r="N2568">
        <v>42.519309999999997</v>
      </c>
      <c r="O2568">
        <v>26.789739999999998</v>
      </c>
      <c r="P2568">
        <v>0.31132779999999999</v>
      </c>
      <c r="Q2568">
        <v>71.820530000000005</v>
      </c>
      <c r="R2568">
        <v>30.257539999999999</v>
      </c>
      <c r="S2568">
        <v>0.82263640000000005</v>
      </c>
    </row>
    <row r="2569" spans="1:19" x14ac:dyDescent="0.2">
      <c r="A2569" t="s">
        <v>31</v>
      </c>
      <c r="B2569">
        <v>2009</v>
      </c>
      <c r="C2569">
        <v>40673.522210000003</v>
      </c>
      <c r="D2569">
        <v>49456.602019999998</v>
      </c>
      <c r="E2569">
        <v>54712.979200000002</v>
      </c>
      <c r="F2569">
        <v>61223.466529999998</v>
      </c>
      <c r="G2569">
        <v>72477.612859999994</v>
      </c>
      <c r="H2569">
        <v>8.3334259999999993</v>
      </c>
      <c r="I2569">
        <v>0.5052413</v>
      </c>
      <c r="J2569">
        <v>50.52413</v>
      </c>
      <c r="K2569">
        <v>91.495220000000003</v>
      </c>
      <c r="L2569">
        <v>52.764009999999999</v>
      </c>
      <c r="M2569">
        <v>0.7665883</v>
      </c>
      <c r="N2569">
        <v>42.519309999999997</v>
      </c>
      <c r="O2569">
        <v>26.789739999999998</v>
      </c>
      <c r="P2569">
        <v>0.31132779999999999</v>
      </c>
      <c r="Q2569">
        <v>71.820530000000005</v>
      </c>
      <c r="R2569">
        <v>30.257539999999999</v>
      </c>
      <c r="S2569">
        <v>0.82263640000000005</v>
      </c>
    </row>
    <row r="2570" spans="1:19" x14ac:dyDescent="0.2">
      <c r="A2570" t="s">
        <v>31</v>
      </c>
      <c r="B2570">
        <v>2009</v>
      </c>
      <c r="C2570">
        <v>40673.522210000003</v>
      </c>
      <c r="D2570">
        <v>49456.602019999998</v>
      </c>
      <c r="E2570">
        <v>54712.979200000002</v>
      </c>
      <c r="F2570">
        <v>61223.466529999998</v>
      </c>
      <c r="G2570">
        <v>72477.612859999994</v>
      </c>
      <c r="H2570">
        <v>22.857199999999999</v>
      </c>
      <c r="I2570">
        <v>0.5052413</v>
      </c>
      <c r="J2570">
        <v>50.52413</v>
      </c>
      <c r="K2570">
        <v>91.495220000000003</v>
      </c>
      <c r="L2570">
        <v>52.764009999999999</v>
      </c>
      <c r="M2570">
        <v>0.7665883</v>
      </c>
      <c r="N2570">
        <v>42.519309999999997</v>
      </c>
      <c r="O2570">
        <v>26.789739999999998</v>
      </c>
      <c r="P2570">
        <v>0.31132779999999999</v>
      </c>
      <c r="Q2570">
        <v>71.820530000000005</v>
      </c>
      <c r="R2570">
        <v>30.257539999999999</v>
      </c>
      <c r="S2570">
        <v>0.82263640000000005</v>
      </c>
    </row>
    <row r="2571" spans="1:19" x14ac:dyDescent="0.2">
      <c r="A2571" t="s">
        <v>31</v>
      </c>
      <c r="B2571">
        <v>2009</v>
      </c>
      <c r="C2571">
        <v>40673.522210000003</v>
      </c>
      <c r="D2571">
        <v>49456.602019999998</v>
      </c>
      <c r="E2571">
        <v>54712.979200000002</v>
      </c>
      <c r="F2571">
        <v>61223.466529999998</v>
      </c>
      <c r="G2571">
        <v>72477.612859999994</v>
      </c>
      <c r="H2571">
        <v>454.3938</v>
      </c>
      <c r="I2571">
        <v>0.5052413</v>
      </c>
      <c r="J2571">
        <v>50.52413</v>
      </c>
      <c r="K2571">
        <v>91.495220000000003</v>
      </c>
      <c r="L2571">
        <v>52.764009999999999</v>
      </c>
      <c r="M2571">
        <v>0.7665883</v>
      </c>
      <c r="N2571">
        <v>42.519309999999997</v>
      </c>
      <c r="O2571">
        <v>26.789739999999998</v>
      </c>
      <c r="P2571">
        <v>0.31132779999999999</v>
      </c>
      <c r="Q2571">
        <v>71.820530000000005</v>
      </c>
      <c r="R2571">
        <v>30.257539999999999</v>
      </c>
      <c r="S2571">
        <v>0.82263640000000005</v>
      </c>
    </row>
    <row r="2572" spans="1:19" x14ac:dyDescent="0.2">
      <c r="A2572" t="s">
        <v>31</v>
      </c>
      <c r="B2572">
        <v>2009</v>
      </c>
      <c r="C2572">
        <v>40673.522210000003</v>
      </c>
      <c r="D2572">
        <v>49456.602019999998</v>
      </c>
      <c r="E2572">
        <v>54712.979200000002</v>
      </c>
      <c r="F2572">
        <v>61223.466529999998</v>
      </c>
      <c r="G2572">
        <v>72477.612859999994</v>
      </c>
      <c r="H2572">
        <v>3233.335</v>
      </c>
      <c r="I2572">
        <v>0.5052413</v>
      </c>
      <c r="J2572">
        <v>50.52413</v>
      </c>
      <c r="L2572">
        <v>52.764009999999999</v>
      </c>
      <c r="M2572">
        <v>0.7665883</v>
      </c>
      <c r="O2572">
        <v>26.789739999999998</v>
      </c>
      <c r="P2572">
        <v>0.31132779999999999</v>
      </c>
      <c r="Q2572">
        <v>71.820530000000005</v>
      </c>
      <c r="R2572">
        <v>30.257539999999999</v>
      </c>
      <c r="S2572">
        <v>0.82263640000000005</v>
      </c>
    </row>
    <row r="2573" spans="1:19" x14ac:dyDescent="0.2">
      <c r="A2573" t="s">
        <v>31</v>
      </c>
      <c r="B2573">
        <v>2009</v>
      </c>
      <c r="C2573">
        <v>40673.522210000003</v>
      </c>
      <c r="D2573">
        <v>49456.602019999998</v>
      </c>
      <c r="E2573">
        <v>54712.979200000002</v>
      </c>
      <c r="F2573">
        <v>61223.466529999998</v>
      </c>
      <c r="G2573">
        <v>72477.612859999994</v>
      </c>
      <c r="H2573">
        <v>31.887979999999999</v>
      </c>
      <c r="I2573">
        <v>0.5052413</v>
      </c>
      <c r="J2573">
        <v>50.52413</v>
      </c>
      <c r="K2573">
        <v>91.495220000000003</v>
      </c>
      <c r="L2573">
        <v>52.764009999999999</v>
      </c>
      <c r="M2573">
        <v>0.7665883</v>
      </c>
      <c r="N2573">
        <v>42.519309999999997</v>
      </c>
      <c r="O2573">
        <v>26.789739999999998</v>
      </c>
      <c r="P2573">
        <v>0.31132779999999999</v>
      </c>
      <c r="Q2573">
        <v>71.820530000000005</v>
      </c>
      <c r="R2573">
        <v>30.257539999999999</v>
      </c>
      <c r="S2573">
        <v>0.82263640000000005</v>
      </c>
    </row>
    <row r="2574" spans="1:19" x14ac:dyDescent="0.2">
      <c r="A2574" t="s">
        <v>31</v>
      </c>
      <c r="B2574">
        <v>2009</v>
      </c>
      <c r="C2574">
        <v>40673.522210000003</v>
      </c>
      <c r="D2574">
        <v>49456.602019999998</v>
      </c>
      <c r="E2574">
        <v>54712.979200000002</v>
      </c>
      <c r="F2574">
        <v>61223.466529999998</v>
      </c>
      <c r="G2574">
        <v>72477.612859999994</v>
      </c>
      <c r="H2574">
        <v>-42.203470000000003</v>
      </c>
      <c r="I2574">
        <v>0.5052413</v>
      </c>
      <c r="J2574">
        <v>50.52413</v>
      </c>
      <c r="K2574">
        <v>91.495220000000003</v>
      </c>
      <c r="L2574">
        <v>52.764009999999999</v>
      </c>
      <c r="M2574">
        <v>0.7665883</v>
      </c>
      <c r="N2574">
        <v>42.519309999999997</v>
      </c>
      <c r="O2574">
        <v>26.789739999999998</v>
      </c>
      <c r="P2574">
        <v>0.31132779999999999</v>
      </c>
      <c r="Q2574">
        <v>71.820530000000005</v>
      </c>
      <c r="R2574">
        <v>30.257539999999999</v>
      </c>
      <c r="S2574">
        <v>0.82263640000000005</v>
      </c>
    </row>
    <row r="2575" spans="1:19" x14ac:dyDescent="0.2">
      <c r="A2575" t="s">
        <v>31</v>
      </c>
      <c r="B2575">
        <v>2009</v>
      </c>
      <c r="C2575">
        <v>40673.522210000003</v>
      </c>
      <c r="D2575">
        <v>49456.602019999998</v>
      </c>
      <c r="E2575">
        <v>54712.979200000002</v>
      </c>
      <c r="F2575">
        <v>61223.466529999998</v>
      </c>
      <c r="G2575">
        <v>72477.612859999994</v>
      </c>
      <c r="H2575">
        <v>13.88885</v>
      </c>
      <c r="I2575">
        <v>0.5052413</v>
      </c>
      <c r="J2575">
        <v>50.52413</v>
      </c>
      <c r="K2575">
        <v>91.495220000000003</v>
      </c>
      <c r="L2575">
        <v>52.764009999999999</v>
      </c>
      <c r="M2575">
        <v>0.7665883</v>
      </c>
      <c r="N2575">
        <v>42.519309999999997</v>
      </c>
      <c r="O2575">
        <v>26.789739999999998</v>
      </c>
      <c r="P2575">
        <v>0.31132779999999999</v>
      </c>
      <c r="Q2575">
        <v>71.820530000000005</v>
      </c>
      <c r="R2575">
        <v>30.257539999999999</v>
      </c>
      <c r="S2575">
        <v>0.82263640000000005</v>
      </c>
    </row>
    <row r="2576" spans="1:19" x14ac:dyDescent="0.2">
      <c r="A2576" t="s">
        <v>31</v>
      </c>
      <c r="B2576">
        <v>2009</v>
      </c>
      <c r="C2576">
        <v>40673.522210000003</v>
      </c>
      <c r="D2576">
        <v>49456.602019999998</v>
      </c>
      <c r="E2576">
        <v>54712.979200000002</v>
      </c>
      <c r="F2576">
        <v>61223.466529999998</v>
      </c>
      <c r="G2576">
        <v>72477.612859999994</v>
      </c>
      <c r="I2576">
        <v>0.5052413</v>
      </c>
      <c r="J2576">
        <v>50.52413</v>
      </c>
      <c r="L2576">
        <v>52.764009999999999</v>
      </c>
      <c r="M2576">
        <v>0.7665883</v>
      </c>
      <c r="O2576">
        <v>26.789739999999998</v>
      </c>
      <c r="P2576">
        <v>0.31132779999999999</v>
      </c>
      <c r="R2576">
        <v>30.257539999999999</v>
      </c>
      <c r="S2576">
        <v>0.82263640000000005</v>
      </c>
    </row>
    <row r="2577" spans="1:19" x14ac:dyDescent="0.2">
      <c r="A2577" t="s">
        <v>31</v>
      </c>
      <c r="B2577">
        <v>2009</v>
      </c>
      <c r="C2577">
        <v>40673.522210000003</v>
      </c>
      <c r="D2577">
        <v>49456.602019999998</v>
      </c>
      <c r="E2577">
        <v>54712.979200000002</v>
      </c>
      <c r="F2577">
        <v>61223.466529999998</v>
      </c>
      <c r="G2577">
        <v>72477.612859999994</v>
      </c>
      <c r="H2577">
        <v>-38.884079999999997</v>
      </c>
      <c r="I2577">
        <v>0.5052413</v>
      </c>
      <c r="J2577">
        <v>50.52413</v>
      </c>
      <c r="K2577">
        <v>91.495220000000003</v>
      </c>
      <c r="L2577">
        <v>52.764009999999999</v>
      </c>
      <c r="M2577">
        <v>0.7665883</v>
      </c>
      <c r="N2577">
        <v>42.519309999999997</v>
      </c>
      <c r="O2577">
        <v>26.789739999999998</v>
      </c>
      <c r="P2577">
        <v>0.31132779999999999</v>
      </c>
      <c r="Q2577">
        <v>71.820530000000005</v>
      </c>
      <c r="R2577">
        <v>30.257539999999999</v>
      </c>
      <c r="S2577">
        <v>0.82263640000000005</v>
      </c>
    </row>
    <row r="2578" spans="1:19" x14ac:dyDescent="0.2">
      <c r="A2578" t="s">
        <v>31</v>
      </c>
      <c r="B2578">
        <v>2009</v>
      </c>
      <c r="C2578">
        <v>40673.522210000003</v>
      </c>
      <c r="D2578">
        <v>49456.602019999998</v>
      </c>
      <c r="E2578">
        <v>54712.979200000002</v>
      </c>
      <c r="F2578">
        <v>61223.466529999998</v>
      </c>
      <c r="G2578">
        <v>72477.612859999994</v>
      </c>
      <c r="H2578">
        <v>99.999949999999998</v>
      </c>
      <c r="I2578">
        <v>0.5052413</v>
      </c>
      <c r="J2578">
        <v>50.52413</v>
      </c>
      <c r="K2578">
        <v>91.495220000000003</v>
      </c>
      <c r="L2578">
        <v>52.764009999999999</v>
      </c>
      <c r="M2578">
        <v>0.7665883</v>
      </c>
      <c r="N2578">
        <v>42.519309999999997</v>
      </c>
      <c r="O2578">
        <v>26.789739999999998</v>
      </c>
      <c r="P2578">
        <v>0.31132779999999999</v>
      </c>
      <c r="Q2578">
        <v>71.820530000000005</v>
      </c>
      <c r="R2578">
        <v>30.257539999999999</v>
      </c>
      <c r="S2578">
        <v>0.82263640000000005</v>
      </c>
    </row>
    <row r="2579" spans="1:19" x14ac:dyDescent="0.2">
      <c r="A2579" t="s">
        <v>31</v>
      </c>
      <c r="B2579">
        <v>2009</v>
      </c>
      <c r="C2579">
        <v>40673.522210000003</v>
      </c>
      <c r="D2579">
        <v>49456.602019999998</v>
      </c>
      <c r="E2579">
        <v>54712.979200000002</v>
      </c>
      <c r="F2579">
        <v>61223.466529999998</v>
      </c>
      <c r="G2579">
        <v>72477.612859999994</v>
      </c>
      <c r="H2579">
        <v>128</v>
      </c>
      <c r="I2579">
        <v>0.5052413</v>
      </c>
      <c r="J2579">
        <v>50.52413</v>
      </c>
      <c r="K2579">
        <v>91.495220000000003</v>
      </c>
      <c r="L2579">
        <v>52.764009999999999</v>
      </c>
      <c r="M2579">
        <v>0.7665883</v>
      </c>
      <c r="N2579">
        <v>42.519309999999997</v>
      </c>
      <c r="O2579">
        <v>26.789739999999998</v>
      </c>
      <c r="P2579">
        <v>0.31132779999999999</v>
      </c>
      <c r="Q2579">
        <v>71.820530000000005</v>
      </c>
      <c r="R2579">
        <v>30.257539999999999</v>
      </c>
      <c r="S2579">
        <v>0.82263640000000005</v>
      </c>
    </row>
    <row r="2580" spans="1:19" x14ac:dyDescent="0.2">
      <c r="A2580" t="s">
        <v>31</v>
      </c>
      <c r="B2580">
        <v>2009</v>
      </c>
      <c r="C2580">
        <v>40673.522210000003</v>
      </c>
      <c r="D2580">
        <v>49456.602019999998</v>
      </c>
      <c r="E2580">
        <v>54712.979200000002</v>
      </c>
      <c r="F2580">
        <v>61223.466529999998</v>
      </c>
      <c r="G2580">
        <v>72477.612859999994</v>
      </c>
      <c r="H2580">
        <v>25.000029999999999</v>
      </c>
      <c r="I2580">
        <v>0.5052413</v>
      </c>
      <c r="J2580">
        <v>50.52413</v>
      </c>
      <c r="K2580">
        <v>91.495220000000003</v>
      </c>
      <c r="L2580">
        <v>52.764009999999999</v>
      </c>
      <c r="M2580">
        <v>0.7665883</v>
      </c>
      <c r="N2580">
        <v>42.519309999999997</v>
      </c>
      <c r="O2580">
        <v>26.789739999999998</v>
      </c>
      <c r="P2580">
        <v>0.31132779999999999</v>
      </c>
      <c r="Q2580">
        <v>71.820530000000005</v>
      </c>
      <c r="R2580">
        <v>30.257539999999999</v>
      </c>
      <c r="S2580">
        <v>0.82263640000000005</v>
      </c>
    </row>
    <row r="2581" spans="1:19" x14ac:dyDescent="0.2">
      <c r="A2581" t="s">
        <v>31</v>
      </c>
      <c r="B2581">
        <v>2009</v>
      </c>
      <c r="C2581">
        <v>40673.522210000003</v>
      </c>
      <c r="D2581">
        <v>49456.602019999998</v>
      </c>
      <c r="E2581">
        <v>54712.979200000002</v>
      </c>
      <c r="F2581">
        <v>61223.466529999998</v>
      </c>
      <c r="G2581">
        <v>72477.612859999994</v>
      </c>
      <c r="H2581">
        <v>11.111079999999999</v>
      </c>
      <c r="I2581">
        <v>0.5052413</v>
      </c>
      <c r="J2581">
        <v>50.52413</v>
      </c>
      <c r="K2581">
        <v>91.495220000000003</v>
      </c>
      <c r="L2581">
        <v>52.764009999999999</v>
      </c>
      <c r="M2581">
        <v>0.7665883</v>
      </c>
      <c r="N2581">
        <v>42.519309999999997</v>
      </c>
      <c r="O2581">
        <v>26.789739999999998</v>
      </c>
      <c r="P2581">
        <v>0.31132779999999999</v>
      </c>
      <c r="Q2581">
        <v>71.820530000000005</v>
      </c>
      <c r="R2581">
        <v>30.257539999999999</v>
      </c>
      <c r="S2581">
        <v>0.82263640000000005</v>
      </c>
    </row>
    <row r="2582" spans="1:19" x14ac:dyDescent="0.2">
      <c r="A2582" t="s">
        <v>31</v>
      </c>
      <c r="B2582">
        <v>2009</v>
      </c>
      <c r="C2582">
        <v>40673.522210000003</v>
      </c>
      <c r="D2582">
        <v>49456.602019999998</v>
      </c>
      <c r="E2582">
        <v>54712.979200000002</v>
      </c>
      <c r="F2582">
        <v>61223.466529999998</v>
      </c>
      <c r="G2582">
        <v>72477.612859999994</v>
      </c>
      <c r="H2582">
        <v>72.099419999999995</v>
      </c>
      <c r="I2582">
        <v>0.5052413</v>
      </c>
      <c r="J2582">
        <v>50.52413</v>
      </c>
      <c r="K2582">
        <v>91.495220000000003</v>
      </c>
      <c r="L2582">
        <v>52.764009999999999</v>
      </c>
      <c r="M2582">
        <v>0.7665883</v>
      </c>
      <c r="N2582">
        <v>42.519309999999997</v>
      </c>
      <c r="O2582">
        <v>26.789739999999998</v>
      </c>
      <c r="P2582">
        <v>0.31132779999999999</v>
      </c>
      <c r="Q2582">
        <v>71.820530000000005</v>
      </c>
      <c r="R2582">
        <v>30.257539999999999</v>
      </c>
      <c r="S2582">
        <v>0.82263640000000005</v>
      </c>
    </row>
    <row r="2583" spans="1:19" x14ac:dyDescent="0.2">
      <c r="A2583" t="s">
        <v>31</v>
      </c>
      <c r="B2583">
        <v>2009</v>
      </c>
      <c r="C2583">
        <v>40673.522210000003</v>
      </c>
      <c r="D2583">
        <v>49456.602019999998</v>
      </c>
      <c r="E2583">
        <v>54712.979200000002</v>
      </c>
      <c r="F2583">
        <v>61223.466529999998</v>
      </c>
      <c r="G2583">
        <v>72477.612859999994</v>
      </c>
      <c r="H2583">
        <v>23.07694</v>
      </c>
      <c r="I2583">
        <v>0.5052413</v>
      </c>
      <c r="J2583">
        <v>50.52413</v>
      </c>
      <c r="K2583">
        <v>91.495220000000003</v>
      </c>
      <c r="L2583">
        <v>52.764009999999999</v>
      </c>
      <c r="M2583">
        <v>0.7665883</v>
      </c>
      <c r="N2583">
        <v>42.519309999999997</v>
      </c>
      <c r="O2583">
        <v>26.789739999999998</v>
      </c>
      <c r="P2583">
        <v>0.31132779999999999</v>
      </c>
      <c r="Q2583">
        <v>71.820530000000005</v>
      </c>
      <c r="R2583">
        <v>30.257539999999999</v>
      </c>
      <c r="S2583">
        <v>0.82263640000000005</v>
      </c>
    </row>
    <row r="2584" spans="1:19" x14ac:dyDescent="0.2">
      <c r="A2584" t="s">
        <v>31</v>
      </c>
      <c r="B2584">
        <v>2009</v>
      </c>
      <c r="C2584">
        <v>40673.522210000003</v>
      </c>
      <c r="D2584">
        <v>49456.602019999998</v>
      </c>
      <c r="E2584">
        <v>54712.979200000002</v>
      </c>
      <c r="F2584">
        <v>61223.466529999998</v>
      </c>
      <c r="G2584">
        <v>72477.612859999994</v>
      </c>
      <c r="H2584">
        <v>42.336790000000001</v>
      </c>
      <c r="I2584">
        <v>0.5052413</v>
      </c>
      <c r="J2584">
        <v>50.52413</v>
      </c>
      <c r="K2584">
        <v>91.495220000000003</v>
      </c>
      <c r="L2584">
        <v>52.764009999999999</v>
      </c>
      <c r="M2584">
        <v>0.7665883</v>
      </c>
      <c r="N2584">
        <v>42.519309999999997</v>
      </c>
      <c r="O2584">
        <v>26.789739999999998</v>
      </c>
      <c r="P2584">
        <v>0.31132779999999999</v>
      </c>
      <c r="Q2584">
        <v>71.820530000000005</v>
      </c>
      <c r="R2584">
        <v>30.257539999999999</v>
      </c>
      <c r="S2584">
        <v>0.82263640000000005</v>
      </c>
    </row>
    <row r="2585" spans="1:19" x14ac:dyDescent="0.2">
      <c r="A2585" t="s">
        <v>31</v>
      </c>
      <c r="B2585">
        <v>2009</v>
      </c>
      <c r="C2585">
        <v>40673.522210000003</v>
      </c>
      <c r="D2585">
        <v>49456.602019999998</v>
      </c>
      <c r="E2585">
        <v>54712.979200000002</v>
      </c>
      <c r="F2585">
        <v>61223.466529999998</v>
      </c>
      <c r="G2585">
        <v>72477.612859999994</v>
      </c>
      <c r="H2585">
        <v>-19.565149999999999</v>
      </c>
      <c r="I2585">
        <v>0.5052413</v>
      </c>
      <c r="J2585">
        <v>50.52413</v>
      </c>
      <c r="K2585">
        <v>91.495220000000003</v>
      </c>
      <c r="L2585">
        <v>52.764009999999999</v>
      </c>
      <c r="M2585">
        <v>0.7665883</v>
      </c>
      <c r="N2585">
        <v>42.519309999999997</v>
      </c>
      <c r="O2585">
        <v>26.789739999999998</v>
      </c>
      <c r="P2585">
        <v>0.31132779999999999</v>
      </c>
      <c r="Q2585">
        <v>71.820530000000005</v>
      </c>
      <c r="R2585">
        <v>30.257539999999999</v>
      </c>
      <c r="S2585">
        <v>0.82263640000000005</v>
      </c>
    </row>
    <row r="2586" spans="1:19" x14ac:dyDescent="0.2">
      <c r="A2586" t="s">
        <v>31</v>
      </c>
      <c r="B2586">
        <v>2009</v>
      </c>
      <c r="C2586">
        <v>40673.522210000003</v>
      </c>
      <c r="D2586">
        <v>49456.602019999998</v>
      </c>
      <c r="E2586">
        <v>54712.979200000002</v>
      </c>
      <c r="F2586">
        <v>61223.466529999998</v>
      </c>
      <c r="G2586">
        <v>72477.612859999994</v>
      </c>
      <c r="H2586">
        <v>11.111079999999999</v>
      </c>
      <c r="I2586">
        <v>0.5052413</v>
      </c>
      <c r="J2586">
        <v>50.52413</v>
      </c>
      <c r="K2586">
        <v>91.495220000000003</v>
      </c>
      <c r="L2586">
        <v>52.764009999999999</v>
      </c>
      <c r="M2586">
        <v>0.7665883</v>
      </c>
      <c r="N2586">
        <v>42.519309999999997</v>
      </c>
      <c r="O2586">
        <v>26.789739999999998</v>
      </c>
      <c r="P2586">
        <v>0.31132779999999999</v>
      </c>
      <c r="Q2586">
        <v>71.820530000000005</v>
      </c>
      <c r="R2586">
        <v>30.257539999999999</v>
      </c>
      <c r="S2586">
        <v>0.82263640000000005</v>
      </c>
    </row>
    <row r="2587" spans="1:19" x14ac:dyDescent="0.2">
      <c r="A2587" t="s">
        <v>31</v>
      </c>
      <c r="B2587">
        <v>2009</v>
      </c>
      <c r="C2587">
        <v>40673.522210000003</v>
      </c>
      <c r="D2587">
        <v>49456.602019999998</v>
      </c>
      <c r="E2587">
        <v>54712.979200000002</v>
      </c>
      <c r="F2587">
        <v>61223.466529999998</v>
      </c>
      <c r="G2587">
        <v>72477.612859999994</v>
      </c>
      <c r="I2587">
        <v>0.5052413</v>
      </c>
      <c r="J2587">
        <v>50.52413</v>
      </c>
      <c r="L2587">
        <v>52.764009999999999</v>
      </c>
      <c r="M2587">
        <v>0.7665883</v>
      </c>
      <c r="N2587">
        <v>42.519309999999997</v>
      </c>
      <c r="O2587">
        <v>26.789739999999998</v>
      </c>
      <c r="P2587">
        <v>0.31132779999999999</v>
      </c>
      <c r="R2587">
        <v>30.257539999999999</v>
      </c>
      <c r="S2587">
        <v>0.82263640000000005</v>
      </c>
    </row>
    <row r="2588" spans="1:19" x14ac:dyDescent="0.2">
      <c r="A2588" t="s">
        <v>31</v>
      </c>
      <c r="B2588">
        <v>2009</v>
      </c>
      <c r="C2588">
        <v>40673.522210000003</v>
      </c>
      <c r="D2588">
        <v>49456.602019999998</v>
      </c>
      <c r="E2588">
        <v>54712.979200000002</v>
      </c>
      <c r="F2588">
        <v>61223.466529999998</v>
      </c>
      <c r="G2588">
        <v>72477.612859999994</v>
      </c>
      <c r="H2588">
        <v>42.919960000000003</v>
      </c>
      <c r="I2588">
        <v>0.5052413</v>
      </c>
      <c r="J2588">
        <v>50.52413</v>
      </c>
      <c r="K2588">
        <v>91.495220000000003</v>
      </c>
      <c r="L2588">
        <v>52.764009999999999</v>
      </c>
      <c r="M2588">
        <v>0.7665883</v>
      </c>
      <c r="N2588">
        <v>42.519309999999997</v>
      </c>
      <c r="O2588">
        <v>26.789739999999998</v>
      </c>
      <c r="P2588">
        <v>0.31132779999999999</v>
      </c>
      <c r="Q2588">
        <v>71.820530000000005</v>
      </c>
      <c r="R2588">
        <v>30.257539999999999</v>
      </c>
      <c r="S2588">
        <v>0.82263640000000005</v>
      </c>
    </row>
    <row r="2589" spans="1:19" x14ac:dyDescent="0.2">
      <c r="A2589" t="s">
        <v>31</v>
      </c>
      <c r="B2589">
        <v>2009</v>
      </c>
      <c r="C2589">
        <v>40673.522210000003</v>
      </c>
      <c r="D2589">
        <v>49456.602019999998</v>
      </c>
      <c r="E2589">
        <v>54712.979200000002</v>
      </c>
      <c r="F2589">
        <v>61223.466529999998</v>
      </c>
      <c r="G2589">
        <v>72477.612859999994</v>
      </c>
      <c r="H2589">
        <v>66.666629999999998</v>
      </c>
      <c r="I2589">
        <v>0.5052413</v>
      </c>
      <c r="J2589">
        <v>50.52413</v>
      </c>
      <c r="K2589">
        <v>91.495220000000003</v>
      </c>
      <c r="L2589">
        <v>52.764009999999999</v>
      </c>
      <c r="M2589">
        <v>0.7665883</v>
      </c>
      <c r="N2589">
        <v>42.519309999999997</v>
      </c>
      <c r="O2589">
        <v>26.789739999999998</v>
      </c>
      <c r="P2589">
        <v>0.31132779999999999</v>
      </c>
      <c r="Q2589">
        <v>71.820530000000005</v>
      </c>
      <c r="R2589">
        <v>30.257539999999999</v>
      </c>
      <c r="S2589">
        <v>0.82263640000000005</v>
      </c>
    </row>
    <row r="2590" spans="1:19" x14ac:dyDescent="0.2">
      <c r="A2590" t="s">
        <v>31</v>
      </c>
      <c r="B2590">
        <v>2009</v>
      </c>
      <c r="C2590">
        <v>40673.522210000003</v>
      </c>
      <c r="D2590">
        <v>49456.602019999998</v>
      </c>
      <c r="E2590">
        <v>54712.979200000002</v>
      </c>
      <c r="F2590">
        <v>61223.466529999998</v>
      </c>
      <c r="G2590">
        <v>72477.612859999994</v>
      </c>
      <c r="H2590">
        <v>-41.354840000000003</v>
      </c>
      <c r="I2590">
        <v>0.5052413</v>
      </c>
      <c r="J2590">
        <v>50.52413</v>
      </c>
      <c r="K2590">
        <v>91.495220000000003</v>
      </c>
      <c r="L2590">
        <v>52.764009999999999</v>
      </c>
      <c r="M2590">
        <v>0.7665883</v>
      </c>
      <c r="N2590">
        <v>42.519309999999997</v>
      </c>
      <c r="O2590">
        <v>26.789739999999998</v>
      </c>
      <c r="P2590">
        <v>0.31132779999999999</v>
      </c>
      <c r="Q2590">
        <v>71.820530000000005</v>
      </c>
      <c r="R2590">
        <v>30.257539999999999</v>
      </c>
      <c r="S2590">
        <v>0.82263640000000005</v>
      </c>
    </row>
    <row r="2591" spans="1:19" x14ac:dyDescent="0.2">
      <c r="A2591" t="s">
        <v>31</v>
      </c>
      <c r="B2591">
        <v>2009</v>
      </c>
      <c r="C2591">
        <v>40673.522210000003</v>
      </c>
      <c r="D2591">
        <v>49456.602019999998</v>
      </c>
      <c r="E2591">
        <v>54712.979200000002</v>
      </c>
      <c r="F2591">
        <v>61223.466529999998</v>
      </c>
      <c r="G2591">
        <v>72477.612859999994</v>
      </c>
      <c r="H2591">
        <v>37.499969999999998</v>
      </c>
      <c r="I2591">
        <v>0.5052413</v>
      </c>
      <c r="J2591">
        <v>50.52413</v>
      </c>
      <c r="K2591">
        <v>91.495220000000003</v>
      </c>
      <c r="L2591">
        <v>52.764009999999999</v>
      </c>
      <c r="M2591">
        <v>0.7665883</v>
      </c>
      <c r="N2591">
        <v>42.519309999999997</v>
      </c>
      <c r="O2591">
        <v>26.789739999999998</v>
      </c>
      <c r="P2591">
        <v>0.31132779999999999</v>
      </c>
      <c r="Q2591">
        <v>71.820530000000005</v>
      </c>
      <c r="R2591">
        <v>30.257539999999999</v>
      </c>
      <c r="S2591">
        <v>0.82263640000000005</v>
      </c>
    </row>
    <row r="2592" spans="1:19" x14ac:dyDescent="0.2">
      <c r="A2592" t="s">
        <v>31</v>
      </c>
      <c r="B2592">
        <v>2009</v>
      </c>
      <c r="C2592">
        <v>40673.522210000003</v>
      </c>
      <c r="D2592">
        <v>49456.602019999998</v>
      </c>
      <c r="E2592">
        <v>54712.979200000002</v>
      </c>
      <c r="F2592">
        <v>61223.466529999998</v>
      </c>
      <c r="G2592">
        <v>72477.612859999994</v>
      </c>
      <c r="H2592">
        <v>55.555639999999997</v>
      </c>
      <c r="I2592">
        <v>0.5052413</v>
      </c>
      <c r="J2592">
        <v>50.52413</v>
      </c>
      <c r="K2592">
        <v>91.495220000000003</v>
      </c>
      <c r="L2592">
        <v>52.764009999999999</v>
      </c>
      <c r="M2592">
        <v>0.7665883</v>
      </c>
      <c r="N2592">
        <v>42.519309999999997</v>
      </c>
      <c r="O2592">
        <v>26.789739999999998</v>
      </c>
      <c r="P2592">
        <v>0.31132779999999999</v>
      </c>
      <c r="Q2592">
        <v>71.820530000000005</v>
      </c>
      <c r="R2592">
        <v>30.257539999999999</v>
      </c>
      <c r="S2592">
        <v>0.82263640000000005</v>
      </c>
    </row>
    <row r="2593" spans="1:19" x14ac:dyDescent="0.2">
      <c r="A2593" t="s">
        <v>31</v>
      </c>
      <c r="B2593">
        <v>2009</v>
      </c>
      <c r="C2593">
        <v>40673.522210000003</v>
      </c>
      <c r="D2593">
        <v>49456.602019999998</v>
      </c>
      <c r="E2593">
        <v>54712.979200000002</v>
      </c>
      <c r="F2593">
        <v>61223.466529999998</v>
      </c>
      <c r="G2593">
        <v>72477.612859999994</v>
      </c>
      <c r="H2593">
        <v>-36.111130000000003</v>
      </c>
      <c r="I2593">
        <v>0.5052413</v>
      </c>
      <c r="J2593">
        <v>50.52413</v>
      </c>
      <c r="K2593">
        <v>91.495220000000003</v>
      </c>
      <c r="L2593">
        <v>52.764009999999999</v>
      </c>
      <c r="M2593">
        <v>0.7665883</v>
      </c>
      <c r="N2593">
        <v>42.519309999999997</v>
      </c>
      <c r="O2593">
        <v>26.789739999999998</v>
      </c>
      <c r="P2593">
        <v>0.31132779999999999</v>
      </c>
      <c r="Q2593">
        <v>71.820530000000005</v>
      </c>
      <c r="R2593">
        <v>30.257539999999999</v>
      </c>
      <c r="S2593">
        <v>0.82263640000000005</v>
      </c>
    </row>
    <row r="2594" spans="1:19" x14ac:dyDescent="0.2">
      <c r="A2594" t="s">
        <v>31</v>
      </c>
      <c r="B2594">
        <v>2009</v>
      </c>
      <c r="C2594">
        <v>40673.522210000003</v>
      </c>
      <c r="D2594">
        <v>49456.602019999998</v>
      </c>
      <c r="E2594">
        <v>54712.979200000002</v>
      </c>
      <c r="F2594">
        <v>61223.466529999998</v>
      </c>
      <c r="G2594">
        <v>72477.612859999994</v>
      </c>
      <c r="H2594">
        <v>24.59516</v>
      </c>
      <c r="I2594">
        <v>0.5052413</v>
      </c>
      <c r="J2594">
        <v>50.52413</v>
      </c>
      <c r="K2594">
        <v>91.495220000000003</v>
      </c>
      <c r="L2594">
        <v>52.764009999999999</v>
      </c>
      <c r="M2594">
        <v>0.7665883</v>
      </c>
      <c r="N2594">
        <v>42.519309999999997</v>
      </c>
      <c r="O2594">
        <v>26.789739999999998</v>
      </c>
      <c r="P2594">
        <v>0.31132779999999999</v>
      </c>
      <c r="Q2594">
        <v>71.820530000000005</v>
      </c>
      <c r="R2594">
        <v>30.257539999999999</v>
      </c>
      <c r="S2594">
        <v>0.82263640000000005</v>
      </c>
    </row>
    <row r="2595" spans="1:19" x14ac:dyDescent="0.2">
      <c r="A2595" t="s">
        <v>31</v>
      </c>
      <c r="B2595">
        <v>2009</v>
      </c>
      <c r="C2595">
        <v>40673.522210000003</v>
      </c>
      <c r="D2595">
        <v>49456.602019999998</v>
      </c>
      <c r="E2595">
        <v>54712.979200000002</v>
      </c>
      <c r="F2595">
        <v>61223.466529999998</v>
      </c>
      <c r="G2595">
        <v>72477.612859999994</v>
      </c>
      <c r="H2595">
        <v>-26.74605</v>
      </c>
      <c r="I2595">
        <v>0.5052413</v>
      </c>
      <c r="J2595">
        <v>50.52413</v>
      </c>
      <c r="K2595">
        <v>91.495220000000003</v>
      </c>
      <c r="L2595">
        <v>52.764009999999999</v>
      </c>
      <c r="M2595">
        <v>0.7665883</v>
      </c>
      <c r="N2595">
        <v>42.519309999999997</v>
      </c>
      <c r="O2595">
        <v>26.789739999999998</v>
      </c>
      <c r="P2595">
        <v>0.31132779999999999</v>
      </c>
      <c r="Q2595">
        <v>71.820530000000005</v>
      </c>
      <c r="R2595">
        <v>30.257539999999999</v>
      </c>
      <c r="S2595">
        <v>0.82263640000000005</v>
      </c>
    </row>
    <row r="2596" spans="1:19" x14ac:dyDescent="0.2">
      <c r="A2596" t="s">
        <v>31</v>
      </c>
      <c r="B2596">
        <v>2009</v>
      </c>
      <c r="C2596">
        <v>40673.522210000003</v>
      </c>
      <c r="D2596">
        <v>49456.602019999998</v>
      </c>
      <c r="E2596">
        <v>54712.979200000002</v>
      </c>
      <c r="F2596">
        <v>61223.466529999998</v>
      </c>
      <c r="G2596">
        <v>72477.612859999994</v>
      </c>
      <c r="H2596">
        <v>20.89376</v>
      </c>
      <c r="I2596">
        <v>0.5052413</v>
      </c>
      <c r="J2596">
        <v>50.52413</v>
      </c>
      <c r="K2596">
        <v>91.495220000000003</v>
      </c>
      <c r="L2596">
        <v>52.764009999999999</v>
      </c>
      <c r="M2596">
        <v>0.7665883</v>
      </c>
      <c r="N2596">
        <v>42.519309999999997</v>
      </c>
      <c r="O2596">
        <v>26.789739999999998</v>
      </c>
      <c r="P2596">
        <v>0.31132779999999999</v>
      </c>
      <c r="Q2596">
        <v>71.820530000000005</v>
      </c>
      <c r="R2596">
        <v>30.257539999999999</v>
      </c>
      <c r="S2596">
        <v>0.82263640000000005</v>
      </c>
    </row>
    <row r="2597" spans="1:19" x14ac:dyDescent="0.2">
      <c r="A2597" t="s">
        <v>31</v>
      </c>
      <c r="B2597">
        <v>2009</v>
      </c>
      <c r="C2597">
        <v>40673.522210000003</v>
      </c>
      <c r="D2597">
        <v>49456.602019999998</v>
      </c>
      <c r="E2597">
        <v>54712.979200000002</v>
      </c>
      <c r="F2597">
        <v>61223.466529999998</v>
      </c>
      <c r="G2597">
        <v>72477.612859999994</v>
      </c>
      <c r="H2597">
        <v>66.557270000000003</v>
      </c>
      <c r="I2597">
        <v>0.5052413</v>
      </c>
      <c r="J2597">
        <v>50.52413</v>
      </c>
      <c r="K2597">
        <v>91.495220000000003</v>
      </c>
      <c r="L2597">
        <v>52.764009999999999</v>
      </c>
      <c r="M2597">
        <v>0.7665883</v>
      </c>
      <c r="N2597">
        <v>42.519309999999997</v>
      </c>
      <c r="O2597">
        <v>26.789739999999998</v>
      </c>
      <c r="P2597">
        <v>0.31132779999999999</v>
      </c>
      <c r="Q2597">
        <v>71.820530000000005</v>
      </c>
      <c r="R2597">
        <v>30.257539999999999</v>
      </c>
      <c r="S2597">
        <v>0.82263640000000005</v>
      </c>
    </row>
    <row r="2598" spans="1:19" x14ac:dyDescent="0.2">
      <c r="A2598" t="s">
        <v>31</v>
      </c>
      <c r="B2598">
        <v>2009</v>
      </c>
      <c r="C2598">
        <v>40673.522210000003</v>
      </c>
      <c r="D2598">
        <v>49456.602019999998</v>
      </c>
      <c r="E2598">
        <v>54712.979200000002</v>
      </c>
      <c r="F2598">
        <v>61223.466529999998</v>
      </c>
      <c r="G2598">
        <v>72477.612859999994</v>
      </c>
      <c r="H2598">
        <v>25.000029999999999</v>
      </c>
      <c r="I2598">
        <v>0.5052413</v>
      </c>
      <c r="J2598">
        <v>50.52413</v>
      </c>
      <c r="K2598">
        <v>91.495220000000003</v>
      </c>
      <c r="L2598">
        <v>52.764009999999999</v>
      </c>
      <c r="M2598">
        <v>0.7665883</v>
      </c>
      <c r="N2598">
        <v>42.519309999999997</v>
      </c>
      <c r="O2598">
        <v>26.789739999999998</v>
      </c>
      <c r="P2598">
        <v>0.31132779999999999</v>
      </c>
      <c r="Q2598">
        <v>71.820530000000005</v>
      </c>
      <c r="R2598">
        <v>30.257539999999999</v>
      </c>
      <c r="S2598">
        <v>0.82263640000000005</v>
      </c>
    </row>
    <row r="2599" spans="1:19" x14ac:dyDescent="0.2">
      <c r="A2599" t="s">
        <v>31</v>
      </c>
      <c r="B2599">
        <v>2009</v>
      </c>
      <c r="C2599">
        <v>40673.522210000003</v>
      </c>
      <c r="D2599">
        <v>49456.602019999998</v>
      </c>
      <c r="E2599">
        <v>54712.979200000002</v>
      </c>
      <c r="F2599">
        <v>61223.466529999998</v>
      </c>
      <c r="G2599">
        <v>72477.612859999994</v>
      </c>
      <c r="H2599">
        <v>-28.568059999999999</v>
      </c>
      <c r="I2599">
        <v>0.5052413</v>
      </c>
      <c r="J2599">
        <v>50.52413</v>
      </c>
      <c r="K2599">
        <v>91.495220000000003</v>
      </c>
      <c r="L2599">
        <v>52.764009999999999</v>
      </c>
      <c r="M2599">
        <v>0.7665883</v>
      </c>
      <c r="N2599">
        <v>42.519309999999997</v>
      </c>
      <c r="O2599">
        <v>26.789739999999998</v>
      </c>
      <c r="P2599">
        <v>0.31132779999999999</v>
      </c>
      <c r="Q2599">
        <v>71.820530000000005</v>
      </c>
      <c r="R2599">
        <v>30.257539999999999</v>
      </c>
      <c r="S2599">
        <v>0.82263640000000005</v>
      </c>
    </row>
    <row r="2600" spans="1:19" x14ac:dyDescent="0.2">
      <c r="A2600" t="s">
        <v>31</v>
      </c>
      <c r="B2600">
        <v>2009</v>
      </c>
      <c r="C2600">
        <v>40673.522210000003</v>
      </c>
      <c r="D2600">
        <v>49456.602019999998</v>
      </c>
      <c r="E2600">
        <v>54712.979200000002</v>
      </c>
      <c r="F2600">
        <v>61223.466529999998</v>
      </c>
      <c r="G2600">
        <v>72477.612859999994</v>
      </c>
      <c r="H2600">
        <v>99.999949999999998</v>
      </c>
      <c r="I2600">
        <v>0.5052413</v>
      </c>
      <c r="J2600">
        <v>50.52413</v>
      </c>
      <c r="K2600">
        <v>91.495220000000003</v>
      </c>
      <c r="L2600">
        <v>52.764009999999999</v>
      </c>
      <c r="M2600">
        <v>0.7665883</v>
      </c>
      <c r="N2600">
        <v>42.519309999999997</v>
      </c>
      <c r="O2600">
        <v>26.789739999999998</v>
      </c>
      <c r="P2600">
        <v>0.31132779999999999</v>
      </c>
      <c r="Q2600">
        <v>71.820530000000005</v>
      </c>
      <c r="R2600">
        <v>30.257539999999999</v>
      </c>
      <c r="S2600">
        <v>0.82263640000000005</v>
      </c>
    </row>
    <row r="2601" spans="1:19" x14ac:dyDescent="0.2">
      <c r="A2601" t="s">
        <v>31</v>
      </c>
      <c r="B2601">
        <v>2009</v>
      </c>
      <c r="C2601">
        <v>40673.522210000003</v>
      </c>
      <c r="D2601">
        <v>49456.602019999998</v>
      </c>
      <c r="E2601">
        <v>54712.979200000002</v>
      </c>
      <c r="F2601">
        <v>61223.466529999998</v>
      </c>
      <c r="G2601">
        <v>72477.612859999994</v>
      </c>
      <c r="H2601">
        <v>36.36374</v>
      </c>
      <c r="I2601">
        <v>0.5052413</v>
      </c>
      <c r="J2601">
        <v>50.52413</v>
      </c>
      <c r="K2601">
        <v>91.495220000000003</v>
      </c>
      <c r="L2601">
        <v>52.764009999999999</v>
      </c>
      <c r="M2601">
        <v>0.7665883</v>
      </c>
      <c r="N2601">
        <v>42.519309999999997</v>
      </c>
      <c r="O2601">
        <v>26.789739999999998</v>
      </c>
      <c r="P2601">
        <v>0.31132779999999999</v>
      </c>
      <c r="Q2601">
        <v>71.820530000000005</v>
      </c>
      <c r="R2601">
        <v>30.257539999999999</v>
      </c>
      <c r="S2601">
        <v>0.82263640000000005</v>
      </c>
    </row>
    <row r="2602" spans="1:19" x14ac:dyDescent="0.2">
      <c r="A2602" t="s">
        <v>31</v>
      </c>
      <c r="B2602">
        <v>2009</v>
      </c>
      <c r="C2602">
        <v>40673.522210000003</v>
      </c>
      <c r="D2602">
        <v>49456.602019999998</v>
      </c>
      <c r="E2602">
        <v>54712.979200000002</v>
      </c>
      <c r="F2602">
        <v>61223.466529999998</v>
      </c>
      <c r="G2602">
        <v>72477.612859999994</v>
      </c>
      <c r="H2602">
        <v>259.99979999999999</v>
      </c>
      <c r="I2602">
        <v>0.5052413</v>
      </c>
      <c r="J2602">
        <v>50.52413</v>
      </c>
      <c r="K2602">
        <v>91.495220000000003</v>
      </c>
      <c r="L2602">
        <v>52.764009999999999</v>
      </c>
      <c r="M2602">
        <v>0.7665883</v>
      </c>
      <c r="N2602">
        <v>42.519309999999997</v>
      </c>
      <c r="O2602">
        <v>26.789739999999998</v>
      </c>
      <c r="P2602">
        <v>0.31132779999999999</v>
      </c>
      <c r="Q2602">
        <v>71.820530000000005</v>
      </c>
      <c r="R2602">
        <v>30.257539999999999</v>
      </c>
      <c r="S2602">
        <v>0.82263640000000005</v>
      </c>
    </row>
    <row r="2603" spans="1:19" x14ac:dyDescent="0.2">
      <c r="A2603" t="s">
        <v>31</v>
      </c>
      <c r="B2603">
        <v>2009</v>
      </c>
      <c r="C2603">
        <v>40673.522210000003</v>
      </c>
      <c r="D2603">
        <v>49456.602019999998</v>
      </c>
      <c r="E2603">
        <v>54712.979200000002</v>
      </c>
      <c r="F2603">
        <v>61223.466529999998</v>
      </c>
      <c r="G2603">
        <v>72477.612859999994</v>
      </c>
      <c r="H2603">
        <v>-18.666989999999998</v>
      </c>
      <c r="I2603">
        <v>0.5052413</v>
      </c>
      <c r="J2603">
        <v>50.52413</v>
      </c>
      <c r="K2603">
        <v>91.495220000000003</v>
      </c>
      <c r="L2603">
        <v>52.764009999999999</v>
      </c>
      <c r="M2603">
        <v>0.7665883</v>
      </c>
      <c r="N2603">
        <v>42.519309999999997</v>
      </c>
      <c r="O2603">
        <v>26.789739999999998</v>
      </c>
      <c r="P2603">
        <v>0.31132779999999999</v>
      </c>
      <c r="Q2603">
        <v>71.820530000000005</v>
      </c>
      <c r="R2603">
        <v>30.257539999999999</v>
      </c>
      <c r="S2603">
        <v>0.82263640000000005</v>
      </c>
    </row>
    <row r="2604" spans="1:19" x14ac:dyDescent="0.2">
      <c r="A2604" t="s">
        <v>31</v>
      </c>
      <c r="B2604">
        <v>2009</v>
      </c>
      <c r="C2604">
        <v>40673.522210000003</v>
      </c>
      <c r="D2604">
        <v>49456.602019999998</v>
      </c>
      <c r="E2604">
        <v>54712.979200000002</v>
      </c>
      <c r="F2604">
        <v>61223.466529999998</v>
      </c>
      <c r="G2604">
        <v>72477.612859999994</v>
      </c>
      <c r="H2604">
        <v>99.999949999999998</v>
      </c>
      <c r="I2604">
        <v>0.5052413</v>
      </c>
      <c r="J2604">
        <v>50.52413</v>
      </c>
      <c r="K2604">
        <v>91.495220000000003</v>
      </c>
      <c r="L2604">
        <v>52.764009999999999</v>
      </c>
      <c r="M2604">
        <v>0.7665883</v>
      </c>
      <c r="N2604">
        <v>42.519309999999997</v>
      </c>
      <c r="O2604">
        <v>26.789739999999998</v>
      </c>
      <c r="P2604">
        <v>0.31132779999999999</v>
      </c>
      <c r="Q2604">
        <v>71.820530000000005</v>
      </c>
      <c r="R2604">
        <v>30.257539999999999</v>
      </c>
      <c r="S2604">
        <v>0.82263640000000005</v>
      </c>
    </row>
    <row r="2605" spans="1:19" x14ac:dyDescent="0.2">
      <c r="A2605" t="s">
        <v>31</v>
      </c>
      <c r="B2605">
        <v>2009</v>
      </c>
      <c r="C2605">
        <v>40673.522210000003</v>
      </c>
      <c r="D2605">
        <v>49456.602019999998</v>
      </c>
      <c r="E2605">
        <v>54712.979200000002</v>
      </c>
      <c r="F2605">
        <v>61223.466529999998</v>
      </c>
      <c r="G2605">
        <v>72477.612859999994</v>
      </c>
      <c r="H2605">
        <v>35.616540000000001</v>
      </c>
      <c r="I2605">
        <v>0.5052413</v>
      </c>
      <c r="J2605">
        <v>50.52413</v>
      </c>
      <c r="K2605">
        <v>91.495220000000003</v>
      </c>
      <c r="L2605">
        <v>52.764009999999999</v>
      </c>
      <c r="M2605">
        <v>0.7665883</v>
      </c>
      <c r="N2605">
        <v>42.519309999999997</v>
      </c>
      <c r="O2605">
        <v>26.789739999999998</v>
      </c>
      <c r="P2605">
        <v>0.31132779999999999</v>
      </c>
      <c r="Q2605">
        <v>71.820530000000005</v>
      </c>
      <c r="R2605">
        <v>30.257539999999999</v>
      </c>
      <c r="S2605">
        <v>0.82263640000000005</v>
      </c>
    </row>
    <row r="2606" spans="1:19" x14ac:dyDescent="0.2">
      <c r="A2606" t="s">
        <v>31</v>
      </c>
      <c r="B2606">
        <v>2009</v>
      </c>
      <c r="C2606">
        <v>40673.522210000003</v>
      </c>
      <c r="D2606">
        <v>49456.602019999998</v>
      </c>
      <c r="E2606">
        <v>54712.979200000002</v>
      </c>
      <c r="F2606">
        <v>61223.466529999998</v>
      </c>
      <c r="G2606">
        <v>72477.612859999994</v>
      </c>
      <c r="H2606">
        <v>-30.000029999999999</v>
      </c>
      <c r="I2606">
        <v>0.5052413</v>
      </c>
      <c r="J2606">
        <v>50.52413</v>
      </c>
      <c r="K2606">
        <v>91.495220000000003</v>
      </c>
      <c r="L2606">
        <v>52.764009999999999</v>
      </c>
      <c r="M2606">
        <v>0.7665883</v>
      </c>
      <c r="N2606">
        <v>42.519309999999997</v>
      </c>
      <c r="O2606">
        <v>26.789739999999998</v>
      </c>
      <c r="P2606">
        <v>0.31132779999999999</v>
      </c>
      <c r="Q2606">
        <v>71.820530000000005</v>
      </c>
      <c r="R2606">
        <v>30.257539999999999</v>
      </c>
      <c r="S2606">
        <v>0.82263640000000005</v>
      </c>
    </row>
    <row r="2607" spans="1:19" x14ac:dyDescent="0.2">
      <c r="A2607" t="s">
        <v>31</v>
      </c>
      <c r="B2607">
        <v>2009</v>
      </c>
      <c r="C2607">
        <v>40673.522210000003</v>
      </c>
      <c r="D2607">
        <v>49456.602019999998</v>
      </c>
      <c r="E2607">
        <v>54712.979200000002</v>
      </c>
      <c r="F2607">
        <v>61223.466529999998</v>
      </c>
      <c r="G2607">
        <v>72477.612859999994</v>
      </c>
      <c r="H2607">
        <v>90.405119999999997</v>
      </c>
      <c r="I2607">
        <v>0.5052413</v>
      </c>
      <c r="J2607">
        <v>50.52413</v>
      </c>
      <c r="K2607">
        <v>91.495220000000003</v>
      </c>
      <c r="L2607">
        <v>52.764009999999999</v>
      </c>
      <c r="M2607">
        <v>0.7665883</v>
      </c>
      <c r="N2607">
        <v>42.519309999999997</v>
      </c>
      <c r="O2607">
        <v>26.789739999999998</v>
      </c>
      <c r="P2607">
        <v>0.31132779999999999</v>
      </c>
      <c r="Q2607">
        <v>71.820530000000005</v>
      </c>
      <c r="R2607">
        <v>30.257539999999999</v>
      </c>
      <c r="S2607">
        <v>0.82263640000000005</v>
      </c>
    </row>
    <row r="2608" spans="1:19" x14ac:dyDescent="0.2">
      <c r="A2608" t="s">
        <v>31</v>
      </c>
      <c r="B2608">
        <v>2009</v>
      </c>
      <c r="C2608">
        <v>40673.522210000003</v>
      </c>
      <c r="D2608">
        <v>49456.602019999998</v>
      </c>
      <c r="E2608">
        <v>54712.979200000002</v>
      </c>
      <c r="F2608">
        <v>61223.466529999998</v>
      </c>
      <c r="G2608">
        <v>72477.612859999994</v>
      </c>
      <c r="I2608">
        <v>0.5052413</v>
      </c>
      <c r="J2608">
        <v>50.52413</v>
      </c>
      <c r="L2608">
        <v>52.764009999999999</v>
      </c>
      <c r="M2608">
        <v>0.7665883</v>
      </c>
      <c r="O2608">
        <v>26.789739999999998</v>
      </c>
      <c r="P2608">
        <v>0.31132779999999999</v>
      </c>
      <c r="R2608">
        <v>30.257539999999999</v>
      </c>
      <c r="S2608">
        <v>0.82263640000000005</v>
      </c>
    </row>
    <row r="2609" spans="1:19" x14ac:dyDescent="0.2">
      <c r="A2609" t="s">
        <v>31</v>
      </c>
      <c r="B2609">
        <v>2009</v>
      </c>
      <c r="C2609">
        <v>40673.522210000003</v>
      </c>
      <c r="D2609">
        <v>49456.602019999998</v>
      </c>
      <c r="E2609">
        <v>54712.979200000002</v>
      </c>
      <c r="F2609">
        <v>61223.466529999998</v>
      </c>
      <c r="G2609">
        <v>72477.612859999994</v>
      </c>
      <c r="H2609">
        <v>127.2727</v>
      </c>
      <c r="I2609">
        <v>0.5052413</v>
      </c>
      <c r="J2609">
        <v>50.52413</v>
      </c>
      <c r="K2609">
        <v>91.495220000000003</v>
      </c>
      <c r="L2609">
        <v>52.764009999999999</v>
      </c>
      <c r="M2609">
        <v>0.7665883</v>
      </c>
      <c r="N2609">
        <v>42.519309999999997</v>
      </c>
      <c r="O2609">
        <v>26.789739999999998</v>
      </c>
      <c r="P2609">
        <v>0.31132779999999999</v>
      </c>
      <c r="Q2609">
        <v>71.820530000000005</v>
      </c>
      <c r="R2609">
        <v>30.257539999999999</v>
      </c>
      <c r="S2609">
        <v>0.82263640000000005</v>
      </c>
    </row>
    <row r="2610" spans="1:19" x14ac:dyDescent="0.2">
      <c r="A2610" t="s">
        <v>31</v>
      </c>
      <c r="B2610">
        <v>2009</v>
      </c>
      <c r="C2610">
        <v>40673.522210000003</v>
      </c>
      <c r="D2610">
        <v>49456.602019999998</v>
      </c>
      <c r="E2610">
        <v>54712.979200000002</v>
      </c>
      <c r="F2610">
        <v>61223.466529999998</v>
      </c>
      <c r="G2610">
        <v>72477.612859999994</v>
      </c>
      <c r="I2610">
        <v>0.5052413</v>
      </c>
      <c r="J2610">
        <v>50.52413</v>
      </c>
      <c r="L2610">
        <v>52.764009999999999</v>
      </c>
      <c r="M2610">
        <v>0.7665883</v>
      </c>
      <c r="O2610">
        <v>26.789739999999998</v>
      </c>
      <c r="P2610">
        <v>0.31132779999999999</v>
      </c>
      <c r="R2610">
        <v>30.257539999999999</v>
      </c>
      <c r="S2610">
        <v>0.82263640000000005</v>
      </c>
    </row>
    <row r="2611" spans="1:19" x14ac:dyDescent="0.2">
      <c r="A2611" t="s">
        <v>31</v>
      </c>
      <c r="B2611">
        <v>2009</v>
      </c>
      <c r="C2611">
        <v>40673.522210000003</v>
      </c>
      <c r="D2611">
        <v>49456.602019999998</v>
      </c>
      <c r="E2611">
        <v>54712.979200000002</v>
      </c>
      <c r="F2611">
        <v>61223.466529999998</v>
      </c>
      <c r="G2611">
        <v>72477.612859999994</v>
      </c>
      <c r="I2611">
        <v>0.5052413</v>
      </c>
      <c r="J2611">
        <v>50.52413</v>
      </c>
      <c r="L2611">
        <v>52.764009999999999</v>
      </c>
      <c r="M2611">
        <v>0.7665883</v>
      </c>
      <c r="N2611">
        <v>42.519309999999997</v>
      </c>
      <c r="O2611">
        <v>26.789739999999998</v>
      </c>
      <c r="P2611">
        <v>0.31132779999999999</v>
      </c>
      <c r="R2611">
        <v>30.257539999999999</v>
      </c>
      <c r="S2611">
        <v>0.82263640000000005</v>
      </c>
    </row>
    <row r="2612" spans="1:19" x14ac:dyDescent="0.2">
      <c r="A2612" t="s">
        <v>31</v>
      </c>
      <c r="B2612">
        <v>2009</v>
      </c>
      <c r="C2612">
        <v>40673.522210000003</v>
      </c>
      <c r="D2612">
        <v>49456.602019999998</v>
      </c>
      <c r="E2612">
        <v>54712.979200000002</v>
      </c>
      <c r="F2612">
        <v>61223.466529999998</v>
      </c>
      <c r="G2612">
        <v>72477.612859999994</v>
      </c>
      <c r="H2612">
        <v>-60.000010000000003</v>
      </c>
      <c r="I2612">
        <v>0.5052413</v>
      </c>
      <c r="J2612">
        <v>50.52413</v>
      </c>
      <c r="K2612">
        <v>91.495220000000003</v>
      </c>
      <c r="L2612">
        <v>52.764009999999999</v>
      </c>
      <c r="M2612">
        <v>0.7665883</v>
      </c>
      <c r="N2612">
        <v>42.519309999999997</v>
      </c>
      <c r="O2612">
        <v>26.789739999999998</v>
      </c>
      <c r="P2612">
        <v>0.31132779999999999</v>
      </c>
      <c r="Q2612">
        <v>71.820530000000005</v>
      </c>
      <c r="R2612">
        <v>30.257539999999999</v>
      </c>
      <c r="S2612">
        <v>0.82263640000000005</v>
      </c>
    </row>
    <row r="2613" spans="1:19" x14ac:dyDescent="0.2">
      <c r="A2613" t="s">
        <v>31</v>
      </c>
      <c r="B2613">
        <v>2009</v>
      </c>
      <c r="C2613">
        <v>40673.522210000003</v>
      </c>
      <c r="D2613">
        <v>49456.602019999998</v>
      </c>
      <c r="E2613">
        <v>54712.979200000002</v>
      </c>
      <c r="F2613">
        <v>61223.466529999998</v>
      </c>
      <c r="G2613">
        <v>72477.612859999994</v>
      </c>
      <c r="I2613">
        <v>0.5052413</v>
      </c>
      <c r="J2613">
        <v>50.52413</v>
      </c>
      <c r="L2613">
        <v>52.764009999999999</v>
      </c>
      <c r="M2613">
        <v>0.7665883</v>
      </c>
      <c r="N2613">
        <v>42.519309999999997</v>
      </c>
      <c r="O2613">
        <v>26.789739999999998</v>
      </c>
      <c r="P2613">
        <v>0.31132779999999999</v>
      </c>
      <c r="R2613">
        <v>30.257539999999999</v>
      </c>
      <c r="S2613">
        <v>0.82263640000000005</v>
      </c>
    </row>
    <row r="2614" spans="1:19" x14ac:dyDescent="0.2">
      <c r="A2614" t="s">
        <v>31</v>
      </c>
      <c r="B2614">
        <v>2009</v>
      </c>
      <c r="C2614">
        <v>40673.522210000003</v>
      </c>
      <c r="D2614">
        <v>49456.602019999998</v>
      </c>
      <c r="E2614">
        <v>54712.979200000002</v>
      </c>
      <c r="F2614">
        <v>61223.466529999998</v>
      </c>
      <c r="G2614">
        <v>72477.612859999994</v>
      </c>
      <c r="H2614">
        <v>80.000129999999999</v>
      </c>
      <c r="I2614">
        <v>0.5052413</v>
      </c>
      <c r="J2614">
        <v>50.52413</v>
      </c>
      <c r="K2614">
        <v>91.495220000000003</v>
      </c>
      <c r="L2614">
        <v>52.764009999999999</v>
      </c>
      <c r="M2614">
        <v>0.7665883</v>
      </c>
      <c r="N2614">
        <v>42.519309999999997</v>
      </c>
      <c r="O2614">
        <v>26.789739999999998</v>
      </c>
      <c r="P2614">
        <v>0.31132779999999999</v>
      </c>
      <c r="Q2614">
        <v>71.820530000000005</v>
      </c>
      <c r="R2614">
        <v>30.257539999999999</v>
      </c>
      <c r="S2614">
        <v>0.82263640000000005</v>
      </c>
    </row>
    <row r="2615" spans="1:19" x14ac:dyDescent="0.2">
      <c r="A2615" t="s">
        <v>31</v>
      </c>
      <c r="B2615">
        <v>2009</v>
      </c>
      <c r="C2615">
        <v>40673.522210000003</v>
      </c>
      <c r="D2615">
        <v>49456.602019999998</v>
      </c>
      <c r="E2615">
        <v>54712.979200000002</v>
      </c>
      <c r="F2615">
        <v>61223.466529999998</v>
      </c>
      <c r="G2615">
        <v>72477.612859999994</v>
      </c>
      <c r="H2615">
        <v>52.597450000000002</v>
      </c>
      <c r="I2615">
        <v>0.5052413</v>
      </c>
      <c r="J2615">
        <v>50.52413</v>
      </c>
      <c r="K2615">
        <v>91.495220000000003</v>
      </c>
      <c r="L2615">
        <v>52.764009999999999</v>
      </c>
      <c r="M2615">
        <v>0.7665883</v>
      </c>
      <c r="O2615">
        <v>26.789739999999998</v>
      </c>
      <c r="P2615">
        <v>0.31132779999999999</v>
      </c>
      <c r="Q2615">
        <v>71.820530000000005</v>
      </c>
      <c r="R2615">
        <v>30.257539999999999</v>
      </c>
      <c r="S2615">
        <v>0.82263640000000005</v>
      </c>
    </row>
    <row r="2616" spans="1:19" x14ac:dyDescent="0.2">
      <c r="A2616" t="s">
        <v>31</v>
      </c>
      <c r="B2616">
        <v>2009</v>
      </c>
      <c r="C2616">
        <v>40673.522210000003</v>
      </c>
      <c r="D2616">
        <v>49456.602019999998</v>
      </c>
      <c r="E2616">
        <v>54712.979200000002</v>
      </c>
      <c r="F2616">
        <v>61223.466529999998</v>
      </c>
      <c r="G2616">
        <v>72477.612859999994</v>
      </c>
      <c r="H2616">
        <v>99.999960000000002</v>
      </c>
      <c r="I2616">
        <v>0.5052413</v>
      </c>
      <c r="J2616">
        <v>50.52413</v>
      </c>
      <c r="K2616">
        <v>91.495220000000003</v>
      </c>
      <c r="L2616">
        <v>52.764009999999999</v>
      </c>
      <c r="M2616">
        <v>0.7665883</v>
      </c>
      <c r="N2616">
        <v>42.519309999999997</v>
      </c>
      <c r="O2616">
        <v>26.789739999999998</v>
      </c>
      <c r="P2616">
        <v>0.31132779999999999</v>
      </c>
      <c r="Q2616">
        <v>71.820530000000005</v>
      </c>
      <c r="R2616">
        <v>30.257539999999999</v>
      </c>
      <c r="S2616">
        <v>0.82263640000000005</v>
      </c>
    </row>
    <row r="2617" spans="1:19" x14ac:dyDescent="0.2">
      <c r="A2617" t="s">
        <v>31</v>
      </c>
      <c r="B2617">
        <v>2009</v>
      </c>
      <c r="C2617">
        <v>40673.522210000003</v>
      </c>
      <c r="D2617">
        <v>49456.602019999998</v>
      </c>
      <c r="E2617">
        <v>54712.979200000002</v>
      </c>
      <c r="F2617">
        <v>61223.466529999998</v>
      </c>
      <c r="G2617">
        <v>72477.612859999994</v>
      </c>
      <c r="H2617">
        <v>-16.129049999999999</v>
      </c>
      <c r="I2617">
        <v>0.5052413</v>
      </c>
      <c r="J2617">
        <v>50.52413</v>
      </c>
      <c r="K2617">
        <v>91.495220000000003</v>
      </c>
      <c r="L2617">
        <v>52.764009999999999</v>
      </c>
      <c r="M2617">
        <v>0.7665883</v>
      </c>
      <c r="N2617">
        <v>42.519309999999997</v>
      </c>
      <c r="O2617">
        <v>26.789739999999998</v>
      </c>
      <c r="P2617">
        <v>0.31132779999999999</v>
      </c>
      <c r="Q2617">
        <v>71.820530000000005</v>
      </c>
      <c r="R2617">
        <v>30.257539999999999</v>
      </c>
      <c r="S2617">
        <v>0.82263640000000005</v>
      </c>
    </row>
    <row r="2618" spans="1:19" x14ac:dyDescent="0.2">
      <c r="A2618" t="s">
        <v>31</v>
      </c>
      <c r="B2618">
        <v>2009</v>
      </c>
      <c r="C2618">
        <v>40673.522210000003</v>
      </c>
      <c r="D2618">
        <v>49456.602019999998</v>
      </c>
      <c r="E2618">
        <v>54712.979200000002</v>
      </c>
      <c r="F2618">
        <v>61223.466529999998</v>
      </c>
      <c r="G2618">
        <v>72477.612859999994</v>
      </c>
      <c r="H2618">
        <v>-24.000029999999999</v>
      </c>
      <c r="I2618">
        <v>0.5052413</v>
      </c>
      <c r="J2618">
        <v>50.52413</v>
      </c>
      <c r="K2618">
        <v>91.495220000000003</v>
      </c>
      <c r="L2618">
        <v>52.764009999999999</v>
      </c>
      <c r="M2618">
        <v>0.7665883</v>
      </c>
      <c r="N2618">
        <v>42.519309999999997</v>
      </c>
      <c r="O2618">
        <v>26.789739999999998</v>
      </c>
      <c r="P2618">
        <v>0.31132779999999999</v>
      </c>
      <c r="Q2618">
        <v>71.820530000000005</v>
      </c>
      <c r="R2618">
        <v>30.257539999999999</v>
      </c>
      <c r="S2618">
        <v>0.82263640000000005</v>
      </c>
    </row>
    <row r="2619" spans="1:19" x14ac:dyDescent="0.2">
      <c r="A2619" t="s">
        <v>31</v>
      </c>
      <c r="B2619">
        <v>2009</v>
      </c>
      <c r="C2619">
        <v>40673.522210000003</v>
      </c>
      <c r="D2619">
        <v>49456.602019999998</v>
      </c>
      <c r="E2619">
        <v>54712.979200000002</v>
      </c>
      <c r="F2619">
        <v>61223.466529999998</v>
      </c>
      <c r="G2619">
        <v>72477.612859999994</v>
      </c>
      <c r="H2619">
        <v>42.50009</v>
      </c>
      <c r="I2619">
        <v>0.5052413</v>
      </c>
      <c r="J2619">
        <v>50.52413</v>
      </c>
      <c r="K2619">
        <v>91.495220000000003</v>
      </c>
      <c r="L2619">
        <v>52.764009999999999</v>
      </c>
      <c r="M2619">
        <v>0.7665883</v>
      </c>
      <c r="N2619">
        <v>42.519309999999997</v>
      </c>
      <c r="O2619">
        <v>26.789739999999998</v>
      </c>
      <c r="P2619">
        <v>0.31132779999999999</v>
      </c>
      <c r="Q2619">
        <v>71.820530000000005</v>
      </c>
      <c r="R2619">
        <v>30.257539999999999</v>
      </c>
      <c r="S2619">
        <v>0.82263640000000005</v>
      </c>
    </row>
    <row r="2620" spans="1:19" x14ac:dyDescent="0.2">
      <c r="A2620" t="s">
        <v>31</v>
      </c>
      <c r="B2620">
        <v>2009</v>
      </c>
      <c r="C2620">
        <v>40673.522210000003</v>
      </c>
      <c r="D2620">
        <v>49456.602019999998</v>
      </c>
      <c r="E2620">
        <v>54712.979200000002</v>
      </c>
      <c r="F2620">
        <v>61223.466529999998</v>
      </c>
      <c r="G2620">
        <v>72477.612859999994</v>
      </c>
      <c r="H2620">
        <v>50.000030000000002</v>
      </c>
      <c r="I2620">
        <v>0.5052413</v>
      </c>
      <c r="J2620">
        <v>50.52413</v>
      </c>
      <c r="K2620">
        <v>91.495220000000003</v>
      </c>
      <c r="L2620">
        <v>52.764009999999999</v>
      </c>
      <c r="M2620">
        <v>0.7665883</v>
      </c>
      <c r="N2620">
        <v>42.519309999999997</v>
      </c>
      <c r="O2620">
        <v>26.789739999999998</v>
      </c>
      <c r="P2620">
        <v>0.31132779999999999</v>
      </c>
      <c r="Q2620">
        <v>71.820530000000005</v>
      </c>
      <c r="R2620">
        <v>30.257539999999999</v>
      </c>
      <c r="S2620">
        <v>0.82263640000000005</v>
      </c>
    </row>
    <row r="2621" spans="1:19" x14ac:dyDescent="0.2">
      <c r="A2621" t="s">
        <v>31</v>
      </c>
      <c r="B2621">
        <v>2009</v>
      </c>
      <c r="C2621">
        <v>40673.522210000003</v>
      </c>
      <c r="D2621">
        <v>49456.602019999998</v>
      </c>
      <c r="E2621">
        <v>54712.979200000002</v>
      </c>
      <c r="F2621">
        <v>61223.466529999998</v>
      </c>
      <c r="G2621">
        <v>72477.612859999994</v>
      </c>
      <c r="H2621">
        <v>706.99959999999999</v>
      </c>
      <c r="I2621">
        <v>0.5052413</v>
      </c>
      <c r="J2621">
        <v>50.52413</v>
      </c>
      <c r="K2621">
        <v>91.495220000000003</v>
      </c>
      <c r="L2621">
        <v>52.764009999999999</v>
      </c>
      <c r="M2621">
        <v>0.7665883</v>
      </c>
      <c r="N2621">
        <v>42.519309999999997</v>
      </c>
      <c r="O2621">
        <v>26.789739999999998</v>
      </c>
      <c r="P2621">
        <v>0.31132779999999999</v>
      </c>
      <c r="Q2621">
        <v>71.820530000000005</v>
      </c>
      <c r="R2621">
        <v>30.257539999999999</v>
      </c>
      <c r="S2621">
        <v>0.82263640000000005</v>
      </c>
    </row>
    <row r="2622" spans="1:19" x14ac:dyDescent="0.2">
      <c r="A2622" t="s">
        <v>31</v>
      </c>
      <c r="B2622">
        <v>2009</v>
      </c>
      <c r="C2622">
        <v>40673.522210000003</v>
      </c>
      <c r="D2622">
        <v>49456.602019999998</v>
      </c>
      <c r="E2622">
        <v>54712.979200000002</v>
      </c>
      <c r="F2622">
        <v>61223.466529999998</v>
      </c>
      <c r="G2622">
        <v>72477.612859999994</v>
      </c>
      <c r="H2622">
        <v>60.000030000000002</v>
      </c>
      <c r="I2622">
        <v>0.5052413</v>
      </c>
      <c r="J2622">
        <v>50.52413</v>
      </c>
      <c r="K2622">
        <v>91.495220000000003</v>
      </c>
      <c r="L2622">
        <v>52.764009999999999</v>
      </c>
      <c r="M2622">
        <v>0.7665883</v>
      </c>
      <c r="N2622">
        <v>42.519309999999997</v>
      </c>
      <c r="O2622">
        <v>26.789739999999998</v>
      </c>
      <c r="P2622">
        <v>0.31132779999999999</v>
      </c>
      <c r="Q2622">
        <v>71.820530000000005</v>
      </c>
      <c r="R2622">
        <v>30.257539999999999</v>
      </c>
      <c r="S2622">
        <v>0.82263640000000005</v>
      </c>
    </row>
    <row r="2623" spans="1:19" x14ac:dyDescent="0.2">
      <c r="A2623" t="s">
        <v>31</v>
      </c>
      <c r="B2623">
        <v>2009</v>
      </c>
      <c r="C2623">
        <v>40673.522210000003</v>
      </c>
      <c r="D2623">
        <v>49456.602019999998</v>
      </c>
      <c r="E2623">
        <v>54712.979200000002</v>
      </c>
      <c r="F2623">
        <v>61223.466529999998</v>
      </c>
      <c r="G2623">
        <v>72477.612859999994</v>
      </c>
      <c r="H2623">
        <v>37.499969999999998</v>
      </c>
      <c r="I2623">
        <v>0.5052413</v>
      </c>
      <c r="J2623">
        <v>50.52413</v>
      </c>
      <c r="K2623">
        <v>91.495220000000003</v>
      </c>
      <c r="L2623">
        <v>52.764009999999999</v>
      </c>
      <c r="M2623">
        <v>0.7665883</v>
      </c>
      <c r="N2623">
        <v>42.519309999999997</v>
      </c>
      <c r="O2623">
        <v>26.789739999999998</v>
      </c>
      <c r="P2623">
        <v>0.31132779999999999</v>
      </c>
      <c r="Q2623">
        <v>71.820530000000005</v>
      </c>
      <c r="R2623">
        <v>30.257539999999999</v>
      </c>
      <c r="S2623">
        <v>0.82263640000000005</v>
      </c>
    </row>
    <row r="2624" spans="1:19" x14ac:dyDescent="0.2">
      <c r="A2624" t="s">
        <v>31</v>
      </c>
      <c r="B2624">
        <v>2009</v>
      </c>
      <c r="C2624">
        <v>40673.522210000003</v>
      </c>
      <c r="D2624">
        <v>49456.602019999998</v>
      </c>
      <c r="E2624">
        <v>54712.979200000002</v>
      </c>
      <c r="F2624">
        <v>61223.466529999998</v>
      </c>
      <c r="G2624">
        <v>72477.612859999994</v>
      </c>
      <c r="I2624">
        <v>0.5052413</v>
      </c>
      <c r="J2624">
        <v>50.52413</v>
      </c>
      <c r="L2624">
        <v>52.764009999999999</v>
      </c>
      <c r="M2624">
        <v>0.7665883</v>
      </c>
      <c r="N2624">
        <v>42.519309999999997</v>
      </c>
      <c r="O2624">
        <v>26.789739999999998</v>
      </c>
      <c r="P2624">
        <v>0.31132779999999999</v>
      </c>
      <c r="R2624">
        <v>30.257539999999999</v>
      </c>
      <c r="S2624">
        <v>0.82263640000000005</v>
      </c>
    </row>
    <row r="2625" spans="1:19" x14ac:dyDescent="0.2">
      <c r="A2625" t="s">
        <v>31</v>
      </c>
      <c r="B2625">
        <v>2009</v>
      </c>
      <c r="C2625">
        <v>40673.522210000003</v>
      </c>
      <c r="D2625">
        <v>49456.602019999998</v>
      </c>
      <c r="E2625">
        <v>54712.979200000002</v>
      </c>
      <c r="F2625">
        <v>61223.466529999998</v>
      </c>
      <c r="G2625">
        <v>72477.612859999994</v>
      </c>
      <c r="H2625">
        <v>376.19060000000002</v>
      </c>
      <c r="I2625">
        <v>0.5052413</v>
      </c>
      <c r="J2625">
        <v>50.52413</v>
      </c>
      <c r="K2625">
        <v>91.495220000000003</v>
      </c>
      <c r="L2625">
        <v>52.764009999999999</v>
      </c>
      <c r="M2625">
        <v>0.7665883</v>
      </c>
      <c r="N2625">
        <v>42.519309999999997</v>
      </c>
      <c r="O2625">
        <v>26.789739999999998</v>
      </c>
      <c r="P2625">
        <v>0.31132779999999999</v>
      </c>
      <c r="Q2625">
        <v>71.820530000000005</v>
      </c>
      <c r="R2625">
        <v>30.257539999999999</v>
      </c>
      <c r="S2625">
        <v>0.82263640000000005</v>
      </c>
    </row>
    <row r="2626" spans="1:19" x14ac:dyDescent="0.2">
      <c r="A2626" t="s">
        <v>31</v>
      </c>
      <c r="B2626">
        <v>2009</v>
      </c>
      <c r="C2626">
        <v>40673.522210000003</v>
      </c>
      <c r="D2626">
        <v>49456.602019999998</v>
      </c>
      <c r="E2626">
        <v>54712.979200000002</v>
      </c>
      <c r="F2626">
        <v>61223.466529999998</v>
      </c>
      <c r="G2626">
        <v>72477.612859999994</v>
      </c>
      <c r="H2626">
        <v>12.96302</v>
      </c>
      <c r="I2626">
        <v>0.5052413</v>
      </c>
      <c r="J2626">
        <v>50.52413</v>
      </c>
      <c r="K2626">
        <v>91.495220000000003</v>
      </c>
      <c r="L2626">
        <v>52.764009999999999</v>
      </c>
      <c r="M2626">
        <v>0.7665883</v>
      </c>
      <c r="N2626">
        <v>42.519309999999997</v>
      </c>
      <c r="O2626">
        <v>26.789739999999998</v>
      </c>
      <c r="P2626">
        <v>0.31132779999999999</v>
      </c>
      <c r="Q2626">
        <v>71.820530000000005</v>
      </c>
      <c r="R2626">
        <v>30.257539999999999</v>
      </c>
      <c r="S2626">
        <v>0.82263640000000005</v>
      </c>
    </row>
    <row r="2627" spans="1:19" x14ac:dyDescent="0.2">
      <c r="A2627" t="s">
        <v>31</v>
      </c>
      <c r="B2627">
        <v>2009</v>
      </c>
      <c r="C2627">
        <v>40673.522210000003</v>
      </c>
      <c r="D2627">
        <v>49456.602019999998</v>
      </c>
      <c r="E2627">
        <v>54712.979200000002</v>
      </c>
      <c r="F2627">
        <v>61223.466529999998</v>
      </c>
      <c r="G2627">
        <v>72477.612859999994</v>
      </c>
      <c r="H2627">
        <v>77.456569999999999</v>
      </c>
      <c r="I2627">
        <v>0.5052413</v>
      </c>
      <c r="J2627">
        <v>50.52413</v>
      </c>
      <c r="K2627">
        <v>91.495220000000003</v>
      </c>
      <c r="L2627">
        <v>52.764009999999999</v>
      </c>
      <c r="M2627">
        <v>0.7665883</v>
      </c>
      <c r="N2627">
        <v>42.519309999999997</v>
      </c>
      <c r="O2627">
        <v>26.789739999999998</v>
      </c>
      <c r="P2627">
        <v>0.31132779999999999</v>
      </c>
      <c r="Q2627">
        <v>71.820530000000005</v>
      </c>
      <c r="R2627">
        <v>30.257539999999999</v>
      </c>
      <c r="S2627">
        <v>0.82263640000000005</v>
      </c>
    </row>
    <row r="2628" spans="1:19" x14ac:dyDescent="0.2">
      <c r="A2628" t="s">
        <v>31</v>
      </c>
      <c r="B2628">
        <v>2009</v>
      </c>
      <c r="C2628">
        <v>40673.522210000003</v>
      </c>
      <c r="D2628">
        <v>49456.602019999998</v>
      </c>
      <c r="E2628">
        <v>54712.979200000002</v>
      </c>
      <c r="F2628">
        <v>61223.466529999998</v>
      </c>
      <c r="G2628">
        <v>72477.612859999994</v>
      </c>
      <c r="H2628">
        <v>381.66840000000002</v>
      </c>
      <c r="I2628">
        <v>0.5052413</v>
      </c>
      <c r="J2628">
        <v>50.52413</v>
      </c>
      <c r="K2628">
        <v>91.495220000000003</v>
      </c>
      <c r="L2628">
        <v>52.764009999999999</v>
      </c>
      <c r="M2628">
        <v>0.7665883</v>
      </c>
      <c r="O2628">
        <v>26.789739999999998</v>
      </c>
      <c r="P2628">
        <v>0.31132779999999999</v>
      </c>
      <c r="Q2628">
        <v>71.820530000000005</v>
      </c>
      <c r="R2628">
        <v>30.257539999999999</v>
      </c>
      <c r="S2628">
        <v>0.82263640000000005</v>
      </c>
    </row>
    <row r="2629" spans="1:19" x14ac:dyDescent="0.2">
      <c r="A2629" t="s">
        <v>31</v>
      </c>
      <c r="B2629">
        <v>2009</v>
      </c>
      <c r="C2629">
        <v>40673.522210000003</v>
      </c>
      <c r="D2629">
        <v>49456.602019999998</v>
      </c>
      <c r="E2629">
        <v>54712.979200000002</v>
      </c>
      <c r="F2629">
        <v>61223.466529999998</v>
      </c>
      <c r="G2629">
        <v>72477.612859999994</v>
      </c>
      <c r="H2629">
        <v>40</v>
      </c>
      <c r="I2629">
        <v>0.5052413</v>
      </c>
      <c r="J2629">
        <v>50.52413</v>
      </c>
      <c r="K2629">
        <v>91.495220000000003</v>
      </c>
      <c r="L2629">
        <v>52.764009999999999</v>
      </c>
      <c r="M2629">
        <v>0.7665883</v>
      </c>
      <c r="N2629">
        <v>42.519309999999997</v>
      </c>
      <c r="O2629">
        <v>26.789739999999998</v>
      </c>
      <c r="P2629">
        <v>0.31132779999999999</v>
      </c>
      <c r="Q2629">
        <v>71.820530000000005</v>
      </c>
      <c r="R2629">
        <v>30.257539999999999</v>
      </c>
      <c r="S2629">
        <v>0.82263640000000005</v>
      </c>
    </row>
    <row r="2630" spans="1:19" x14ac:dyDescent="0.2">
      <c r="A2630" t="s">
        <v>31</v>
      </c>
      <c r="B2630">
        <v>2009</v>
      </c>
      <c r="C2630">
        <v>40673.522210000003</v>
      </c>
      <c r="D2630">
        <v>49456.602019999998</v>
      </c>
      <c r="E2630">
        <v>54712.979200000002</v>
      </c>
      <c r="F2630">
        <v>61223.466529999998</v>
      </c>
      <c r="G2630">
        <v>72477.612859999994</v>
      </c>
      <c r="I2630">
        <v>0.5052413</v>
      </c>
      <c r="J2630">
        <v>50.52413</v>
      </c>
      <c r="L2630">
        <v>52.764009999999999</v>
      </c>
      <c r="M2630">
        <v>0.7665883</v>
      </c>
      <c r="O2630">
        <v>26.789739999999998</v>
      </c>
      <c r="P2630">
        <v>0.31132779999999999</v>
      </c>
      <c r="R2630">
        <v>30.257539999999999</v>
      </c>
      <c r="S2630">
        <v>0.82263640000000005</v>
      </c>
    </row>
    <row r="2631" spans="1:19" x14ac:dyDescent="0.2">
      <c r="A2631" t="s">
        <v>31</v>
      </c>
      <c r="B2631">
        <v>2009</v>
      </c>
      <c r="C2631">
        <v>40673.522210000003</v>
      </c>
      <c r="D2631">
        <v>49456.602019999998</v>
      </c>
      <c r="E2631">
        <v>54712.979200000002</v>
      </c>
      <c r="F2631">
        <v>61223.466529999998</v>
      </c>
      <c r="G2631">
        <v>72477.612859999994</v>
      </c>
      <c r="H2631">
        <v>92.307739999999995</v>
      </c>
      <c r="I2631">
        <v>0.5052413</v>
      </c>
      <c r="J2631">
        <v>50.52413</v>
      </c>
      <c r="K2631">
        <v>91.495220000000003</v>
      </c>
      <c r="L2631">
        <v>52.764009999999999</v>
      </c>
      <c r="M2631">
        <v>0.7665883</v>
      </c>
      <c r="N2631">
        <v>42.519309999999997</v>
      </c>
      <c r="O2631">
        <v>26.789739999999998</v>
      </c>
      <c r="P2631">
        <v>0.31132779999999999</v>
      </c>
      <c r="Q2631">
        <v>71.820530000000005</v>
      </c>
      <c r="R2631">
        <v>30.257539999999999</v>
      </c>
      <c r="S2631">
        <v>0.82263640000000005</v>
      </c>
    </row>
    <row r="2632" spans="1:19" x14ac:dyDescent="0.2">
      <c r="A2632" t="s">
        <v>31</v>
      </c>
      <c r="B2632">
        <v>2009</v>
      </c>
      <c r="C2632">
        <v>40673.522210000003</v>
      </c>
      <c r="D2632">
        <v>49456.602019999998</v>
      </c>
      <c r="E2632">
        <v>54712.979200000002</v>
      </c>
      <c r="F2632">
        <v>61223.466529999998</v>
      </c>
      <c r="G2632">
        <v>72477.612859999994</v>
      </c>
      <c r="H2632">
        <v>14.99991</v>
      </c>
      <c r="I2632">
        <v>0.5052413</v>
      </c>
      <c r="J2632">
        <v>50.52413</v>
      </c>
      <c r="K2632">
        <v>91.495220000000003</v>
      </c>
      <c r="L2632">
        <v>52.764009999999999</v>
      </c>
      <c r="M2632">
        <v>0.7665883</v>
      </c>
      <c r="N2632">
        <v>42.519309999999997</v>
      </c>
      <c r="O2632">
        <v>26.789739999999998</v>
      </c>
      <c r="P2632">
        <v>0.31132779999999999</v>
      </c>
      <c r="Q2632">
        <v>71.820530000000005</v>
      </c>
      <c r="R2632">
        <v>30.257539999999999</v>
      </c>
      <c r="S2632">
        <v>0.82263640000000005</v>
      </c>
    </row>
    <row r="2633" spans="1:19" x14ac:dyDescent="0.2">
      <c r="A2633" t="s">
        <v>31</v>
      </c>
      <c r="B2633">
        <v>2009</v>
      </c>
      <c r="C2633">
        <v>40673.522210000003</v>
      </c>
      <c r="D2633">
        <v>49456.602019999998</v>
      </c>
      <c r="E2633">
        <v>54712.979200000002</v>
      </c>
      <c r="F2633">
        <v>61223.466529999998</v>
      </c>
      <c r="G2633">
        <v>72477.612859999994</v>
      </c>
      <c r="H2633">
        <v>188.88900000000001</v>
      </c>
      <c r="I2633">
        <v>0.5052413</v>
      </c>
      <c r="J2633">
        <v>50.52413</v>
      </c>
      <c r="K2633">
        <v>91.495220000000003</v>
      </c>
      <c r="L2633">
        <v>52.764009999999999</v>
      </c>
      <c r="M2633">
        <v>0.7665883</v>
      </c>
      <c r="N2633">
        <v>42.519309999999997</v>
      </c>
      <c r="O2633">
        <v>26.789739999999998</v>
      </c>
      <c r="P2633">
        <v>0.31132779999999999</v>
      </c>
      <c r="Q2633">
        <v>71.820530000000005</v>
      </c>
      <c r="R2633">
        <v>30.257539999999999</v>
      </c>
      <c r="S2633">
        <v>0.82263640000000005</v>
      </c>
    </row>
    <row r="2634" spans="1:19" x14ac:dyDescent="0.2">
      <c r="A2634" t="s">
        <v>31</v>
      </c>
      <c r="B2634">
        <v>2009</v>
      </c>
      <c r="C2634">
        <v>40673.522210000003</v>
      </c>
      <c r="D2634">
        <v>49456.602019999998</v>
      </c>
      <c r="E2634">
        <v>54712.979200000002</v>
      </c>
      <c r="F2634">
        <v>61223.466529999998</v>
      </c>
      <c r="G2634">
        <v>72477.612859999994</v>
      </c>
      <c r="H2634">
        <v>66.666700000000006</v>
      </c>
      <c r="I2634">
        <v>0.5052413</v>
      </c>
      <c r="J2634">
        <v>50.52413</v>
      </c>
      <c r="K2634">
        <v>91.495220000000003</v>
      </c>
      <c r="L2634">
        <v>52.764009999999999</v>
      </c>
      <c r="M2634">
        <v>0.7665883</v>
      </c>
      <c r="N2634">
        <v>42.519309999999997</v>
      </c>
      <c r="O2634">
        <v>26.789739999999998</v>
      </c>
      <c r="P2634">
        <v>0.31132779999999999</v>
      </c>
      <c r="Q2634">
        <v>71.820530000000005</v>
      </c>
      <c r="R2634">
        <v>30.257539999999999</v>
      </c>
      <c r="S2634">
        <v>0.82263640000000005</v>
      </c>
    </row>
    <row r="2635" spans="1:19" x14ac:dyDescent="0.2">
      <c r="A2635" t="s">
        <v>31</v>
      </c>
      <c r="B2635">
        <v>2009</v>
      </c>
      <c r="C2635">
        <v>40673.522210000003</v>
      </c>
      <c r="D2635">
        <v>49456.602019999998</v>
      </c>
      <c r="E2635">
        <v>54712.979200000002</v>
      </c>
      <c r="F2635">
        <v>61223.466529999998</v>
      </c>
      <c r="G2635">
        <v>72477.612859999994</v>
      </c>
      <c r="H2635">
        <v>1099.999</v>
      </c>
      <c r="I2635">
        <v>0.5052413</v>
      </c>
      <c r="J2635">
        <v>50.52413</v>
      </c>
      <c r="L2635">
        <v>52.764009999999999</v>
      </c>
      <c r="M2635">
        <v>0.7665883</v>
      </c>
      <c r="N2635">
        <v>42.519309999999997</v>
      </c>
      <c r="O2635">
        <v>26.789739999999998</v>
      </c>
      <c r="P2635">
        <v>0.31132779999999999</v>
      </c>
      <c r="Q2635">
        <v>71.820530000000005</v>
      </c>
      <c r="R2635">
        <v>30.257539999999999</v>
      </c>
      <c r="S2635">
        <v>0.82263640000000005</v>
      </c>
    </row>
    <row r="2636" spans="1:19" x14ac:dyDescent="0.2">
      <c r="A2636" t="s">
        <v>31</v>
      </c>
      <c r="B2636">
        <v>2009</v>
      </c>
      <c r="C2636">
        <v>40673.522210000003</v>
      </c>
      <c r="D2636">
        <v>49456.602019999998</v>
      </c>
      <c r="E2636">
        <v>54712.979200000002</v>
      </c>
      <c r="F2636">
        <v>61223.466529999998</v>
      </c>
      <c r="G2636">
        <v>72477.612859999994</v>
      </c>
      <c r="I2636">
        <v>0.5052413</v>
      </c>
      <c r="J2636">
        <v>50.52413</v>
      </c>
      <c r="L2636">
        <v>52.764009999999999</v>
      </c>
      <c r="M2636">
        <v>0.7665883</v>
      </c>
      <c r="O2636">
        <v>26.789739999999998</v>
      </c>
      <c r="P2636">
        <v>0.31132779999999999</v>
      </c>
      <c r="R2636">
        <v>30.257539999999999</v>
      </c>
      <c r="S2636">
        <v>0.82263640000000005</v>
      </c>
    </row>
    <row r="2637" spans="1:19" x14ac:dyDescent="0.2">
      <c r="A2637" t="s">
        <v>31</v>
      </c>
      <c r="B2637">
        <v>2009</v>
      </c>
      <c r="C2637">
        <v>40673.522210000003</v>
      </c>
      <c r="D2637">
        <v>49456.602019999998</v>
      </c>
      <c r="E2637">
        <v>54712.979200000002</v>
      </c>
      <c r="F2637">
        <v>61223.466529999998</v>
      </c>
      <c r="G2637">
        <v>72477.612859999994</v>
      </c>
      <c r="H2637">
        <v>44.927570000000003</v>
      </c>
      <c r="I2637">
        <v>0.5052413</v>
      </c>
      <c r="J2637">
        <v>50.52413</v>
      </c>
      <c r="K2637">
        <v>91.495220000000003</v>
      </c>
      <c r="L2637">
        <v>52.764009999999999</v>
      </c>
      <c r="M2637">
        <v>0.7665883</v>
      </c>
      <c r="O2637">
        <v>26.789739999999998</v>
      </c>
      <c r="P2637">
        <v>0.31132779999999999</v>
      </c>
      <c r="R2637">
        <v>30.257539999999999</v>
      </c>
      <c r="S2637">
        <v>0.82263640000000005</v>
      </c>
    </row>
    <row r="2638" spans="1:19" x14ac:dyDescent="0.2">
      <c r="A2638" t="s">
        <v>31</v>
      </c>
      <c r="B2638">
        <v>2009</v>
      </c>
      <c r="C2638">
        <v>40673.522210000003</v>
      </c>
      <c r="D2638">
        <v>49456.602019999998</v>
      </c>
      <c r="E2638">
        <v>54712.979200000002</v>
      </c>
      <c r="F2638">
        <v>61223.466529999998</v>
      </c>
      <c r="G2638">
        <v>72477.612859999994</v>
      </c>
      <c r="I2638">
        <v>0.5052413</v>
      </c>
      <c r="J2638">
        <v>50.52413</v>
      </c>
      <c r="L2638">
        <v>52.764009999999999</v>
      </c>
      <c r="M2638">
        <v>0.7665883</v>
      </c>
      <c r="N2638">
        <v>42.519309999999997</v>
      </c>
      <c r="O2638">
        <v>26.789739999999998</v>
      </c>
      <c r="P2638">
        <v>0.31132779999999999</v>
      </c>
      <c r="R2638">
        <v>30.257539999999999</v>
      </c>
      <c r="S2638">
        <v>0.82263640000000005</v>
      </c>
    </row>
    <row r="2639" spans="1:19" x14ac:dyDescent="0.2">
      <c r="A2639" t="s">
        <v>31</v>
      </c>
      <c r="B2639">
        <v>2009</v>
      </c>
      <c r="C2639">
        <v>40673.522210000003</v>
      </c>
      <c r="D2639">
        <v>49456.602019999998</v>
      </c>
      <c r="E2639">
        <v>54712.979200000002</v>
      </c>
      <c r="F2639">
        <v>61223.466529999998</v>
      </c>
      <c r="G2639">
        <v>72477.612859999994</v>
      </c>
      <c r="H2639">
        <v>-93.935929999999999</v>
      </c>
      <c r="I2639">
        <v>0.5052413</v>
      </c>
      <c r="J2639">
        <v>50.52413</v>
      </c>
      <c r="K2639">
        <v>91.495220000000003</v>
      </c>
      <c r="L2639">
        <v>52.764009999999999</v>
      </c>
      <c r="M2639">
        <v>0.7665883</v>
      </c>
      <c r="N2639">
        <v>42.519309999999997</v>
      </c>
      <c r="O2639">
        <v>26.789739999999998</v>
      </c>
      <c r="P2639">
        <v>0.31132779999999999</v>
      </c>
      <c r="Q2639">
        <v>71.820530000000005</v>
      </c>
      <c r="R2639">
        <v>30.257539999999999</v>
      </c>
      <c r="S2639">
        <v>0.82263640000000005</v>
      </c>
    </row>
    <row r="2640" spans="1:19" x14ac:dyDescent="0.2">
      <c r="A2640" t="s">
        <v>31</v>
      </c>
      <c r="B2640">
        <v>2009</v>
      </c>
      <c r="C2640">
        <v>40673.522210000003</v>
      </c>
      <c r="D2640">
        <v>49456.602019999998</v>
      </c>
      <c r="E2640">
        <v>54712.979200000002</v>
      </c>
      <c r="F2640">
        <v>61223.466529999998</v>
      </c>
      <c r="G2640">
        <v>72477.612859999994</v>
      </c>
      <c r="H2640">
        <v>20.70712</v>
      </c>
      <c r="I2640">
        <v>0.5052413</v>
      </c>
      <c r="J2640">
        <v>50.52413</v>
      </c>
      <c r="K2640">
        <v>91.495220000000003</v>
      </c>
      <c r="L2640">
        <v>52.764009999999999</v>
      </c>
      <c r="M2640">
        <v>0.7665883</v>
      </c>
      <c r="N2640">
        <v>42.519309999999997</v>
      </c>
      <c r="O2640">
        <v>26.789739999999998</v>
      </c>
      <c r="P2640">
        <v>0.31132779999999999</v>
      </c>
      <c r="Q2640">
        <v>71.820530000000005</v>
      </c>
      <c r="R2640">
        <v>30.257539999999999</v>
      </c>
      <c r="S2640">
        <v>0.82263640000000005</v>
      </c>
    </row>
    <row r="2641" spans="1:19" x14ac:dyDescent="0.2">
      <c r="A2641" t="s">
        <v>31</v>
      </c>
      <c r="B2641">
        <v>2009</v>
      </c>
      <c r="C2641">
        <v>40673.522210000003</v>
      </c>
      <c r="D2641">
        <v>49456.602019999998</v>
      </c>
      <c r="E2641">
        <v>54712.979200000002</v>
      </c>
      <c r="F2641">
        <v>61223.466529999998</v>
      </c>
      <c r="G2641">
        <v>72477.612859999994</v>
      </c>
      <c r="H2641">
        <v>49.999890000000001</v>
      </c>
      <c r="I2641">
        <v>0.5052413</v>
      </c>
      <c r="J2641">
        <v>50.52413</v>
      </c>
      <c r="K2641">
        <v>91.495220000000003</v>
      </c>
      <c r="L2641">
        <v>52.764009999999999</v>
      </c>
      <c r="M2641">
        <v>0.7665883</v>
      </c>
      <c r="N2641">
        <v>42.519309999999997</v>
      </c>
      <c r="O2641">
        <v>26.789739999999998</v>
      </c>
      <c r="P2641">
        <v>0.31132779999999999</v>
      </c>
      <c r="Q2641">
        <v>71.820530000000005</v>
      </c>
      <c r="R2641">
        <v>30.257539999999999</v>
      </c>
      <c r="S2641">
        <v>0.82263640000000005</v>
      </c>
    </row>
    <row r="2642" spans="1:19" x14ac:dyDescent="0.2">
      <c r="A2642" t="s">
        <v>31</v>
      </c>
      <c r="B2642">
        <v>2009</v>
      </c>
      <c r="C2642">
        <v>40673.522210000003</v>
      </c>
      <c r="D2642">
        <v>49456.602019999998</v>
      </c>
      <c r="E2642">
        <v>54712.979200000002</v>
      </c>
      <c r="F2642">
        <v>61223.466529999998</v>
      </c>
      <c r="G2642">
        <v>72477.612859999994</v>
      </c>
      <c r="I2642">
        <v>0.5052413</v>
      </c>
      <c r="J2642">
        <v>50.52413</v>
      </c>
      <c r="L2642">
        <v>52.764009999999999</v>
      </c>
      <c r="M2642">
        <v>0.7665883</v>
      </c>
      <c r="N2642">
        <v>42.519309999999997</v>
      </c>
      <c r="O2642">
        <v>26.789739999999998</v>
      </c>
      <c r="P2642">
        <v>0.31132779999999999</v>
      </c>
      <c r="R2642">
        <v>30.257539999999999</v>
      </c>
      <c r="S2642">
        <v>0.82263640000000005</v>
      </c>
    </row>
    <row r="2643" spans="1:19" x14ac:dyDescent="0.2">
      <c r="A2643" t="s">
        <v>31</v>
      </c>
      <c r="B2643">
        <v>2009</v>
      </c>
      <c r="C2643">
        <v>40673.522210000003</v>
      </c>
      <c r="D2643">
        <v>49456.602019999998</v>
      </c>
      <c r="E2643">
        <v>54712.979200000002</v>
      </c>
      <c r="F2643">
        <v>61223.466529999998</v>
      </c>
      <c r="G2643">
        <v>72477.612859999994</v>
      </c>
      <c r="H2643">
        <v>-74.999989999999997</v>
      </c>
      <c r="I2643">
        <v>0.5052413</v>
      </c>
      <c r="J2643">
        <v>50.52413</v>
      </c>
      <c r="K2643">
        <v>91.495220000000003</v>
      </c>
      <c r="L2643">
        <v>52.764009999999999</v>
      </c>
      <c r="M2643">
        <v>0.7665883</v>
      </c>
      <c r="N2643">
        <v>42.519309999999997</v>
      </c>
      <c r="O2643">
        <v>26.789739999999998</v>
      </c>
      <c r="P2643">
        <v>0.31132779999999999</v>
      </c>
      <c r="Q2643">
        <v>71.820530000000005</v>
      </c>
      <c r="R2643">
        <v>30.257539999999999</v>
      </c>
      <c r="S2643">
        <v>0.82263640000000005</v>
      </c>
    </row>
    <row r="2644" spans="1:19" x14ac:dyDescent="0.2">
      <c r="A2644" t="s">
        <v>880</v>
      </c>
      <c r="B2644">
        <v>2009</v>
      </c>
      <c r="C2644">
        <v>97384.4</v>
      </c>
      <c r="D2644">
        <v>107252</v>
      </c>
      <c r="E2644">
        <v>117564.53879999999</v>
      </c>
      <c r="F2644">
        <v>127069.2268</v>
      </c>
      <c r="G2644">
        <v>138130.7959</v>
      </c>
      <c r="H2644">
        <v>10.346909999999999</v>
      </c>
      <c r="I2644">
        <v>0.30482120000000001</v>
      </c>
      <c r="J2644">
        <v>30.482119999999998</v>
      </c>
      <c r="K2644">
        <v>76.131240000000005</v>
      </c>
      <c r="L2644">
        <v>52.764009999999999</v>
      </c>
      <c r="M2644">
        <v>0.7665883</v>
      </c>
      <c r="N2644">
        <v>36.279670000000003</v>
      </c>
      <c r="O2644">
        <v>26.789739999999998</v>
      </c>
      <c r="P2644">
        <v>0.31132779999999999</v>
      </c>
      <c r="Q2644">
        <v>55.333240000000004</v>
      </c>
      <c r="R2644">
        <v>30.257539999999999</v>
      </c>
      <c r="S2644">
        <v>0.82263640000000005</v>
      </c>
    </row>
    <row r="2645" spans="1:19" x14ac:dyDescent="0.2">
      <c r="A2645" t="s">
        <v>880</v>
      </c>
      <c r="B2645">
        <v>2009</v>
      </c>
      <c r="C2645">
        <v>97384.4</v>
      </c>
      <c r="D2645">
        <v>107252</v>
      </c>
      <c r="E2645">
        <v>117564.53879999999</v>
      </c>
      <c r="F2645">
        <v>127069.2268</v>
      </c>
      <c r="G2645">
        <v>138130.7959</v>
      </c>
      <c r="H2645">
        <v>1112.6110000000001</v>
      </c>
      <c r="I2645">
        <v>0.30482120000000001</v>
      </c>
      <c r="J2645">
        <v>30.482119999999998</v>
      </c>
      <c r="L2645">
        <v>52.764009999999999</v>
      </c>
      <c r="M2645">
        <v>0.7665883</v>
      </c>
      <c r="N2645">
        <v>36.279670000000003</v>
      </c>
      <c r="O2645">
        <v>26.789739999999998</v>
      </c>
      <c r="P2645">
        <v>0.31132779999999999</v>
      </c>
      <c r="R2645">
        <v>30.257539999999999</v>
      </c>
      <c r="S2645">
        <v>0.82263640000000005</v>
      </c>
    </row>
    <row r="2646" spans="1:19" x14ac:dyDescent="0.2">
      <c r="A2646" t="s">
        <v>880</v>
      </c>
      <c r="B2646">
        <v>2009</v>
      </c>
      <c r="C2646">
        <v>97384.4</v>
      </c>
      <c r="D2646">
        <v>107252</v>
      </c>
      <c r="E2646">
        <v>117564.53879999999</v>
      </c>
      <c r="F2646">
        <v>127069.2268</v>
      </c>
      <c r="G2646">
        <v>138130.7959</v>
      </c>
      <c r="H2646">
        <v>-84.346350000000001</v>
      </c>
      <c r="I2646">
        <v>0.30482120000000001</v>
      </c>
      <c r="J2646">
        <v>30.482119999999998</v>
      </c>
      <c r="K2646">
        <v>76.131240000000005</v>
      </c>
      <c r="L2646">
        <v>52.764009999999999</v>
      </c>
      <c r="M2646">
        <v>0.7665883</v>
      </c>
      <c r="N2646">
        <v>36.279670000000003</v>
      </c>
      <c r="O2646">
        <v>26.789739999999998</v>
      </c>
      <c r="P2646">
        <v>0.31132779999999999</v>
      </c>
      <c r="Q2646">
        <v>55.333240000000004</v>
      </c>
      <c r="R2646">
        <v>30.257539999999999</v>
      </c>
      <c r="S2646">
        <v>0.82263640000000005</v>
      </c>
    </row>
    <row r="2647" spans="1:19" x14ac:dyDescent="0.2">
      <c r="A2647" t="s">
        <v>880</v>
      </c>
      <c r="B2647">
        <v>2009</v>
      </c>
      <c r="C2647">
        <v>97384.4</v>
      </c>
      <c r="D2647">
        <v>107252</v>
      </c>
      <c r="E2647">
        <v>117564.53879999999</v>
      </c>
      <c r="F2647">
        <v>127069.2268</v>
      </c>
      <c r="G2647">
        <v>138130.7959</v>
      </c>
      <c r="H2647">
        <v>38.4786</v>
      </c>
      <c r="I2647">
        <v>0.30482120000000001</v>
      </c>
      <c r="J2647">
        <v>30.482119999999998</v>
      </c>
      <c r="K2647">
        <v>76.131240000000005</v>
      </c>
      <c r="L2647">
        <v>52.764009999999999</v>
      </c>
      <c r="M2647">
        <v>0.7665883</v>
      </c>
      <c r="N2647">
        <v>36.279670000000003</v>
      </c>
      <c r="O2647">
        <v>26.789739999999998</v>
      </c>
      <c r="P2647">
        <v>0.31132779999999999</v>
      </c>
      <c r="Q2647">
        <v>55.333240000000004</v>
      </c>
      <c r="R2647">
        <v>30.257539999999999</v>
      </c>
      <c r="S2647">
        <v>0.82263640000000005</v>
      </c>
    </row>
    <row r="2648" spans="1:19" x14ac:dyDescent="0.2">
      <c r="A2648" t="s">
        <v>880</v>
      </c>
      <c r="B2648">
        <v>2009</v>
      </c>
      <c r="C2648">
        <v>97384.4</v>
      </c>
      <c r="D2648">
        <v>107252</v>
      </c>
      <c r="E2648">
        <v>117564.53879999999</v>
      </c>
      <c r="F2648">
        <v>127069.2268</v>
      </c>
      <c r="G2648">
        <v>138130.7959</v>
      </c>
      <c r="H2648">
        <v>-91.241460000000004</v>
      </c>
      <c r="I2648">
        <v>0.30482120000000001</v>
      </c>
      <c r="J2648">
        <v>30.482119999999998</v>
      </c>
      <c r="K2648">
        <v>76.131240000000005</v>
      </c>
      <c r="L2648">
        <v>52.764009999999999</v>
      </c>
      <c r="M2648">
        <v>0.7665883</v>
      </c>
      <c r="N2648">
        <v>36.279670000000003</v>
      </c>
      <c r="O2648">
        <v>26.789739999999998</v>
      </c>
      <c r="P2648">
        <v>0.31132779999999999</v>
      </c>
      <c r="Q2648">
        <v>55.333240000000004</v>
      </c>
      <c r="R2648">
        <v>30.257539999999999</v>
      </c>
      <c r="S2648">
        <v>0.82263640000000005</v>
      </c>
    </row>
    <row r="2649" spans="1:19" x14ac:dyDescent="0.2">
      <c r="A2649" t="s">
        <v>880</v>
      </c>
      <c r="B2649">
        <v>2009</v>
      </c>
      <c r="C2649">
        <v>97384.4</v>
      </c>
      <c r="D2649">
        <v>107252</v>
      </c>
      <c r="E2649">
        <v>117564.53879999999</v>
      </c>
      <c r="F2649">
        <v>127069.2268</v>
      </c>
      <c r="G2649">
        <v>138130.7959</v>
      </c>
      <c r="I2649">
        <v>0.30482120000000001</v>
      </c>
      <c r="J2649">
        <v>30.482119999999998</v>
      </c>
      <c r="L2649">
        <v>52.764009999999999</v>
      </c>
      <c r="M2649">
        <v>0.7665883</v>
      </c>
      <c r="N2649">
        <v>36.279670000000003</v>
      </c>
      <c r="O2649">
        <v>26.789739999999998</v>
      </c>
      <c r="P2649">
        <v>0.31132779999999999</v>
      </c>
      <c r="R2649">
        <v>30.257539999999999</v>
      </c>
      <c r="S2649">
        <v>0.82263640000000005</v>
      </c>
    </row>
    <row r="2650" spans="1:19" x14ac:dyDescent="0.2">
      <c r="A2650" t="s">
        <v>880</v>
      </c>
      <c r="B2650">
        <v>2009</v>
      </c>
      <c r="C2650">
        <v>97384.4</v>
      </c>
      <c r="D2650">
        <v>107252</v>
      </c>
      <c r="E2650">
        <v>117564.53879999999</v>
      </c>
      <c r="F2650">
        <v>127069.2268</v>
      </c>
      <c r="G2650">
        <v>138130.7959</v>
      </c>
      <c r="H2650">
        <v>-93.846149999999994</v>
      </c>
      <c r="I2650">
        <v>0.30482120000000001</v>
      </c>
      <c r="J2650">
        <v>30.482119999999998</v>
      </c>
      <c r="K2650">
        <v>76.131240000000005</v>
      </c>
      <c r="L2650">
        <v>52.764009999999999</v>
      </c>
      <c r="M2650">
        <v>0.7665883</v>
      </c>
      <c r="N2650">
        <v>36.279670000000003</v>
      </c>
      <c r="O2650">
        <v>26.789739999999998</v>
      </c>
      <c r="P2650">
        <v>0.31132779999999999</v>
      </c>
      <c r="Q2650">
        <v>55.333240000000004</v>
      </c>
      <c r="R2650">
        <v>30.257539999999999</v>
      </c>
      <c r="S2650">
        <v>0.82263640000000005</v>
      </c>
    </row>
    <row r="2651" spans="1:19" x14ac:dyDescent="0.2">
      <c r="A2651" t="s">
        <v>880</v>
      </c>
      <c r="B2651">
        <v>2009</v>
      </c>
      <c r="C2651">
        <v>97384.4</v>
      </c>
      <c r="D2651">
        <v>107252</v>
      </c>
      <c r="E2651">
        <v>117564.53879999999</v>
      </c>
      <c r="F2651">
        <v>127069.2268</v>
      </c>
      <c r="G2651">
        <v>138130.7959</v>
      </c>
      <c r="I2651">
        <v>0.30482120000000001</v>
      </c>
      <c r="J2651">
        <v>30.482119999999998</v>
      </c>
      <c r="L2651">
        <v>52.764009999999999</v>
      </c>
      <c r="M2651">
        <v>0.7665883</v>
      </c>
      <c r="N2651">
        <v>36.279670000000003</v>
      </c>
      <c r="O2651">
        <v>26.789739999999998</v>
      </c>
      <c r="P2651">
        <v>0.31132779999999999</v>
      </c>
      <c r="R2651">
        <v>30.257539999999999</v>
      </c>
      <c r="S2651">
        <v>0.82263640000000005</v>
      </c>
    </row>
    <row r="2652" spans="1:19" x14ac:dyDescent="0.2">
      <c r="A2652" t="s">
        <v>880</v>
      </c>
      <c r="B2652">
        <v>2009</v>
      </c>
      <c r="C2652">
        <v>97384.4</v>
      </c>
      <c r="D2652">
        <v>107252</v>
      </c>
      <c r="E2652">
        <v>117564.53879999999</v>
      </c>
      <c r="F2652">
        <v>127069.2268</v>
      </c>
      <c r="G2652">
        <v>138130.7959</v>
      </c>
      <c r="I2652">
        <v>0.30482120000000001</v>
      </c>
      <c r="J2652">
        <v>30.482119999999998</v>
      </c>
      <c r="L2652">
        <v>52.764009999999999</v>
      </c>
      <c r="M2652">
        <v>0.7665883</v>
      </c>
      <c r="N2652">
        <v>36.279670000000003</v>
      </c>
      <c r="O2652">
        <v>26.789739999999998</v>
      </c>
      <c r="P2652">
        <v>0.31132779999999999</v>
      </c>
      <c r="R2652">
        <v>30.257539999999999</v>
      </c>
      <c r="S2652">
        <v>0.82263640000000005</v>
      </c>
    </row>
    <row r="2653" spans="1:19" x14ac:dyDescent="0.2">
      <c r="A2653" t="s">
        <v>880</v>
      </c>
      <c r="B2653">
        <v>2009</v>
      </c>
      <c r="C2653">
        <v>97384.4</v>
      </c>
      <c r="D2653">
        <v>107252</v>
      </c>
      <c r="E2653">
        <v>117564.53879999999</v>
      </c>
      <c r="F2653">
        <v>127069.2268</v>
      </c>
      <c r="G2653">
        <v>138130.7959</v>
      </c>
      <c r="H2653">
        <v>26.42867</v>
      </c>
      <c r="I2653">
        <v>0.30482120000000001</v>
      </c>
      <c r="J2653">
        <v>30.482119999999998</v>
      </c>
      <c r="K2653">
        <v>76.131240000000005</v>
      </c>
      <c r="L2653">
        <v>52.764009999999999</v>
      </c>
      <c r="M2653">
        <v>0.7665883</v>
      </c>
      <c r="N2653">
        <v>36.279670000000003</v>
      </c>
      <c r="O2653">
        <v>26.789739999999998</v>
      </c>
      <c r="P2653">
        <v>0.31132779999999999</v>
      </c>
      <c r="Q2653">
        <v>55.333240000000004</v>
      </c>
      <c r="R2653">
        <v>30.257539999999999</v>
      </c>
      <c r="S2653">
        <v>0.82263640000000005</v>
      </c>
    </row>
    <row r="2654" spans="1:19" x14ac:dyDescent="0.2">
      <c r="A2654" t="s">
        <v>880</v>
      </c>
      <c r="B2654">
        <v>2009</v>
      </c>
      <c r="C2654">
        <v>97384.4</v>
      </c>
      <c r="D2654">
        <v>107252</v>
      </c>
      <c r="E2654">
        <v>117564.53879999999</v>
      </c>
      <c r="F2654">
        <v>127069.2268</v>
      </c>
      <c r="G2654">
        <v>138130.7959</v>
      </c>
      <c r="I2654">
        <v>0.30482120000000001</v>
      </c>
      <c r="J2654">
        <v>30.482119999999998</v>
      </c>
      <c r="L2654">
        <v>52.764009999999999</v>
      </c>
      <c r="M2654">
        <v>0.7665883</v>
      </c>
      <c r="N2654">
        <v>36.279670000000003</v>
      </c>
      <c r="O2654">
        <v>26.789739999999998</v>
      </c>
      <c r="P2654">
        <v>0.31132779999999999</v>
      </c>
      <c r="R2654">
        <v>30.257539999999999</v>
      </c>
      <c r="S2654">
        <v>0.82263640000000005</v>
      </c>
    </row>
    <row r="2655" spans="1:19" x14ac:dyDescent="0.2">
      <c r="A2655" t="s">
        <v>880</v>
      </c>
      <c r="B2655">
        <v>2009</v>
      </c>
      <c r="C2655">
        <v>97384.4</v>
      </c>
      <c r="D2655">
        <v>107252</v>
      </c>
      <c r="E2655">
        <v>117564.53879999999</v>
      </c>
      <c r="F2655">
        <v>127069.2268</v>
      </c>
      <c r="G2655">
        <v>138130.7959</v>
      </c>
      <c r="I2655">
        <v>0.30482120000000001</v>
      </c>
      <c r="J2655">
        <v>30.482119999999998</v>
      </c>
      <c r="L2655">
        <v>52.764009999999999</v>
      </c>
      <c r="M2655">
        <v>0.7665883</v>
      </c>
      <c r="N2655">
        <v>36.279670000000003</v>
      </c>
      <c r="O2655">
        <v>26.789739999999998</v>
      </c>
      <c r="P2655">
        <v>0.31132779999999999</v>
      </c>
      <c r="R2655">
        <v>30.257539999999999</v>
      </c>
      <c r="S2655">
        <v>0.82263640000000005</v>
      </c>
    </row>
    <row r="2656" spans="1:19" x14ac:dyDescent="0.2">
      <c r="A2656" t="s">
        <v>880</v>
      </c>
      <c r="B2656">
        <v>2009</v>
      </c>
      <c r="C2656">
        <v>97384.4</v>
      </c>
      <c r="D2656">
        <v>107252</v>
      </c>
      <c r="E2656">
        <v>117564.53879999999</v>
      </c>
      <c r="F2656">
        <v>127069.2268</v>
      </c>
      <c r="G2656">
        <v>138130.7959</v>
      </c>
      <c r="I2656">
        <v>0.30482120000000001</v>
      </c>
      <c r="J2656">
        <v>30.482119999999998</v>
      </c>
      <c r="L2656">
        <v>52.764009999999999</v>
      </c>
      <c r="M2656">
        <v>0.7665883</v>
      </c>
      <c r="O2656">
        <v>26.789739999999998</v>
      </c>
      <c r="P2656">
        <v>0.31132779999999999</v>
      </c>
      <c r="R2656">
        <v>30.257539999999999</v>
      </c>
      <c r="S2656">
        <v>0.82263640000000005</v>
      </c>
    </row>
    <row r="2657" spans="1:19" x14ac:dyDescent="0.2">
      <c r="A2657" t="s">
        <v>880</v>
      </c>
      <c r="B2657">
        <v>2009</v>
      </c>
      <c r="C2657">
        <v>97384.4</v>
      </c>
      <c r="D2657">
        <v>107252</v>
      </c>
      <c r="E2657">
        <v>117564.53879999999</v>
      </c>
      <c r="F2657">
        <v>127069.2268</v>
      </c>
      <c r="G2657">
        <v>138130.7959</v>
      </c>
      <c r="I2657">
        <v>0.30482120000000001</v>
      </c>
      <c r="J2657">
        <v>30.482119999999998</v>
      </c>
      <c r="L2657">
        <v>52.764009999999999</v>
      </c>
      <c r="M2657">
        <v>0.7665883</v>
      </c>
      <c r="O2657">
        <v>26.789739999999998</v>
      </c>
      <c r="P2657">
        <v>0.31132779999999999</v>
      </c>
      <c r="R2657">
        <v>30.257539999999999</v>
      </c>
      <c r="S2657">
        <v>0.82263640000000005</v>
      </c>
    </row>
    <row r="2658" spans="1:19" x14ac:dyDescent="0.2">
      <c r="A2658" t="s">
        <v>880</v>
      </c>
      <c r="B2658">
        <v>2009</v>
      </c>
      <c r="C2658">
        <v>97384.4</v>
      </c>
      <c r="D2658">
        <v>107252</v>
      </c>
      <c r="E2658">
        <v>117564.53879999999</v>
      </c>
      <c r="F2658">
        <v>127069.2268</v>
      </c>
      <c r="G2658">
        <v>138130.7959</v>
      </c>
      <c r="I2658">
        <v>0.30482120000000001</v>
      </c>
      <c r="J2658">
        <v>30.482119999999998</v>
      </c>
      <c r="L2658">
        <v>52.764009999999999</v>
      </c>
      <c r="M2658">
        <v>0.7665883</v>
      </c>
      <c r="O2658">
        <v>26.789739999999998</v>
      </c>
      <c r="P2658">
        <v>0.31132779999999999</v>
      </c>
      <c r="R2658">
        <v>30.257539999999999</v>
      </c>
      <c r="S2658">
        <v>0.82263640000000005</v>
      </c>
    </row>
    <row r="2659" spans="1:19" x14ac:dyDescent="0.2">
      <c r="A2659" t="s">
        <v>880</v>
      </c>
      <c r="B2659">
        <v>2009</v>
      </c>
      <c r="C2659">
        <v>97384.4</v>
      </c>
      <c r="D2659">
        <v>107252</v>
      </c>
      <c r="E2659">
        <v>117564.53879999999</v>
      </c>
      <c r="F2659">
        <v>127069.2268</v>
      </c>
      <c r="G2659">
        <v>138130.7959</v>
      </c>
      <c r="H2659">
        <v>94676.34</v>
      </c>
      <c r="I2659">
        <v>0.30482120000000001</v>
      </c>
      <c r="J2659">
        <v>30.482119999999998</v>
      </c>
      <c r="L2659">
        <v>52.764009999999999</v>
      </c>
      <c r="M2659">
        <v>0.7665883</v>
      </c>
      <c r="N2659">
        <v>36.279670000000003</v>
      </c>
      <c r="O2659">
        <v>26.789739999999998</v>
      </c>
      <c r="P2659">
        <v>0.31132779999999999</v>
      </c>
      <c r="R2659">
        <v>30.257539999999999</v>
      </c>
      <c r="S2659">
        <v>0.82263640000000005</v>
      </c>
    </row>
    <row r="2660" spans="1:19" x14ac:dyDescent="0.2">
      <c r="A2660" t="s">
        <v>880</v>
      </c>
      <c r="B2660">
        <v>2009</v>
      </c>
      <c r="C2660">
        <v>97384.4</v>
      </c>
      <c r="D2660">
        <v>107252</v>
      </c>
      <c r="E2660">
        <v>117564.53879999999</v>
      </c>
      <c r="F2660">
        <v>127069.2268</v>
      </c>
      <c r="G2660">
        <v>138130.7959</v>
      </c>
      <c r="H2660">
        <v>0.31521719999999998</v>
      </c>
      <c r="I2660">
        <v>0.30482120000000001</v>
      </c>
      <c r="J2660">
        <v>30.482119999999998</v>
      </c>
      <c r="K2660">
        <v>76.131240000000005</v>
      </c>
      <c r="L2660">
        <v>52.764009999999999</v>
      </c>
      <c r="M2660">
        <v>0.7665883</v>
      </c>
      <c r="N2660">
        <v>36.279670000000003</v>
      </c>
      <c r="O2660">
        <v>26.789739999999998</v>
      </c>
      <c r="P2660">
        <v>0.31132779999999999</v>
      </c>
      <c r="Q2660">
        <v>55.333240000000004</v>
      </c>
      <c r="R2660">
        <v>30.257539999999999</v>
      </c>
      <c r="S2660">
        <v>0.82263640000000005</v>
      </c>
    </row>
    <row r="2661" spans="1:19" x14ac:dyDescent="0.2">
      <c r="A2661" t="s">
        <v>880</v>
      </c>
      <c r="B2661">
        <v>2009</v>
      </c>
      <c r="C2661">
        <v>97384.4</v>
      </c>
      <c r="D2661">
        <v>107252</v>
      </c>
      <c r="E2661">
        <v>117564.53879999999</v>
      </c>
      <c r="F2661">
        <v>127069.2268</v>
      </c>
      <c r="G2661">
        <v>138130.7959</v>
      </c>
      <c r="I2661">
        <v>0.30482120000000001</v>
      </c>
      <c r="J2661">
        <v>30.482119999999998</v>
      </c>
      <c r="L2661">
        <v>52.764009999999999</v>
      </c>
      <c r="M2661">
        <v>0.7665883</v>
      </c>
      <c r="N2661">
        <v>36.279670000000003</v>
      </c>
      <c r="O2661">
        <v>26.789739999999998</v>
      </c>
      <c r="P2661">
        <v>0.31132779999999999</v>
      </c>
      <c r="R2661">
        <v>30.257539999999999</v>
      </c>
      <c r="S2661">
        <v>0.82263640000000005</v>
      </c>
    </row>
    <row r="2662" spans="1:19" x14ac:dyDescent="0.2">
      <c r="A2662" t="s">
        <v>880</v>
      </c>
      <c r="B2662">
        <v>2009</v>
      </c>
      <c r="C2662">
        <v>97384.4</v>
      </c>
      <c r="D2662">
        <v>107252</v>
      </c>
      <c r="E2662">
        <v>117564.53879999999</v>
      </c>
      <c r="F2662">
        <v>127069.2268</v>
      </c>
      <c r="G2662">
        <v>138130.7959</v>
      </c>
      <c r="H2662">
        <v>89.215789999999998</v>
      </c>
      <c r="I2662">
        <v>0.30482120000000001</v>
      </c>
      <c r="J2662">
        <v>30.482119999999998</v>
      </c>
      <c r="K2662">
        <v>76.131240000000005</v>
      </c>
      <c r="L2662">
        <v>52.764009999999999</v>
      </c>
      <c r="M2662">
        <v>0.7665883</v>
      </c>
      <c r="N2662">
        <v>36.279670000000003</v>
      </c>
      <c r="O2662">
        <v>26.789739999999998</v>
      </c>
      <c r="P2662">
        <v>0.31132779999999999</v>
      </c>
      <c r="Q2662">
        <v>55.333240000000004</v>
      </c>
      <c r="R2662">
        <v>30.257539999999999</v>
      </c>
      <c r="S2662">
        <v>0.82263640000000005</v>
      </c>
    </row>
    <row r="2663" spans="1:19" x14ac:dyDescent="0.2">
      <c r="A2663" t="s">
        <v>880</v>
      </c>
      <c r="B2663">
        <v>2009</v>
      </c>
      <c r="C2663">
        <v>97384.4</v>
      </c>
      <c r="D2663">
        <v>107252</v>
      </c>
      <c r="E2663">
        <v>117564.53879999999</v>
      </c>
      <c r="F2663">
        <v>127069.2268</v>
      </c>
      <c r="G2663">
        <v>138130.7959</v>
      </c>
      <c r="I2663">
        <v>0.30482120000000001</v>
      </c>
      <c r="J2663">
        <v>30.482119999999998</v>
      </c>
      <c r="L2663">
        <v>52.764009999999999</v>
      </c>
      <c r="M2663">
        <v>0.7665883</v>
      </c>
      <c r="N2663">
        <v>36.279670000000003</v>
      </c>
      <c r="O2663">
        <v>26.789739999999998</v>
      </c>
      <c r="P2663">
        <v>0.31132779999999999</v>
      </c>
      <c r="R2663">
        <v>30.257539999999999</v>
      </c>
      <c r="S2663">
        <v>0.82263640000000005</v>
      </c>
    </row>
    <row r="2664" spans="1:19" x14ac:dyDescent="0.2">
      <c r="A2664" t="s">
        <v>880</v>
      </c>
      <c r="B2664">
        <v>2009</v>
      </c>
      <c r="C2664">
        <v>97384.4</v>
      </c>
      <c r="D2664">
        <v>107252</v>
      </c>
      <c r="E2664">
        <v>117564.53879999999</v>
      </c>
      <c r="F2664">
        <v>127069.2268</v>
      </c>
      <c r="G2664">
        <v>138130.7959</v>
      </c>
      <c r="I2664">
        <v>0.30482120000000001</v>
      </c>
      <c r="J2664">
        <v>30.482119999999998</v>
      </c>
      <c r="L2664">
        <v>52.764009999999999</v>
      </c>
      <c r="M2664">
        <v>0.7665883</v>
      </c>
      <c r="O2664">
        <v>26.789739999999998</v>
      </c>
      <c r="P2664">
        <v>0.31132779999999999</v>
      </c>
      <c r="R2664">
        <v>30.257539999999999</v>
      </c>
      <c r="S2664">
        <v>0.82263640000000005</v>
      </c>
    </row>
    <row r="2665" spans="1:19" x14ac:dyDescent="0.2">
      <c r="A2665" t="s">
        <v>880</v>
      </c>
      <c r="B2665">
        <v>2009</v>
      </c>
      <c r="C2665">
        <v>97384.4</v>
      </c>
      <c r="D2665">
        <v>107252</v>
      </c>
      <c r="E2665">
        <v>117564.53879999999</v>
      </c>
      <c r="F2665">
        <v>127069.2268</v>
      </c>
      <c r="G2665">
        <v>138130.7959</v>
      </c>
      <c r="I2665">
        <v>0.30482120000000001</v>
      </c>
      <c r="J2665">
        <v>30.482119999999998</v>
      </c>
      <c r="L2665">
        <v>52.764009999999999</v>
      </c>
      <c r="M2665">
        <v>0.7665883</v>
      </c>
      <c r="O2665">
        <v>26.789739999999998</v>
      </c>
      <c r="P2665">
        <v>0.31132779999999999</v>
      </c>
      <c r="R2665">
        <v>30.257539999999999</v>
      </c>
      <c r="S2665">
        <v>0.82263640000000005</v>
      </c>
    </row>
    <row r="2666" spans="1:19" x14ac:dyDescent="0.2">
      <c r="A2666" t="s">
        <v>880</v>
      </c>
      <c r="B2666">
        <v>2009</v>
      </c>
      <c r="C2666">
        <v>97384.4</v>
      </c>
      <c r="D2666">
        <v>107252</v>
      </c>
      <c r="E2666">
        <v>117564.53879999999</v>
      </c>
      <c r="F2666">
        <v>127069.2268</v>
      </c>
      <c r="G2666">
        <v>138130.7959</v>
      </c>
      <c r="H2666">
        <v>-99.055790000000002</v>
      </c>
      <c r="I2666">
        <v>0.30482120000000001</v>
      </c>
      <c r="J2666">
        <v>30.482119999999998</v>
      </c>
      <c r="K2666">
        <v>76.131240000000005</v>
      </c>
      <c r="L2666">
        <v>52.764009999999999</v>
      </c>
      <c r="M2666">
        <v>0.7665883</v>
      </c>
      <c r="N2666">
        <v>36.279670000000003</v>
      </c>
      <c r="O2666">
        <v>26.789739999999998</v>
      </c>
      <c r="P2666">
        <v>0.31132779999999999</v>
      </c>
      <c r="Q2666">
        <v>55.333240000000004</v>
      </c>
      <c r="R2666">
        <v>30.257539999999999</v>
      </c>
      <c r="S2666">
        <v>0.82263640000000005</v>
      </c>
    </row>
    <row r="2667" spans="1:19" x14ac:dyDescent="0.2">
      <c r="A2667" t="s">
        <v>880</v>
      </c>
      <c r="B2667">
        <v>2009</v>
      </c>
      <c r="C2667">
        <v>97384.4</v>
      </c>
      <c r="D2667">
        <v>107252</v>
      </c>
      <c r="E2667">
        <v>117564.53879999999</v>
      </c>
      <c r="F2667">
        <v>127069.2268</v>
      </c>
      <c r="G2667">
        <v>138130.7959</v>
      </c>
      <c r="H2667">
        <v>63.341500000000003</v>
      </c>
      <c r="I2667">
        <v>0.30482120000000001</v>
      </c>
      <c r="J2667">
        <v>30.482119999999998</v>
      </c>
      <c r="K2667">
        <v>76.131240000000005</v>
      </c>
      <c r="L2667">
        <v>52.764009999999999</v>
      </c>
      <c r="M2667">
        <v>0.7665883</v>
      </c>
      <c r="N2667">
        <v>36.279670000000003</v>
      </c>
      <c r="O2667">
        <v>26.789739999999998</v>
      </c>
      <c r="P2667">
        <v>0.31132779999999999</v>
      </c>
      <c r="Q2667">
        <v>55.333240000000004</v>
      </c>
      <c r="R2667">
        <v>30.257539999999999</v>
      </c>
      <c r="S2667">
        <v>0.82263640000000005</v>
      </c>
    </row>
    <row r="2668" spans="1:19" x14ac:dyDescent="0.2">
      <c r="A2668" t="s">
        <v>880</v>
      </c>
      <c r="B2668">
        <v>2009</v>
      </c>
      <c r="C2668">
        <v>97384.4</v>
      </c>
      <c r="D2668">
        <v>107252</v>
      </c>
      <c r="E2668">
        <v>117564.53879999999</v>
      </c>
      <c r="F2668">
        <v>127069.2268</v>
      </c>
      <c r="G2668">
        <v>138130.7959</v>
      </c>
      <c r="H2668">
        <v>121.3805</v>
      </c>
      <c r="I2668">
        <v>0.30482120000000001</v>
      </c>
      <c r="J2668">
        <v>30.482119999999998</v>
      </c>
      <c r="K2668">
        <v>76.131240000000005</v>
      </c>
      <c r="L2668">
        <v>52.764009999999999</v>
      </c>
      <c r="M2668">
        <v>0.7665883</v>
      </c>
      <c r="N2668">
        <v>36.279670000000003</v>
      </c>
      <c r="O2668">
        <v>26.789739999999998</v>
      </c>
      <c r="P2668">
        <v>0.31132779999999999</v>
      </c>
      <c r="Q2668">
        <v>55.333240000000004</v>
      </c>
      <c r="R2668">
        <v>30.257539999999999</v>
      </c>
      <c r="S2668">
        <v>0.82263640000000005</v>
      </c>
    </row>
    <row r="2669" spans="1:19" x14ac:dyDescent="0.2">
      <c r="A2669" t="s">
        <v>880</v>
      </c>
      <c r="B2669">
        <v>2009</v>
      </c>
      <c r="C2669">
        <v>97384.4</v>
      </c>
      <c r="D2669">
        <v>107252</v>
      </c>
      <c r="E2669">
        <v>117564.53879999999</v>
      </c>
      <c r="F2669">
        <v>127069.2268</v>
      </c>
      <c r="G2669">
        <v>138130.7959</v>
      </c>
      <c r="H2669">
        <v>49899.96</v>
      </c>
      <c r="I2669">
        <v>0.30482120000000001</v>
      </c>
      <c r="J2669">
        <v>30.482119999999998</v>
      </c>
      <c r="L2669">
        <v>52.764009999999999</v>
      </c>
      <c r="M2669">
        <v>0.7665883</v>
      </c>
      <c r="N2669">
        <v>36.279670000000003</v>
      </c>
      <c r="O2669">
        <v>26.789739999999998</v>
      </c>
      <c r="P2669">
        <v>0.31132779999999999</v>
      </c>
      <c r="R2669">
        <v>30.257539999999999</v>
      </c>
      <c r="S2669">
        <v>0.82263640000000005</v>
      </c>
    </row>
    <row r="2670" spans="1:19" x14ac:dyDescent="0.2">
      <c r="A2670" t="s">
        <v>880</v>
      </c>
      <c r="B2670">
        <v>2009</v>
      </c>
      <c r="C2670">
        <v>97384.4</v>
      </c>
      <c r="D2670">
        <v>107252</v>
      </c>
      <c r="E2670">
        <v>117564.53879999999</v>
      </c>
      <c r="F2670">
        <v>127069.2268</v>
      </c>
      <c r="G2670">
        <v>138130.7959</v>
      </c>
      <c r="H2670">
        <v>-6.0052899999999996</v>
      </c>
      <c r="I2670">
        <v>0.30482120000000001</v>
      </c>
      <c r="J2670">
        <v>30.482119999999998</v>
      </c>
      <c r="K2670">
        <v>76.131240000000005</v>
      </c>
      <c r="L2670">
        <v>52.764009999999999</v>
      </c>
      <c r="M2670">
        <v>0.7665883</v>
      </c>
      <c r="N2670">
        <v>36.279670000000003</v>
      </c>
      <c r="O2670">
        <v>26.789739999999998</v>
      </c>
      <c r="P2670">
        <v>0.31132779999999999</v>
      </c>
      <c r="Q2670">
        <v>55.333240000000004</v>
      </c>
      <c r="R2670">
        <v>30.257539999999999</v>
      </c>
      <c r="S2670">
        <v>0.82263640000000005</v>
      </c>
    </row>
    <row r="2671" spans="1:19" x14ac:dyDescent="0.2">
      <c r="A2671" t="s">
        <v>880</v>
      </c>
      <c r="B2671">
        <v>2009</v>
      </c>
      <c r="C2671">
        <v>97384.4</v>
      </c>
      <c r="D2671">
        <v>107252</v>
      </c>
      <c r="E2671">
        <v>117564.53879999999</v>
      </c>
      <c r="F2671">
        <v>127069.2268</v>
      </c>
      <c r="G2671">
        <v>138130.7959</v>
      </c>
      <c r="H2671">
        <v>18.990559999999999</v>
      </c>
      <c r="I2671">
        <v>0.30482120000000001</v>
      </c>
      <c r="J2671">
        <v>30.482119999999998</v>
      </c>
      <c r="K2671">
        <v>76.131240000000005</v>
      </c>
      <c r="L2671">
        <v>52.764009999999999</v>
      </c>
      <c r="M2671">
        <v>0.7665883</v>
      </c>
      <c r="N2671">
        <v>36.279670000000003</v>
      </c>
      <c r="O2671">
        <v>26.789739999999998</v>
      </c>
      <c r="P2671">
        <v>0.31132779999999999</v>
      </c>
      <c r="Q2671">
        <v>55.333240000000004</v>
      </c>
      <c r="R2671">
        <v>30.257539999999999</v>
      </c>
      <c r="S2671">
        <v>0.82263640000000005</v>
      </c>
    </row>
    <row r="2672" spans="1:19" x14ac:dyDescent="0.2">
      <c r="A2672" t="s">
        <v>880</v>
      </c>
      <c r="B2672">
        <v>2009</v>
      </c>
      <c r="C2672">
        <v>97384.4</v>
      </c>
      <c r="D2672">
        <v>107252</v>
      </c>
      <c r="E2672">
        <v>117564.53879999999</v>
      </c>
      <c r="F2672">
        <v>127069.2268</v>
      </c>
      <c r="G2672">
        <v>138130.7959</v>
      </c>
      <c r="I2672">
        <v>0.30482120000000001</v>
      </c>
      <c r="J2672">
        <v>30.482119999999998</v>
      </c>
      <c r="L2672">
        <v>52.764009999999999</v>
      </c>
      <c r="M2672">
        <v>0.7665883</v>
      </c>
      <c r="N2672">
        <v>36.279670000000003</v>
      </c>
      <c r="O2672">
        <v>26.789739999999998</v>
      </c>
      <c r="P2672">
        <v>0.31132779999999999</v>
      </c>
      <c r="R2672">
        <v>30.257539999999999</v>
      </c>
      <c r="S2672">
        <v>0.82263640000000005</v>
      </c>
    </row>
    <row r="2673" spans="1:19" x14ac:dyDescent="0.2">
      <c r="A2673" t="s">
        <v>880</v>
      </c>
      <c r="B2673">
        <v>2009</v>
      </c>
      <c r="C2673">
        <v>97384.4</v>
      </c>
      <c r="D2673">
        <v>107252</v>
      </c>
      <c r="E2673">
        <v>117564.53879999999</v>
      </c>
      <c r="F2673">
        <v>127069.2268</v>
      </c>
      <c r="G2673">
        <v>138130.7959</v>
      </c>
      <c r="I2673">
        <v>0.30482120000000001</v>
      </c>
      <c r="J2673">
        <v>30.482119999999998</v>
      </c>
      <c r="L2673">
        <v>52.764009999999999</v>
      </c>
      <c r="M2673">
        <v>0.7665883</v>
      </c>
      <c r="N2673">
        <v>36.279670000000003</v>
      </c>
      <c r="O2673">
        <v>26.789739999999998</v>
      </c>
      <c r="P2673">
        <v>0.31132779999999999</v>
      </c>
      <c r="R2673">
        <v>30.257539999999999</v>
      </c>
      <c r="S2673">
        <v>0.82263640000000005</v>
      </c>
    </row>
    <row r="2674" spans="1:19" x14ac:dyDescent="0.2">
      <c r="A2674" t="s">
        <v>880</v>
      </c>
      <c r="B2674">
        <v>2009</v>
      </c>
      <c r="C2674">
        <v>97384.4</v>
      </c>
      <c r="D2674">
        <v>107252</v>
      </c>
      <c r="E2674">
        <v>117564.53879999999</v>
      </c>
      <c r="F2674">
        <v>127069.2268</v>
      </c>
      <c r="G2674">
        <v>138130.7959</v>
      </c>
      <c r="I2674">
        <v>0.30482120000000001</v>
      </c>
      <c r="J2674">
        <v>30.482119999999998</v>
      </c>
      <c r="L2674">
        <v>52.764009999999999</v>
      </c>
      <c r="M2674">
        <v>0.7665883</v>
      </c>
      <c r="N2674">
        <v>36.279670000000003</v>
      </c>
      <c r="O2674">
        <v>26.789739999999998</v>
      </c>
      <c r="P2674">
        <v>0.31132779999999999</v>
      </c>
      <c r="R2674">
        <v>30.257539999999999</v>
      </c>
      <c r="S2674">
        <v>0.82263640000000005</v>
      </c>
    </row>
    <row r="2675" spans="1:19" x14ac:dyDescent="0.2">
      <c r="A2675" t="s">
        <v>880</v>
      </c>
      <c r="B2675">
        <v>2009</v>
      </c>
      <c r="C2675">
        <v>97384.4</v>
      </c>
      <c r="D2675">
        <v>107252</v>
      </c>
      <c r="E2675">
        <v>117564.53879999999</v>
      </c>
      <c r="F2675">
        <v>127069.2268</v>
      </c>
      <c r="G2675">
        <v>138130.7959</v>
      </c>
      <c r="H2675">
        <v>133.02199999999999</v>
      </c>
      <c r="I2675">
        <v>0.30482120000000001</v>
      </c>
      <c r="J2675">
        <v>30.482119999999998</v>
      </c>
      <c r="K2675">
        <v>76.131240000000005</v>
      </c>
      <c r="L2675">
        <v>52.764009999999999</v>
      </c>
      <c r="M2675">
        <v>0.7665883</v>
      </c>
      <c r="N2675">
        <v>36.279670000000003</v>
      </c>
      <c r="O2675">
        <v>26.789739999999998</v>
      </c>
      <c r="P2675">
        <v>0.31132779999999999</v>
      </c>
      <c r="Q2675">
        <v>55.333240000000004</v>
      </c>
      <c r="R2675">
        <v>30.257539999999999</v>
      </c>
      <c r="S2675">
        <v>0.82263640000000005</v>
      </c>
    </row>
    <row r="2676" spans="1:19" x14ac:dyDescent="0.2">
      <c r="A2676" t="s">
        <v>880</v>
      </c>
      <c r="B2676">
        <v>2009</v>
      </c>
      <c r="C2676">
        <v>97384.4</v>
      </c>
      <c r="D2676">
        <v>107252</v>
      </c>
      <c r="E2676">
        <v>117564.53879999999</v>
      </c>
      <c r="F2676">
        <v>127069.2268</v>
      </c>
      <c r="G2676">
        <v>138130.7959</v>
      </c>
      <c r="H2676">
        <v>-96.101349999999996</v>
      </c>
      <c r="I2676">
        <v>0.30482120000000001</v>
      </c>
      <c r="J2676">
        <v>30.482119999999998</v>
      </c>
      <c r="K2676">
        <v>76.131240000000005</v>
      </c>
      <c r="L2676">
        <v>52.764009999999999</v>
      </c>
      <c r="M2676">
        <v>0.7665883</v>
      </c>
      <c r="N2676">
        <v>36.279670000000003</v>
      </c>
      <c r="O2676">
        <v>26.789739999999998</v>
      </c>
      <c r="P2676">
        <v>0.31132779999999999</v>
      </c>
      <c r="Q2676">
        <v>55.333240000000004</v>
      </c>
      <c r="R2676">
        <v>30.257539999999999</v>
      </c>
      <c r="S2676">
        <v>0.82263640000000005</v>
      </c>
    </row>
    <row r="2677" spans="1:19" x14ac:dyDescent="0.2">
      <c r="A2677" t="s">
        <v>880</v>
      </c>
      <c r="B2677">
        <v>2009</v>
      </c>
      <c r="C2677">
        <v>97384.4</v>
      </c>
      <c r="D2677">
        <v>107252</v>
      </c>
      <c r="E2677">
        <v>117564.53879999999</v>
      </c>
      <c r="F2677">
        <v>127069.2268</v>
      </c>
      <c r="G2677">
        <v>138130.7959</v>
      </c>
      <c r="I2677">
        <v>0.30482120000000001</v>
      </c>
      <c r="J2677">
        <v>30.482119999999998</v>
      </c>
      <c r="L2677">
        <v>52.764009999999999</v>
      </c>
      <c r="M2677">
        <v>0.7665883</v>
      </c>
      <c r="O2677">
        <v>26.789739999999998</v>
      </c>
      <c r="P2677">
        <v>0.31132779999999999</v>
      </c>
      <c r="R2677">
        <v>30.257539999999999</v>
      </c>
      <c r="S2677">
        <v>0.82263640000000005</v>
      </c>
    </row>
    <row r="2678" spans="1:19" x14ac:dyDescent="0.2">
      <c r="A2678" t="s">
        <v>880</v>
      </c>
      <c r="B2678">
        <v>2009</v>
      </c>
      <c r="C2678">
        <v>97384.4</v>
      </c>
      <c r="D2678">
        <v>107252</v>
      </c>
      <c r="E2678">
        <v>117564.53879999999</v>
      </c>
      <c r="F2678">
        <v>127069.2268</v>
      </c>
      <c r="G2678">
        <v>138130.7959</v>
      </c>
      <c r="H2678">
        <v>-44.444479999999999</v>
      </c>
      <c r="I2678">
        <v>0.30482120000000001</v>
      </c>
      <c r="J2678">
        <v>30.482119999999998</v>
      </c>
      <c r="K2678">
        <v>76.131240000000005</v>
      </c>
      <c r="L2678">
        <v>52.764009999999999</v>
      </c>
      <c r="M2678">
        <v>0.7665883</v>
      </c>
      <c r="N2678">
        <v>36.279670000000003</v>
      </c>
      <c r="O2678">
        <v>26.789739999999998</v>
      </c>
      <c r="P2678">
        <v>0.31132779999999999</v>
      </c>
      <c r="Q2678">
        <v>55.333240000000004</v>
      </c>
      <c r="R2678">
        <v>30.257539999999999</v>
      </c>
      <c r="S2678">
        <v>0.82263640000000005</v>
      </c>
    </row>
    <row r="2679" spans="1:19" x14ac:dyDescent="0.2">
      <c r="A2679" t="s">
        <v>880</v>
      </c>
      <c r="B2679">
        <v>2009</v>
      </c>
      <c r="C2679">
        <v>97384.4</v>
      </c>
      <c r="D2679">
        <v>107252</v>
      </c>
      <c r="E2679">
        <v>117564.53879999999</v>
      </c>
      <c r="F2679">
        <v>127069.2268</v>
      </c>
      <c r="G2679">
        <v>138130.7959</v>
      </c>
      <c r="I2679">
        <v>0.30482120000000001</v>
      </c>
      <c r="J2679">
        <v>30.482119999999998</v>
      </c>
      <c r="L2679">
        <v>52.764009999999999</v>
      </c>
      <c r="M2679">
        <v>0.7665883</v>
      </c>
      <c r="N2679">
        <v>36.279670000000003</v>
      </c>
      <c r="O2679">
        <v>26.789739999999998</v>
      </c>
      <c r="P2679">
        <v>0.31132779999999999</v>
      </c>
      <c r="R2679">
        <v>30.257539999999999</v>
      </c>
      <c r="S2679">
        <v>0.82263640000000005</v>
      </c>
    </row>
    <row r="2680" spans="1:19" x14ac:dyDescent="0.2">
      <c r="A2680" t="s">
        <v>880</v>
      </c>
      <c r="B2680">
        <v>2009</v>
      </c>
      <c r="C2680">
        <v>97384.4</v>
      </c>
      <c r="D2680">
        <v>107252</v>
      </c>
      <c r="E2680">
        <v>117564.53879999999</v>
      </c>
      <c r="F2680">
        <v>127069.2268</v>
      </c>
      <c r="G2680">
        <v>138130.7959</v>
      </c>
      <c r="H2680">
        <v>-93.549319999999994</v>
      </c>
      <c r="I2680">
        <v>0.30482120000000001</v>
      </c>
      <c r="J2680">
        <v>30.482119999999998</v>
      </c>
      <c r="K2680">
        <v>76.131240000000005</v>
      </c>
      <c r="L2680">
        <v>52.764009999999999</v>
      </c>
      <c r="M2680">
        <v>0.7665883</v>
      </c>
      <c r="N2680">
        <v>36.279670000000003</v>
      </c>
      <c r="O2680">
        <v>26.789739999999998</v>
      </c>
      <c r="P2680">
        <v>0.31132779999999999</v>
      </c>
      <c r="Q2680">
        <v>55.333240000000004</v>
      </c>
      <c r="R2680">
        <v>30.257539999999999</v>
      </c>
      <c r="S2680">
        <v>0.82263640000000005</v>
      </c>
    </row>
    <row r="2681" spans="1:19" x14ac:dyDescent="0.2">
      <c r="A2681" t="s">
        <v>880</v>
      </c>
      <c r="B2681">
        <v>2009</v>
      </c>
      <c r="C2681">
        <v>97384.4</v>
      </c>
      <c r="D2681">
        <v>107252</v>
      </c>
      <c r="E2681">
        <v>117564.53879999999</v>
      </c>
      <c r="F2681">
        <v>127069.2268</v>
      </c>
      <c r="G2681">
        <v>138130.7959</v>
      </c>
      <c r="H2681">
        <v>150</v>
      </c>
      <c r="I2681">
        <v>0.30482120000000001</v>
      </c>
      <c r="J2681">
        <v>30.482119999999998</v>
      </c>
      <c r="K2681">
        <v>76.131240000000005</v>
      </c>
      <c r="L2681">
        <v>52.764009999999999</v>
      </c>
      <c r="M2681">
        <v>0.7665883</v>
      </c>
      <c r="N2681">
        <v>36.279670000000003</v>
      </c>
      <c r="O2681">
        <v>26.789739999999998</v>
      </c>
      <c r="P2681">
        <v>0.31132779999999999</v>
      </c>
      <c r="Q2681">
        <v>55.333240000000004</v>
      </c>
      <c r="R2681">
        <v>30.257539999999999</v>
      </c>
      <c r="S2681">
        <v>0.82263640000000005</v>
      </c>
    </row>
    <row r="2682" spans="1:19" x14ac:dyDescent="0.2">
      <c r="A2682" t="s">
        <v>880</v>
      </c>
      <c r="B2682">
        <v>2009</v>
      </c>
      <c r="C2682">
        <v>97384.4</v>
      </c>
      <c r="D2682">
        <v>107252</v>
      </c>
      <c r="E2682">
        <v>117564.53879999999</v>
      </c>
      <c r="F2682">
        <v>127069.2268</v>
      </c>
      <c r="G2682">
        <v>138130.7959</v>
      </c>
      <c r="I2682">
        <v>0.30482120000000001</v>
      </c>
      <c r="J2682">
        <v>30.482119999999998</v>
      </c>
      <c r="L2682">
        <v>52.764009999999999</v>
      </c>
      <c r="M2682">
        <v>0.7665883</v>
      </c>
      <c r="O2682">
        <v>26.789739999999998</v>
      </c>
      <c r="P2682">
        <v>0.31132779999999999</v>
      </c>
      <c r="R2682">
        <v>30.257539999999999</v>
      </c>
      <c r="S2682">
        <v>0.82263640000000005</v>
      </c>
    </row>
    <row r="2683" spans="1:19" x14ac:dyDescent="0.2">
      <c r="A2683" t="s">
        <v>880</v>
      </c>
      <c r="B2683">
        <v>2009</v>
      </c>
      <c r="C2683">
        <v>97384.4</v>
      </c>
      <c r="D2683">
        <v>107252</v>
      </c>
      <c r="E2683">
        <v>117564.53879999999</v>
      </c>
      <c r="F2683">
        <v>127069.2268</v>
      </c>
      <c r="G2683">
        <v>138130.7959</v>
      </c>
      <c r="I2683">
        <v>0.30482120000000001</v>
      </c>
      <c r="J2683">
        <v>30.482119999999998</v>
      </c>
      <c r="L2683">
        <v>52.764009999999999</v>
      </c>
      <c r="M2683">
        <v>0.7665883</v>
      </c>
      <c r="O2683">
        <v>26.789739999999998</v>
      </c>
      <c r="P2683">
        <v>0.31132779999999999</v>
      </c>
      <c r="R2683">
        <v>30.257539999999999</v>
      </c>
      <c r="S2683">
        <v>0.82263640000000005</v>
      </c>
    </row>
    <row r="2684" spans="1:19" x14ac:dyDescent="0.2">
      <c r="A2684" t="s">
        <v>880</v>
      </c>
      <c r="B2684">
        <v>2009</v>
      </c>
      <c r="C2684">
        <v>97384.4</v>
      </c>
      <c r="D2684">
        <v>107252</v>
      </c>
      <c r="E2684">
        <v>117564.53879999999</v>
      </c>
      <c r="F2684">
        <v>127069.2268</v>
      </c>
      <c r="G2684">
        <v>138130.7959</v>
      </c>
      <c r="I2684">
        <v>0.30482120000000001</v>
      </c>
      <c r="J2684">
        <v>30.482119999999998</v>
      </c>
      <c r="L2684">
        <v>52.764009999999999</v>
      </c>
      <c r="M2684">
        <v>0.7665883</v>
      </c>
      <c r="N2684">
        <v>36.279670000000003</v>
      </c>
      <c r="O2684">
        <v>26.789739999999998</v>
      </c>
      <c r="P2684">
        <v>0.31132779999999999</v>
      </c>
      <c r="R2684">
        <v>30.257539999999999</v>
      </c>
      <c r="S2684">
        <v>0.82263640000000005</v>
      </c>
    </row>
    <row r="2685" spans="1:19" x14ac:dyDescent="0.2">
      <c r="A2685" t="s">
        <v>880</v>
      </c>
      <c r="B2685">
        <v>2009</v>
      </c>
      <c r="C2685">
        <v>97384.4</v>
      </c>
      <c r="D2685">
        <v>107252</v>
      </c>
      <c r="E2685">
        <v>117564.53879999999</v>
      </c>
      <c r="F2685">
        <v>127069.2268</v>
      </c>
      <c r="G2685">
        <v>138130.7959</v>
      </c>
      <c r="H2685">
        <v>257.5016</v>
      </c>
      <c r="I2685">
        <v>0.30482120000000001</v>
      </c>
      <c r="J2685">
        <v>30.482119999999998</v>
      </c>
      <c r="K2685">
        <v>76.131240000000005</v>
      </c>
      <c r="L2685">
        <v>52.764009999999999</v>
      </c>
      <c r="M2685">
        <v>0.7665883</v>
      </c>
      <c r="N2685">
        <v>36.279670000000003</v>
      </c>
      <c r="O2685">
        <v>26.789739999999998</v>
      </c>
      <c r="P2685">
        <v>0.31132779999999999</v>
      </c>
      <c r="Q2685">
        <v>55.333240000000004</v>
      </c>
      <c r="R2685">
        <v>30.257539999999999</v>
      </c>
      <c r="S2685">
        <v>0.82263640000000005</v>
      </c>
    </row>
    <row r="2686" spans="1:19" x14ac:dyDescent="0.2">
      <c r="A2686" t="s">
        <v>880</v>
      </c>
      <c r="B2686">
        <v>2009</v>
      </c>
      <c r="C2686">
        <v>97384.4</v>
      </c>
      <c r="D2686">
        <v>107252</v>
      </c>
      <c r="E2686">
        <v>117564.53879999999</v>
      </c>
      <c r="F2686">
        <v>127069.2268</v>
      </c>
      <c r="G2686">
        <v>138130.7959</v>
      </c>
      <c r="H2686">
        <v>36.403579999999998</v>
      </c>
      <c r="I2686">
        <v>0.30482120000000001</v>
      </c>
      <c r="J2686">
        <v>30.482119999999998</v>
      </c>
      <c r="K2686">
        <v>76.131240000000005</v>
      </c>
      <c r="L2686">
        <v>52.764009999999999</v>
      </c>
      <c r="M2686">
        <v>0.7665883</v>
      </c>
      <c r="N2686">
        <v>36.279670000000003</v>
      </c>
      <c r="O2686">
        <v>26.789739999999998</v>
      </c>
      <c r="P2686">
        <v>0.31132779999999999</v>
      </c>
      <c r="Q2686">
        <v>55.333240000000004</v>
      </c>
      <c r="R2686">
        <v>30.257539999999999</v>
      </c>
      <c r="S2686">
        <v>0.82263640000000005</v>
      </c>
    </row>
    <row r="2687" spans="1:19" x14ac:dyDescent="0.2">
      <c r="A2687" t="s">
        <v>880</v>
      </c>
      <c r="B2687">
        <v>2009</v>
      </c>
      <c r="C2687">
        <v>97384.4</v>
      </c>
      <c r="D2687">
        <v>107252</v>
      </c>
      <c r="E2687">
        <v>117564.53879999999</v>
      </c>
      <c r="F2687">
        <v>127069.2268</v>
      </c>
      <c r="G2687">
        <v>138130.7959</v>
      </c>
      <c r="I2687">
        <v>0.30482120000000001</v>
      </c>
      <c r="J2687">
        <v>30.482119999999998</v>
      </c>
      <c r="L2687">
        <v>52.764009999999999</v>
      </c>
      <c r="M2687">
        <v>0.7665883</v>
      </c>
      <c r="N2687">
        <v>36.279670000000003</v>
      </c>
      <c r="O2687">
        <v>26.789739999999998</v>
      </c>
      <c r="P2687">
        <v>0.31132779999999999</v>
      </c>
      <c r="R2687">
        <v>30.257539999999999</v>
      </c>
      <c r="S2687">
        <v>0.82263640000000005</v>
      </c>
    </row>
    <row r="2688" spans="1:19" x14ac:dyDescent="0.2">
      <c r="A2688" t="s">
        <v>880</v>
      </c>
      <c r="B2688">
        <v>2009</v>
      </c>
      <c r="C2688">
        <v>97384.4</v>
      </c>
      <c r="D2688">
        <v>107252</v>
      </c>
      <c r="E2688">
        <v>117564.53879999999</v>
      </c>
      <c r="F2688">
        <v>127069.2268</v>
      </c>
      <c r="G2688">
        <v>138130.7959</v>
      </c>
      <c r="H2688">
        <v>-83.92174</v>
      </c>
      <c r="I2688">
        <v>0.30482120000000001</v>
      </c>
      <c r="J2688">
        <v>30.482119999999998</v>
      </c>
      <c r="K2688">
        <v>76.131240000000005</v>
      </c>
      <c r="L2688">
        <v>52.764009999999999</v>
      </c>
      <c r="M2688">
        <v>0.7665883</v>
      </c>
      <c r="N2688">
        <v>36.279670000000003</v>
      </c>
      <c r="O2688">
        <v>26.789739999999998</v>
      </c>
      <c r="P2688">
        <v>0.31132779999999999</v>
      </c>
      <c r="Q2688">
        <v>55.333240000000004</v>
      </c>
      <c r="R2688">
        <v>30.257539999999999</v>
      </c>
      <c r="S2688">
        <v>0.82263640000000005</v>
      </c>
    </row>
    <row r="2689" spans="1:19" x14ac:dyDescent="0.2">
      <c r="A2689" t="s">
        <v>880</v>
      </c>
      <c r="B2689">
        <v>2009</v>
      </c>
      <c r="C2689">
        <v>97384.4</v>
      </c>
      <c r="D2689">
        <v>107252</v>
      </c>
      <c r="E2689">
        <v>117564.53879999999</v>
      </c>
      <c r="F2689">
        <v>127069.2268</v>
      </c>
      <c r="G2689">
        <v>138130.7959</v>
      </c>
      <c r="H2689">
        <v>47.806930000000001</v>
      </c>
      <c r="I2689">
        <v>0.30482120000000001</v>
      </c>
      <c r="J2689">
        <v>30.482119999999998</v>
      </c>
      <c r="K2689">
        <v>76.131240000000005</v>
      </c>
      <c r="L2689">
        <v>52.764009999999999</v>
      </c>
      <c r="M2689">
        <v>0.7665883</v>
      </c>
      <c r="N2689">
        <v>36.279670000000003</v>
      </c>
      <c r="O2689">
        <v>26.789739999999998</v>
      </c>
      <c r="P2689">
        <v>0.31132779999999999</v>
      </c>
      <c r="Q2689">
        <v>55.333240000000004</v>
      </c>
      <c r="R2689">
        <v>30.257539999999999</v>
      </c>
      <c r="S2689">
        <v>0.82263640000000005</v>
      </c>
    </row>
    <row r="2690" spans="1:19" x14ac:dyDescent="0.2">
      <c r="A2690" t="s">
        <v>880</v>
      </c>
      <c r="B2690">
        <v>2009</v>
      </c>
      <c r="C2690">
        <v>97384.4</v>
      </c>
      <c r="D2690">
        <v>107252</v>
      </c>
      <c r="E2690">
        <v>117564.53879999999</v>
      </c>
      <c r="F2690">
        <v>127069.2268</v>
      </c>
      <c r="G2690">
        <v>138130.7959</v>
      </c>
      <c r="H2690">
        <v>-3.0826910000000001</v>
      </c>
      <c r="I2690">
        <v>0.30482120000000001</v>
      </c>
      <c r="J2690">
        <v>30.482119999999998</v>
      </c>
      <c r="K2690">
        <v>76.131240000000005</v>
      </c>
      <c r="L2690">
        <v>52.764009999999999</v>
      </c>
      <c r="M2690">
        <v>0.7665883</v>
      </c>
      <c r="N2690">
        <v>36.279670000000003</v>
      </c>
      <c r="O2690">
        <v>26.789739999999998</v>
      </c>
      <c r="P2690">
        <v>0.31132779999999999</v>
      </c>
      <c r="Q2690">
        <v>55.333240000000004</v>
      </c>
      <c r="R2690">
        <v>30.257539999999999</v>
      </c>
      <c r="S2690">
        <v>0.82263640000000005</v>
      </c>
    </row>
    <row r="2691" spans="1:19" x14ac:dyDescent="0.2">
      <c r="A2691" t="s">
        <v>880</v>
      </c>
      <c r="B2691">
        <v>2009</v>
      </c>
      <c r="C2691">
        <v>97384.4</v>
      </c>
      <c r="D2691">
        <v>107252</v>
      </c>
      <c r="E2691">
        <v>117564.53879999999</v>
      </c>
      <c r="F2691">
        <v>127069.2268</v>
      </c>
      <c r="G2691">
        <v>138130.7959</v>
      </c>
      <c r="H2691">
        <v>-3.3333689999999998</v>
      </c>
      <c r="I2691">
        <v>0.30482120000000001</v>
      </c>
      <c r="J2691">
        <v>30.482119999999998</v>
      </c>
      <c r="K2691">
        <v>76.131240000000005</v>
      </c>
      <c r="L2691">
        <v>52.764009999999999</v>
      </c>
      <c r="M2691">
        <v>0.7665883</v>
      </c>
      <c r="N2691">
        <v>36.279670000000003</v>
      </c>
      <c r="O2691">
        <v>26.789739999999998</v>
      </c>
      <c r="P2691">
        <v>0.31132779999999999</v>
      </c>
      <c r="Q2691">
        <v>55.333240000000004</v>
      </c>
      <c r="R2691">
        <v>30.257539999999999</v>
      </c>
      <c r="S2691">
        <v>0.82263640000000005</v>
      </c>
    </row>
    <row r="2692" spans="1:19" x14ac:dyDescent="0.2">
      <c r="A2692" t="s">
        <v>880</v>
      </c>
      <c r="B2692">
        <v>2009</v>
      </c>
      <c r="C2692">
        <v>97384.4</v>
      </c>
      <c r="D2692">
        <v>107252</v>
      </c>
      <c r="E2692">
        <v>117564.53879999999</v>
      </c>
      <c r="F2692">
        <v>127069.2268</v>
      </c>
      <c r="G2692">
        <v>138130.7959</v>
      </c>
      <c r="I2692">
        <v>0.30482120000000001</v>
      </c>
      <c r="J2692">
        <v>30.482119999999998</v>
      </c>
      <c r="L2692">
        <v>52.764009999999999</v>
      </c>
      <c r="M2692">
        <v>0.7665883</v>
      </c>
      <c r="O2692">
        <v>26.789739999999998</v>
      </c>
      <c r="P2692">
        <v>0.31132779999999999</v>
      </c>
      <c r="R2692">
        <v>30.257539999999999</v>
      </c>
      <c r="S2692">
        <v>0.82263640000000005</v>
      </c>
    </row>
    <row r="2693" spans="1:19" x14ac:dyDescent="0.2">
      <c r="A2693" t="s">
        <v>880</v>
      </c>
      <c r="B2693">
        <v>2009</v>
      </c>
      <c r="C2693">
        <v>97384.4</v>
      </c>
      <c r="D2693">
        <v>107252</v>
      </c>
      <c r="E2693">
        <v>117564.53879999999</v>
      </c>
      <c r="F2693">
        <v>127069.2268</v>
      </c>
      <c r="G2693">
        <v>138130.7959</v>
      </c>
      <c r="I2693">
        <v>0.30482120000000001</v>
      </c>
      <c r="J2693">
        <v>30.482119999999998</v>
      </c>
      <c r="L2693">
        <v>52.764009999999999</v>
      </c>
      <c r="M2693">
        <v>0.7665883</v>
      </c>
      <c r="O2693">
        <v>26.789739999999998</v>
      </c>
      <c r="P2693">
        <v>0.31132779999999999</v>
      </c>
      <c r="R2693">
        <v>30.257539999999999</v>
      </c>
      <c r="S2693">
        <v>0.82263640000000005</v>
      </c>
    </row>
    <row r="2694" spans="1:19" x14ac:dyDescent="0.2">
      <c r="A2694" t="s">
        <v>880</v>
      </c>
      <c r="B2694">
        <v>2009</v>
      </c>
      <c r="C2694">
        <v>97384.4</v>
      </c>
      <c r="D2694">
        <v>107252</v>
      </c>
      <c r="E2694">
        <v>117564.53879999999</v>
      </c>
      <c r="F2694">
        <v>127069.2268</v>
      </c>
      <c r="G2694">
        <v>138130.7959</v>
      </c>
      <c r="I2694">
        <v>0.30482120000000001</v>
      </c>
      <c r="J2694">
        <v>30.482119999999998</v>
      </c>
      <c r="L2694">
        <v>52.764009999999999</v>
      </c>
      <c r="M2694">
        <v>0.7665883</v>
      </c>
      <c r="N2694">
        <v>36.279670000000003</v>
      </c>
      <c r="O2694">
        <v>26.789739999999998</v>
      </c>
      <c r="P2694">
        <v>0.31132779999999999</v>
      </c>
      <c r="R2694">
        <v>30.257539999999999</v>
      </c>
      <c r="S2694">
        <v>0.82263640000000005</v>
      </c>
    </row>
    <row r="2695" spans="1:19" x14ac:dyDescent="0.2">
      <c r="A2695" t="s">
        <v>880</v>
      </c>
      <c r="B2695">
        <v>2009</v>
      </c>
      <c r="C2695">
        <v>97384.4</v>
      </c>
      <c r="D2695">
        <v>107252</v>
      </c>
      <c r="E2695">
        <v>117564.53879999999</v>
      </c>
      <c r="F2695">
        <v>127069.2268</v>
      </c>
      <c r="G2695">
        <v>138130.7959</v>
      </c>
      <c r="H2695">
        <v>28.4437</v>
      </c>
      <c r="I2695">
        <v>0.30482120000000001</v>
      </c>
      <c r="J2695">
        <v>30.482119999999998</v>
      </c>
      <c r="K2695">
        <v>76.131240000000005</v>
      </c>
      <c r="L2695">
        <v>52.764009999999999</v>
      </c>
      <c r="M2695">
        <v>0.7665883</v>
      </c>
      <c r="N2695">
        <v>36.279670000000003</v>
      </c>
      <c r="O2695">
        <v>26.789739999999998</v>
      </c>
      <c r="P2695">
        <v>0.31132779999999999</v>
      </c>
      <c r="Q2695">
        <v>55.333240000000004</v>
      </c>
      <c r="R2695">
        <v>30.257539999999999</v>
      </c>
      <c r="S2695">
        <v>0.82263640000000005</v>
      </c>
    </row>
    <row r="2696" spans="1:19" x14ac:dyDescent="0.2">
      <c r="A2696" t="s">
        <v>880</v>
      </c>
      <c r="B2696">
        <v>2009</v>
      </c>
      <c r="C2696">
        <v>97384.4</v>
      </c>
      <c r="D2696">
        <v>107252</v>
      </c>
      <c r="E2696">
        <v>117564.53879999999</v>
      </c>
      <c r="F2696">
        <v>127069.2268</v>
      </c>
      <c r="G2696">
        <v>138130.7959</v>
      </c>
      <c r="H2696">
        <v>-33.395339999999997</v>
      </c>
      <c r="I2696">
        <v>0.30482120000000001</v>
      </c>
      <c r="J2696">
        <v>30.482119999999998</v>
      </c>
      <c r="K2696">
        <v>76.131240000000005</v>
      </c>
      <c r="L2696">
        <v>52.764009999999999</v>
      </c>
      <c r="M2696">
        <v>0.7665883</v>
      </c>
      <c r="N2696">
        <v>36.279670000000003</v>
      </c>
      <c r="O2696">
        <v>26.789739999999998</v>
      </c>
      <c r="P2696">
        <v>0.31132779999999999</v>
      </c>
      <c r="Q2696">
        <v>55.333240000000004</v>
      </c>
      <c r="R2696">
        <v>30.257539999999999</v>
      </c>
      <c r="S2696">
        <v>0.82263640000000005</v>
      </c>
    </row>
    <row r="2697" spans="1:19" x14ac:dyDescent="0.2">
      <c r="A2697" t="s">
        <v>880</v>
      </c>
      <c r="B2697">
        <v>2009</v>
      </c>
      <c r="C2697">
        <v>97384.4</v>
      </c>
      <c r="D2697">
        <v>107252</v>
      </c>
      <c r="E2697">
        <v>117564.53879999999</v>
      </c>
      <c r="F2697">
        <v>127069.2268</v>
      </c>
      <c r="G2697">
        <v>138130.7959</v>
      </c>
      <c r="I2697">
        <v>0.30482120000000001</v>
      </c>
      <c r="J2697">
        <v>30.482119999999998</v>
      </c>
      <c r="L2697">
        <v>52.764009999999999</v>
      </c>
      <c r="M2697">
        <v>0.7665883</v>
      </c>
      <c r="N2697">
        <v>36.279670000000003</v>
      </c>
      <c r="O2697">
        <v>26.789739999999998</v>
      </c>
      <c r="P2697">
        <v>0.31132779999999999</v>
      </c>
      <c r="R2697">
        <v>30.257539999999999</v>
      </c>
      <c r="S2697">
        <v>0.82263640000000005</v>
      </c>
    </row>
    <row r="2698" spans="1:19" x14ac:dyDescent="0.2">
      <c r="A2698" t="s">
        <v>880</v>
      </c>
      <c r="B2698">
        <v>2009</v>
      </c>
      <c r="C2698">
        <v>97384.4</v>
      </c>
      <c r="D2698">
        <v>107252</v>
      </c>
      <c r="E2698">
        <v>117564.53879999999</v>
      </c>
      <c r="F2698">
        <v>127069.2268</v>
      </c>
      <c r="G2698">
        <v>138130.7959</v>
      </c>
      <c r="H2698">
        <v>-95.035640000000001</v>
      </c>
      <c r="I2698">
        <v>0.30482120000000001</v>
      </c>
      <c r="J2698">
        <v>30.482119999999998</v>
      </c>
      <c r="K2698">
        <v>76.131240000000005</v>
      </c>
      <c r="L2698">
        <v>52.764009999999999</v>
      </c>
      <c r="M2698">
        <v>0.7665883</v>
      </c>
      <c r="N2698">
        <v>36.279670000000003</v>
      </c>
      <c r="O2698">
        <v>26.789739999999998</v>
      </c>
      <c r="P2698">
        <v>0.31132779999999999</v>
      </c>
      <c r="Q2698">
        <v>55.333240000000004</v>
      </c>
      <c r="R2698">
        <v>30.257539999999999</v>
      </c>
      <c r="S2698">
        <v>0.82263640000000005</v>
      </c>
    </row>
    <row r="2699" spans="1:19" x14ac:dyDescent="0.2">
      <c r="A2699" t="s">
        <v>880</v>
      </c>
      <c r="B2699">
        <v>2009</v>
      </c>
      <c r="C2699">
        <v>97384.4</v>
      </c>
      <c r="D2699">
        <v>107252</v>
      </c>
      <c r="E2699">
        <v>117564.53879999999</v>
      </c>
      <c r="F2699">
        <v>127069.2268</v>
      </c>
      <c r="G2699">
        <v>138130.7959</v>
      </c>
      <c r="H2699">
        <v>1899.999</v>
      </c>
      <c r="I2699">
        <v>0.30482120000000001</v>
      </c>
      <c r="J2699">
        <v>30.482119999999998</v>
      </c>
      <c r="L2699">
        <v>52.764009999999999</v>
      </c>
      <c r="M2699">
        <v>0.7665883</v>
      </c>
      <c r="O2699">
        <v>26.789739999999998</v>
      </c>
      <c r="P2699">
        <v>0.31132779999999999</v>
      </c>
      <c r="R2699">
        <v>30.257539999999999</v>
      </c>
      <c r="S2699">
        <v>0.82263640000000005</v>
      </c>
    </row>
    <row r="2700" spans="1:19" x14ac:dyDescent="0.2">
      <c r="A2700" t="s">
        <v>880</v>
      </c>
      <c r="B2700">
        <v>2009</v>
      </c>
      <c r="C2700">
        <v>97384.4</v>
      </c>
      <c r="D2700">
        <v>107252</v>
      </c>
      <c r="E2700">
        <v>117564.53879999999</v>
      </c>
      <c r="F2700">
        <v>127069.2268</v>
      </c>
      <c r="G2700">
        <v>138130.7959</v>
      </c>
      <c r="H2700">
        <v>26.666620000000002</v>
      </c>
      <c r="I2700">
        <v>0.30482120000000001</v>
      </c>
      <c r="J2700">
        <v>30.482119999999998</v>
      </c>
      <c r="K2700">
        <v>76.131240000000005</v>
      </c>
      <c r="L2700">
        <v>52.764009999999999</v>
      </c>
      <c r="M2700">
        <v>0.7665883</v>
      </c>
      <c r="N2700">
        <v>36.279670000000003</v>
      </c>
      <c r="O2700">
        <v>26.789739999999998</v>
      </c>
      <c r="P2700">
        <v>0.31132779999999999</v>
      </c>
      <c r="Q2700">
        <v>55.333240000000004</v>
      </c>
      <c r="R2700">
        <v>30.257539999999999</v>
      </c>
      <c r="S2700">
        <v>0.82263640000000005</v>
      </c>
    </row>
    <row r="2701" spans="1:19" x14ac:dyDescent="0.2">
      <c r="A2701" t="s">
        <v>880</v>
      </c>
      <c r="B2701">
        <v>2009</v>
      </c>
      <c r="C2701">
        <v>97384.4</v>
      </c>
      <c r="D2701">
        <v>107252</v>
      </c>
      <c r="E2701">
        <v>117564.53879999999</v>
      </c>
      <c r="F2701">
        <v>127069.2268</v>
      </c>
      <c r="G2701">
        <v>138130.7959</v>
      </c>
      <c r="H2701">
        <v>9.6456759999999999</v>
      </c>
      <c r="I2701">
        <v>0.30482120000000001</v>
      </c>
      <c r="J2701">
        <v>30.482119999999998</v>
      </c>
      <c r="K2701">
        <v>76.131240000000005</v>
      </c>
      <c r="L2701">
        <v>52.764009999999999</v>
      </c>
      <c r="M2701">
        <v>0.7665883</v>
      </c>
      <c r="N2701">
        <v>36.279670000000003</v>
      </c>
      <c r="O2701">
        <v>26.789739999999998</v>
      </c>
      <c r="P2701">
        <v>0.31132779999999999</v>
      </c>
      <c r="Q2701">
        <v>55.333240000000004</v>
      </c>
      <c r="R2701">
        <v>30.257539999999999</v>
      </c>
      <c r="S2701">
        <v>0.82263640000000005</v>
      </c>
    </row>
    <row r="2702" spans="1:19" x14ac:dyDescent="0.2">
      <c r="A2702" t="s">
        <v>880</v>
      </c>
      <c r="B2702">
        <v>2009</v>
      </c>
      <c r="C2702">
        <v>97384.4</v>
      </c>
      <c r="D2702">
        <v>107252</v>
      </c>
      <c r="E2702">
        <v>117564.53879999999</v>
      </c>
      <c r="F2702">
        <v>127069.2268</v>
      </c>
      <c r="G2702">
        <v>138130.7959</v>
      </c>
      <c r="I2702">
        <v>0.30482120000000001</v>
      </c>
      <c r="J2702">
        <v>30.482119999999998</v>
      </c>
      <c r="L2702">
        <v>52.764009999999999</v>
      </c>
      <c r="M2702">
        <v>0.7665883</v>
      </c>
      <c r="N2702">
        <v>36.279670000000003</v>
      </c>
      <c r="O2702">
        <v>26.789739999999998</v>
      </c>
      <c r="P2702">
        <v>0.31132779999999999</v>
      </c>
      <c r="R2702">
        <v>30.257539999999999</v>
      </c>
      <c r="S2702">
        <v>0.82263640000000005</v>
      </c>
    </row>
    <row r="2703" spans="1:19" x14ac:dyDescent="0.2">
      <c r="A2703" t="s">
        <v>880</v>
      </c>
      <c r="B2703">
        <v>2009</v>
      </c>
      <c r="C2703">
        <v>97384.4</v>
      </c>
      <c r="D2703">
        <v>107252</v>
      </c>
      <c r="E2703">
        <v>117564.53879999999</v>
      </c>
      <c r="F2703">
        <v>127069.2268</v>
      </c>
      <c r="G2703">
        <v>138130.7959</v>
      </c>
      <c r="I2703">
        <v>0.30482120000000001</v>
      </c>
      <c r="J2703">
        <v>30.482119999999998</v>
      </c>
      <c r="L2703">
        <v>52.764009999999999</v>
      </c>
      <c r="M2703">
        <v>0.7665883</v>
      </c>
      <c r="O2703">
        <v>26.789739999999998</v>
      </c>
      <c r="P2703">
        <v>0.31132779999999999</v>
      </c>
      <c r="R2703">
        <v>30.257539999999999</v>
      </c>
      <c r="S2703">
        <v>0.82263640000000005</v>
      </c>
    </row>
    <row r="2704" spans="1:19" x14ac:dyDescent="0.2">
      <c r="A2704" t="s">
        <v>880</v>
      </c>
      <c r="B2704">
        <v>2009</v>
      </c>
      <c r="C2704">
        <v>97384.4</v>
      </c>
      <c r="D2704">
        <v>107252</v>
      </c>
      <c r="E2704">
        <v>117564.53879999999</v>
      </c>
      <c r="F2704">
        <v>127069.2268</v>
      </c>
      <c r="G2704">
        <v>138130.7959</v>
      </c>
      <c r="I2704">
        <v>0.30482120000000001</v>
      </c>
      <c r="J2704">
        <v>30.482119999999998</v>
      </c>
      <c r="L2704">
        <v>52.764009999999999</v>
      </c>
      <c r="M2704">
        <v>0.7665883</v>
      </c>
      <c r="O2704">
        <v>26.789739999999998</v>
      </c>
      <c r="P2704">
        <v>0.31132779999999999</v>
      </c>
      <c r="R2704">
        <v>30.257539999999999</v>
      </c>
      <c r="S2704">
        <v>0.82263640000000005</v>
      </c>
    </row>
    <row r="2705" spans="1:19" x14ac:dyDescent="0.2">
      <c r="A2705" t="s">
        <v>880</v>
      </c>
      <c r="B2705">
        <v>2009</v>
      </c>
      <c r="C2705">
        <v>97384.4</v>
      </c>
      <c r="D2705">
        <v>107252</v>
      </c>
      <c r="E2705">
        <v>117564.53879999999</v>
      </c>
      <c r="F2705">
        <v>127069.2268</v>
      </c>
      <c r="G2705">
        <v>138130.7959</v>
      </c>
      <c r="I2705">
        <v>0.30482120000000001</v>
      </c>
      <c r="J2705">
        <v>30.482119999999998</v>
      </c>
      <c r="L2705">
        <v>52.764009999999999</v>
      </c>
      <c r="M2705">
        <v>0.7665883</v>
      </c>
      <c r="O2705">
        <v>26.789739999999998</v>
      </c>
      <c r="P2705">
        <v>0.31132779999999999</v>
      </c>
      <c r="R2705">
        <v>30.257539999999999</v>
      </c>
      <c r="S2705">
        <v>0.82263640000000005</v>
      </c>
    </row>
    <row r="2706" spans="1:19" x14ac:dyDescent="0.2">
      <c r="A2706" t="s">
        <v>880</v>
      </c>
      <c r="B2706">
        <v>2009</v>
      </c>
      <c r="C2706">
        <v>97384.4</v>
      </c>
      <c r="D2706">
        <v>107252</v>
      </c>
      <c r="E2706">
        <v>117564.53879999999</v>
      </c>
      <c r="F2706">
        <v>127069.2268</v>
      </c>
      <c r="G2706">
        <v>138130.7959</v>
      </c>
      <c r="I2706">
        <v>0.30482120000000001</v>
      </c>
      <c r="J2706">
        <v>30.482119999999998</v>
      </c>
      <c r="L2706">
        <v>52.764009999999999</v>
      </c>
      <c r="M2706">
        <v>0.7665883</v>
      </c>
      <c r="N2706">
        <v>36.279670000000003</v>
      </c>
      <c r="O2706">
        <v>26.789739999999998</v>
      </c>
      <c r="P2706">
        <v>0.31132779999999999</v>
      </c>
      <c r="R2706">
        <v>30.257539999999999</v>
      </c>
      <c r="S2706">
        <v>0.82263640000000005</v>
      </c>
    </row>
    <row r="2707" spans="1:19" x14ac:dyDescent="0.2">
      <c r="A2707" t="s">
        <v>880</v>
      </c>
      <c r="B2707">
        <v>2009</v>
      </c>
      <c r="C2707">
        <v>97384.4</v>
      </c>
      <c r="D2707">
        <v>107252</v>
      </c>
      <c r="E2707">
        <v>117564.53879999999</v>
      </c>
      <c r="F2707">
        <v>127069.2268</v>
      </c>
      <c r="G2707">
        <v>138130.7959</v>
      </c>
      <c r="I2707">
        <v>0.30482120000000001</v>
      </c>
      <c r="J2707">
        <v>30.482119999999998</v>
      </c>
      <c r="L2707">
        <v>52.764009999999999</v>
      </c>
      <c r="M2707">
        <v>0.7665883</v>
      </c>
      <c r="N2707">
        <v>36.279670000000003</v>
      </c>
      <c r="O2707">
        <v>26.789739999999998</v>
      </c>
      <c r="P2707">
        <v>0.31132779999999999</v>
      </c>
      <c r="R2707">
        <v>30.257539999999999</v>
      </c>
      <c r="S2707">
        <v>0.82263640000000005</v>
      </c>
    </row>
    <row r="2708" spans="1:19" x14ac:dyDescent="0.2">
      <c r="A2708" t="s">
        <v>880</v>
      </c>
      <c r="B2708">
        <v>2009</v>
      </c>
      <c r="C2708">
        <v>97384.4</v>
      </c>
      <c r="D2708">
        <v>107252</v>
      </c>
      <c r="E2708">
        <v>117564.53879999999</v>
      </c>
      <c r="F2708">
        <v>127069.2268</v>
      </c>
      <c r="G2708">
        <v>138130.7959</v>
      </c>
      <c r="H2708">
        <v>42.857170000000004</v>
      </c>
      <c r="I2708">
        <v>0.30482120000000001</v>
      </c>
      <c r="J2708">
        <v>30.482119999999998</v>
      </c>
      <c r="K2708">
        <v>76.131240000000005</v>
      </c>
      <c r="L2708">
        <v>52.764009999999999</v>
      </c>
      <c r="M2708">
        <v>0.7665883</v>
      </c>
      <c r="N2708">
        <v>36.279670000000003</v>
      </c>
      <c r="O2708">
        <v>26.789739999999998</v>
      </c>
      <c r="P2708">
        <v>0.31132779999999999</v>
      </c>
      <c r="Q2708">
        <v>55.333240000000004</v>
      </c>
      <c r="R2708">
        <v>30.257539999999999</v>
      </c>
      <c r="S2708">
        <v>0.82263640000000005</v>
      </c>
    </row>
    <row r="2709" spans="1:19" x14ac:dyDescent="0.2">
      <c r="A2709" t="s">
        <v>880</v>
      </c>
      <c r="B2709">
        <v>2009</v>
      </c>
      <c r="C2709">
        <v>97384.4</v>
      </c>
      <c r="D2709">
        <v>107252</v>
      </c>
      <c r="E2709">
        <v>117564.53879999999</v>
      </c>
      <c r="F2709">
        <v>127069.2268</v>
      </c>
      <c r="G2709">
        <v>138130.7959</v>
      </c>
      <c r="I2709">
        <v>0.30482120000000001</v>
      </c>
      <c r="J2709">
        <v>30.482119999999998</v>
      </c>
      <c r="L2709">
        <v>52.764009999999999</v>
      </c>
      <c r="M2709">
        <v>0.7665883</v>
      </c>
      <c r="N2709">
        <v>36.279670000000003</v>
      </c>
      <c r="O2709">
        <v>26.789739999999998</v>
      </c>
      <c r="P2709">
        <v>0.31132779999999999</v>
      </c>
      <c r="R2709">
        <v>30.257539999999999</v>
      </c>
      <c r="S2709">
        <v>0.82263640000000005</v>
      </c>
    </row>
    <row r="2710" spans="1:19" x14ac:dyDescent="0.2">
      <c r="A2710" t="s">
        <v>880</v>
      </c>
      <c r="B2710">
        <v>2009</v>
      </c>
      <c r="C2710">
        <v>97384.4</v>
      </c>
      <c r="D2710">
        <v>107252</v>
      </c>
      <c r="E2710">
        <v>117564.53879999999</v>
      </c>
      <c r="F2710">
        <v>127069.2268</v>
      </c>
      <c r="G2710">
        <v>138130.7959</v>
      </c>
      <c r="H2710">
        <v>40.624969999999998</v>
      </c>
      <c r="I2710">
        <v>0.30482120000000001</v>
      </c>
      <c r="J2710">
        <v>30.482119999999998</v>
      </c>
      <c r="K2710">
        <v>76.131240000000005</v>
      </c>
      <c r="L2710">
        <v>52.764009999999999</v>
      </c>
      <c r="M2710">
        <v>0.7665883</v>
      </c>
      <c r="O2710">
        <v>26.789739999999998</v>
      </c>
      <c r="P2710">
        <v>0.31132779999999999</v>
      </c>
      <c r="R2710">
        <v>30.257539999999999</v>
      </c>
      <c r="S2710">
        <v>0.82263640000000005</v>
      </c>
    </row>
    <row r="2711" spans="1:19" x14ac:dyDescent="0.2">
      <c r="A2711" t="s">
        <v>880</v>
      </c>
      <c r="B2711">
        <v>2009</v>
      </c>
      <c r="C2711">
        <v>97384.4</v>
      </c>
      <c r="D2711">
        <v>107252</v>
      </c>
      <c r="E2711">
        <v>117564.53879999999</v>
      </c>
      <c r="F2711">
        <v>127069.2268</v>
      </c>
      <c r="G2711">
        <v>138130.7959</v>
      </c>
      <c r="I2711">
        <v>0.30482120000000001</v>
      </c>
      <c r="J2711">
        <v>30.482119999999998</v>
      </c>
      <c r="L2711">
        <v>52.764009999999999</v>
      </c>
      <c r="M2711">
        <v>0.7665883</v>
      </c>
      <c r="O2711">
        <v>26.789739999999998</v>
      </c>
      <c r="P2711">
        <v>0.31132779999999999</v>
      </c>
      <c r="R2711">
        <v>30.257539999999999</v>
      </c>
      <c r="S2711">
        <v>0.82263640000000005</v>
      </c>
    </row>
    <row r="2712" spans="1:19" x14ac:dyDescent="0.2">
      <c r="A2712" t="s">
        <v>880</v>
      </c>
      <c r="B2712">
        <v>2009</v>
      </c>
      <c r="C2712">
        <v>97384.4</v>
      </c>
      <c r="D2712">
        <v>107252</v>
      </c>
      <c r="E2712">
        <v>117564.53879999999</v>
      </c>
      <c r="F2712">
        <v>127069.2268</v>
      </c>
      <c r="G2712">
        <v>138130.7959</v>
      </c>
      <c r="H2712">
        <v>-23.99999</v>
      </c>
      <c r="I2712">
        <v>0.30482120000000001</v>
      </c>
      <c r="J2712">
        <v>30.482119999999998</v>
      </c>
      <c r="K2712">
        <v>76.131240000000005</v>
      </c>
      <c r="L2712">
        <v>52.764009999999999</v>
      </c>
      <c r="M2712">
        <v>0.7665883</v>
      </c>
      <c r="N2712">
        <v>36.279670000000003</v>
      </c>
      <c r="O2712">
        <v>26.789739999999998</v>
      </c>
      <c r="P2712">
        <v>0.31132779999999999</v>
      </c>
      <c r="Q2712">
        <v>55.333240000000004</v>
      </c>
      <c r="R2712">
        <v>30.257539999999999</v>
      </c>
      <c r="S2712">
        <v>0.82263640000000005</v>
      </c>
    </row>
    <row r="2713" spans="1:19" x14ac:dyDescent="0.2">
      <c r="A2713" t="s">
        <v>880</v>
      </c>
      <c r="B2713">
        <v>2009</v>
      </c>
      <c r="C2713">
        <v>97384.4</v>
      </c>
      <c r="D2713">
        <v>107252</v>
      </c>
      <c r="E2713">
        <v>117564.53879999999</v>
      </c>
      <c r="F2713">
        <v>127069.2268</v>
      </c>
      <c r="G2713">
        <v>138130.7959</v>
      </c>
      <c r="I2713">
        <v>0.30482120000000001</v>
      </c>
      <c r="J2713">
        <v>30.482119999999998</v>
      </c>
      <c r="L2713">
        <v>52.764009999999999</v>
      </c>
      <c r="M2713">
        <v>0.7665883</v>
      </c>
      <c r="N2713">
        <v>36.279670000000003</v>
      </c>
      <c r="O2713">
        <v>26.789739999999998</v>
      </c>
      <c r="P2713">
        <v>0.31132779999999999</v>
      </c>
      <c r="R2713">
        <v>30.257539999999999</v>
      </c>
      <c r="S2713">
        <v>0.82263640000000005</v>
      </c>
    </row>
    <row r="2714" spans="1:19" x14ac:dyDescent="0.2">
      <c r="A2714" t="s">
        <v>880</v>
      </c>
      <c r="B2714">
        <v>2009</v>
      </c>
      <c r="C2714">
        <v>97384.4</v>
      </c>
      <c r="D2714">
        <v>107252</v>
      </c>
      <c r="E2714">
        <v>117564.53879999999</v>
      </c>
      <c r="F2714">
        <v>127069.2268</v>
      </c>
      <c r="G2714">
        <v>138130.7959</v>
      </c>
      <c r="H2714">
        <v>-99.902000000000001</v>
      </c>
      <c r="I2714">
        <v>0.30482120000000001</v>
      </c>
      <c r="J2714">
        <v>30.482119999999998</v>
      </c>
      <c r="K2714">
        <v>76.131240000000005</v>
      </c>
      <c r="L2714">
        <v>52.764009999999999</v>
      </c>
      <c r="M2714">
        <v>0.7665883</v>
      </c>
      <c r="O2714">
        <v>26.789739999999998</v>
      </c>
      <c r="P2714">
        <v>0.31132779999999999</v>
      </c>
      <c r="R2714">
        <v>30.257539999999999</v>
      </c>
      <c r="S2714">
        <v>0.82263640000000005</v>
      </c>
    </row>
    <row r="2715" spans="1:19" x14ac:dyDescent="0.2">
      <c r="A2715" t="s">
        <v>880</v>
      </c>
      <c r="B2715">
        <v>2009</v>
      </c>
      <c r="C2715">
        <v>97384.4</v>
      </c>
      <c r="D2715">
        <v>107252</v>
      </c>
      <c r="E2715">
        <v>117564.53879999999</v>
      </c>
      <c r="F2715">
        <v>127069.2268</v>
      </c>
      <c r="G2715">
        <v>138130.7959</v>
      </c>
      <c r="I2715">
        <v>0.30482120000000001</v>
      </c>
      <c r="J2715">
        <v>30.482119999999998</v>
      </c>
      <c r="L2715">
        <v>52.764009999999999</v>
      </c>
      <c r="M2715">
        <v>0.7665883</v>
      </c>
      <c r="N2715">
        <v>36.279670000000003</v>
      </c>
      <c r="O2715">
        <v>26.789739999999998</v>
      </c>
      <c r="P2715">
        <v>0.31132779999999999</v>
      </c>
      <c r="R2715">
        <v>30.257539999999999</v>
      </c>
      <c r="S2715">
        <v>0.82263640000000005</v>
      </c>
    </row>
    <row r="2716" spans="1:19" x14ac:dyDescent="0.2">
      <c r="A2716" t="s">
        <v>880</v>
      </c>
      <c r="B2716">
        <v>2009</v>
      </c>
      <c r="C2716">
        <v>97384.4</v>
      </c>
      <c r="D2716">
        <v>107252</v>
      </c>
      <c r="E2716">
        <v>117564.53879999999</v>
      </c>
      <c r="F2716">
        <v>127069.2268</v>
      </c>
      <c r="G2716">
        <v>138130.7959</v>
      </c>
      <c r="H2716">
        <v>-33.333350000000003</v>
      </c>
      <c r="I2716">
        <v>0.30482120000000001</v>
      </c>
      <c r="J2716">
        <v>30.482119999999998</v>
      </c>
      <c r="K2716">
        <v>76.131240000000005</v>
      </c>
      <c r="L2716">
        <v>52.764009999999999</v>
      </c>
      <c r="M2716">
        <v>0.7665883</v>
      </c>
      <c r="N2716">
        <v>36.279670000000003</v>
      </c>
      <c r="O2716">
        <v>26.789739999999998</v>
      </c>
      <c r="P2716">
        <v>0.31132779999999999</v>
      </c>
      <c r="Q2716">
        <v>55.333240000000004</v>
      </c>
      <c r="R2716">
        <v>30.257539999999999</v>
      </c>
      <c r="S2716">
        <v>0.82263640000000005</v>
      </c>
    </row>
    <row r="2717" spans="1:19" x14ac:dyDescent="0.2">
      <c r="A2717" t="s">
        <v>880</v>
      </c>
      <c r="B2717">
        <v>2009</v>
      </c>
      <c r="C2717">
        <v>97384.4</v>
      </c>
      <c r="D2717">
        <v>107252</v>
      </c>
      <c r="E2717">
        <v>117564.53879999999</v>
      </c>
      <c r="F2717">
        <v>127069.2268</v>
      </c>
      <c r="G2717">
        <v>138130.7959</v>
      </c>
      <c r="H2717">
        <v>14.583360000000001</v>
      </c>
      <c r="I2717">
        <v>0.30482120000000001</v>
      </c>
      <c r="J2717">
        <v>30.482119999999998</v>
      </c>
      <c r="K2717">
        <v>76.131240000000005</v>
      </c>
      <c r="L2717">
        <v>52.764009999999999</v>
      </c>
      <c r="M2717">
        <v>0.7665883</v>
      </c>
      <c r="N2717">
        <v>36.279670000000003</v>
      </c>
      <c r="O2717">
        <v>26.789739999999998</v>
      </c>
      <c r="P2717">
        <v>0.31132779999999999</v>
      </c>
      <c r="Q2717">
        <v>55.333240000000004</v>
      </c>
      <c r="R2717">
        <v>30.257539999999999</v>
      </c>
      <c r="S2717">
        <v>0.82263640000000005</v>
      </c>
    </row>
    <row r="2718" spans="1:19" x14ac:dyDescent="0.2">
      <c r="A2718" t="s">
        <v>880</v>
      </c>
      <c r="B2718">
        <v>2009</v>
      </c>
      <c r="C2718">
        <v>97384.4</v>
      </c>
      <c r="D2718">
        <v>107252</v>
      </c>
      <c r="E2718">
        <v>117564.53879999999</v>
      </c>
      <c r="F2718">
        <v>127069.2268</v>
      </c>
      <c r="G2718">
        <v>138130.7959</v>
      </c>
      <c r="H2718">
        <v>-99.842879999999994</v>
      </c>
      <c r="I2718">
        <v>0.30482120000000001</v>
      </c>
      <c r="J2718">
        <v>30.482119999999998</v>
      </c>
      <c r="K2718">
        <v>76.131240000000005</v>
      </c>
      <c r="L2718">
        <v>52.764009999999999</v>
      </c>
      <c r="M2718">
        <v>0.7665883</v>
      </c>
      <c r="N2718">
        <v>36.279670000000003</v>
      </c>
      <c r="O2718">
        <v>26.789739999999998</v>
      </c>
      <c r="P2718">
        <v>0.31132779999999999</v>
      </c>
      <c r="Q2718">
        <v>55.333240000000004</v>
      </c>
      <c r="R2718">
        <v>30.257539999999999</v>
      </c>
      <c r="S2718">
        <v>0.82263640000000005</v>
      </c>
    </row>
    <row r="2719" spans="1:19" x14ac:dyDescent="0.2">
      <c r="A2719" t="s">
        <v>880</v>
      </c>
      <c r="B2719">
        <v>2009</v>
      </c>
      <c r="C2719">
        <v>97384.4</v>
      </c>
      <c r="D2719">
        <v>107252</v>
      </c>
      <c r="E2719">
        <v>117564.53879999999</v>
      </c>
      <c r="F2719">
        <v>127069.2268</v>
      </c>
      <c r="G2719">
        <v>138130.7959</v>
      </c>
      <c r="I2719">
        <v>0.30482120000000001</v>
      </c>
      <c r="J2719">
        <v>30.482119999999998</v>
      </c>
      <c r="L2719">
        <v>52.764009999999999</v>
      </c>
      <c r="M2719">
        <v>0.7665883</v>
      </c>
      <c r="N2719">
        <v>36.279670000000003</v>
      </c>
      <c r="O2719">
        <v>26.789739999999998</v>
      </c>
      <c r="P2719">
        <v>0.31132779999999999</v>
      </c>
      <c r="R2719">
        <v>30.257539999999999</v>
      </c>
      <c r="S2719">
        <v>0.82263640000000005</v>
      </c>
    </row>
    <row r="2720" spans="1:19" x14ac:dyDescent="0.2">
      <c r="A2720" t="s">
        <v>880</v>
      </c>
      <c r="B2720">
        <v>2009</v>
      </c>
      <c r="C2720">
        <v>97384.4</v>
      </c>
      <c r="D2720">
        <v>107252</v>
      </c>
      <c r="E2720">
        <v>117564.53879999999</v>
      </c>
      <c r="F2720">
        <v>127069.2268</v>
      </c>
      <c r="G2720">
        <v>138130.7959</v>
      </c>
      <c r="I2720">
        <v>0.30482120000000001</v>
      </c>
      <c r="J2720">
        <v>30.482119999999998</v>
      </c>
      <c r="L2720">
        <v>52.764009999999999</v>
      </c>
      <c r="M2720">
        <v>0.7665883</v>
      </c>
      <c r="N2720">
        <v>36.279670000000003</v>
      </c>
      <c r="O2720">
        <v>26.789739999999998</v>
      </c>
      <c r="P2720">
        <v>0.31132779999999999</v>
      </c>
      <c r="R2720">
        <v>30.257539999999999</v>
      </c>
      <c r="S2720">
        <v>0.82263640000000005</v>
      </c>
    </row>
    <row r="2721" spans="1:19" x14ac:dyDescent="0.2">
      <c r="A2721" t="s">
        <v>880</v>
      </c>
      <c r="B2721">
        <v>2009</v>
      </c>
      <c r="C2721">
        <v>97384.4</v>
      </c>
      <c r="D2721">
        <v>107252</v>
      </c>
      <c r="E2721">
        <v>117564.53879999999</v>
      </c>
      <c r="F2721">
        <v>127069.2268</v>
      </c>
      <c r="G2721">
        <v>138130.7959</v>
      </c>
      <c r="I2721">
        <v>0.30482120000000001</v>
      </c>
      <c r="J2721">
        <v>30.482119999999998</v>
      </c>
      <c r="L2721">
        <v>52.764009999999999</v>
      </c>
      <c r="M2721">
        <v>0.7665883</v>
      </c>
      <c r="N2721">
        <v>36.279670000000003</v>
      </c>
      <c r="O2721">
        <v>26.789739999999998</v>
      </c>
      <c r="P2721">
        <v>0.31132779999999999</v>
      </c>
      <c r="R2721">
        <v>30.257539999999999</v>
      </c>
      <c r="S2721">
        <v>0.82263640000000005</v>
      </c>
    </row>
    <row r="2722" spans="1:19" x14ac:dyDescent="0.2">
      <c r="A2722" t="s">
        <v>880</v>
      </c>
      <c r="B2722">
        <v>2009</v>
      </c>
      <c r="C2722">
        <v>97384.4</v>
      </c>
      <c r="D2722">
        <v>107252</v>
      </c>
      <c r="E2722">
        <v>117564.53879999999</v>
      </c>
      <c r="F2722">
        <v>127069.2268</v>
      </c>
      <c r="G2722">
        <v>138130.7959</v>
      </c>
      <c r="I2722">
        <v>0.30482120000000001</v>
      </c>
      <c r="J2722">
        <v>30.482119999999998</v>
      </c>
      <c r="L2722">
        <v>52.764009999999999</v>
      </c>
      <c r="M2722">
        <v>0.7665883</v>
      </c>
      <c r="N2722">
        <v>36.279670000000003</v>
      </c>
      <c r="O2722">
        <v>26.789739999999998</v>
      </c>
      <c r="P2722">
        <v>0.31132779999999999</v>
      </c>
      <c r="R2722">
        <v>30.257539999999999</v>
      </c>
      <c r="S2722">
        <v>0.82263640000000005</v>
      </c>
    </row>
    <row r="2723" spans="1:19" x14ac:dyDescent="0.2">
      <c r="A2723" t="s">
        <v>880</v>
      </c>
      <c r="B2723">
        <v>2009</v>
      </c>
      <c r="C2723">
        <v>97384.4</v>
      </c>
      <c r="D2723">
        <v>107252</v>
      </c>
      <c r="E2723">
        <v>117564.53879999999</v>
      </c>
      <c r="F2723">
        <v>127069.2268</v>
      </c>
      <c r="G2723">
        <v>138130.7959</v>
      </c>
      <c r="I2723">
        <v>0.30482120000000001</v>
      </c>
      <c r="J2723">
        <v>30.482119999999998</v>
      </c>
      <c r="L2723">
        <v>52.764009999999999</v>
      </c>
      <c r="M2723">
        <v>0.7665883</v>
      </c>
      <c r="N2723">
        <v>36.279670000000003</v>
      </c>
      <c r="O2723">
        <v>26.789739999999998</v>
      </c>
      <c r="P2723">
        <v>0.31132779999999999</v>
      </c>
      <c r="R2723">
        <v>30.257539999999999</v>
      </c>
      <c r="S2723">
        <v>0.82263640000000005</v>
      </c>
    </row>
    <row r="2724" spans="1:19" x14ac:dyDescent="0.2">
      <c r="A2724" t="s">
        <v>880</v>
      </c>
      <c r="B2724">
        <v>2009</v>
      </c>
      <c r="C2724">
        <v>97384.4</v>
      </c>
      <c r="D2724">
        <v>107252</v>
      </c>
      <c r="E2724">
        <v>117564.53879999999</v>
      </c>
      <c r="F2724">
        <v>127069.2268</v>
      </c>
      <c r="G2724">
        <v>138130.7959</v>
      </c>
      <c r="H2724">
        <v>660.82230000000004</v>
      </c>
      <c r="I2724">
        <v>0.30482120000000001</v>
      </c>
      <c r="J2724">
        <v>30.482119999999998</v>
      </c>
      <c r="K2724">
        <v>76.131240000000005</v>
      </c>
      <c r="L2724">
        <v>52.764009999999999</v>
      </c>
      <c r="M2724">
        <v>0.7665883</v>
      </c>
      <c r="O2724">
        <v>26.789739999999998</v>
      </c>
      <c r="P2724">
        <v>0.31132779999999999</v>
      </c>
      <c r="R2724">
        <v>30.257539999999999</v>
      </c>
      <c r="S2724">
        <v>0.82263640000000005</v>
      </c>
    </row>
    <row r="2725" spans="1:19" x14ac:dyDescent="0.2">
      <c r="A2725" t="s">
        <v>880</v>
      </c>
      <c r="B2725">
        <v>2009</v>
      </c>
      <c r="C2725">
        <v>97384.4</v>
      </c>
      <c r="D2725">
        <v>107252</v>
      </c>
      <c r="E2725">
        <v>117564.53879999999</v>
      </c>
      <c r="F2725">
        <v>127069.2268</v>
      </c>
      <c r="G2725">
        <v>138130.7959</v>
      </c>
      <c r="I2725">
        <v>0.30482120000000001</v>
      </c>
      <c r="J2725">
        <v>30.482119999999998</v>
      </c>
      <c r="L2725">
        <v>52.764009999999999</v>
      </c>
      <c r="M2725">
        <v>0.7665883</v>
      </c>
      <c r="O2725">
        <v>26.789739999999998</v>
      </c>
      <c r="P2725">
        <v>0.31132779999999999</v>
      </c>
      <c r="R2725">
        <v>30.257539999999999</v>
      </c>
      <c r="S2725">
        <v>0.82263640000000005</v>
      </c>
    </row>
    <row r="2726" spans="1:19" x14ac:dyDescent="0.2">
      <c r="A2726" t="s">
        <v>880</v>
      </c>
      <c r="B2726">
        <v>2009</v>
      </c>
      <c r="C2726">
        <v>97384.4</v>
      </c>
      <c r="D2726">
        <v>107252</v>
      </c>
      <c r="E2726">
        <v>117564.53879999999</v>
      </c>
      <c r="F2726">
        <v>127069.2268</v>
      </c>
      <c r="G2726">
        <v>138130.7959</v>
      </c>
      <c r="H2726">
        <v>57.142829999999996</v>
      </c>
      <c r="I2726">
        <v>0.30482120000000001</v>
      </c>
      <c r="J2726">
        <v>30.482119999999998</v>
      </c>
      <c r="K2726">
        <v>76.131240000000005</v>
      </c>
      <c r="L2726">
        <v>52.764009999999999</v>
      </c>
      <c r="M2726">
        <v>0.7665883</v>
      </c>
      <c r="N2726">
        <v>36.279670000000003</v>
      </c>
      <c r="O2726">
        <v>26.789739999999998</v>
      </c>
      <c r="P2726">
        <v>0.31132779999999999</v>
      </c>
      <c r="Q2726">
        <v>55.333240000000004</v>
      </c>
      <c r="R2726">
        <v>30.257539999999999</v>
      </c>
      <c r="S2726">
        <v>0.82263640000000005</v>
      </c>
    </row>
    <row r="2727" spans="1:19" x14ac:dyDescent="0.2">
      <c r="A2727" t="s">
        <v>880</v>
      </c>
      <c r="B2727">
        <v>2009</v>
      </c>
      <c r="C2727">
        <v>97384.4</v>
      </c>
      <c r="D2727">
        <v>107252</v>
      </c>
      <c r="E2727">
        <v>117564.53879999999</v>
      </c>
      <c r="F2727">
        <v>127069.2268</v>
      </c>
      <c r="G2727">
        <v>138130.7959</v>
      </c>
      <c r="H2727">
        <v>-73.668620000000004</v>
      </c>
      <c r="I2727">
        <v>0.30482120000000001</v>
      </c>
      <c r="J2727">
        <v>30.482119999999998</v>
      </c>
      <c r="K2727">
        <v>76.131240000000005</v>
      </c>
      <c r="L2727">
        <v>52.764009999999999</v>
      </c>
      <c r="M2727">
        <v>0.7665883</v>
      </c>
      <c r="N2727">
        <v>36.279670000000003</v>
      </c>
      <c r="O2727">
        <v>26.789739999999998</v>
      </c>
      <c r="P2727">
        <v>0.31132779999999999</v>
      </c>
      <c r="Q2727">
        <v>55.333240000000004</v>
      </c>
      <c r="R2727">
        <v>30.257539999999999</v>
      </c>
      <c r="S2727">
        <v>0.82263640000000005</v>
      </c>
    </row>
    <row r="2728" spans="1:19" x14ac:dyDescent="0.2">
      <c r="A2728" t="s">
        <v>880</v>
      </c>
      <c r="B2728">
        <v>2009</v>
      </c>
      <c r="C2728">
        <v>97384.4</v>
      </c>
      <c r="D2728">
        <v>107252</v>
      </c>
      <c r="E2728">
        <v>117564.53879999999</v>
      </c>
      <c r="F2728">
        <v>127069.2268</v>
      </c>
      <c r="G2728">
        <v>138130.7959</v>
      </c>
      <c r="H2728">
        <v>130.32509999999999</v>
      </c>
      <c r="I2728">
        <v>0.30482120000000001</v>
      </c>
      <c r="J2728">
        <v>30.482119999999998</v>
      </c>
      <c r="K2728">
        <v>76.131240000000005</v>
      </c>
      <c r="L2728">
        <v>52.764009999999999</v>
      </c>
      <c r="M2728">
        <v>0.7665883</v>
      </c>
      <c r="N2728">
        <v>36.279670000000003</v>
      </c>
      <c r="O2728">
        <v>26.789739999999998</v>
      </c>
      <c r="P2728">
        <v>0.31132779999999999</v>
      </c>
      <c r="Q2728">
        <v>55.333240000000004</v>
      </c>
      <c r="R2728">
        <v>30.257539999999999</v>
      </c>
      <c r="S2728">
        <v>0.82263640000000005</v>
      </c>
    </row>
    <row r="2729" spans="1:19" x14ac:dyDescent="0.2">
      <c r="A2729" t="s">
        <v>880</v>
      </c>
      <c r="B2729">
        <v>2009</v>
      </c>
      <c r="C2729">
        <v>97384.4</v>
      </c>
      <c r="D2729">
        <v>107252</v>
      </c>
      <c r="E2729">
        <v>117564.53879999999</v>
      </c>
      <c r="F2729">
        <v>127069.2268</v>
      </c>
      <c r="G2729">
        <v>138130.7959</v>
      </c>
      <c r="H2729">
        <v>-99.795749999999998</v>
      </c>
      <c r="I2729">
        <v>0.30482120000000001</v>
      </c>
      <c r="J2729">
        <v>30.482119999999998</v>
      </c>
      <c r="K2729">
        <v>76.131240000000005</v>
      </c>
      <c r="L2729">
        <v>52.764009999999999</v>
      </c>
      <c r="M2729">
        <v>0.7665883</v>
      </c>
      <c r="N2729">
        <v>36.279670000000003</v>
      </c>
      <c r="O2729">
        <v>26.789739999999998</v>
      </c>
      <c r="P2729">
        <v>0.31132779999999999</v>
      </c>
      <c r="Q2729">
        <v>55.333240000000004</v>
      </c>
      <c r="R2729">
        <v>30.257539999999999</v>
      </c>
      <c r="S2729">
        <v>0.82263640000000005</v>
      </c>
    </row>
    <row r="2730" spans="1:19" x14ac:dyDescent="0.2">
      <c r="A2730" t="s">
        <v>880</v>
      </c>
      <c r="B2730">
        <v>2009</v>
      </c>
      <c r="C2730">
        <v>97384.4</v>
      </c>
      <c r="D2730">
        <v>107252</v>
      </c>
      <c r="E2730">
        <v>117564.53879999999</v>
      </c>
      <c r="F2730">
        <v>127069.2268</v>
      </c>
      <c r="G2730">
        <v>138130.7959</v>
      </c>
      <c r="H2730">
        <v>44.4621</v>
      </c>
      <c r="I2730">
        <v>0.30482120000000001</v>
      </c>
      <c r="J2730">
        <v>30.482119999999998</v>
      </c>
      <c r="K2730">
        <v>76.131240000000005</v>
      </c>
      <c r="L2730">
        <v>52.764009999999999</v>
      </c>
      <c r="M2730">
        <v>0.7665883</v>
      </c>
      <c r="N2730">
        <v>36.279670000000003</v>
      </c>
      <c r="O2730">
        <v>26.789739999999998</v>
      </c>
      <c r="P2730">
        <v>0.31132779999999999</v>
      </c>
      <c r="Q2730">
        <v>55.333240000000004</v>
      </c>
      <c r="R2730">
        <v>30.257539999999999</v>
      </c>
      <c r="S2730">
        <v>0.82263640000000005</v>
      </c>
    </row>
    <row r="2731" spans="1:19" x14ac:dyDescent="0.2">
      <c r="A2731" t="s">
        <v>880</v>
      </c>
      <c r="B2731">
        <v>2009</v>
      </c>
      <c r="C2731">
        <v>97384.4</v>
      </c>
      <c r="D2731">
        <v>107252</v>
      </c>
      <c r="E2731">
        <v>117564.53879999999</v>
      </c>
      <c r="F2731">
        <v>127069.2268</v>
      </c>
      <c r="G2731">
        <v>138130.7959</v>
      </c>
      <c r="H2731">
        <v>188.8887</v>
      </c>
      <c r="I2731">
        <v>0.30482120000000001</v>
      </c>
      <c r="J2731">
        <v>30.482119999999998</v>
      </c>
      <c r="K2731">
        <v>76.131240000000005</v>
      </c>
      <c r="L2731">
        <v>52.764009999999999</v>
      </c>
      <c r="M2731">
        <v>0.7665883</v>
      </c>
      <c r="N2731">
        <v>36.279670000000003</v>
      </c>
      <c r="O2731">
        <v>26.789739999999998</v>
      </c>
      <c r="P2731">
        <v>0.31132779999999999</v>
      </c>
      <c r="Q2731">
        <v>55.333240000000004</v>
      </c>
      <c r="R2731">
        <v>30.257539999999999</v>
      </c>
      <c r="S2731">
        <v>0.82263640000000005</v>
      </c>
    </row>
    <row r="2732" spans="1:19" x14ac:dyDescent="0.2">
      <c r="A2732" t="s">
        <v>880</v>
      </c>
      <c r="B2732">
        <v>2009</v>
      </c>
      <c r="C2732">
        <v>97384.4</v>
      </c>
      <c r="D2732">
        <v>107252</v>
      </c>
      <c r="E2732">
        <v>117564.53879999999</v>
      </c>
      <c r="F2732">
        <v>127069.2268</v>
      </c>
      <c r="G2732">
        <v>138130.7959</v>
      </c>
      <c r="H2732">
        <v>2.5641780000000001</v>
      </c>
      <c r="I2732">
        <v>0.30482120000000001</v>
      </c>
      <c r="J2732">
        <v>30.482119999999998</v>
      </c>
      <c r="K2732">
        <v>76.131240000000005</v>
      </c>
      <c r="L2732">
        <v>52.764009999999999</v>
      </c>
      <c r="M2732">
        <v>0.7665883</v>
      </c>
      <c r="N2732">
        <v>36.279670000000003</v>
      </c>
      <c r="O2732">
        <v>26.789739999999998</v>
      </c>
      <c r="P2732">
        <v>0.31132779999999999</v>
      </c>
      <c r="Q2732">
        <v>55.333240000000004</v>
      </c>
      <c r="R2732">
        <v>30.257539999999999</v>
      </c>
      <c r="S2732">
        <v>0.82263640000000005</v>
      </c>
    </row>
    <row r="2733" spans="1:19" x14ac:dyDescent="0.2">
      <c r="A2733" t="s">
        <v>880</v>
      </c>
      <c r="B2733">
        <v>2009</v>
      </c>
      <c r="C2733">
        <v>97384.4</v>
      </c>
      <c r="D2733">
        <v>107252</v>
      </c>
      <c r="E2733">
        <v>117564.53879999999</v>
      </c>
      <c r="F2733">
        <v>127069.2268</v>
      </c>
      <c r="G2733">
        <v>138130.7959</v>
      </c>
      <c r="I2733">
        <v>0.30482120000000001</v>
      </c>
      <c r="J2733">
        <v>30.482119999999998</v>
      </c>
      <c r="L2733">
        <v>52.764009999999999</v>
      </c>
      <c r="M2733">
        <v>0.7665883</v>
      </c>
      <c r="O2733">
        <v>26.789739999999998</v>
      </c>
      <c r="P2733">
        <v>0.31132779999999999</v>
      </c>
      <c r="R2733">
        <v>30.257539999999999</v>
      </c>
      <c r="S2733">
        <v>0.82263640000000005</v>
      </c>
    </row>
    <row r="2734" spans="1:19" x14ac:dyDescent="0.2">
      <c r="A2734" t="s">
        <v>880</v>
      </c>
      <c r="B2734">
        <v>2009</v>
      </c>
      <c r="C2734">
        <v>97384.4</v>
      </c>
      <c r="D2734">
        <v>107252</v>
      </c>
      <c r="E2734">
        <v>117564.53879999999</v>
      </c>
      <c r="F2734">
        <v>127069.2268</v>
      </c>
      <c r="G2734">
        <v>138130.7959</v>
      </c>
      <c r="I2734">
        <v>0.30482120000000001</v>
      </c>
      <c r="J2734">
        <v>30.482119999999998</v>
      </c>
      <c r="L2734">
        <v>52.764009999999999</v>
      </c>
      <c r="M2734">
        <v>0.7665883</v>
      </c>
      <c r="N2734">
        <v>36.279670000000003</v>
      </c>
      <c r="O2734">
        <v>26.789739999999998</v>
      </c>
      <c r="P2734">
        <v>0.31132779999999999</v>
      </c>
      <c r="R2734">
        <v>30.257539999999999</v>
      </c>
      <c r="S2734">
        <v>0.82263640000000005</v>
      </c>
    </row>
    <row r="2735" spans="1:19" x14ac:dyDescent="0.2">
      <c r="A2735" t="s">
        <v>880</v>
      </c>
      <c r="B2735">
        <v>2009</v>
      </c>
      <c r="C2735">
        <v>97384.4</v>
      </c>
      <c r="D2735">
        <v>107252</v>
      </c>
      <c r="E2735">
        <v>117564.53879999999</v>
      </c>
      <c r="F2735">
        <v>127069.2268</v>
      </c>
      <c r="G2735">
        <v>138130.7959</v>
      </c>
      <c r="H2735">
        <v>162.96289999999999</v>
      </c>
      <c r="I2735">
        <v>0.30482120000000001</v>
      </c>
      <c r="J2735">
        <v>30.482119999999998</v>
      </c>
      <c r="K2735">
        <v>76.131240000000005</v>
      </c>
      <c r="L2735">
        <v>52.764009999999999</v>
      </c>
      <c r="M2735">
        <v>0.7665883</v>
      </c>
      <c r="N2735">
        <v>36.279670000000003</v>
      </c>
      <c r="O2735">
        <v>26.789739999999998</v>
      </c>
      <c r="P2735">
        <v>0.31132779999999999</v>
      </c>
      <c r="Q2735">
        <v>55.333240000000004</v>
      </c>
      <c r="R2735">
        <v>30.257539999999999</v>
      </c>
      <c r="S2735">
        <v>0.82263640000000005</v>
      </c>
    </row>
    <row r="2736" spans="1:19" x14ac:dyDescent="0.2">
      <c r="A2736" t="s">
        <v>880</v>
      </c>
      <c r="B2736">
        <v>2009</v>
      </c>
      <c r="C2736">
        <v>97384.4</v>
      </c>
      <c r="D2736">
        <v>107252</v>
      </c>
      <c r="E2736">
        <v>117564.53879999999</v>
      </c>
      <c r="F2736">
        <v>127069.2268</v>
      </c>
      <c r="G2736">
        <v>138130.7959</v>
      </c>
      <c r="I2736">
        <v>0.30482120000000001</v>
      </c>
      <c r="J2736">
        <v>30.482119999999998</v>
      </c>
      <c r="L2736">
        <v>52.764009999999999</v>
      </c>
      <c r="M2736">
        <v>0.7665883</v>
      </c>
      <c r="O2736">
        <v>26.789739999999998</v>
      </c>
      <c r="P2736">
        <v>0.31132779999999999</v>
      </c>
      <c r="R2736">
        <v>30.257539999999999</v>
      </c>
      <c r="S2736">
        <v>0.82263640000000005</v>
      </c>
    </row>
    <row r="2737" spans="1:19" x14ac:dyDescent="0.2">
      <c r="A2737" t="s">
        <v>880</v>
      </c>
      <c r="B2737">
        <v>2009</v>
      </c>
      <c r="C2737">
        <v>97384.4</v>
      </c>
      <c r="D2737">
        <v>107252</v>
      </c>
      <c r="E2737">
        <v>117564.53879999999</v>
      </c>
      <c r="F2737">
        <v>127069.2268</v>
      </c>
      <c r="G2737">
        <v>138130.7959</v>
      </c>
      <c r="I2737">
        <v>0.30482120000000001</v>
      </c>
      <c r="J2737">
        <v>30.482119999999998</v>
      </c>
      <c r="L2737">
        <v>52.764009999999999</v>
      </c>
      <c r="M2737">
        <v>0.7665883</v>
      </c>
      <c r="N2737">
        <v>36.279670000000003</v>
      </c>
      <c r="O2737">
        <v>26.789739999999998</v>
      </c>
      <c r="P2737">
        <v>0.31132779999999999</v>
      </c>
      <c r="R2737">
        <v>30.257539999999999</v>
      </c>
      <c r="S2737">
        <v>0.82263640000000005</v>
      </c>
    </row>
    <row r="2738" spans="1:19" x14ac:dyDescent="0.2">
      <c r="A2738" t="s">
        <v>880</v>
      </c>
      <c r="B2738">
        <v>2009</v>
      </c>
      <c r="C2738">
        <v>97384.4</v>
      </c>
      <c r="D2738">
        <v>107252</v>
      </c>
      <c r="E2738">
        <v>117564.53879999999</v>
      </c>
      <c r="F2738">
        <v>127069.2268</v>
      </c>
      <c r="G2738">
        <v>138130.7959</v>
      </c>
      <c r="H2738">
        <v>22.984169999999999</v>
      </c>
      <c r="I2738">
        <v>0.30482120000000001</v>
      </c>
      <c r="J2738">
        <v>30.482119999999998</v>
      </c>
      <c r="K2738">
        <v>76.131240000000005</v>
      </c>
      <c r="L2738">
        <v>52.764009999999999</v>
      </c>
      <c r="M2738">
        <v>0.7665883</v>
      </c>
      <c r="N2738">
        <v>36.279670000000003</v>
      </c>
      <c r="O2738">
        <v>26.789739999999998</v>
      </c>
      <c r="P2738">
        <v>0.31132779999999999</v>
      </c>
      <c r="Q2738">
        <v>55.333240000000004</v>
      </c>
      <c r="R2738">
        <v>30.257539999999999</v>
      </c>
      <c r="S2738">
        <v>0.82263640000000005</v>
      </c>
    </row>
    <row r="2739" spans="1:19" x14ac:dyDescent="0.2">
      <c r="A2739" t="s">
        <v>880</v>
      </c>
      <c r="B2739">
        <v>2009</v>
      </c>
      <c r="C2739">
        <v>97384.4</v>
      </c>
      <c r="D2739">
        <v>107252</v>
      </c>
      <c r="E2739">
        <v>117564.53879999999</v>
      </c>
      <c r="F2739">
        <v>127069.2268</v>
      </c>
      <c r="G2739">
        <v>138130.7959</v>
      </c>
      <c r="I2739">
        <v>0.30482120000000001</v>
      </c>
      <c r="J2739">
        <v>30.482119999999998</v>
      </c>
      <c r="L2739">
        <v>52.764009999999999</v>
      </c>
      <c r="M2739">
        <v>0.7665883</v>
      </c>
      <c r="N2739">
        <v>36.279670000000003</v>
      </c>
      <c r="O2739">
        <v>26.789739999999998</v>
      </c>
      <c r="P2739">
        <v>0.31132779999999999</v>
      </c>
      <c r="R2739">
        <v>30.257539999999999</v>
      </c>
      <c r="S2739">
        <v>0.82263640000000005</v>
      </c>
    </row>
    <row r="2740" spans="1:19" x14ac:dyDescent="0.2">
      <c r="A2740" t="s">
        <v>880</v>
      </c>
      <c r="B2740">
        <v>2009</v>
      </c>
      <c r="C2740">
        <v>97384.4</v>
      </c>
      <c r="D2740">
        <v>107252</v>
      </c>
      <c r="E2740">
        <v>117564.53879999999</v>
      </c>
      <c r="F2740">
        <v>127069.2268</v>
      </c>
      <c r="G2740">
        <v>138130.7959</v>
      </c>
      <c r="I2740">
        <v>0.30482120000000001</v>
      </c>
      <c r="J2740">
        <v>30.482119999999998</v>
      </c>
      <c r="L2740">
        <v>52.764009999999999</v>
      </c>
      <c r="M2740">
        <v>0.7665883</v>
      </c>
      <c r="O2740">
        <v>26.789739999999998</v>
      </c>
      <c r="P2740">
        <v>0.31132779999999999</v>
      </c>
      <c r="R2740">
        <v>30.257539999999999</v>
      </c>
      <c r="S2740">
        <v>0.82263640000000005</v>
      </c>
    </row>
    <row r="2741" spans="1:19" x14ac:dyDescent="0.2">
      <c r="A2741" t="s">
        <v>880</v>
      </c>
      <c r="B2741">
        <v>2009</v>
      </c>
      <c r="C2741">
        <v>97384.4</v>
      </c>
      <c r="D2741">
        <v>107252</v>
      </c>
      <c r="E2741">
        <v>117564.53879999999</v>
      </c>
      <c r="F2741">
        <v>127069.2268</v>
      </c>
      <c r="G2741">
        <v>138130.7959</v>
      </c>
      <c r="H2741">
        <v>-7.4879020000000001</v>
      </c>
      <c r="I2741">
        <v>0.30482120000000001</v>
      </c>
      <c r="J2741">
        <v>30.482119999999998</v>
      </c>
      <c r="K2741">
        <v>76.131240000000005</v>
      </c>
      <c r="L2741">
        <v>52.764009999999999</v>
      </c>
      <c r="M2741">
        <v>0.7665883</v>
      </c>
      <c r="N2741">
        <v>36.279670000000003</v>
      </c>
      <c r="O2741">
        <v>26.789739999999998</v>
      </c>
      <c r="P2741">
        <v>0.31132779999999999</v>
      </c>
      <c r="Q2741">
        <v>55.333240000000004</v>
      </c>
      <c r="R2741">
        <v>30.257539999999999</v>
      </c>
      <c r="S2741">
        <v>0.82263640000000005</v>
      </c>
    </row>
    <row r="2742" spans="1:19" x14ac:dyDescent="0.2">
      <c r="A2742" t="s">
        <v>880</v>
      </c>
      <c r="B2742">
        <v>2009</v>
      </c>
      <c r="C2742">
        <v>97384.4</v>
      </c>
      <c r="D2742">
        <v>107252</v>
      </c>
      <c r="E2742">
        <v>117564.53879999999</v>
      </c>
      <c r="F2742">
        <v>127069.2268</v>
      </c>
      <c r="G2742">
        <v>138130.7959</v>
      </c>
      <c r="H2742">
        <v>886.22199999999998</v>
      </c>
      <c r="I2742">
        <v>0.30482120000000001</v>
      </c>
      <c r="J2742">
        <v>30.482119999999998</v>
      </c>
      <c r="K2742">
        <v>76.131240000000005</v>
      </c>
      <c r="L2742">
        <v>52.764009999999999</v>
      </c>
      <c r="M2742">
        <v>0.7665883</v>
      </c>
      <c r="N2742">
        <v>36.279670000000003</v>
      </c>
      <c r="O2742">
        <v>26.789739999999998</v>
      </c>
      <c r="P2742">
        <v>0.31132779999999999</v>
      </c>
      <c r="R2742">
        <v>30.257539999999999</v>
      </c>
      <c r="S2742">
        <v>0.82263640000000005</v>
      </c>
    </row>
    <row r="2743" spans="1:19" x14ac:dyDescent="0.2">
      <c r="A2743" t="s">
        <v>880</v>
      </c>
      <c r="B2743">
        <v>2009</v>
      </c>
      <c r="C2743">
        <v>97384.4</v>
      </c>
      <c r="D2743">
        <v>107252</v>
      </c>
      <c r="E2743">
        <v>117564.53879999999</v>
      </c>
      <c r="F2743">
        <v>127069.2268</v>
      </c>
      <c r="G2743">
        <v>138130.7959</v>
      </c>
      <c r="I2743">
        <v>0.30482120000000001</v>
      </c>
      <c r="J2743">
        <v>30.482119999999998</v>
      </c>
      <c r="L2743">
        <v>52.764009999999999</v>
      </c>
      <c r="M2743">
        <v>0.7665883</v>
      </c>
      <c r="N2743">
        <v>36.279670000000003</v>
      </c>
      <c r="O2743">
        <v>26.789739999999998</v>
      </c>
      <c r="P2743">
        <v>0.31132779999999999</v>
      </c>
      <c r="R2743">
        <v>30.257539999999999</v>
      </c>
      <c r="S2743">
        <v>0.82263640000000005</v>
      </c>
    </row>
    <row r="2744" spans="1:19" x14ac:dyDescent="0.2">
      <c r="A2744" t="s">
        <v>880</v>
      </c>
      <c r="B2744">
        <v>2009</v>
      </c>
      <c r="C2744">
        <v>97384.4</v>
      </c>
      <c r="D2744">
        <v>107252</v>
      </c>
      <c r="E2744">
        <v>117564.53879999999</v>
      </c>
      <c r="F2744">
        <v>127069.2268</v>
      </c>
      <c r="G2744">
        <v>138130.7959</v>
      </c>
      <c r="H2744">
        <v>155.4796</v>
      </c>
      <c r="I2744">
        <v>0.30482120000000001</v>
      </c>
      <c r="J2744">
        <v>30.482119999999998</v>
      </c>
      <c r="K2744">
        <v>76.131240000000005</v>
      </c>
      <c r="L2744">
        <v>52.764009999999999</v>
      </c>
      <c r="M2744">
        <v>0.7665883</v>
      </c>
      <c r="N2744">
        <v>36.279670000000003</v>
      </c>
      <c r="O2744">
        <v>26.789739999999998</v>
      </c>
      <c r="P2744">
        <v>0.31132779999999999</v>
      </c>
      <c r="Q2744">
        <v>55.333240000000004</v>
      </c>
      <c r="R2744">
        <v>30.257539999999999</v>
      </c>
      <c r="S2744">
        <v>0.82263640000000005</v>
      </c>
    </row>
    <row r="2745" spans="1:19" x14ac:dyDescent="0.2">
      <c r="A2745" t="s">
        <v>880</v>
      </c>
      <c r="B2745">
        <v>2009</v>
      </c>
      <c r="C2745">
        <v>97384.4</v>
      </c>
      <c r="D2745">
        <v>107252</v>
      </c>
      <c r="E2745">
        <v>117564.53879999999</v>
      </c>
      <c r="F2745">
        <v>127069.2268</v>
      </c>
      <c r="G2745">
        <v>138130.7959</v>
      </c>
      <c r="H2745">
        <v>23.07696</v>
      </c>
      <c r="I2745">
        <v>0.30482120000000001</v>
      </c>
      <c r="J2745">
        <v>30.482119999999998</v>
      </c>
      <c r="K2745">
        <v>76.131240000000005</v>
      </c>
      <c r="L2745">
        <v>52.764009999999999</v>
      </c>
      <c r="M2745">
        <v>0.7665883</v>
      </c>
      <c r="N2745">
        <v>36.279670000000003</v>
      </c>
      <c r="O2745">
        <v>26.789739999999998</v>
      </c>
      <c r="P2745">
        <v>0.31132779999999999</v>
      </c>
      <c r="Q2745">
        <v>55.333240000000004</v>
      </c>
      <c r="R2745">
        <v>30.257539999999999</v>
      </c>
      <c r="S2745">
        <v>0.82263640000000005</v>
      </c>
    </row>
    <row r="2746" spans="1:19" x14ac:dyDescent="0.2">
      <c r="A2746" t="s">
        <v>880</v>
      </c>
      <c r="B2746">
        <v>2009</v>
      </c>
      <c r="C2746">
        <v>97384.4</v>
      </c>
      <c r="D2746">
        <v>107252</v>
      </c>
      <c r="E2746">
        <v>117564.53879999999</v>
      </c>
      <c r="F2746">
        <v>127069.2268</v>
      </c>
      <c r="G2746">
        <v>138130.7959</v>
      </c>
      <c r="H2746">
        <v>606.75699999999995</v>
      </c>
      <c r="I2746">
        <v>0.30482120000000001</v>
      </c>
      <c r="J2746">
        <v>30.482119999999998</v>
      </c>
      <c r="K2746">
        <v>76.131240000000005</v>
      </c>
      <c r="L2746">
        <v>52.764009999999999</v>
      </c>
      <c r="M2746">
        <v>0.7665883</v>
      </c>
      <c r="N2746">
        <v>36.279670000000003</v>
      </c>
      <c r="O2746">
        <v>26.789739999999998</v>
      </c>
      <c r="P2746">
        <v>0.31132779999999999</v>
      </c>
      <c r="Q2746">
        <v>55.333240000000004</v>
      </c>
      <c r="R2746">
        <v>30.257539999999999</v>
      </c>
      <c r="S2746">
        <v>0.82263640000000005</v>
      </c>
    </row>
    <row r="2747" spans="1:19" x14ac:dyDescent="0.2">
      <c r="A2747" t="s">
        <v>880</v>
      </c>
      <c r="B2747">
        <v>2009</v>
      </c>
      <c r="C2747">
        <v>97384.4</v>
      </c>
      <c r="D2747">
        <v>107252</v>
      </c>
      <c r="E2747">
        <v>117564.53879999999</v>
      </c>
      <c r="F2747">
        <v>127069.2268</v>
      </c>
      <c r="G2747">
        <v>138130.7959</v>
      </c>
      <c r="I2747">
        <v>0.30482120000000001</v>
      </c>
      <c r="J2747">
        <v>30.482119999999998</v>
      </c>
      <c r="L2747">
        <v>52.764009999999999</v>
      </c>
      <c r="M2747">
        <v>0.7665883</v>
      </c>
      <c r="O2747">
        <v>26.789739999999998</v>
      </c>
      <c r="P2747">
        <v>0.31132779999999999</v>
      </c>
      <c r="R2747">
        <v>30.257539999999999</v>
      </c>
      <c r="S2747">
        <v>0.82263640000000005</v>
      </c>
    </row>
    <row r="2748" spans="1:19" x14ac:dyDescent="0.2">
      <c r="A2748" t="s">
        <v>880</v>
      </c>
      <c r="B2748">
        <v>2009</v>
      </c>
      <c r="C2748">
        <v>97384.4</v>
      </c>
      <c r="D2748">
        <v>107252</v>
      </c>
      <c r="E2748">
        <v>117564.53879999999</v>
      </c>
      <c r="F2748">
        <v>127069.2268</v>
      </c>
      <c r="G2748">
        <v>138130.7959</v>
      </c>
      <c r="H2748">
        <v>-97.079040000000006</v>
      </c>
      <c r="I2748">
        <v>0.30482120000000001</v>
      </c>
      <c r="J2748">
        <v>30.482119999999998</v>
      </c>
      <c r="K2748">
        <v>76.131240000000005</v>
      </c>
      <c r="L2748">
        <v>52.764009999999999</v>
      </c>
      <c r="M2748">
        <v>0.7665883</v>
      </c>
      <c r="O2748">
        <v>26.789739999999998</v>
      </c>
      <c r="P2748">
        <v>0.31132779999999999</v>
      </c>
      <c r="R2748">
        <v>30.257539999999999</v>
      </c>
      <c r="S2748">
        <v>0.82263640000000005</v>
      </c>
    </row>
    <row r="2749" spans="1:19" x14ac:dyDescent="0.2">
      <c r="A2749" t="s">
        <v>880</v>
      </c>
      <c r="B2749">
        <v>2009</v>
      </c>
      <c r="C2749">
        <v>97384.4</v>
      </c>
      <c r="D2749">
        <v>107252</v>
      </c>
      <c r="E2749">
        <v>117564.53879999999</v>
      </c>
      <c r="F2749">
        <v>127069.2268</v>
      </c>
      <c r="G2749">
        <v>138130.7959</v>
      </c>
      <c r="I2749">
        <v>0.30482120000000001</v>
      </c>
      <c r="J2749">
        <v>30.482119999999998</v>
      </c>
      <c r="L2749">
        <v>52.764009999999999</v>
      </c>
      <c r="M2749">
        <v>0.7665883</v>
      </c>
      <c r="N2749">
        <v>36.279670000000003</v>
      </c>
      <c r="O2749">
        <v>26.789739999999998</v>
      </c>
      <c r="P2749">
        <v>0.31132779999999999</v>
      </c>
      <c r="R2749">
        <v>30.257539999999999</v>
      </c>
      <c r="S2749">
        <v>0.82263640000000005</v>
      </c>
    </row>
    <row r="2750" spans="1:19" x14ac:dyDescent="0.2">
      <c r="A2750" t="s">
        <v>880</v>
      </c>
      <c r="B2750">
        <v>2009</v>
      </c>
      <c r="C2750">
        <v>97384.4</v>
      </c>
      <c r="D2750">
        <v>107252</v>
      </c>
      <c r="E2750">
        <v>117564.53879999999</v>
      </c>
      <c r="F2750">
        <v>127069.2268</v>
      </c>
      <c r="G2750">
        <v>138130.7959</v>
      </c>
      <c r="H2750">
        <v>-99.241950000000003</v>
      </c>
      <c r="I2750">
        <v>0.30482120000000001</v>
      </c>
      <c r="J2750">
        <v>30.482119999999998</v>
      </c>
      <c r="K2750">
        <v>76.131240000000005</v>
      </c>
      <c r="L2750">
        <v>52.764009999999999</v>
      </c>
      <c r="M2750">
        <v>0.7665883</v>
      </c>
      <c r="N2750">
        <v>36.279670000000003</v>
      </c>
      <c r="O2750">
        <v>26.789739999999998</v>
      </c>
      <c r="P2750">
        <v>0.31132779999999999</v>
      </c>
      <c r="Q2750">
        <v>55.333240000000004</v>
      </c>
      <c r="R2750">
        <v>30.257539999999999</v>
      </c>
      <c r="S2750">
        <v>0.82263640000000005</v>
      </c>
    </row>
    <row r="2751" spans="1:19" x14ac:dyDescent="0.2">
      <c r="A2751" t="s">
        <v>880</v>
      </c>
      <c r="B2751">
        <v>2009</v>
      </c>
      <c r="C2751">
        <v>97384.4</v>
      </c>
      <c r="D2751">
        <v>107252</v>
      </c>
      <c r="E2751">
        <v>117564.53879999999</v>
      </c>
      <c r="F2751">
        <v>127069.2268</v>
      </c>
      <c r="G2751">
        <v>138130.7959</v>
      </c>
      <c r="H2751">
        <v>-4.0000280000000004</v>
      </c>
      <c r="I2751">
        <v>0.30482120000000001</v>
      </c>
      <c r="J2751">
        <v>30.482119999999998</v>
      </c>
      <c r="K2751">
        <v>76.131240000000005</v>
      </c>
      <c r="L2751">
        <v>52.764009999999999</v>
      </c>
      <c r="M2751">
        <v>0.7665883</v>
      </c>
      <c r="N2751">
        <v>36.279670000000003</v>
      </c>
      <c r="O2751">
        <v>26.789739999999998</v>
      </c>
      <c r="P2751">
        <v>0.31132779999999999</v>
      </c>
      <c r="Q2751">
        <v>55.333240000000004</v>
      </c>
      <c r="R2751">
        <v>30.257539999999999</v>
      </c>
      <c r="S2751">
        <v>0.82263640000000005</v>
      </c>
    </row>
    <row r="2752" spans="1:19" x14ac:dyDescent="0.2">
      <c r="A2752" t="s">
        <v>880</v>
      </c>
      <c r="B2752">
        <v>2009</v>
      </c>
      <c r="C2752">
        <v>97384.4</v>
      </c>
      <c r="D2752">
        <v>107252</v>
      </c>
      <c r="E2752">
        <v>117564.53879999999</v>
      </c>
      <c r="F2752">
        <v>127069.2268</v>
      </c>
      <c r="G2752">
        <v>138130.7959</v>
      </c>
      <c r="I2752">
        <v>0.30482120000000001</v>
      </c>
      <c r="J2752">
        <v>30.482119999999998</v>
      </c>
      <c r="L2752">
        <v>52.764009999999999</v>
      </c>
      <c r="M2752">
        <v>0.7665883</v>
      </c>
      <c r="N2752">
        <v>36.279670000000003</v>
      </c>
      <c r="O2752">
        <v>26.789739999999998</v>
      </c>
      <c r="P2752">
        <v>0.31132779999999999</v>
      </c>
      <c r="R2752">
        <v>30.257539999999999</v>
      </c>
      <c r="S2752">
        <v>0.82263640000000005</v>
      </c>
    </row>
    <row r="2753" spans="1:19" x14ac:dyDescent="0.2">
      <c r="A2753" t="s">
        <v>880</v>
      </c>
      <c r="B2753">
        <v>2009</v>
      </c>
      <c r="C2753">
        <v>97384.4</v>
      </c>
      <c r="D2753">
        <v>107252</v>
      </c>
      <c r="E2753">
        <v>117564.53879999999</v>
      </c>
      <c r="F2753">
        <v>127069.2268</v>
      </c>
      <c r="G2753">
        <v>138130.7959</v>
      </c>
      <c r="H2753">
        <v>-97.857529999999997</v>
      </c>
      <c r="I2753">
        <v>0.30482120000000001</v>
      </c>
      <c r="J2753">
        <v>30.482119999999998</v>
      </c>
      <c r="K2753">
        <v>76.131240000000005</v>
      </c>
      <c r="L2753">
        <v>52.764009999999999</v>
      </c>
      <c r="M2753">
        <v>0.7665883</v>
      </c>
      <c r="N2753">
        <v>36.279670000000003</v>
      </c>
      <c r="O2753">
        <v>26.789739999999998</v>
      </c>
      <c r="P2753">
        <v>0.31132779999999999</v>
      </c>
      <c r="Q2753">
        <v>55.333240000000004</v>
      </c>
      <c r="R2753">
        <v>30.257539999999999</v>
      </c>
      <c r="S2753">
        <v>0.82263640000000005</v>
      </c>
    </row>
    <row r="2754" spans="1:19" x14ac:dyDescent="0.2">
      <c r="A2754" t="s">
        <v>880</v>
      </c>
      <c r="B2754">
        <v>2009</v>
      </c>
      <c r="C2754">
        <v>97384.4</v>
      </c>
      <c r="D2754">
        <v>107252</v>
      </c>
      <c r="E2754">
        <v>117564.53879999999</v>
      </c>
      <c r="F2754">
        <v>127069.2268</v>
      </c>
      <c r="G2754">
        <v>138130.7959</v>
      </c>
      <c r="I2754">
        <v>0.30482120000000001</v>
      </c>
      <c r="J2754">
        <v>30.482119999999998</v>
      </c>
      <c r="L2754">
        <v>52.764009999999999</v>
      </c>
      <c r="M2754">
        <v>0.7665883</v>
      </c>
      <c r="O2754">
        <v>26.789739999999998</v>
      </c>
      <c r="P2754">
        <v>0.31132779999999999</v>
      </c>
      <c r="R2754">
        <v>30.257539999999999</v>
      </c>
      <c r="S2754">
        <v>0.82263640000000005</v>
      </c>
    </row>
    <row r="2755" spans="1:19" x14ac:dyDescent="0.2">
      <c r="A2755" t="s">
        <v>880</v>
      </c>
      <c r="B2755">
        <v>2009</v>
      </c>
      <c r="C2755">
        <v>97384.4</v>
      </c>
      <c r="D2755">
        <v>107252</v>
      </c>
      <c r="E2755">
        <v>117564.53879999999</v>
      </c>
      <c r="F2755">
        <v>127069.2268</v>
      </c>
      <c r="G2755">
        <v>138130.7959</v>
      </c>
      <c r="I2755">
        <v>0.30482120000000001</v>
      </c>
      <c r="J2755">
        <v>30.482119999999998</v>
      </c>
      <c r="L2755">
        <v>52.764009999999999</v>
      </c>
      <c r="M2755">
        <v>0.7665883</v>
      </c>
      <c r="N2755">
        <v>36.279670000000003</v>
      </c>
      <c r="O2755">
        <v>26.789739999999998</v>
      </c>
      <c r="P2755">
        <v>0.31132779999999999</v>
      </c>
      <c r="R2755">
        <v>30.257539999999999</v>
      </c>
      <c r="S2755">
        <v>0.82263640000000005</v>
      </c>
    </row>
    <row r="2756" spans="1:19" x14ac:dyDescent="0.2">
      <c r="A2756" t="s">
        <v>880</v>
      </c>
      <c r="B2756">
        <v>2009</v>
      </c>
      <c r="C2756">
        <v>97384.4</v>
      </c>
      <c r="D2756">
        <v>107252</v>
      </c>
      <c r="E2756">
        <v>117564.53879999999</v>
      </c>
      <c r="F2756">
        <v>127069.2268</v>
      </c>
      <c r="G2756">
        <v>138130.7959</v>
      </c>
      <c r="I2756">
        <v>0.30482120000000001</v>
      </c>
      <c r="J2756">
        <v>30.482119999999998</v>
      </c>
      <c r="L2756">
        <v>52.764009999999999</v>
      </c>
      <c r="M2756">
        <v>0.7665883</v>
      </c>
      <c r="O2756">
        <v>26.789739999999998</v>
      </c>
      <c r="P2756">
        <v>0.31132779999999999</v>
      </c>
      <c r="R2756">
        <v>30.257539999999999</v>
      </c>
      <c r="S2756">
        <v>0.82263640000000005</v>
      </c>
    </row>
    <row r="2757" spans="1:19" x14ac:dyDescent="0.2">
      <c r="A2757" t="s">
        <v>880</v>
      </c>
      <c r="B2757">
        <v>2009</v>
      </c>
      <c r="C2757">
        <v>97384.4</v>
      </c>
      <c r="D2757">
        <v>107252</v>
      </c>
      <c r="E2757">
        <v>117564.53879999999</v>
      </c>
      <c r="F2757">
        <v>127069.2268</v>
      </c>
      <c r="G2757">
        <v>138130.7959</v>
      </c>
      <c r="I2757">
        <v>0.30482120000000001</v>
      </c>
      <c r="J2757">
        <v>30.482119999999998</v>
      </c>
      <c r="L2757">
        <v>52.764009999999999</v>
      </c>
      <c r="M2757">
        <v>0.7665883</v>
      </c>
      <c r="N2757">
        <v>36.279670000000003</v>
      </c>
      <c r="O2757">
        <v>26.789739999999998</v>
      </c>
      <c r="P2757">
        <v>0.31132779999999999</v>
      </c>
      <c r="R2757">
        <v>30.257539999999999</v>
      </c>
      <c r="S2757">
        <v>0.82263640000000005</v>
      </c>
    </row>
    <row r="2758" spans="1:19" x14ac:dyDescent="0.2">
      <c r="A2758" t="s">
        <v>880</v>
      </c>
      <c r="B2758">
        <v>2009</v>
      </c>
      <c r="C2758">
        <v>97384.4</v>
      </c>
      <c r="D2758">
        <v>107252</v>
      </c>
      <c r="E2758">
        <v>117564.53879999999</v>
      </c>
      <c r="F2758">
        <v>127069.2268</v>
      </c>
      <c r="G2758">
        <v>138130.7959</v>
      </c>
      <c r="H2758">
        <v>-75.195009999999996</v>
      </c>
      <c r="I2758">
        <v>0.30482120000000001</v>
      </c>
      <c r="J2758">
        <v>30.482119999999998</v>
      </c>
      <c r="K2758">
        <v>76.131240000000005</v>
      </c>
      <c r="L2758">
        <v>52.764009999999999</v>
      </c>
      <c r="M2758">
        <v>0.7665883</v>
      </c>
      <c r="N2758">
        <v>36.279670000000003</v>
      </c>
      <c r="O2758">
        <v>26.789739999999998</v>
      </c>
      <c r="P2758">
        <v>0.31132779999999999</v>
      </c>
      <c r="Q2758">
        <v>55.333240000000004</v>
      </c>
      <c r="R2758">
        <v>30.257539999999999</v>
      </c>
      <c r="S2758">
        <v>0.82263640000000005</v>
      </c>
    </row>
    <row r="2759" spans="1:19" x14ac:dyDescent="0.2">
      <c r="A2759" t="s">
        <v>880</v>
      </c>
      <c r="B2759">
        <v>2009</v>
      </c>
      <c r="C2759">
        <v>97384.4</v>
      </c>
      <c r="D2759">
        <v>107252</v>
      </c>
      <c r="E2759">
        <v>117564.53879999999</v>
      </c>
      <c r="F2759">
        <v>127069.2268</v>
      </c>
      <c r="G2759">
        <v>138130.7959</v>
      </c>
      <c r="I2759">
        <v>0.30482120000000001</v>
      </c>
      <c r="J2759">
        <v>30.482119999999998</v>
      </c>
      <c r="L2759">
        <v>52.764009999999999</v>
      </c>
      <c r="M2759">
        <v>0.7665883</v>
      </c>
      <c r="N2759">
        <v>36.279670000000003</v>
      </c>
      <c r="O2759">
        <v>26.789739999999998</v>
      </c>
      <c r="P2759">
        <v>0.31132779999999999</v>
      </c>
      <c r="R2759">
        <v>30.257539999999999</v>
      </c>
      <c r="S2759">
        <v>0.82263640000000005</v>
      </c>
    </row>
    <row r="2760" spans="1:19" x14ac:dyDescent="0.2">
      <c r="A2760" t="s">
        <v>880</v>
      </c>
      <c r="B2760">
        <v>2009</v>
      </c>
      <c r="C2760">
        <v>97384.4</v>
      </c>
      <c r="D2760">
        <v>107252</v>
      </c>
      <c r="E2760">
        <v>117564.53879999999</v>
      </c>
      <c r="F2760">
        <v>127069.2268</v>
      </c>
      <c r="G2760">
        <v>138130.7959</v>
      </c>
      <c r="I2760">
        <v>0.30482120000000001</v>
      </c>
      <c r="J2760">
        <v>30.482119999999998</v>
      </c>
      <c r="L2760">
        <v>52.764009999999999</v>
      </c>
      <c r="M2760">
        <v>0.7665883</v>
      </c>
      <c r="N2760">
        <v>36.279670000000003</v>
      </c>
      <c r="O2760">
        <v>26.789739999999998</v>
      </c>
      <c r="P2760">
        <v>0.31132779999999999</v>
      </c>
      <c r="R2760">
        <v>30.257539999999999</v>
      </c>
      <c r="S2760">
        <v>0.82263640000000005</v>
      </c>
    </row>
    <row r="2761" spans="1:19" x14ac:dyDescent="0.2">
      <c r="A2761" t="s">
        <v>880</v>
      </c>
      <c r="B2761">
        <v>2009</v>
      </c>
      <c r="C2761">
        <v>97384.4</v>
      </c>
      <c r="D2761">
        <v>107252</v>
      </c>
      <c r="E2761">
        <v>117564.53879999999</v>
      </c>
      <c r="F2761">
        <v>127069.2268</v>
      </c>
      <c r="G2761">
        <v>138130.7959</v>
      </c>
      <c r="I2761">
        <v>0.30482120000000001</v>
      </c>
      <c r="J2761">
        <v>30.482119999999998</v>
      </c>
      <c r="L2761">
        <v>52.764009999999999</v>
      </c>
      <c r="M2761">
        <v>0.7665883</v>
      </c>
      <c r="O2761">
        <v>26.789739999999998</v>
      </c>
      <c r="P2761">
        <v>0.31132779999999999</v>
      </c>
      <c r="R2761">
        <v>30.257539999999999</v>
      </c>
      <c r="S2761">
        <v>0.82263640000000005</v>
      </c>
    </row>
    <row r="2762" spans="1:19" x14ac:dyDescent="0.2">
      <c r="A2762" t="s">
        <v>880</v>
      </c>
      <c r="B2762">
        <v>2009</v>
      </c>
      <c r="C2762">
        <v>97384.4</v>
      </c>
      <c r="D2762">
        <v>107252</v>
      </c>
      <c r="E2762">
        <v>117564.53879999999</v>
      </c>
      <c r="F2762">
        <v>127069.2268</v>
      </c>
      <c r="G2762">
        <v>138130.7959</v>
      </c>
      <c r="H2762">
        <v>311.42860000000002</v>
      </c>
      <c r="I2762">
        <v>0.30482120000000001</v>
      </c>
      <c r="J2762">
        <v>30.482119999999998</v>
      </c>
      <c r="K2762">
        <v>76.131240000000005</v>
      </c>
      <c r="L2762">
        <v>52.764009999999999</v>
      </c>
      <c r="M2762">
        <v>0.7665883</v>
      </c>
      <c r="N2762">
        <v>36.279670000000003</v>
      </c>
      <c r="O2762">
        <v>26.789739999999998</v>
      </c>
      <c r="P2762">
        <v>0.31132779999999999</v>
      </c>
      <c r="Q2762">
        <v>55.333240000000004</v>
      </c>
      <c r="R2762">
        <v>30.257539999999999</v>
      </c>
      <c r="S2762">
        <v>0.82263640000000005</v>
      </c>
    </row>
    <row r="2763" spans="1:19" x14ac:dyDescent="0.2">
      <c r="A2763" t="s">
        <v>880</v>
      </c>
      <c r="B2763">
        <v>2009</v>
      </c>
      <c r="C2763">
        <v>97384.4</v>
      </c>
      <c r="D2763">
        <v>107252</v>
      </c>
      <c r="E2763">
        <v>117564.53879999999</v>
      </c>
      <c r="F2763">
        <v>127069.2268</v>
      </c>
      <c r="G2763">
        <v>138130.7959</v>
      </c>
      <c r="I2763">
        <v>0.30482120000000001</v>
      </c>
      <c r="J2763">
        <v>30.482119999999998</v>
      </c>
      <c r="L2763">
        <v>52.764009999999999</v>
      </c>
      <c r="M2763">
        <v>0.7665883</v>
      </c>
      <c r="N2763">
        <v>36.279670000000003</v>
      </c>
      <c r="O2763">
        <v>26.789739999999998</v>
      </c>
      <c r="P2763">
        <v>0.31132779999999999</v>
      </c>
      <c r="R2763">
        <v>30.257539999999999</v>
      </c>
      <c r="S2763">
        <v>0.82263640000000005</v>
      </c>
    </row>
    <row r="2764" spans="1:19" x14ac:dyDescent="0.2">
      <c r="A2764" t="s">
        <v>880</v>
      </c>
      <c r="B2764">
        <v>2009</v>
      </c>
      <c r="C2764">
        <v>97384.4</v>
      </c>
      <c r="D2764">
        <v>107252</v>
      </c>
      <c r="E2764">
        <v>117564.53879999999</v>
      </c>
      <c r="F2764">
        <v>127069.2268</v>
      </c>
      <c r="G2764">
        <v>138130.7959</v>
      </c>
      <c r="H2764">
        <v>-95.084990000000005</v>
      </c>
      <c r="I2764">
        <v>0.30482120000000001</v>
      </c>
      <c r="J2764">
        <v>30.482119999999998</v>
      </c>
      <c r="K2764">
        <v>76.131240000000005</v>
      </c>
      <c r="L2764">
        <v>52.764009999999999</v>
      </c>
      <c r="M2764">
        <v>0.7665883</v>
      </c>
      <c r="N2764">
        <v>36.279670000000003</v>
      </c>
      <c r="O2764">
        <v>26.789739999999998</v>
      </c>
      <c r="P2764">
        <v>0.31132779999999999</v>
      </c>
      <c r="Q2764">
        <v>55.333240000000004</v>
      </c>
      <c r="R2764">
        <v>30.257539999999999</v>
      </c>
      <c r="S2764">
        <v>0.82263640000000005</v>
      </c>
    </row>
    <row r="2765" spans="1:19" x14ac:dyDescent="0.2">
      <c r="A2765" t="s">
        <v>880</v>
      </c>
      <c r="B2765">
        <v>2009</v>
      </c>
      <c r="C2765">
        <v>97384.4</v>
      </c>
      <c r="D2765">
        <v>107252</v>
      </c>
      <c r="E2765">
        <v>117564.53879999999</v>
      </c>
      <c r="F2765">
        <v>127069.2268</v>
      </c>
      <c r="G2765">
        <v>138130.7959</v>
      </c>
      <c r="I2765">
        <v>0.30482120000000001</v>
      </c>
      <c r="J2765">
        <v>30.482119999999998</v>
      </c>
      <c r="L2765">
        <v>52.764009999999999</v>
      </c>
      <c r="M2765">
        <v>0.7665883</v>
      </c>
      <c r="O2765">
        <v>26.789739999999998</v>
      </c>
      <c r="P2765">
        <v>0.31132779999999999</v>
      </c>
      <c r="R2765">
        <v>30.257539999999999</v>
      </c>
      <c r="S2765">
        <v>0.82263640000000005</v>
      </c>
    </row>
    <row r="2766" spans="1:19" x14ac:dyDescent="0.2">
      <c r="A2766" t="s">
        <v>880</v>
      </c>
      <c r="B2766">
        <v>2009</v>
      </c>
      <c r="C2766">
        <v>97384.4</v>
      </c>
      <c r="D2766">
        <v>107252</v>
      </c>
      <c r="E2766">
        <v>117564.53879999999</v>
      </c>
      <c r="F2766">
        <v>127069.2268</v>
      </c>
      <c r="G2766">
        <v>138130.7959</v>
      </c>
      <c r="I2766">
        <v>0.30482120000000001</v>
      </c>
      <c r="J2766">
        <v>30.482119999999998</v>
      </c>
      <c r="L2766">
        <v>52.764009999999999</v>
      </c>
      <c r="M2766">
        <v>0.7665883</v>
      </c>
      <c r="N2766">
        <v>36.279670000000003</v>
      </c>
      <c r="O2766">
        <v>26.789739999999998</v>
      </c>
      <c r="P2766">
        <v>0.31132779999999999</v>
      </c>
      <c r="R2766">
        <v>30.257539999999999</v>
      </c>
      <c r="S2766">
        <v>0.82263640000000005</v>
      </c>
    </row>
    <row r="2767" spans="1:19" x14ac:dyDescent="0.2">
      <c r="A2767" t="s">
        <v>880</v>
      </c>
      <c r="B2767">
        <v>2009</v>
      </c>
      <c r="C2767">
        <v>97384.4</v>
      </c>
      <c r="D2767">
        <v>107252</v>
      </c>
      <c r="E2767">
        <v>117564.53879999999</v>
      </c>
      <c r="F2767">
        <v>127069.2268</v>
      </c>
      <c r="G2767">
        <v>138130.7959</v>
      </c>
      <c r="I2767">
        <v>0.30482120000000001</v>
      </c>
      <c r="J2767">
        <v>30.482119999999998</v>
      </c>
      <c r="L2767">
        <v>52.764009999999999</v>
      </c>
      <c r="M2767">
        <v>0.7665883</v>
      </c>
      <c r="O2767">
        <v>26.789739999999998</v>
      </c>
      <c r="P2767">
        <v>0.31132779999999999</v>
      </c>
      <c r="R2767">
        <v>30.257539999999999</v>
      </c>
      <c r="S2767">
        <v>0.82263640000000005</v>
      </c>
    </row>
    <row r="2768" spans="1:19" x14ac:dyDescent="0.2">
      <c r="A2768" t="s">
        <v>880</v>
      </c>
      <c r="B2768">
        <v>2009</v>
      </c>
      <c r="C2768">
        <v>97384.4</v>
      </c>
      <c r="D2768">
        <v>107252</v>
      </c>
      <c r="E2768">
        <v>117564.53879999999</v>
      </c>
      <c r="F2768">
        <v>127069.2268</v>
      </c>
      <c r="G2768">
        <v>138130.7959</v>
      </c>
      <c r="I2768">
        <v>0.30482120000000001</v>
      </c>
      <c r="J2768">
        <v>30.482119999999998</v>
      </c>
      <c r="L2768">
        <v>52.764009999999999</v>
      </c>
      <c r="M2768">
        <v>0.7665883</v>
      </c>
      <c r="O2768">
        <v>26.789739999999998</v>
      </c>
      <c r="P2768">
        <v>0.31132779999999999</v>
      </c>
      <c r="R2768">
        <v>30.257539999999999</v>
      </c>
      <c r="S2768">
        <v>0.82263640000000005</v>
      </c>
    </row>
    <row r="2769" spans="1:19" x14ac:dyDescent="0.2">
      <c r="A2769" t="s">
        <v>880</v>
      </c>
      <c r="B2769">
        <v>2009</v>
      </c>
      <c r="C2769">
        <v>97384.4</v>
      </c>
      <c r="D2769">
        <v>107252</v>
      </c>
      <c r="E2769">
        <v>117564.53879999999</v>
      </c>
      <c r="F2769">
        <v>127069.2268</v>
      </c>
      <c r="G2769">
        <v>138130.7959</v>
      </c>
      <c r="H2769">
        <v>26.666630000000001</v>
      </c>
      <c r="I2769">
        <v>0.30482120000000001</v>
      </c>
      <c r="J2769">
        <v>30.482119999999998</v>
      </c>
      <c r="K2769">
        <v>76.131240000000005</v>
      </c>
      <c r="L2769">
        <v>52.764009999999999</v>
      </c>
      <c r="M2769">
        <v>0.7665883</v>
      </c>
      <c r="N2769">
        <v>36.279670000000003</v>
      </c>
      <c r="O2769">
        <v>26.789739999999998</v>
      </c>
      <c r="P2769">
        <v>0.31132779999999999</v>
      </c>
      <c r="Q2769">
        <v>55.333240000000004</v>
      </c>
      <c r="R2769">
        <v>30.257539999999999</v>
      </c>
      <c r="S2769">
        <v>0.82263640000000005</v>
      </c>
    </row>
    <row r="2770" spans="1:19" x14ac:dyDescent="0.2">
      <c r="A2770" t="s">
        <v>880</v>
      </c>
      <c r="B2770">
        <v>2009</v>
      </c>
      <c r="C2770">
        <v>97384.4</v>
      </c>
      <c r="D2770">
        <v>107252</v>
      </c>
      <c r="E2770">
        <v>117564.53879999999</v>
      </c>
      <c r="F2770">
        <v>127069.2268</v>
      </c>
      <c r="G2770">
        <v>138130.7959</v>
      </c>
      <c r="I2770">
        <v>0.30482120000000001</v>
      </c>
      <c r="J2770">
        <v>30.482119999999998</v>
      </c>
      <c r="L2770">
        <v>52.764009999999999</v>
      </c>
      <c r="M2770">
        <v>0.7665883</v>
      </c>
      <c r="O2770">
        <v>26.789739999999998</v>
      </c>
      <c r="P2770">
        <v>0.31132779999999999</v>
      </c>
      <c r="R2770">
        <v>30.257539999999999</v>
      </c>
      <c r="S2770">
        <v>0.82263640000000005</v>
      </c>
    </row>
    <row r="2771" spans="1:19" x14ac:dyDescent="0.2">
      <c r="A2771" t="s">
        <v>880</v>
      </c>
      <c r="B2771">
        <v>2009</v>
      </c>
      <c r="C2771">
        <v>97384.4</v>
      </c>
      <c r="D2771">
        <v>107252</v>
      </c>
      <c r="E2771">
        <v>117564.53879999999</v>
      </c>
      <c r="F2771">
        <v>127069.2268</v>
      </c>
      <c r="G2771">
        <v>138130.7959</v>
      </c>
      <c r="I2771">
        <v>0.30482120000000001</v>
      </c>
      <c r="J2771">
        <v>30.482119999999998</v>
      </c>
      <c r="L2771">
        <v>52.764009999999999</v>
      </c>
      <c r="M2771">
        <v>0.7665883</v>
      </c>
      <c r="O2771">
        <v>26.789739999999998</v>
      </c>
      <c r="P2771">
        <v>0.31132779999999999</v>
      </c>
      <c r="R2771">
        <v>30.257539999999999</v>
      </c>
      <c r="S2771">
        <v>0.82263640000000005</v>
      </c>
    </row>
    <row r="2772" spans="1:19" x14ac:dyDescent="0.2">
      <c r="A2772" t="s">
        <v>880</v>
      </c>
      <c r="B2772">
        <v>2009</v>
      </c>
      <c r="C2772">
        <v>97384.4</v>
      </c>
      <c r="D2772">
        <v>107252</v>
      </c>
      <c r="E2772">
        <v>117564.53879999999</v>
      </c>
      <c r="F2772">
        <v>127069.2268</v>
      </c>
      <c r="G2772">
        <v>138130.7959</v>
      </c>
      <c r="I2772">
        <v>0.30482120000000001</v>
      </c>
      <c r="J2772">
        <v>30.482119999999998</v>
      </c>
      <c r="L2772">
        <v>52.764009999999999</v>
      </c>
      <c r="M2772">
        <v>0.7665883</v>
      </c>
      <c r="O2772">
        <v>26.789739999999998</v>
      </c>
      <c r="P2772">
        <v>0.31132779999999999</v>
      </c>
      <c r="R2772">
        <v>30.257539999999999</v>
      </c>
      <c r="S2772">
        <v>0.82263640000000005</v>
      </c>
    </row>
    <row r="2773" spans="1:19" x14ac:dyDescent="0.2">
      <c r="A2773" t="s">
        <v>880</v>
      </c>
      <c r="B2773">
        <v>2009</v>
      </c>
      <c r="C2773">
        <v>97384.4</v>
      </c>
      <c r="D2773">
        <v>107252</v>
      </c>
      <c r="E2773">
        <v>117564.53879999999</v>
      </c>
      <c r="F2773">
        <v>127069.2268</v>
      </c>
      <c r="G2773">
        <v>138130.7959</v>
      </c>
      <c r="H2773">
        <v>-36.373649999999998</v>
      </c>
      <c r="I2773">
        <v>0.30482120000000001</v>
      </c>
      <c r="J2773">
        <v>30.482119999999998</v>
      </c>
      <c r="K2773">
        <v>76.131240000000005</v>
      </c>
      <c r="L2773">
        <v>52.764009999999999</v>
      </c>
      <c r="M2773">
        <v>0.7665883</v>
      </c>
      <c r="N2773">
        <v>36.279670000000003</v>
      </c>
      <c r="O2773">
        <v>26.789739999999998</v>
      </c>
      <c r="P2773">
        <v>0.31132779999999999</v>
      </c>
      <c r="Q2773">
        <v>55.333240000000004</v>
      </c>
      <c r="R2773">
        <v>30.257539999999999</v>
      </c>
      <c r="S2773">
        <v>0.82263640000000005</v>
      </c>
    </row>
    <row r="2774" spans="1:19" x14ac:dyDescent="0.2">
      <c r="A2774" t="s">
        <v>880</v>
      </c>
      <c r="B2774">
        <v>2009</v>
      </c>
      <c r="C2774">
        <v>97384.4</v>
      </c>
      <c r="D2774">
        <v>107252</v>
      </c>
      <c r="E2774">
        <v>117564.53879999999</v>
      </c>
      <c r="F2774">
        <v>127069.2268</v>
      </c>
      <c r="G2774">
        <v>138130.7959</v>
      </c>
      <c r="I2774">
        <v>0.30482120000000001</v>
      </c>
      <c r="J2774">
        <v>30.482119999999998</v>
      </c>
      <c r="L2774">
        <v>52.764009999999999</v>
      </c>
      <c r="M2774">
        <v>0.7665883</v>
      </c>
      <c r="N2774">
        <v>36.279670000000003</v>
      </c>
      <c r="O2774">
        <v>26.789739999999998</v>
      </c>
      <c r="P2774">
        <v>0.31132779999999999</v>
      </c>
      <c r="R2774">
        <v>30.257539999999999</v>
      </c>
      <c r="S2774">
        <v>0.82263640000000005</v>
      </c>
    </row>
    <row r="2775" spans="1:19" x14ac:dyDescent="0.2">
      <c r="A2775" t="s">
        <v>880</v>
      </c>
      <c r="B2775">
        <v>2009</v>
      </c>
      <c r="C2775">
        <v>97384.4</v>
      </c>
      <c r="D2775">
        <v>107252</v>
      </c>
      <c r="E2775">
        <v>117564.53879999999</v>
      </c>
      <c r="F2775">
        <v>127069.2268</v>
      </c>
      <c r="G2775">
        <v>138130.7959</v>
      </c>
      <c r="H2775">
        <v>-61.315280000000001</v>
      </c>
      <c r="I2775">
        <v>0.30482120000000001</v>
      </c>
      <c r="J2775">
        <v>30.482119999999998</v>
      </c>
      <c r="K2775">
        <v>76.131240000000005</v>
      </c>
      <c r="L2775">
        <v>52.764009999999999</v>
      </c>
      <c r="M2775">
        <v>0.7665883</v>
      </c>
      <c r="N2775">
        <v>36.279670000000003</v>
      </c>
      <c r="O2775">
        <v>26.789739999999998</v>
      </c>
      <c r="P2775">
        <v>0.31132779999999999</v>
      </c>
      <c r="Q2775">
        <v>55.333240000000004</v>
      </c>
      <c r="R2775">
        <v>30.257539999999999</v>
      </c>
      <c r="S2775">
        <v>0.82263640000000005</v>
      </c>
    </row>
    <row r="2776" spans="1:19" x14ac:dyDescent="0.2">
      <c r="A2776" t="s">
        <v>880</v>
      </c>
      <c r="B2776">
        <v>2009</v>
      </c>
      <c r="C2776">
        <v>97384.4</v>
      </c>
      <c r="D2776">
        <v>107252</v>
      </c>
      <c r="E2776">
        <v>117564.53879999999</v>
      </c>
      <c r="F2776">
        <v>127069.2268</v>
      </c>
      <c r="G2776">
        <v>138130.7959</v>
      </c>
      <c r="I2776">
        <v>0.30482120000000001</v>
      </c>
      <c r="J2776">
        <v>30.482119999999998</v>
      </c>
      <c r="L2776">
        <v>52.764009999999999</v>
      </c>
      <c r="M2776">
        <v>0.7665883</v>
      </c>
      <c r="O2776">
        <v>26.789739999999998</v>
      </c>
      <c r="P2776">
        <v>0.31132779999999999</v>
      </c>
      <c r="R2776">
        <v>30.257539999999999</v>
      </c>
      <c r="S2776">
        <v>0.82263640000000005</v>
      </c>
    </row>
    <row r="2777" spans="1:19" x14ac:dyDescent="0.2">
      <c r="A2777" t="s">
        <v>880</v>
      </c>
      <c r="B2777">
        <v>2009</v>
      </c>
      <c r="C2777">
        <v>97384.4</v>
      </c>
      <c r="D2777">
        <v>107252</v>
      </c>
      <c r="E2777">
        <v>117564.53879999999</v>
      </c>
      <c r="F2777">
        <v>127069.2268</v>
      </c>
      <c r="G2777">
        <v>138130.7959</v>
      </c>
      <c r="I2777">
        <v>0.30482120000000001</v>
      </c>
      <c r="J2777">
        <v>30.482119999999998</v>
      </c>
      <c r="L2777">
        <v>52.764009999999999</v>
      </c>
      <c r="M2777">
        <v>0.7665883</v>
      </c>
      <c r="N2777">
        <v>36.279670000000003</v>
      </c>
      <c r="O2777">
        <v>26.789739999999998</v>
      </c>
      <c r="P2777">
        <v>0.31132779999999999</v>
      </c>
      <c r="R2777">
        <v>30.257539999999999</v>
      </c>
      <c r="S2777">
        <v>0.82263640000000005</v>
      </c>
    </row>
    <row r="2778" spans="1:19" x14ac:dyDescent="0.2">
      <c r="A2778" t="s">
        <v>880</v>
      </c>
      <c r="B2778">
        <v>2009</v>
      </c>
      <c r="C2778">
        <v>97384.4</v>
      </c>
      <c r="D2778">
        <v>107252</v>
      </c>
      <c r="E2778">
        <v>117564.53879999999</v>
      </c>
      <c r="F2778">
        <v>127069.2268</v>
      </c>
      <c r="G2778">
        <v>138130.7959</v>
      </c>
      <c r="H2778">
        <v>386.45089999999999</v>
      </c>
      <c r="I2778">
        <v>0.30482120000000001</v>
      </c>
      <c r="J2778">
        <v>30.482119999999998</v>
      </c>
      <c r="K2778">
        <v>76.131240000000005</v>
      </c>
      <c r="L2778">
        <v>52.764009999999999</v>
      </c>
      <c r="M2778">
        <v>0.7665883</v>
      </c>
      <c r="N2778">
        <v>36.279670000000003</v>
      </c>
      <c r="O2778">
        <v>26.789739999999998</v>
      </c>
      <c r="P2778">
        <v>0.31132779999999999</v>
      </c>
      <c r="Q2778">
        <v>55.333240000000004</v>
      </c>
      <c r="R2778">
        <v>30.257539999999999</v>
      </c>
      <c r="S2778">
        <v>0.82263640000000005</v>
      </c>
    </row>
    <row r="2779" spans="1:19" x14ac:dyDescent="0.2">
      <c r="A2779" t="s">
        <v>880</v>
      </c>
      <c r="B2779">
        <v>2009</v>
      </c>
      <c r="C2779">
        <v>97384.4</v>
      </c>
      <c r="D2779">
        <v>107252</v>
      </c>
      <c r="E2779">
        <v>117564.53879999999</v>
      </c>
      <c r="F2779">
        <v>127069.2268</v>
      </c>
      <c r="G2779">
        <v>138130.7959</v>
      </c>
      <c r="H2779">
        <v>151.78559999999999</v>
      </c>
      <c r="I2779">
        <v>0.30482120000000001</v>
      </c>
      <c r="J2779">
        <v>30.482119999999998</v>
      </c>
      <c r="K2779">
        <v>76.131240000000005</v>
      </c>
      <c r="L2779">
        <v>52.764009999999999</v>
      </c>
      <c r="M2779">
        <v>0.7665883</v>
      </c>
      <c r="N2779">
        <v>36.279670000000003</v>
      </c>
      <c r="O2779">
        <v>26.789739999999998</v>
      </c>
      <c r="P2779">
        <v>0.31132779999999999</v>
      </c>
      <c r="Q2779">
        <v>55.333240000000004</v>
      </c>
      <c r="R2779">
        <v>30.257539999999999</v>
      </c>
      <c r="S2779">
        <v>0.82263640000000005</v>
      </c>
    </row>
    <row r="2780" spans="1:19" x14ac:dyDescent="0.2">
      <c r="A2780" t="s">
        <v>880</v>
      </c>
      <c r="B2780">
        <v>2009</v>
      </c>
      <c r="C2780">
        <v>97384.4</v>
      </c>
      <c r="D2780">
        <v>107252</v>
      </c>
      <c r="E2780">
        <v>117564.53879999999</v>
      </c>
      <c r="F2780">
        <v>127069.2268</v>
      </c>
      <c r="G2780">
        <v>138130.7959</v>
      </c>
      <c r="H2780">
        <v>-98.729249999999993</v>
      </c>
      <c r="I2780">
        <v>0.30482120000000001</v>
      </c>
      <c r="J2780">
        <v>30.482119999999998</v>
      </c>
      <c r="K2780">
        <v>76.131240000000005</v>
      </c>
      <c r="L2780">
        <v>52.764009999999999</v>
      </c>
      <c r="M2780">
        <v>0.7665883</v>
      </c>
      <c r="N2780">
        <v>36.279670000000003</v>
      </c>
      <c r="O2780">
        <v>26.789739999999998</v>
      </c>
      <c r="P2780">
        <v>0.31132779999999999</v>
      </c>
      <c r="Q2780">
        <v>55.333240000000004</v>
      </c>
      <c r="R2780">
        <v>30.257539999999999</v>
      </c>
      <c r="S2780">
        <v>0.82263640000000005</v>
      </c>
    </row>
    <row r="2781" spans="1:19" x14ac:dyDescent="0.2">
      <c r="A2781" t="s">
        <v>880</v>
      </c>
      <c r="B2781">
        <v>2009</v>
      </c>
      <c r="C2781">
        <v>97384.4</v>
      </c>
      <c r="D2781">
        <v>107252</v>
      </c>
      <c r="E2781">
        <v>117564.53879999999</v>
      </c>
      <c r="F2781">
        <v>127069.2268</v>
      </c>
      <c r="G2781">
        <v>138130.7959</v>
      </c>
      <c r="H2781">
        <v>75.625479999999996</v>
      </c>
      <c r="I2781">
        <v>0.30482120000000001</v>
      </c>
      <c r="J2781">
        <v>30.482119999999998</v>
      </c>
      <c r="K2781">
        <v>76.131240000000005</v>
      </c>
      <c r="L2781">
        <v>52.764009999999999</v>
      </c>
      <c r="M2781">
        <v>0.7665883</v>
      </c>
      <c r="N2781">
        <v>36.279670000000003</v>
      </c>
      <c r="O2781">
        <v>26.789739999999998</v>
      </c>
      <c r="P2781">
        <v>0.31132779999999999</v>
      </c>
      <c r="Q2781">
        <v>55.333240000000004</v>
      </c>
      <c r="R2781">
        <v>30.257539999999999</v>
      </c>
      <c r="S2781">
        <v>0.82263640000000005</v>
      </c>
    </row>
    <row r="2782" spans="1:19" x14ac:dyDescent="0.2">
      <c r="A2782" t="s">
        <v>880</v>
      </c>
      <c r="B2782">
        <v>2009</v>
      </c>
      <c r="C2782">
        <v>97384.4</v>
      </c>
      <c r="D2782">
        <v>107252</v>
      </c>
      <c r="E2782">
        <v>117564.53879999999</v>
      </c>
      <c r="F2782">
        <v>127069.2268</v>
      </c>
      <c r="G2782">
        <v>138130.7959</v>
      </c>
      <c r="H2782">
        <v>-69.226020000000005</v>
      </c>
      <c r="I2782">
        <v>0.30482120000000001</v>
      </c>
      <c r="J2782">
        <v>30.482119999999998</v>
      </c>
      <c r="K2782">
        <v>76.131240000000005</v>
      </c>
      <c r="L2782">
        <v>52.764009999999999</v>
      </c>
      <c r="M2782">
        <v>0.7665883</v>
      </c>
      <c r="N2782">
        <v>36.279670000000003</v>
      </c>
      <c r="O2782">
        <v>26.789739999999998</v>
      </c>
      <c r="P2782">
        <v>0.31132779999999999</v>
      </c>
      <c r="Q2782">
        <v>55.333240000000004</v>
      </c>
      <c r="R2782">
        <v>30.257539999999999</v>
      </c>
      <c r="S2782">
        <v>0.82263640000000005</v>
      </c>
    </row>
    <row r="2783" spans="1:19" x14ac:dyDescent="0.2">
      <c r="A2783" t="s">
        <v>880</v>
      </c>
      <c r="B2783">
        <v>2009</v>
      </c>
      <c r="C2783">
        <v>97384.4</v>
      </c>
      <c r="D2783">
        <v>107252</v>
      </c>
      <c r="E2783">
        <v>117564.53879999999</v>
      </c>
      <c r="F2783">
        <v>127069.2268</v>
      </c>
      <c r="G2783">
        <v>138130.7959</v>
      </c>
      <c r="I2783">
        <v>0.30482120000000001</v>
      </c>
      <c r="J2783">
        <v>30.482119999999998</v>
      </c>
      <c r="L2783">
        <v>52.764009999999999</v>
      </c>
      <c r="M2783">
        <v>0.7665883</v>
      </c>
      <c r="O2783">
        <v>26.789739999999998</v>
      </c>
      <c r="P2783">
        <v>0.31132779999999999</v>
      </c>
      <c r="R2783">
        <v>30.257539999999999</v>
      </c>
      <c r="S2783">
        <v>0.82263640000000005</v>
      </c>
    </row>
    <row r="2784" spans="1:19" x14ac:dyDescent="0.2">
      <c r="A2784" t="s">
        <v>880</v>
      </c>
      <c r="B2784">
        <v>2009</v>
      </c>
      <c r="C2784">
        <v>97384.4</v>
      </c>
      <c r="D2784">
        <v>107252</v>
      </c>
      <c r="E2784">
        <v>117564.53879999999</v>
      </c>
      <c r="F2784">
        <v>127069.2268</v>
      </c>
      <c r="G2784">
        <v>138130.7959</v>
      </c>
      <c r="H2784">
        <v>332.4323</v>
      </c>
      <c r="I2784">
        <v>0.30482120000000001</v>
      </c>
      <c r="J2784">
        <v>30.482119999999998</v>
      </c>
      <c r="K2784">
        <v>76.131240000000005</v>
      </c>
      <c r="L2784">
        <v>52.764009999999999</v>
      </c>
      <c r="M2784">
        <v>0.7665883</v>
      </c>
      <c r="N2784">
        <v>36.279670000000003</v>
      </c>
      <c r="O2784">
        <v>26.789739999999998</v>
      </c>
      <c r="P2784">
        <v>0.31132779999999999</v>
      </c>
      <c r="Q2784">
        <v>55.333240000000004</v>
      </c>
      <c r="R2784">
        <v>30.257539999999999</v>
      </c>
      <c r="S2784">
        <v>0.82263640000000005</v>
      </c>
    </row>
    <row r="2785" spans="1:19" x14ac:dyDescent="0.2">
      <c r="A2785" t="s">
        <v>880</v>
      </c>
      <c r="B2785">
        <v>2009</v>
      </c>
      <c r="C2785">
        <v>97384.4</v>
      </c>
      <c r="D2785">
        <v>107252</v>
      </c>
      <c r="E2785">
        <v>117564.53879999999</v>
      </c>
      <c r="F2785">
        <v>127069.2268</v>
      </c>
      <c r="G2785">
        <v>138130.7959</v>
      </c>
      <c r="I2785">
        <v>0.30482120000000001</v>
      </c>
      <c r="J2785">
        <v>30.482119999999998</v>
      </c>
      <c r="L2785">
        <v>52.764009999999999</v>
      </c>
      <c r="M2785">
        <v>0.7665883</v>
      </c>
      <c r="N2785">
        <v>36.279670000000003</v>
      </c>
      <c r="O2785">
        <v>26.789739999999998</v>
      </c>
      <c r="P2785">
        <v>0.31132779999999999</v>
      </c>
      <c r="R2785">
        <v>30.257539999999999</v>
      </c>
      <c r="S2785">
        <v>0.82263640000000005</v>
      </c>
    </row>
    <row r="2786" spans="1:19" x14ac:dyDescent="0.2">
      <c r="A2786" t="s">
        <v>880</v>
      </c>
      <c r="B2786">
        <v>2009</v>
      </c>
      <c r="C2786">
        <v>97384.4</v>
      </c>
      <c r="D2786">
        <v>107252</v>
      </c>
      <c r="E2786">
        <v>117564.53879999999</v>
      </c>
      <c r="F2786">
        <v>127069.2268</v>
      </c>
      <c r="G2786">
        <v>138130.7959</v>
      </c>
      <c r="I2786">
        <v>0.30482120000000001</v>
      </c>
      <c r="J2786">
        <v>30.482119999999998</v>
      </c>
      <c r="L2786">
        <v>52.764009999999999</v>
      </c>
      <c r="M2786">
        <v>0.7665883</v>
      </c>
      <c r="N2786">
        <v>36.279670000000003</v>
      </c>
      <c r="O2786">
        <v>26.789739999999998</v>
      </c>
      <c r="P2786">
        <v>0.31132779999999999</v>
      </c>
      <c r="R2786">
        <v>30.257539999999999</v>
      </c>
      <c r="S2786">
        <v>0.82263640000000005</v>
      </c>
    </row>
    <row r="2787" spans="1:19" x14ac:dyDescent="0.2">
      <c r="A2787" t="s">
        <v>880</v>
      </c>
      <c r="B2787">
        <v>2009</v>
      </c>
      <c r="C2787">
        <v>97384.4</v>
      </c>
      <c r="D2787">
        <v>107252</v>
      </c>
      <c r="E2787">
        <v>117564.53879999999</v>
      </c>
      <c r="F2787">
        <v>127069.2268</v>
      </c>
      <c r="G2787">
        <v>138130.7959</v>
      </c>
      <c r="I2787">
        <v>0.30482120000000001</v>
      </c>
      <c r="J2787">
        <v>30.482119999999998</v>
      </c>
      <c r="L2787">
        <v>52.764009999999999</v>
      </c>
      <c r="M2787">
        <v>0.7665883</v>
      </c>
      <c r="O2787">
        <v>26.789739999999998</v>
      </c>
      <c r="P2787">
        <v>0.31132779999999999</v>
      </c>
      <c r="R2787">
        <v>30.257539999999999</v>
      </c>
      <c r="S2787">
        <v>0.82263640000000005</v>
      </c>
    </row>
    <row r="2788" spans="1:19" x14ac:dyDescent="0.2">
      <c r="A2788" t="s">
        <v>880</v>
      </c>
      <c r="B2788">
        <v>2009</v>
      </c>
      <c r="C2788">
        <v>97384.4</v>
      </c>
      <c r="D2788">
        <v>107252</v>
      </c>
      <c r="E2788">
        <v>117564.53879999999</v>
      </c>
      <c r="F2788">
        <v>127069.2268</v>
      </c>
      <c r="G2788">
        <v>138130.7959</v>
      </c>
      <c r="H2788">
        <v>631.25969999999995</v>
      </c>
      <c r="I2788">
        <v>0.30482120000000001</v>
      </c>
      <c r="J2788">
        <v>30.482119999999998</v>
      </c>
      <c r="K2788">
        <v>76.131240000000005</v>
      </c>
      <c r="L2788">
        <v>52.764009999999999</v>
      </c>
      <c r="M2788">
        <v>0.7665883</v>
      </c>
      <c r="N2788">
        <v>36.279670000000003</v>
      </c>
      <c r="O2788">
        <v>26.789739999999998</v>
      </c>
      <c r="P2788">
        <v>0.31132779999999999</v>
      </c>
      <c r="Q2788">
        <v>55.333240000000004</v>
      </c>
      <c r="R2788">
        <v>30.257539999999999</v>
      </c>
      <c r="S2788">
        <v>0.82263640000000005</v>
      </c>
    </row>
    <row r="2789" spans="1:19" x14ac:dyDescent="0.2">
      <c r="A2789" t="s">
        <v>880</v>
      </c>
      <c r="B2789">
        <v>2009</v>
      </c>
      <c r="C2789">
        <v>97384.4</v>
      </c>
      <c r="D2789">
        <v>107252</v>
      </c>
      <c r="E2789">
        <v>117564.53879999999</v>
      </c>
      <c r="F2789">
        <v>127069.2268</v>
      </c>
      <c r="G2789">
        <v>138130.7959</v>
      </c>
      <c r="H2789">
        <v>282.35309999999998</v>
      </c>
      <c r="I2789">
        <v>0.30482120000000001</v>
      </c>
      <c r="J2789">
        <v>30.482119999999998</v>
      </c>
      <c r="K2789">
        <v>76.131240000000005</v>
      </c>
      <c r="L2789">
        <v>52.764009999999999</v>
      </c>
      <c r="M2789">
        <v>0.7665883</v>
      </c>
      <c r="N2789">
        <v>36.279670000000003</v>
      </c>
      <c r="O2789">
        <v>26.789739999999998</v>
      </c>
      <c r="P2789">
        <v>0.31132779999999999</v>
      </c>
      <c r="Q2789">
        <v>55.333240000000004</v>
      </c>
      <c r="R2789">
        <v>30.257539999999999</v>
      </c>
      <c r="S2789">
        <v>0.82263640000000005</v>
      </c>
    </row>
    <row r="2790" spans="1:19" x14ac:dyDescent="0.2">
      <c r="A2790" t="s">
        <v>880</v>
      </c>
      <c r="B2790">
        <v>2009</v>
      </c>
      <c r="C2790">
        <v>97384.4</v>
      </c>
      <c r="D2790">
        <v>107252</v>
      </c>
      <c r="E2790">
        <v>117564.53879999999</v>
      </c>
      <c r="F2790">
        <v>127069.2268</v>
      </c>
      <c r="G2790">
        <v>138130.7959</v>
      </c>
      <c r="I2790">
        <v>0.30482120000000001</v>
      </c>
      <c r="J2790">
        <v>30.482119999999998</v>
      </c>
      <c r="L2790">
        <v>52.764009999999999</v>
      </c>
      <c r="M2790">
        <v>0.7665883</v>
      </c>
      <c r="N2790">
        <v>36.279670000000003</v>
      </c>
      <c r="O2790">
        <v>26.789739999999998</v>
      </c>
      <c r="P2790">
        <v>0.31132779999999999</v>
      </c>
      <c r="R2790">
        <v>30.257539999999999</v>
      </c>
      <c r="S2790">
        <v>0.82263640000000005</v>
      </c>
    </row>
    <row r="2791" spans="1:19" x14ac:dyDescent="0.2">
      <c r="A2791" t="s">
        <v>880</v>
      </c>
      <c r="B2791">
        <v>2009</v>
      </c>
      <c r="C2791">
        <v>97384.4</v>
      </c>
      <c r="D2791">
        <v>107252</v>
      </c>
      <c r="E2791">
        <v>117564.53879999999</v>
      </c>
      <c r="F2791">
        <v>127069.2268</v>
      </c>
      <c r="G2791">
        <v>138130.7959</v>
      </c>
      <c r="I2791">
        <v>0.30482120000000001</v>
      </c>
      <c r="J2791">
        <v>30.482119999999998</v>
      </c>
      <c r="L2791">
        <v>52.764009999999999</v>
      </c>
      <c r="M2791">
        <v>0.7665883</v>
      </c>
      <c r="N2791">
        <v>36.279670000000003</v>
      </c>
      <c r="O2791">
        <v>26.789739999999998</v>
      </c>
      <c r="P2791">
        <v>0.31132779999999999</v>
      </c>
      <c r="R2791">
        <v>30.257539999999999</v>
      </c>
      <c r="S2791">
        <v>0.82263640000000005</v>
      </c>
    </row>
    <row r="2792" spans="1:19" x14ac:dyDescent="0.2">
      <c r="A2792" t="s">
        <v>880</v>
      </c>
      <c r="B2792">
        <v>2009</v>
      </c>
      <c r="C2792">
        <v>97384.4</v>
      </c>
      <c r="D2792">
        <v>107252</v>
      </c>
      <c r="E2792">
        <v>117564.53879999999</v>
      </c>
      <c r="F2792">
        <v>127069.2268</v>
      </c>
      <c r="G2792">
        <v>138130.7959</v>
      </c>
      <c r="I2792">
        <v>0.30482120000000001</v>
      </c>
      <c r="J2792">
        <v>30.482119999999998</v>
      </c>
      <c r="L2792">
        <v>52.764009999999999</v>
      </c>
      <c r="M2792">
        <v>0.7665883</v>
      </c>
      <c r="N2792">
        <v>36.279670000000003</v>
      </c>
      <c r="O2792">
        <v>26.789739999999998</v>
      </c>
      <c r="P2792">
        <v>0.31132779999999999</v>
      </c>
      <c r="R2792">
        <v>30.257539999999999</v>
      </c>
      <c r="S2792">
        <v>0.82263640000000005</v>
      </c>
    </row>
    <row r="2793" spans="1:19" x14ac:dyDescent="0.2">
      <c r="A2793" t="s">
        <v>880</v>
      </c>
      <c r="B2793">
        <v>2009</v>
      </c>
      <c r="C2793">
        <v>97384.4</v>
      </c>
      <c r="D2793">
        <v>107252</v>
      </c>
      <c r="E2793">
        <v>117564.53879999999</v>
      </c>
      <c r="F2793">
        <v>127069.2268</v>
      </c>
      <c r="G2793">
        <v>138130.7959</v>
      </c>
      <c r="H2793">
        <v>13.19515</v>
      </c>
      <c r="I2793">
        <v>0.30482120000000001</v>
      </c>
      <c r="J2793">
        <v>30.482119999999998</v>
      </c>
      <c r="K2793">
        <v>76.131240000000005</v>
      </c>
      <c r="L2793">
        <v>52.764009999999999</v>
      </c>
      <c r="M2793">
        <v>0.7665883</v>
      </c>
      <c r="N2793">
        <v>36.279670000000003</v>
      </c>
      <c r="O2793">
        <v>26.789739999999998</v>
      </c>
      <c r="P2793">
        <v>0.31132779999999999</v>
      </c>
      <c r="Q2793">
        <v>55.333240000000004</v>
      </c>
      <c r="R2793">
        <v>30.257539999999999</v>
      </c>
      <c r="S2793">
        <v>0.82263640000000005</v>
      </c>
    </row>
    <row r="2794" spans="1:19" x14ac:dyDescent="0.2">
      <c r="A2794" t="s">
        <v>880</v>
      </c>
      <c r="B2794">
        <v>2009</v>
      </c>
      <c r="C2794">
        <v>97384.4</v>
      </c>
      <c r="D2794">
        <v>107252</v>
      </c>
      <c r="E2794">
        <v>117564.53879999999</v>
      </c>
      <c r="F2794">
        <v>127069.2268</v>
      </c>
      <c r="G2794">
        <v>138130.7959</v>
      </c>
      <c r="H2794">
        <v>-98.942449999999994</v>
      </c>
      <c r="I2794">
        <v>0.30482120000000001</v>
      </c>
      <c r="J2794">
        <v>30.482119999999998</v>
      </c>
      <c r="K2794">
        <v>76.131240000000005</v>
      </c>
      <c r="L2794">
        <v>52.764009999999999</v>
      </c>
      <c r="M2794">
        <v>0.7665883</v>
      </c>
      <c r="N2794">
        <v>36.279670000000003</v>
      </c>
      <c r="O2794">
        <v>26.789739999999998</v>
      </c>
      <c r="P2794">
        <v>0.31132779999999999</v>
      </c>
      <c r="Q2794">
        <v>55.333240000000004</v>
      </c>
      <c r="R2794">
        <v>30.257539999999999</v>
      </c>
      <c r="S2794">
        <v>0.82263640000000005</v>
      </c>
    </row>
    <row r="2795" spans="1:19" x14ac:dyDescent="0.2">
      <c r="A2795" t="s">
        <v>880</v>
      </c>
      <c r="B2795">
        <v>2009</v>
      </c>
      <c r="C2795">
        <v>97384.4</v>
      </c>
      <c r="D2795">
        <v>107252</v>
      </c>
      <c r="E2795">
        <v>117564.53879999999</v>
      </c>
      <c r="F2795">
        <v>127069.2268</v>
      </c>
      <c r="G2795">
        <v>138130.7959</v>
      </c>
      <c r="H2795">
        <v>812.8596</v>
      </c>
      <c r="I2795">
        <v>0.30482120000000001</v>
      </c>
      <c r="J2795">
        <v>30.482119999999998</v>
      </c>
      <c r="K2795">
        <v>76.131240000000005</v>
      </c>
      <c r="L2795">
        <v>52.764009999999999</v>
      </c>
      <c r="M2795">
        <v>0.7665883</v>
      </c>
      <c r="N2795">
        <v>36.279670000000003</v>
      </c>
      <c r="O2795">
        <v>26.789739999999998</v>
      </c>
      <c r="P2795">
        <v>0.31132779999999999</v>
      </c>
      <c r="Q2795">
        <v>55.333240000000004</v>
      </c>
      <c r="R2795">
        <v>30.257539999999999</v>
      </c>
      <c r="S2795">
        <v>0.82263640000000005</v>
      </c>
    </row>
    <row r="2796" spans="1:19" x14ac:dyDescent="0.2">
      <c r="A2796" t="s">
        <v>880</v>
      </c>
      <c r="B2796">
        <v>2009</v>
      </c>
      <c r="C2796">
        <v>97384.4</v>
      </c>
      <c r="D2796">
        <v>107252</v>
      </c>
      <c r="E2796">
        <v>117564.53879999999</v>
      </c>
      <c r="F2796">
        <v>127069.2268</v>
      </c>
      <c r="G2796">
        <v>138130.7959</v>
      </c>
      <c r="H2796">
        <v>-21.638280000000002</v>
      </c>
      <c r="I2796">
        <v>0.30482120000000001</v>
      </c>
      <c r="J2796">
        <v>30.482119999999998</v>
      </c>
      <c r="K2796">
        <v>76.131240000000005</v>
      </c>
      <c r="L2796">
        <v>52.764009999999999</v>
      </c>
      <c r="M2796">
        <v>0.7665883</v>
      </c>
      <c r="N2796">
        <v>36.279670000000003</v>
      </c>
      <c r="O2796">
        <v>26.789739999999998</v>
      </c>
      <c r="P2796">
        <v>0.31132779999999999</v>
      </c>
      <c r="Q2796">
        <v>55.333240000000004</v>
      </c>
      <c r="R2796">
        <v>30.257539999999999</v>
      </c>
      <c r="S2796">
        <v>0.82263640000000005</v>
      </c>
    </row>
    <row r="2797" spans="1:19" x14ac:dyDescent="0.2">
      <c r="A2797" t="s">
        <v>880</v>
      </c>
      <c r="B2797">
        <v>2009</v>
      </c>
      <c r="C2797">
        <v>97384.4</v>
      </c>
      <c r="D2797">
        <v>107252</v>
      </c>
      <c r="E2797">
        <v>117564.53879999999</v>
      </c>
      <c r="F2797">
        <v>127069.2268</v>
      </c>
      <c r="G2797">
        <v>138130.7959</v>
      </c>
      <c r="H2797">
        <v>59.085680000000004</v>
      </c>
      <c r="I2797">
        <v>0.30482120000000001</v>
      </c>
      <c r="J2797">
        <v>30.482119999999998</v>
      </c>
      <c r="K2797">
        <v>76.131240000000005</v>
      </c>
      <c r="L2797">
        <v>52.764009999999999</v>
      </c>
      <c r="M2797">
        <v>0.7665883</v>
      </c>
      <c r="N2797">
        <v>36.279670000000003</v>
      </c>
      <c r="O2797">
        <v>26.789739999999998</v>
      </c>
      <c r="P2797">
        <v>0.31132779999999999</v>
      </c>
      <c r="Q2797">
        <v>55.333240000000004</v>
      </c>
      <c r="R2797">
        <v>30.257539999999999</v>
      </c>
      <c r="S2797">
        <v>0.82263640000000005</v>
      </c>
    </row>
    <row r="2798" spans="1:19" x14ac:dyDescent="0.2">
      <c r="A2798" t="s">
        <v>880</v>
      </c>
      <c r="B2798">
        <v>2009</v>
      </c>
      <c r="C2798">
        <v>97384.4</v>
      </c>
      <c r="D2798">
        <v>107252</v>
      </c>
      <c r="E2798">
        <v>117564.53879999999</v>
      </c>
      <c r="F2798">
        <v>127069.2268</v>
      </c>
      <c r="G2798">
        <v>138130.7959</v>
      </c>
      <c r="H2798">
        <v>33.005629999999996</v>
      </c>
      <c r="I2798">
        <v>0.30482120000000001</v>
      </c>
      <c r="J2798">
        <v>30.482119999999998</v>
      </c>
      <c r="K2798">
        <v>76.131240000000005</v>
      </c>
      <c r="L2798">
        <v>52.764009999999999</v>
      </c>
      <c r="M2798">
        <v>0.7665883</v>
      </c>
      <c r="N2798">
        <v>36.279670000000003</v>
      </c>
      <c r="O2798">
        <v>26.789739999999998</v>
      </c>
      <c r="P2798">
        <v>0.31132779999999999</v>
      </c>
      <c r="Q2798">
        <v>55.333240000000004</v>
      </c>
      <c r="R2798">
        <v>30.257539999999999</v>
      </c>
      <c r="S2798">
        <v>0.82263640000000005</v>
      </c>
    </row>
    <row r="2799" spans="1:19" x14ac:dyDescent="0.2">
      <c r="A2799" t="s">
        <v>880</v>
      </c>
      <c r="B2799">
        <v>2009</v>
      </c>
      <c r="C2799">
        <v>97384.4</v>
      </c>
      <c r="D2799">
        <v>107252</v>
      </c>
      <c r="E2799">
        <v>117564.53879999999</v>
      </c>
      <c r="F2799">
        <v>127069.2268</v>
      </c>
      <c r="G2799">
        <v>138130.7959</v>
      </c>
      <c r="H2799">
        <v>17.082540000000002</v>
      </c>
      <c r="I2799">
        <v>0.30482120000000001</v>
      </c>
      <c r="J2799">
        <v>30.482119999999998</v>
      </c>
      <c r="K2799">
        <v>76.131240000000005</v>
      </c>
      <c r="L2799">
        <v>52.764009999999999</v>
      </c>
      <c r="M2799">
        <v>0.7665883</v>
      </c>
      <c r="N2799">
        <v>36.279670000000003</v>
      </c>
      <c r="O2799">
        <v>26.789739999999998</v>
      </c>
      <c r="P2799">
        <v>0.31132779999999999</v>
      </c>
      <c r="Q2799">
        <v>55.333240000000004</v>
      </c>
      <c r="R2799">
        <v>30.257539999999999</v>
      </c>
      <c r="S2799">
        <v>0.82263640000000005</v>
      </c>
    </row>
    <row r="2800" spans="1:19" x14ac:dyDescent="0.2">
      <c r="A2800" t="s">
        <v>755</v>
      </c>
      <c r="B2800">
        <v>2009</v>
      </c>
      <c r="C2800">
        <v>48427</v>
      </c>
      <c r="D2800">
        <v>54061</v>
      </c>
      <c r="E2800">
        <v>60133</v>
      </c>
      <c r="F2800">
        <v>63025</v>
      </c>
      <c r="G2800">
        <v>65800</v>
      </c>
      <c r="I2800">
        <v>0.30144339999999997</v>
      </c>
      <c r="J2800">
        <v>30.14434</v>
      </c>
      <c r="L2800">
        <v>52.764009999999999</v>
      </c>
      <c r="M2800">
        <v>0.7665883</v>
      </c>
      <c r="N2800">
        <v>36.174509999999998</v>
      </c>
      <c r="O2800">
        <v>26.789739999999998</v>
      </c>
      <c r="P2800">
        <v>0.31132779999999999</v>
      </c>
      <c r="R2800">
        <v>30.257539999999999</v>
      </c>
      <c r="S2800">
        <v>0.82263640000000005</v>
      </c>
    </row>
    <row r="2801" spans="1:19" x14ac:dyDescent="0.2">
      <c r="A2801" t="s">
        <v>755</v>
      </c>
      <c r="B2801">
        <v>2009</v>
      </c>
      <c r="C2801">
        <v>48427</v>
      </c>
      <c r="D2801">
        <v>54061</v>
      </c>
      <c r="E2801">
        <v>60133</v>
      </c>
      <c r="F2801">
        <v>63025</v>
      </c>
      <c r="G2801">
        <v>65800</v>
      </c>
      <c r="I2801">
        <v>0.30144339999999997</v>
      </c>
      <c r="J2801">
        <v>30.14434</v>
      </c>
      <c r="L2801">
        <v>52.764009999999999</v>
      </c>
      <c r="M2801">
        <v>0.7665883</v>
      </c>
      <c r="N2801">
        <v>36.174509999999998</v>
      </c>
      <c r="O2801">
        <v>26.789739999999998</v>
      </c>
      <c r="P2801">
        <v>0.31132779999999999</v>
      </c>
      <c r="R2801">
        <v>30.257539999999999</v>
      </c>
      <c r="S2801">
        <v>0.82263640000000005</v>
      </c>
    </row>
    <row r="2802" spans="1:19" x14ac:dyDescent="0.2">
      <c r="A2802" t="s">
        <v>755</v>
      </c>
      <c r="B2802">
        <v>2009</v>
      </c>
      <c r="C2802">
        <v>48427</v>
      </c>
      <c r="D2802">
        <v>54061</v>
      </c>
      <c r="E2802">
        <v>60133</v>
      </c>
      <c r="F2802">
        <v>63025</v>
      </c>
      <c r="G2802">
        <v>65800</v>
      </c>
      <c r="H2802">
        <v>41.379199999999997</v>
      </c>
      <c r="I2802">
        <v>0.30144339999999997</v>
      </c>
      <c r="J2802">
        <v>30.14434</v>
      </c>
      <c r="K2802">
        <v>75.872309999999999</v>
      </c>
      <c r="L2802">
        <v>52.764009999999999</v>
      </c>
      <c r="M2802">
        <v>0.7665883</v>
      </c>
      <c r="N2802">
        <v>36.174509999999998</v>
      </c>
      <c r="O2802">
        <v>26.789739999999998</v>
      </c>
      <c r="P2802">
        <v>0.31132779999999999</v>
      </c>
      <c r="Q2802">
        <v>55.055370000000003</v>
      </c>
      <c r="R2802">
        <v>30.257539999999999</v>
      </c>
      <c r="S2802">
        <v>0.82263640000000005</v>
      </c>
    </row>
    <row r="2803" spans="1:19" x14ac:dyDescent="0.2">
      <c r="A2803" t="s">
        <v>755</v>
      </c>
      <c r="B2803">
        <v>2009</v>
      </c>
      <c r="C2803">
        <v>48427</v>
      </c>
      <c r="D2803">
        <v>54061</v>
      </c>
      <c r="E2803">
        <v>60133</v>
      </c>
      <c r="F2803">
        <v>63025</v>
      </c>
      <c r="G2803">
        <v>65800</v>
      </c>
      <c r="H2803">
        <v>62.500059999999998</v>
      </c>
      <c r="I2803">
        <v>0.30144339999999997</v>
      </c>
      <c r="J2803">
        <v>30.14434</v>
      </c>
      <c r="K2803">
        <v>75.872309999999999</v>
      </c>
      <c r="L2803">
        <v>52.764009999999999</v>
      </c>
      <c r="M2803">
        <v>0.7665883</v>
      </c>
      <c r="N2803">
        <v>36.174509999999998</v>
      </c>
      <c r="O2803">
        <v>26.789739999999998</v>
      </c>
      <c r="P2803">
        <v>0.31132779999999999</v>
      </c>
      <c r="Q2803">
        <v>55.055370000000003</v>
      </c>
      <c r="R2803">
        <v>30.257539999999999</v>
      </c>
      <c r="S2803">
        <v>0.82263640000000005</v>
      </c>
    </row>
    <row r="2804" spans="1:19" x14ac:dyDescent="0.2">
      <c r="A2804" t="s">
        <v>755</v>
      </c>
      <c r="B2804">
        <v>2009</v>
      </c>
      <c r="C2804">
        <v>48427</v>
      </c>
      <c r="D2804">
        <v>54061</v>
      </c>
      <c r="E2804">
        <v>60133</v>
      </c>
      <c r="F2804">
        <v>63025</v>
      </c>
      <c r="G2804">
        <v>65800</v>
      </c>
      <c r="H2804">
        <v>0.80652789999999996</v>
      </c>
      <c r="I2804">
        <v>0.30144339999999997</v>
      </c>
      <c r="J2804">
        <v>30.14434</v>
      </c>
      <c r="K2804">
        <v>75.872309999999999</v>
      </c>
      <c r="L2804">
        <v>52.764009999999999</v>
      </c>
      <c r="M2804">
        <v>0.7665883</v>
      </c>
      <c r="N2804">
        <v>36.174509999999998</v>
      </c>
      <c r="O2804">
        <v>26.789739999999998</v>
      </c>
      <c r="P2804">
        <v>0.31132779999999999</v>
      </c>
      <c r="Q2804">
        <v>55.055370000000003</v>
      </c>
      <c r="R2804">
        <v>30.257539999999999</v>
      </c>
      <c r="S2804">
        <v>0.82263640000000005</v>
      </c>
    </row>
    <row r="2805" spans="1:19" x14ac:dyDescent="0.2">
      <c r="A2805" t="s">
        <v>755</v>
      </c>
      <c r="B2805">
        <v>2009</v>
      </c>
      <c r="C2805">
        <v>48427</v>
      </c>
      <c r="D2805">
        <v>54061</v>
      </c>
      <c r="E2805">
        <v>60133</v>
      </c>
      <c r="F2805">
        <v>63025</v>
      </c>
      <c r="G2805">
        <v>65800</v>
      </c>
      <c r="I2805">
        <v>0.30144339999999997</v>
      </c>
      <c r="J2805">
        <v>30.14434</v>
      </c>
      <c r="L2805">
        <v>52.764009999999999</v>
      </c>
      <c r="M2805">
        <v>0.7665883</v>
      </c>
      <c r="N2805">
        <v>36.174509999999998</v>
      </c>
      <c r="O2805">
        <v>26.789739999999998</v>
      </c>
      <c r="P2805">
        <v>0.31132779999999999</v>
      </c>
      <c r="R2805">
        <v>30.257539999999999</v>
      </c>
      <c r="S2805">
        <v>0.82263640000000005</v>
      </c>
    </row>
    <row r="2806" spans="1:19" x14ac:dyDescent="0.2">
      <c r="A2806" t="s">
        <v>755</v>
      </c>
      <c r="B2806">
        <v>2009</v>
      </c>
      <c r="C2806">
        <v>48427</v>
      </c>
      <c r="D2806">
        <v>54061</v>
      </c>
      <c r="E2806">
        <v>60133</v>
      </c>
      <c r="F2806">
        <v>63025</v>
      </c>
      <c r="G2806">
        <v>65800</v>
      </c>
      <c r="I2806">
        <v>0.30144339999999997</v>
      </c>
      <c r="J2806">
        <v>30.14434</v>
      </c>
      <c r="L2806">
        <v>52.764009999999999</v>
      </c>
      <c r="M2806">
        <v>0.7665883</v>
      </c>
      <c r="O2806">
        <v>26.789739999999998</v>
      </c>
      <c r="P2806">
        <v>0.31132779999999999</v>
      </c>
      <c r="R2806">
        <v>30.257539999999999</v>
      </c>
      <c r="S2806">
        <v>0.82263640000000005</v>
      </c>
    </row>
    <row r="2807" spans="1:19" x14ac:dyDescent="0.2">
      <c r="A2807" t="s">
        <v>755</v>
      </c>
      <c r="B2807">
        <v>2009</v>
      </c>
      <c r="C2807">
        <v>48427</v>
      </c>
      <c r="D2807">
        <v>54061</v>
      </c>
      <c r="E2807">
        <v>60133</v>
      </c>
      <c r="F2807">
        <v>63025</v>
      </c>
      <c r="G2807">
        <v>65800</v>
      </c>
      <c r="I2807">
        <v>0.30144339999999997</v>
      </c>
      <c r="J2807">
        <v>30.14434</v>
      </c>
      <c r="L2807">
        <v>52.764009999999999</v>
      </c>
      <c r="M2807">
        <v>0.7665883</v>
      </c>
      <c r="N2807">
        <v>36.174509999999998</v>
      </c>
      <c r="O2807">
        <v>26.789739999999998</v>
      </c>
      <c r="P2807">
        <v>0.31132779999999999</v>
      </c>
      <c r="R2807">
        <v>30.257539999999999</v>
      </c>
      <c r="S2807">
        <v>0.82263640000000005</v>
      </c>
    </row>
    <row r="2808" spans="1:19" x14ac:dyDescent="0.2">
      <c r="A2808" t="s">
        <v>755</v>
      </c>
      <c r="B2808">
        <v>2009</v>
      </c>
      <c r="C2808">
        <v>48427</v>
      </c>
      <c r="D2808">
        <v>54061</v>
      </c>
      <c r="E2808">
        <v>60133</v>
      </c>
      <c r="F2808">
        <v>63025</v>
      </c>
      <c r="G2808">
        <v>65800</v>
      </c>
      <c r="H2808">
        <v>45.833410000000001</v>
      </c>
      <c r="I2808">
        <v>0.30144339999999997</v>
      </c>
      <c r="J2808">
        <v>30.14434</v>
      </c>
      <c r="K2808">
        <v>75.872309999999999</v>
      </c>
      <c r="L2808">
        <v>52.764009999999999</v>
      </c>
      <c r="M2808">
        <v>0.7665883</v>
      </c>
      <c r="N2808">
        <v>36.174509999999998</v>
      </c>
      <c r="O2808">
        <v>26.789739999999998</v>
      </c>
      <c r="P2808">
        <v>0.31132779999999999</v>
      </c>
      <c r="Q2808">
        <v>55.055370000000003</v>
      </c>
      <c r="R2808">
        <v>30.257539999999999</v>
      </c>
      <c r="S2808">
        <v>0.82263640000000005</v>
      </c>
    </row>
    <row r="2809" spans="1:19" x14ac:dyDescent="0.2">
      <c r="A2809" t="s">
        <v>755</v>
      </c>
      <c r="B2809">
        <v>2009</v>
      </c>
      <c r="C2809">
        <v>48427</v>
      </c>
      <c r="D2809">
        <v>54061</v>
      </c>
      <c r="E2809">
        <v>60133</v>
      </c>
      <c r="F2809">
        <v>63025</v>
      </c>
      <c r="G2809">
        <v>65800</v>
      </c>
      <c r="H2809">
        <v>-9.4900000000000003E-5</v>
      </c>
      <c r="I2809">
        <v>0.30144339999999997</v>
      </c>
      <c r="J2809">
        <v>30.14434</v>
      </c>
      <c r="K2809">
        <v>75.872309999999999</v>
      </c>
      <c r="L2809">
        <v>52.764009999999999</v>
      </c>
      <c r="M2809">
        <v>0.7665883</v>
      </c>
      <c r="N2809">
        <v>36.174509999999998</v>
      </c>
      <c r="O2809">
        <v>26.789739999999998</v>
      </c>
      <c r="P2809">
        <v>0.31132779999999999</v>
      </c>
      <c r="Q2809">
        <v>55.055370000000003</v>
      </c>
      <c r="R2809">
        <v>30.257539999999999</v>
      </c>
      <c r="S2809">
        <v>0.82263640000000005</v>
      </c>
    </row>
    <row r="2810" spans="1:19" x14ac:dyDescent="0.2">
      <c r="A2810" t="s">
        <v>755</v>
      </c>
      <c r="B2810">
        <v>2009</v>
      </c>
      <c r="C2810">
        <v>48427</v>
      </c>
      <c r="D2810">
        <v>54061</v>
      </c>
      <c r="E2810">
        <v>60133</v>
      </c>
      <c r="F2810">
        <v>63025</v>
      </c>
      <c r="G2810">
        <v>65800</v>
      </c>
      <c r="I2810">
        <v>0.30144339999999997</v>
      </c>
      <c r="J2810">
        <v>30.14434</v>
      </c>
      <c r="L2810">
        <v>52.764009999999999</v>
      </c>
      <c r="M2810">
        <v>0.7665883</v>
      </c>
      <c r="O2810">
        <v>26.789739999999998</v>
      </c>
      <c r="P2810">
        <v>0.31132779999999999</v>
      </c>
      <c r="R2810">
        <v>30.257539999999999</v>
      </c>
      <c r="S2810">
        <v>0.82263640000000005</v>
      </c>
    </row>
    <row r="2811" spans="1:19" x14ac:dyDescent="0.2">
      <c r="A2811" t="s">
        <v>755</v>
      </c>
      <c r="B2811">
        <v>2009</v>
      </c>
      <c r="C2811">
        <v>48427</v>
      </c>
      <c r="D2811">
        <v>54061</v>
      </c>
      <c r="E2811">
        <v>60133</v>
      </c>
      <c r="F2811">
        <v>63025</v>
      </c>
      <c r="G2811">
        <v>65800</v>
      </c>
      <c r="I2811">
        <v>0.30144339999999997</v>
      </c>
      <c r="J2811">
        <v>30.14434</v>
      </c>
      <c r="L2811">
        <v>52.764009999999999</v>
      </c>
      <c r="M2811">
        <v>0.7665883</v>
      </c>
      <c r="O2811">
        <v>26.789739999999998</v>
      </c>
      <c r="P2811">
        <v>0.31132779999999999</v>
      </c>
      <c r="R2811">
        <v>30.257539999999999</v>
      </c>
      <c r="S2811">
        <v>0.82263640000000005</v>
      </c>
    </row>
    <row r="2812" spans="1:19" x14ac:dyDescent="0.2">
      <c r="A2812" t="s">
        <v>755</v>
      </c>
      <c r="B2812">
        <v>2009</v>
      </c>
      <c r="C2812">
        <v>48427</v>
      </c>
      <c r="D2812">
        <v>54061</v>
      </c>
      <c r="E2812">
        <v>60133</v>
      </c>
      <c r="F2812">
        <v>63025</v>
      </c>
      <c r="G2812">
        <v>65800</v>
      </c>
      <c r="H2812">
        <v>59.999879999999997</v>
      </c>
      <c r="I2812">
        <v>0.30144339999999997</v>
      </c>
      <c r="J2812">
        <v>30.14434</v>
      </c>
      <c r="K2812">
        <v>75.872309999999999</v>
      </c>
      <c r="L2812">
        <v>52.764009999999999</v>
      </c>
      <c r="M2812">
        <v>0.7665883</v>
      </c>
      <c r="N2812">
        <v>36.174509999999998</v>
      </c>
      <c r="O2812">
        <v>26.789739999999998</v>
      </c>
      <c r="P2812">
        <v>0.31132779999999999</v>
      </c>
      <c r="Q2812">
        <v>55.055370000000003</v>
      </c>
      <c r="R2812">
        <v>30.257539999999999</v>
      </c>
      <c r="S2812">
        <v>0.82263640000000005</v>
      </c>
    </row>
    <row r="2813" spans="1:19" x14ac:dyDescent="0.2">
      <c r="A2813" t="s">
        <v>755</v>
      </c>
      <c r="B2813">
        <v>2009</v>
      </c>
      <c r="C2813">
        <v>48427</v>
      </c>
      <c r="D2813">
        <v>54061</v>
      </c>
      <c r="E2813">
        <v>60133</v>
      </c>
      <c r="F2813">
        <v>63025</v>
      </c>
      <c r="G2813">
        <v>65800</v>
      </c>
      <c r="H2813">
        <v>85.714169999999996</v>
      </c>
      <c r="I2813">
        <v>0.30144339999999997</v>
      </c>
      <c r="J2813">
        <v>30.14434</v>
      </c>
      <c r="K2813">
        <v>75.872309999999999</v>
      </c>
      <c r="L2813">
        <v>52.764009999999999</v>
      </c>
      <c r="M2813">
        <v>0.7665883</v>
      </c>
      <c r="N2813">
        <v>36.174509999999998</v>
      </c>
      <c r="O2813">
        <v>26.789739999999998</v>
      </c>
      <c r="P2813">
        <v>0.31132779999999999</v>
      </c>
      <c r="Q2813">
        <v>55.055370000000003</v>
      </c>
      <c r="R2813">
        <v>30.257539999999999</v>
      </c>
      <c r="S2813">
        <v>0.82263640000000005</v>
      </c>
    </row>
    <row r="2814" spans="1:19" x14ac:dyDescent="0.2">
      <c r="A2814" t="s">
        <v>755</v>
      </c>
      <c r="B2814">
        <v>2009</v>
      </c>
      <c r="C2814">
        <v>48427</v>
      </c>
      <c r="D2814">
        <v>54061</v>
      </c>
      <c r="E2814">
        <v>60133</v>
      </c>
      <c r="F2814">
        <v>63025</v>
      </c>
      <c r="G2814">
        <v>65800</v>
      </c>
      <c r="H2814">
        <v>149900.1</v>
      </c>
      <c r="I2814">
        <v>0.30144339999999997</v>
      </c>
      <c r="J2814">
        <v>30.14434</v>
      </c>
      <c r="L2814">
        <v>52.764009999999999</v>
      </c>
      <c r="M2814">
        <v>0.7665883</v>
      </c>
      <c r="O2814">
        <v>26.789739999999998</v>
      </c>
      <c r="P2814">
        <v>0.31132779999999999</v>
      </c>
      <c r="R2814">
        <v>30.257539999999999</v>
      </c>
      <c r="S2814">
        <v>0.82263640000000005</v>
      </c>
    </row>
    <row r="2815" spans="1:19" x14ac:dyDescent="0.2">
      <c r="A2815" t="s">
        <v>755</v>
      </c>
      <c r="B2815">
        <v>2009</v>
      </c>
      <c r="C2815">
        <v>48427</v>
      </c>
      <c r="D2815">
        <v>54061</v>
      </c>
      <c r="E2815">
        <v>60133</v>
      </c>
      <c r="F2815">
        <v>63025</v>
      </c>
      <c r="G2815">
        <v>65800</v>
      </c>
      <c r="I2815">
        <v>0.30144339999999997</v>
      </c>
      <c r="J2815">
        <v>30.14434</v>
      </c>
      <c r="L2815">
        <v>52.764009999999999</v>
      </c>
      <c r="M2815">
        <v>0.7665883</v>
      </c>
      <c r="N2815">
        <v>36.174509999999998</v>
      </c>
      <c r="O2815">
        <v>26.789739999999998</v>
      </c>
      <c r="P2815">
        <v>0.31132779999999999</v>
      </c>
      <c r="R2815">
        <v>30.257539999999999</v>
      </c>
      <c r="S2815">
        <v>0.82263640000000005</v>
      </c>
    </row>
    <row r="2816" spans="1:19" x14ac:dyDescent="0.2">
      <c r="A2816" t="s">
        <v>755</v>
      </c>
      <c r="B2816">
        <v>2009</v>
      </c>
      <c r="C2816">
        <v>48427</v>
      </c>
      <c r="D2816">
        <v>54061</v>
      </c>
      <c r="E2816">
        <v>60133</v>
      </c>
      <c r="F2816">
        <v>63025</v>
      </c>
      <c r="G2816">
        <v>65800</v>
      </c>
      <c r="I2816">
        <v>0.30144339999999997</v>
      </c>
      <c r="J2816">
        <v>30.14434</v>
      </c>
      <c r="L2816">
        <v>52.764009999999999</v>
      </c>
      <c r="M2816">
        <v>0.7665883</v>
      </c>
      <c r="N2816">
        <v>36.174509999999998</v>
      </c>
      <c r="O2816">
        <v>26.789739999999998</v>
      </c>
      <c r="P2816">
        <v>0.31132779999999999</v>
      </c>
      <c r="R2816">
        <v>30.257539999999999</v>
      </c>
      <c r="S2816">
        <v>0.82263640000000005</v>
      </c>
    </row>
    <row r="2817" spans="1:19" x14ac:dyDescent="0.2">
      <c r="A2817" t="s">
        <v>755</v>
      </c>
      <c r="B2817">
        <v>2009</v>
      </c>
      <c r="C2817">
        <v>48427</v>
      </c>
      <c r="D2817">
        <v>54061</v>
      </c>
      <c r="E2817">
        <v>60133</v>
      </c>
      <c r="F2817">
        <v>63025</v>
      </c>
      <c r="G2817">
        <v>65800</v>
      </c>
      <c r="I2817">
        <v>0.30144339999999997</v>
      </c>
      <c r="J2817">
        <v>30.14434</v>
      </c>
      <c r="L2817">
        <v>52.764009999999999</v>
      </c>
      <c r="M2817">
        <v>0.7665883</v>
      </c>
      <c r="N2817">
        <v>36.174509999999998</v>
      </c>
      <c r="O2817">
        <v>26.789739999999998</v>
      </c>
      <c r="P2817">
        <v>0.31132779999999999</v>
      </c>
      <c r="R2817">
        <v>30.257539999999999</v>
      </c>
      <c r="S2817">
        <v>0.82263640000000005</v>
      </c>
    </row>
    <row r="2818" spans="1:19" x14ac:dyDescent="0.2">
      <c r="A2818" t="s">
        <v>755</v>
      </c>
      <c r="B2818">
        <v>2009</v>
      </c>
      <c r="C2818">
        <v>48427</v>
      </c>
      <c r="D2818">
        <v>54061</v>
      </c>
      <c r="E2818">
        <v>60133</v>
      </c>
      <c r="F2818">
        <v>63025</v>
      </c>
      <c r="G2818">
        <v>65800</v>
      </c>
      <c r="I2818">
        <v>0.30144339999999997</v>
      </c>
      <c r="J2818">
        <v>30.14434</v>
      </c>
      <c r="L2818">
        <v>52.764009999999999</v>
      </c>
      <c r="M2818">
        <v>0.7665883</v>
      </c>
      <c r="N2818">
        <v>36.174509999999998</v>
      </c>
      <c r="O2818">
        <v>26.789739999999998</v>
      </c>
      <c r="P2818">
        <v>0.31132779999999999</v>
      </c>
      <c r="R2818">
        <v>30.257539999999999</v>
      </c>
      <c r="S2818">
        <v>0.82263640000000005</v>
      </c>
    </row>
    <row r="2819" spans="1:19" x14ac:dyDescent="0.2">
      <c r="A2819" t="s">
        <v>755</v>
      </c>
      <c r="B2819">
        <v>2009</v>
      </c>
      <c r="C2819">
        <v>48427</v>
      </c>
      <c r="D2819">
        <v>54061</v>
      </c>
      <c r="E2819">
        <v>60133</v>
      </c>
      <c r="F2819">
        <v>63025</v>
      </c>
      <c r="G2819">
        <v>65800</v>
      </c>
      <c r="I2819">
        <v>0.30144339999999997</v>
      </c>
      <c r="J2819">
        <v>30.14434</v>
      </c>
      <c r="L2819">
        <v>52.764009999999999</v>
      </c>
      <c r="M2819">
        <v>0.7665883</v>
      </c>
      <c r="N2819">
        <v>36.174509999999998</v>
      </c>
      <c r="O2819">
        <v>26.789739999999998</v>
      </c>
      <c r="P2819">
        <v>0.31132779999999999</v>
      </c>
      <c r="R2819">
        <v>30.257539999999999</v>
      </c>
      <c r="S2819">
        <v>0.82263640000000005</v>
      </c>
    </row>
    <row r="2820" spans="1:19" x14ac:dyDescent="0.2">
      <c r="A2820" t="s">
        <v>755</v>
      </c>
      <c r="B2820">
        <v>2009</v>
      </c>
      <c r="C2820">
        <v>48427</v>
      </c>
      <c r="D2820">
        <v>54061</v>
      </c>
      <c r="E2820">
        <v>60133</v>
      </c>
      <c r="F2820">
        <v>63025</v>
      </c>
      <c r="G2820">
        <v>65800</v>
      </c>
      <c r="I2820">
        <v>0.30144339999999997</v>
      </c>
      <c r="J2820">
        <v>30.14434</v>
      </c>
      <c r="L2820">
        <v>52.764009999999999</v>
      </c>
      <c r="M2820">
        <v>0.7665883</v>
      </c>
      <c r="N2820">
        <v>36.174509999999998</v>
      </c>
      <c r="O2820">
        <v>26.789739999999998</v>
      </c>
      <c r="P2820">
        <v>0.31132779999999999</v>
      </c>
      <c r="R2820">
        <v>30.257539999999999</v>
      </c>
      <c r="S2820">
        <v>0.82263640000000005</v>
      </c>
    </row>
    <row r="2821" spans="1:19" x14ac:dyDescent="0.2">
      <c r="A2821" t="s">
        <v>755</v>
      </c>
      <c r="B2821">
        <v>2009</v>
      </c>
      <c r="C2821">
        <v>48427</v>
      </c>
      <c r="D2821">
        <v>54061</v>
      </c>
      <c r="E2821">
        <v>60133</v>
      </c>
      <c r="F2821">
        <v>63025</v>
      </c>
      <c r="G2821">
        <v>65800</v>
      </c>
      <c r="I2821">
        <v>0.30144339999999997</v>
      </c>
      <c r="J2821">
        <v>30.14434</v>
      </c>
      <c r="L2821">
        <v>52.764009999999999</v>
      </c>
      <c r="M2821">
        <v>0.7665883</v>
      </c>
      <c r="O2821">
        <v>26.789739999999998</v>
      </c>
      <c r="P2821">
        <v>0.31132779999999999</v>
      </c>
      <c r="R2821">
        <v>30.257539999999999</v>
      </c>
      <c r="S2821">
        <v>0.82263640000000005</v>
      </c>
    </row>
    <row r="2822" spans="1:19" x14ac:dyDescent="0.2">
      <c r="A2822" t="s">
        <v>755</v>
      </c>
      <c r="B2822">
        <v>2009</v>
      </c>
      <c r="C2822">
        <v>48427</v>
      </c>
      <c r="D2822">
        <v>54061</v>
      </c>
      <c r="E2822">
        <v>60133</v>
      </c>
      <c r="F2822">
        <v>63025</v>
      </c>
      <c r="G2822">
        <v>65800</v>
      </c>
      <c r="H2822">
        <v>86.666759999999996</v>
      </c>
      <c r="I2822">
        <v>0.30144339999999997</v>
      </c>
      <c r="J2822">
        <v>30.14434</v>
      </c>
      <c r="K2822">
        <v>75.872309999999999</v>
      </c>
      <c r="L2822">
        <v>52.764009999999999</v>
      </c>
      <c r="M2822">
        <v>0.7665883</v>
      </c>
      <c r="N2822">
        <v>36.174509999999998</v>
      </c>
      <c r="O2822">
        <v>26.789739999999998</v>
      </c>
      <c r="P2822">
        <v>0.31132779999999999</v>
      </c>
      <c r="Q2822">
        <v>55.055370000000003</v>
      </c>
      <c r="R2822">
        <v>30.257539999999999</v>
      </c>
      <c r="S2822">
        <v>0.82263640000000005</v>
      </c>
    </row>
    <row r="2823" spans="1:19" x14ac:dyDescent="0.2">
      <c r="A2823" t="s">
        <v>755</v>
      </c>
      <c r="B2823">
        <v>2009</v>
      </c>
      <c r="C2823">
        <v>48427</v>
      </c>
      <c r="D2823">
        <v>54061</v>
      </c>
      <c r="E2823">
        <v>60133</v>
      </c>
      <c r="F2823">
        <v>63025</v>
      </c>
      <c r="G2823">
        <v>65800</v>
      </c>
      <c r="I2823">
        <v>0.30144339999999997</v>
      </c>
      <c r="J2823">
        <v>30.14434</v>
      </c>
      <c r="L2823">
        <v>52.764009999999999</v>
      </c>
      <c r="M2823">
        <v>0.7665883</v>
      </c>
      <c r="N2823">
        <v>36.174509999999998</v>
      </c>
      <c r="O2823">
        <v>26.789739999999998</v>
      </c>
      <c r="P2823">
        <v>0.31132779999999999</v>
      </c>
      <c r="R2823">
        <v>30.257539999999999</v>
      </c>
      <c r="S2823">
        <v>0.82263640000000005</v>
      </c>
    </row>
    <row r="2824" spans="1:19" x14ac:dyDescent="0.2">
      <c r="A2824" t="s">
        <v>755</v>
      </c>
      <c r="B2824">
        <v>2009</v>
      </c>
      <c r="C2824">
        <v>48427</v>
      </c>
      <c r="D2824">
        <v>54061</v>
      </c>
      <c r="E2824">
        <v>60133</v>
      </c>
      <c r="F2824">
        <v>63025</v>
      </c>
      <c r="G2824">
        <v>65800</v>
      </c>
      <c r="H2824">
        <v>300.00009999999997</v>
      </c>
      <c r="I2824">
        <v>0.30144339999999997</v>
      </c>
      <c r="J2824">
        <v>30.14434</v>
      </c>
      <c r="K2824">
        <v>75.872309999999999</v>
      </c>
      <c r="L2824">
        <v>52.764009999999999</v>
      </c>
      <c r="M2824">
        <v>0.7665883</v>
      </c>
      <c r="N2824">
        <v>36.174509999999998</v>
      </c>
      <c r="O2824">
        <v>26.789739999999998</v>
      </c>
      <c r="P2824">
        <v>0.31132779999999999</v>
      </c>
      <c r="Q2824">
        <v>55.055370000000003</v>
      </c>
      <c r="R2824">
        <v>30.257539999999999</v>
      </c>
      <c r="S2824">
        <v>0.82263640000000005</v>
      </c>
    </row>
    <row r="2825" spans="1:19" x14ac:dyDescent="0.2">
      <c r="A2825" t="s">
        <v>755</v>
      </c>
      <c r="B2825">
        <v>2009</v>
      </c>
      <c r="C2825">
        <v>48427</v>
      </c>
      <c r="D2825">
        <v>54061</v>
      </c>
      <c r="E2825">
        <v>60133</v>
      </c>
      <c r="F2825">
        <v>63025</v>
      </c>
      <c r="G2825">
        <v>65800</v>
      </c>
      <c r="I2825">
        <v>0.30144339999999997</v>
      </c>
      <c r="J2825">
        <v>30.14434</v>
      </c>
      <c r="L2825">
        <v>52.764009999999999</v>
      </c>
      <c r="M2825">
        <v>0.7665883</v>
      </c>
      <c r="O2825">
        <v>26.789739999999998</v>
      </c>
      <c r="P2825">
        <v>0.31132779999999999</v>
      </c>
      <c r="R2825">
        <v>30.257539999999999</v>
      </c>
      <c r="S2825">
        <v>0.82263640000000005</v>
      </c>
    </row>
    <row r="2826" spans="1:19" x14ac:dyDescent="0.2">
      <c r="A2826" t="s">
        <v>755</v>
      </c>
      <c r="B2826">
        <v>2009</v>
      </c>
      <c r="C2826">
        <v>48427</v>
      </c>
      <c r="D2826">
        <v>54061</v>
      </c>
      <c r="E2826">
        <v>60133</v>
      </c>
      <c r="F2826">
        <v>63025</v>
      </c>
      <c r="G2826">
        <v>65800</v>
      </c>
      <c r="H2826">
        <v>166.66659999999999</v>
      </c>
      <c r="I2826">
        <v>0.30144339999999997</v>
      </c>
      <c r="J2826">
        <v>30.14434</v>
      </c>
      <c r="K2826">
        <v>75.872309999999999</v>
      </c>
      <c r="L2826">
        <v>52.764009999999999</v>
      </c>
      <c r="M2826">
        <v>0.7665883</v>
      </c>
      <c r="N2826">
        <v>36.174509999999998</v>
      </c>
      <c r="O2826">
        <v>26.789739999999998</v>
      </c>
      <c r="P2826">
        <v>0.31132779999999999</v>
      </c>
      <c r="Q2826">
        <v>55.055370000000003</v>
      </c>
      <c r="R2826">
        <v>30.257539999999999</v>
      </c>
      <c r="S2826">
        <v>0.82263640000000005</v>
      </c>
    </row>
    <row r="2827" spans="1:19" x14ac:dyDescent="0.2">
      <c r="A2827" t="s">
        <v>755</v>
      </c>
      <c r="B2827">
        <v>2009</v>
      </c>
      <c r="C2827">
        <v>48427</v>
      </c>
      <c r="D2827">
        <v>54061</v>
      </c>
      <c r="E2827">
        <v>60133</v>
      </c>
      <c r="F2827">
        <v>63025</v>
      </c>
      <c r="G2827">
        <v>65800</v>
      </c>
      <c r="H2827">
        <v>87.499880000000005</v>
      </c>
      <c r="I2827">
        <v>0.30144339999999997</v>
      </c>
      <c r="J2827">
        <v>30.14434</v>
      </c>
      <c r="K2827">
        <v>75.872309999999999</v>
      </c>
      <c r="L2827">
        <v>52.764009999999999</v>
      </c>
      <c r="M2827">
        <v>0.7665883</v>
      </c>
      <c r="N2827">
        <v>36.174509999999998</v>
      </c>
      <c r="O2827">
        <v>26.789739999999998</v>
      </c>
      <c r="P2827">
        <v>0.31132779999999999</v>
      </c>
      <c r="Q2827">
        <v>55.055370000000003</v>
      </c>
      <c r="R2827">
        <v>30.257539999999999</v>
      </c>
      <c r="S2827">
        <v>0.82263640000000005</v>
      </c>
    </row>
    <row r="2828" spans="1:19" x14ac:dyDescent="0.2">
      <c r="A2828" t="s">
        <v>755</v>
      </c>
      <c r="B2828">
        <v>2009</v>
      </c>
      <c r="C2828">
        <v>48427</v>
      </c>
      <c r="D2828">
        <v>54061</v>
      </c>
      <c r="E2828">
        <v>60133</v>
      </c>
      <c r="F2828">
        <v>63025</v>
      </c>
      <c r="G2828">
        <v>65800</v>
      </c>
      <c r="H2828">
        <v>11.111140000000001</v>
      </c>
      <c r="I2828">
        <v>0.30144339999999997</v>
      </c>
      <c r="J2828">
        <v>30.14434</v>
      </c>
      <c r="K2828">
        <v>75.872309999999999</v>
      </c>
      <c r="L2828">
        <v>52.764009999999999</v>
      </c>
      <c r="M2828">
        <v>0.7665883</v>
      </c>
      <c r="N2828">
        <v>36.174509999999998</v>
      </c>
      <c r="O2828">
        <v>26.789739999999998</v>
      </c>
      <c r="P2828">
        <v>0.31132779999999999</v>
      </c>
      <c r="Q2828">
        <v>55.055370000000003</v>
      </c>
      <c r="R2828">
        <v>30.257539999999999</v>
      </c>
      <c r="S2828">
        <v>0.82263640000000005</v>
      </c>
    </row>
    <row r="2829" spans="1:19" x14ac:dyDescent="0.2">
      <c r="A2829" t="s">
        <v>755</v>
      </c>
      <c r="B2829">
        <v>2009</v>
      </c>
      <c r="C2829">
        <v>48427</v>
      </c>
      <c r="D2829">
        <v>54061</v>
      </c>
      <c r="E2829">
        <v>60133</v>
      </c>
      <c r="F2829">
        <v>63025</v>
      </c>
      <c r="G2829">
        <v>65800</v>
      </c>
      <c r="I2829">
        <v>0.30144339999999997</v>
      </c>
      <c r="J2829">
        <v>30.14434</v>
      </c>
      <c r="L2829">
        <v>52.764009999999999</v>
      </c>
      <c r="M2829">
        <v>0.7665883</v>
      </c>
      <c r="O2829">
        <v>26.789739999999998</v>
      </c>
      <c r="P2829">
        <v>0.31132779999999999</v>
      </c>
      <c r="R2829">
        <v>30.257539999999999</v>
      </c>
      <c r="S2829">
        <v>0.82263640000000005</v>
      </c>
    </row>
    <row r="2830" spans="1:19" x14ac:dyDescent="0.2">
      <c r="A2830" t="s">
        <v>755</v>
      </c>
      <c r="B2830">
        <v>2009</v>
      </c>
      <c r="C2830">
        <v>48427</v>
      </c>
      <c r="D2830">
        <v>54061</v>
      </c>
      <c r="E2830">
        <v>60133</v>
      </c>
      <c r="F2830">
        <v>63025</v>
      </c>
      <c r="G2830">
        <v>65800</v>
      </c>
      <c r="H2830">
        <v>14.285629999999999</v>
      </c>
      <c r="I2830">
        <v>0.30144339999999997</v>
      </c>
      <c r="J2830">
        <v>30.14434</v>
      </c>
      <c r="K2830">
        <v>75.872309999999999</v>
      </c>
      <c r="L2830">
        <v>52.764009999999999</v>
      </c>
      <c r="M2830">
        <v>0.7665883</v>
      </c>
      <c r="N2830">
        <v>36.174509999999998</v>
      </c>
      <c r="O2830">
        <v>26.789739999999998</v>
      </c>
      <c r="P2830">
        <v>0.31132779999999999</v>
      </c>
      <c r="Q2830">
        <v>55.055370000000003</v>
      </c>
      <c r="R2830">
        <v>30.257539999999999</v>
      </c>
      <c r="S2830">
        <v>0.82263640000000005</v>
      </c>
    </row>
    <row r="2831" spans="1:19" x14ac:dyDescent="0.2">
      <c r="A2831" t="s">
        <v>755</v>
      </c>
      <c r="B2831">
        <v>2009</v>
      </c>
      <c r="C2831">
        <v>48427</v>
      </c>
      <c r="D2831">
        <v>54061</v>
      </c>
      <c r="E2831">
        <v>60133</v>
      </c>
      <c r="F2831">
        <v>63025</v>
      </c>
      <c r="G2831">
        <v>65800</v>
      </c>
      <c r="H2831">
        <v>100.0001</v>
      </c>
      <c r="I2831">
        <v>0.30144339999999997</v>
      </c>
      <c r="J2831">
        <v>30.14434</v>
      </c>
      <c r="K2831">
        <v>75.872309999999999</v>
      </c>
      <c r="L2831">
        <v>52.764009999999999</v>
      </c>
      <c r="M2831">
        <v>0.7665883</v>
      </c>
      <c r="N2831">
        <v>36.174509999999998</v>
      </c>
      <c r="O2831">
        <v>26.789739999999998</v>
      </c>
      <c r="P2831">
        <v>0.31132779999999999</v>
      </c>
      <c r="Q2831">
        <v>55.055370000000003</v>
      </c>
      <c r="R2831">
        <v>30.257539999999999</v>
      </c>
      <c r="S2831">
        <v>0.82263640000000005</v>
      </c>
    </row>
    <row r="2832" spans="1:19" x14ac:dyDescent="0.2">
      <c r="A2832" t="s">
        <v>755</v>
      </c>
      <c r="B2832">
        <v>2009</v>
      </c>
      <c r="C2832">
        <v>48427</v>
      </c>
      <c r="D2832">
        <v>54061</v>
      </c>
      <c r="E2832">
        <v>60133</v>
      </c>
      <c r="F2832">
        <v>63025</v>
      </c>
      <c r="G2832">
        <v>65800</v>
      </c>
      <c r="H2832">
        <v>-27.777719999999999</v>
      </c>
      <c r="I2832">
        <v>0.30144339999999997</v>
      </c>
      <c r="J2832">
        <v>30.14434</v>
      </c>
      <c r="K2832">
        <v>75.872309999999999</v>
      </c>
      <c r="L2832">
        <v>52.764009999999999</v>
      </c>
      <c r="M2832">
        <v>0.7665883</v>
      </c>
      <c r="N2832">
        <v>36.174509999999998</v>
      </c>
      <c r="O2832">
        <v>26.789739999999998</v>
      </c>
      <c r="P2832">
        <v>0.31132779999999999</v>
      </c>
      <c r="Q2832">
        <v>55.055370000000003</v>
      </c>
      <c r="R2832">
        <v>30.257539999999999</v>
      </c>
      <c r="S2832">
        <v>0.82263640000000005</v>
      </c>
    </row>
    <row r="2833" spans="1:19" x14ac:dyDescent="0.2">
      <c r="A2833" t="s">
        <v>755</v>
      </c>
      <c r="B2833">
        <v>2009</v>
      </c>
      <c r="C2833">
        <v>48427</v>
      </c>
      <c r="D2833">
        <v>54061</v>
      </c>
      <c r="E2833">
        <v>60133</v>
      </c>
      <c r="F2833">
        <v>63025</v>
      </c>
      <c r="G2833">
        <v>65800</v>
      </c>
      <c r="H2833">
        <v>29.795970000000001</v>
      </c>
      <c r="I2833">
        <v>0.30144339999999997</v>
      </c>
      <c r="J2833">
        <v>30.14434</v>
      </c>
      <c r="K2833">
        <v>75.872309999999999</v>
      </c>
      <c r="L2833">
        <v>52.764009999999999</v>
      </c>
      <c r="M2833">
        <v>0.7665883</v>
      </c>
      <c r="N2833">
        <v>36.174509999999998</v>
      </c>
      <c r="O2833">
        <v>26.789739999999998</v>
      </c>
      <c r="P2833">
        <v>0.31132779999999999</v>
      </c>
      <c r="Q2833">
        <v>55.055370000000003</v>
      </c>
      <c r="R2833">
        <v>30.257539999999999</v>
      </c>
      <c r="S2833">
        <v>0.82263640000000005</v>
      </c>
    </row>
    <row r="2834" spans="1:19" x14ac:dyDescent="0.2">
      <c r="A2834" t="s">
        <v>755</v>
      </c>
      <c r="B2834">
        <v>2009</v>
      </c>
      <c r="C2834">
        <v>48427</v>
      </c>
      <c r="D2834">
        <v>54061</v>
      </c>
      <c r="E2834">
        <v>60133</v>
      </c>
      <c r="F2834">
        <v>63025</v>
      </c>
      <c r="G2834">
        <v>65800</v>
      </c>
      <c r="H2834">
        <v>-74.999989999999997</v>
      </c>
      <c r="I2834">
        <v>0.30144339999999997</v>
      </c>
      <c r="J2834">
        <v>30.14434</v>
      </c>
      <c r="K2834">
        <v>75.872309999999999</v>
      </c>
      <c r="L2834">
        <v>52.764009999999999</v>
      </c>
      <c r="M2834">
        <v>0.7665883</v>
      </c>
      <c r="N2834">
        <v>36.174509999999998</v>
      </c>
      <c r="O2834">
        <v>26.789739999999998</v>
      </c>
      <c r="P2834">
        <v>0.31132779999999999</v>
      </c>
      <c r="Q2834">
        <v>55.055370000000003</v>
      </c>
      <c r="R2834">
        <v>30.257539999999999</v>
      </c>
      <c r="S2834">
        <v>0.82263640000000005</v>
      </c>
    </row>
    <row r="2835" spans="1:19" x14ac:dyDescent="0.2">
      <c r="A2835" t="s">
        <v>755</v>
      </c>
      <c r="B2835">
        <v>2009</v>
      </c>
      <c r="C2835">
        <v>48427</v>
      </c>
      <c r="D2835">
        <v>54061</v>
      </c>
      <c r="E2835">
        <v>60133</v>
      </c>
      <c r="F2835">
        <v>63025</v>
      </c>
      <c r="G2835">
        <v>65800</v>
      </c>
      <c r="I2835">
        <v>0.30144339999999997</v>
      </c>
      <c r="J2835">
        <v>30.14434</v>
      </c>
      <c r="L2835">
        <v>52.764009999999999</v>
      </c>
      <c r="M2835">
        <v>0.7665883</v>
      </c>
      <c r="N2835">
        <v>36.174509999999998</v>
      </c>
      <c r="O2835">
        <v>26.789739999999998</v>
      </c>
      <c r="P2835">
        <v>0.31132779999999999</v>
      </c>
      <c r="R2835">
        <v>30.257539999999999</v>
      </c>
      <c r="S2835">
        <v>0.82263640000000005</v>
      </c>
    </row>
    <row r="2836" spans="1:19" x14ac:dyDescent="0.2">
      <c r="A2836" t="s">
        <v>755</v>
      </c>
      <c r="B2836">
        <v>2009</v>
      </c>
      <c r="C2836">
        <v>48427</v>
      </c>
      <c r="D2836">
        <v>54061</v>
      </c>
      <c r="E2836">
        <v>60133</v>
      </c>
      <c r="F2836">
        <v>63025</v>
      </c>
      <c r="G2836">
        <v>65800</v>
      </c>
      <c r="I2836">
        <v>0.30144339999999997</v>
      </c>
      <c r="J2836">
        <v>30.14434</v>
      </c>
      <c r="L2836">
        <v>52.764009999999999</v>
      </c>
      <c r="M2836">
        <v>0.7665883</v>
      </c>
      <c r="N2836">
        <v>36.174509999999998</v>
      </c>
      <c r="O2836">
        <v>26.789739999999998</v>
      </c>
      <c r="P2836">
        <v>0.31132779999999999</v>
      </c>
      <c r="R2836">
        <v>30.257539999999999</v>
      </c>
      <c r="S2836">
        <v>0.82263640000000005</v>
      </c>
    </row>
    <row r="2837" spans="1:19" x14ac:dyDescent="0.2">
      <c r="A2837" t="s">
        <v>755</v>
      </c>
      <c r="B2837">
        <v>2009</v>
      </c>
      <c r="C2837">
        <v>48427</v>
      </c>
      <c r="D2837">
        <v>54061</v>
      </c>
      <c r="E2837">
        <v>60133</v>
      </c>
      <c r="F2837">
        <v>63025</v>
      </c>
      <c r="G2837">
        <v>65800</v>
      </c>
      <c r="H2837">
        <v>6.6666400000000001</v>
      </c>
      <c r="I2837">
        <v>0.30144339999999997</v>
      </c>
      <c r="J2837">
        <v>30.14434</v>
      </c>
      <c r="K2837">
        <v>75.872309999999999</v>
      </c>
      <c r="L2837">
        <v>52.764009999999999</v>
      </c>
      <c r="M2837">
        <v>0.7665883</v>
      </c>
      <c r="N2837">
        <v>36.174509999999998</v>
      </c>
      <c r="O2837">
        <v>26.789739999999998</v>
      </c>
      <c r="P2837">
        <v>0.31132779999999999</v>
      </c>
      <c r="Q2837">
        <v>55.055370000000003</v>
      </c>
      <c r="R2837">
        <v>30.257539999999999</v>
      </c>
      <c r="S2837">
        <v>0.82263640000000005</v>
      </c>
    </row>
    <row r="2838" spans="1:19" x14ac:dyDescent="0.2">
      <c r="A2838" t="s">
        <v>755</v>
      </c>
      <c r="B2838">
        <v>2009</v>
      </c>
      <c r="C2838">
        <v>48427</v>
      </c>
      <c r="D2838">
        <v>54061</v>
      </c>
      <c r="E2838">
        <v>60133</v>
      </c>
      <c r="F2838">
        <v>63025</v>
      </c>
      <c r="G2838">
        <v>65800</v>
      </c>
      <c r="H2838">
        <v>49.999969999999998</v>
      </c>
      <c r="I2838">
        <v>0.30144339999999997</v>
      </c>
      <c r="J2838">
        <v>30.14434</v>
      </c>
      <c r="K2838">
        <v>75.872309999999999</v>
      </c>
      <c r="L2838">
        <v>52.764009999999999</v>
      </c>
      <c r="M2838">
        <v>0.7665883</v>
      </c>
      <c r="N2838">
        <v>36.174509999999998</v>
      </c>
      <c r="O2838">
        <v>26.789739999999998</v>
      </c>
      <c r="P2838">
        <v>0.31132779999999999</v>
      </c>
      <c r="Q2838">
        <v>55.055370000000003</v>
      </c>
      <c r="R2838">
        <v>30.257539999999999</v>
      </c>
      <c r="S2838">
        <v>0.82263640000000005</v>
      </c>
    </row>
    <row r="2839" spans="1:19" x14ac:dyDescent="0.2">
      <c r="A2839" t="s">
        <v>755</v>
      </c>
      <c r="B2839">
        <v>2009</v>
      </c>
      <c r="C2839">
        <v>48427</v>
      </c>
      <c r="D2839">
        <v>54061</v>
      </c>
      <c r="E2839">
        <v>60133</v>
      </c>
      <c r="F2839">
        <v>63025</v>
      </c>
      <c r="G2839">
        <v>65800</v>
      </c>
      <c r="I2839">
        <v>0.30144339999999997</v>
      </c>
      <c r="J2839">
        <v>30.14434</v>
      </c>
      <c r="L2839">
        <v>52.764009999999999</v>
      </c>
      <c r="M2839">
        <v>0.7665883</v>
      </c>
      <c r="O2839">
        <v>26.789739999999998</v>
      </c>
      <c r="P2839">
        <v>0.31132779999999999</v>
      </c>
      <c r="R2839">
        <v>30.257539999999999</v>
      </c>
      <c r="S2839">
        <v>0.82263640000000005</v>
      </c>
    </row>
    <row r="2840" spans="1:19" x14ac:dyDescent="0.2">
      <c r="A2840" t="s">
        <v>755</v>
      </c>
      <c r="B2840">
        <v>2009</v>
      </c>
      <c r="C2840">
        <v>48427</v>
      </c>
      <c r="D2840">
        <v>54061</v>
      </c>
      <c r="E2840">
        <v>60133</v>
      </c>
      <c r="F2840">
        <v>63025</v>
      </c>
      <c r="G2840">
        <v>65800</v>
      </c>
      <c r="H2840">
        <v>211.11109999999999</v>
      </c>
      <c r="I2840">
        <v>0.30144339999999997</v>
      </c>
      <c r="J2840">
        <v>30.14434</v>
      </c>
      <c r="K2840">
        <v>75.872309999999999</v>
      </c>
      <c r="L2840">
        <v>52.764009999999999</v>
      </c>
      <c r="M2840">
        <v>0.7665883</v>
      </c>
      <c r="N2840">
        <v>36.174509999999998</v>
      </c>
      <c r="O2840">
        <v>26.789739999999998</v>
      </c>
      <c r="P2840">
        <v>0.31132779999999999</v>
      </c>
      <c r="Q2840">
        <v>55.055370000000003</v>
      </c>
      <c r="R2840">
        <v>30.257539999999999</v>
      </c>
      <c r="S2840">
        <v>0.82263640000000005</v>
      </c>
    </row>
    <row r="2841" spans="1:19" x14ac:dyDescent="0.2">
      <c r="A2841" t="s">
        <v>755</v>
      </c>
      <c r="B2841">
        <v>2009</v>
      </c>
      <c r="C2841">
        <v>48427</v>
      </c>
      <c r="D2841">
        <v>54061</v>
      </c>
      <c r="E2841">
        <v>60133</v>
      </c>
      <c r="F2841">
        <v>63025</v>
      </c>
      <c r="G2841">
        <v>65800</v>
      </c>
      <c r="H2841">
        <v>17.22213</v>
      </c>
      <c r="I2841">
        <v>0.30144339999999997</v>
      </c>
      <c r="J2841">
        <v>30.14434</v>
      </c>
      <c r="K2841">
        <v>75.872309999999999</v>
      </c>
      <c r="L2841">
        <v>52.764009999999999</v>
      </c>
      <c r="M2841">
        <v>0.7665883</v>
      </c>
      <c r="N2841">
        <v>36.174509999999998</v>
      </c>
      <c r="O2841">
        <v>26.789739999999998</v>
      </c>
      <c r="P2841">
        <v>0.31132779999999999</v>
      </c>
      <c r="Q2841">
        <v>55.055370000000003</v>
      </c>
      <c r="R2841">
        <v>30.257539999999999</v>
      </c>
      <c r="S2841">
        <v>0.82263640000000005</v>
      </c>
    </row>
    <row r="2842" spans="1:19" x14ac:dyDescent="0.2">
      <c r="A2842" t="s">
        <v>755</v>
      </c>
      <c r="B2842">
        <v>2009</v>
      </c>
      <c r="C2842">
        <v>48427</v>
      </c>
      <c r="D2842">
        <v>54061</v>
      </c>
      <c r="E2842">
        <v>60133</v>
      </c>
      <c r="F2842">
        <v>63025</v>
      </c>
      <c r="G2842">
        <v>65800</v>
      </c>
      <c r="H2842">
        <v>56.249890000000001</v>
      </c>
      <c r="I2842">
        <v>0.30144339999999997</v>
      </c>
      <c r="J2842">
        <v>30.14434</v>
      </c>
      <c r="K2842">
        <v>75.872309999999999</v>
      </c>
      <c r="L2842">
        <v>52.764009999999999</v>
      </c>
      <c r="M2842">
        <v>0.7665883</v>
      </c>
      <c r="N2842">
        <v>36.174509999999998</v>
      </c>
      <c r="O2842">
        <v>26.789739999999998</v>
      </c>
      <c r="P2842">
        <v>0.31132779999999999</v>
      </c>
      <c r="Q2842">
        <v>55.055370000000003</v>
      </c>
      <c r="R2842">
        <v>30.257539999999999</v>
      </c>
      <c r="S2842">
        <v>0.82263640000000005</v>
      </c>
    </row>
    <row r="2843" spans="1:19" x14ac:dyDescent="0.2">
      <c r="A2843" t="s">
        <v>755</v>
      </c>
      <c r="B2843">
        <v>2009</v>
      </c>
      <c r="C2843">
        <v>48427</v>
      </c>
      <c r="D2843">
        <v>54061</v>
      </c>
      <c r="E2843">
        <v>60133</v>
      </c>
      <c r="F2843">
        <v>63025</v>
      </c>
      <c r="G2843">
        <v>65800</v>
      </c>
      <c r="I2843">
        <v>0.30144339999999997</v>
      </c>
      <c r="J2843">
        <v>30.14434</v>
      </c>
      <c r="L2843">
        <v>52.764009999999999</v>
      </c>
      <c r="M2843">
        <v>0.7665883</v>
      </c>
      <c r="N2843">
        <v>36.174509999999998</v>
      </c>
      <c r="O2843">
        <v>26.789739999999998</v>
      </c>
      <c r="P2843">
        <v>0.31132779999999999</v>
      </c>
      <c r="R2843">
        <v>30.257539999999999</v>
      </c>
      <c r="S2843">
        <v>0.82263640000000005</v>
      </c>
    </row>
    <row r="2844" spans="1:19" x14ac:dyDescent="0.2">
      <c r="A2844" t="s">
        <v>755</v>
      </c>
      <c r="B2844">
        <v>2009</v>
      </c>
      <c r="C2844">
        <v>48427</v>
      </c>
      <c r="D2844">
        <v>54061</v>
      </c>
      <c r="E2844">
        <v>60133</v>
      </c>
      <c r="F2844">
        <v>63025</v>
      </c>
      <c r="G2844">
        <v>65800</v>
      </c>
      <c r="H2844">
        <v>200.00020000000001</v>
      </c>
      <c r="I2844">
        <v>0.30144339999999997</v>
      </c>
      <c r="J2844">
        <v>30.14434</v>
      </c>
      <c r="K2844">
        <v>75.872309999999999</v>
      </c>
      <c r="L2844">
        <v>52.764009999999999</v>
      </c>
      <c r="M2844">
        <v>0.7665883</v>
      </c>
      <c r="N2844">
        <v>36.174509999999998</v>
      </c>
      <c r="O2844">
        <v>26.789739999999998</v>
      </c>
      <c r="P2844">
        <v>0.31132779999999999</v>
      </c>
      <c r="Q2844">
        <v>55.055370000000003</v>
      </c>
      <c r="R2844">
        <v>30.257539999999999</v>
      </c>
      <c r="S2844">
        <v>0.82263640000000005</v>
      </c>
    </row>
    <row r="2845" spans="1:19" x14ac:dyDescent="0.2">
      <c r="A2845" t="s">
        <v>755</v>
      </c>
      <c r="B2845">
        <v>2009</v>
      </c>
      <c r="C2845">
        <v>48427</v>
      </c>
      <c r="D2845">
        <v>54061</v>
      </c>
      <c r="E2845">
        <v>60133</v>
      </c>
      <c r="F2845">
        <v>63025</v>
      </c>
      <c r="G2845">
        <v>65800</v>
      </c>
      <c r="H2845">
        <v>-25.000019999999999</v>
      </c>
      <c r="I2845">
        <v>0.30144339999999997</v>
      </c>
      <c r="J2845">
        <v>30.14434</v>
      </c>
      <c r="K2845">
        <v>75.872309999999999</v>
      </c>
      <c r="L2845">
        <v>52.764009999999999</v>
      </c>
      <c r="M2845">
        <v>0.7665883</v>
      </c>
      <c r="N2845">
        <v>36.174509999999998</v>
      </c>
      <c r="O2845">
        <v>26.789739999999998</v>
      </c>
      <c r="P2845">
        <v>0.31132779999999999</v>
      </c>
      <c r="Q2845">
        <v>55.055370000000003</v>
      </c>
      <c r="R2845">
        <v>30.257539999999999</v>
      </c>
      <c r="S2845">
        <v>0.82263640000000005</v>
      </c>
    </row>
    <row r="2846" spans="1:19" x14ac:dyDescent="0.2">
      <c r="A2846" t="s">
        <v>755</v>
      </c>
      <c r="B2846">
        <v>2009</v>
      </c>
      <c r="C2846">
        <v>48427</v>
      </c>
      <c r="D2846">
        <v>54061</v>
      </c>
      <c r="E2846">
        <v>60133</v>
      </c>
      <c r="F2846">
        <v>63025</v>
      </c>
      <c r="G2846">
        <v>65800</v>
      </c>
      <c r="H2846">
        <v>-11.111050000000001</v>
      </c>
      <c r="I2846">
        <v>0.30144339999999997</v>
      </c>
      <c r="J2846">
        <v>30.14434</v>
      </c>
      <c r="K2846">
        <v>75.872309999999999</v>
      </c>
      <c r="L2846">
        <v>52.764009999999999</v>
      </c>
      <c r="M2846">
        <v>0.7665883</v>
      </c>
      <c r="N2846">
        <v>36.174509999999998</v>
      </c>
      <c r="O2846">
        <v>26.789739999999998</v>
      </c>
      <c r="P2846">
        <v>0.31132779999999999</v>
      </c>
      <c r="Q2846">
        <v>55.055370000000003</v>
      </c>
      <c r="R2846">
        <v>30.257539999999999</v>
      </c>
      <c r="S2846">
        <v>0.82263640000000005</v>
      </c>
    </row>
    <row r="2847" spans="1:19" x14ac:dyDescent="0.2">
      <c r="A2847" t="s">
        <v>755</v>
      </c>
      <c r="B2847">
        <v>2009</v>
      </c>
      <c r="C2847">
        <v>48427</v>
      </c>
      <c r="D2847">
        <v>54061</v>
      </c>
      <c r="E2847">
        <v>60133</v>
      </c>
      <c r="F2847">
        <v>63025</v>
      </c>
      <c r="G2847">
        <v>65800</v>
      </c>
      <c r="H2847">
        <v>-83.333330000000004</v>
      </c>
      <c r="I2847">
        <v>0.30144339999999997</v>
      </c>
      <c r="J2847">
        <v>30.14434</v>
      </c>
      <c r="K2847">
        <v>75.872309999999999</v>
      </c>
      <c r="L2847">
        <v>52.764009999999999</v>
      </c>
      <c r="M2847">
        <v>0.7665883</v>
      </c>
      <c r="N2847">
        <v>36.174509999999998</v>
      </c>
      <c r="O2847">
        <v>26.789739999999998</v>
      </c>
      <c r="P2847">
        <v>0.31132779999999999</v>
      </c>
      <c r="Q2847">
        <v>55.055370000000003</v>
      </c>
      <c r="R2847">
        <v>30.257539999999999</v>
      </c>
      <c r="S2847">
        <v>0.82263640000000005</v>
      </c>
    </row>
    <row r="2848" spans="1:19" x14ac:dyDescent="0.2">
      <c r="A2848" t="s">
        <v>755</v>
      </c>
      <c r="B2848">
        <v>2009</v>
      </c>
      <c r="C2848">
        <v>48427</v>
      </c>
      <c r="D2848">
        <v>54061</v>
      </c>
      <c r="E2848">
        <v>60133</v>
      </c>
      <c r="F2848">
        <v>63025</v>
      </c>
      <c r="G2848">
        <v>65800</v>
      </c>
      <c r="I2848">
        <v>0.30144339999999997</v>
      </c>
      <c r="J2848">
        <v>30.14434</v>
      </c>
      <c r="L2848">
        <v>52.764009999999999</v>
      </c>
      <c r="M2848">
        <v>0.7665883</v>
      </c>
      <c r="N2848">
        <v>36.174509999999998</v>
      </c>
      <c r="O2848">
        <v>26.789739999999998</v>
      </c>
      <c r="P2848">
        <v>0.31132779999999999</v>
      </c>
      <c r="R2848">
        <v>30.257539999999999</v>
      </c>
      <c r="S2848">
        <v>0.82263640000000005</v>
      </c>
    </row>
    <row r="2849" spans="1:19" x14ac:dyDescent="0.2">
      <c r="A2849" t="s">
        <v>755</v>
      </c>
      <c r="B2849">
        <v>2009</v>
      </c>
      <c r="C2849">
        <v>48427</v>
      </c>
      <c r="D2849">
        <v>54061</v>
      </c>
      <c r="E2849">
        <v>60133</v>
      </c>
      <c r="F2849">
        <v>63025</v>
      </c>
      <c r="G2849">
        <v>65800</v>
      </c>
      <c r="I2849">
        <v>0.30144339999999997</v>
      </c>
      <c r="J2849">
        <v>30.14434</v>
      </c>
      <c r="L2849">
        <v>52.764009999999999</v>
      </c>
      <c r="M2849">
        <v>0.7665883</v>
      </c>
      <c r="O2849">
        <v>26.789739999999998</v>
      </c>
      <c r="P2849">
        <v>0.31132779999999999</v>
      </c>
      <c r="R2849">
        <v>30.257539999999999</v>
      </c>
      <c r="S2849">
        <v>0.82263640000000005</v>
      </c>
    </row>
    <row r="2850" spans="1:19" x14ac:dyDescent="0.2">
      <c r="A2850" t="s">
        <v>755</v>
      </c>
      <c r="B2850">
        <v>2009</v>
      </c>
      <c r="C2850">
        <v>48427</v>
      </c>
      <c r="D2850">
        <v>54061</v>
      </c>
      <c r="E2850">
        <v>60133</v>
      </c>
      <c r="F2850">
        <v>63025</v>
      </c>
      <c r="G2850">
        <v>65800</v>
      </c>
      <c r="H2850">
        <v>99.999949999999998</v>
      </c>
      <c r="I2850">
        <v>0.30144339999999997</v>
      </c>
      <c r="J2850">
        <v>30.14434</v>
      </c>
      <c r="K2850">
        <v>75.872309999999999</v>
      </c>
      <c r="L2850">
        <v>52.764009999999999</v>
      </c>
      <c r="M2850">
        <v>0.7665883</v>
      </c>
      <c r="O2850">
        <v>26.789739999999998</v>
      </c>
      <c r="P2850">
        <v>0.31132779999999999</v>
      </c>
      <c r="R2850">
        <v>30.257539999999999</v>
      </c>
      <c r="S2850">
        <v>0.82263640000000005</v>
      </c>
    </row>
    <row r="2851" spans="1:19" x14ac:dyDescent="0.2">
      <c r="A2851" t="s">
        <v>755</v>
      </c>
      <c r="B2851">
        <v>2009</v>
      </c>
      <c r="C2851">
        <v>48427</v>
      </c>
      <c r="D2851">
        <v>54061</v>
      </c>
      <c r="E2851">
        <v>60133</v>
      </c>
      <c r="F2851">
        <v>63025</v>
      </c>
      <c r="G2851">
        <v>65800</v>
      </c>
      <c r="H2851">
        <v>5.8822799999999997</v>
      </c>
      <c r="I2851">
        <v>0.30144339999999997</v>
      </c>
      <c r="J2851">
        <v>30.14434</v>
      </c>
      <c r="K2851">
        <v>75.872309999999999</v>
      </c>
      <c r="L2851">
        <v>52.764009999999999</v>
      </c>
      <c r="M2851">
        <v>0.7665883</v>
      </c>
      <c r="N2851">
        <v>36.174509999999998</v>
      </c>
      <c r="O2851">
        <v>26.789739999999998</v>
      </c>
      <c r="P2851">
        <v>0.31132779999999999</v>
      </c>
      <c r="Q2851">
        <v>55.055370000000003</v>
      </c>
      <c r="R2851">
        <v>30.257539999999999</v>
      </c>
      <c r="S2851">
        <v>0.82263640000000005</v>
      </c>
    </row>
    <row r="2852" spans="1:19" x14ac:dyDescent="0.2">
      <c r="A2852" t="s">
        <v>755</v>
      </c>
      <c r="B2852">
        <v>2009</v>
      </c>
      <c r="C2852">
        <v>48427</v>
      </c>
      <c r="D2852">
        <v>54061</v>
      </c>
      <c r="E2852">
        <v>60133</v>
      </c>
      <c r="F2852">
        <v>63025</v>
      </c>
      <c r="G2852">
        <v>65800</v>
      </c>
      <c r="I2852">
        <v>0.30144339999999997</v>
      </c>
      <c r="J2852">
        <v>30.14434</v>
      </c>
      <c r="L2852">
        <v>52.764009999999999</v>
      </c>
      <c r="M2852">
        <v>0.7665883</v>
      </c>
      <c r="N2852">
        <v>36.174509999999998</v>
      </c>
      <c r="O2852">
        <v>26.789739999999998</v>
      </c>
      <c r="P2852">
        <v>0.31132779999999999</v>
      </c>
      <c r="R2852">
        <v>30.257539999999999</v>
      </c>
      <c r="S2852">
        <v>0.82263640000000005</v>
      </c>
    </row>
    <row r="2853" spans="1:19" x14ac:dyDescent="0.2">
      <c r="A2853" t="s">
        <v>755</v>
      </c>
      <c r="B2853">
        <v>2009</v>
      </c>
      <c r="C2853">
        <v>48427</v>
      </c>
      <c r="D2853">
        <v>54061</v>
      </c>
      <c r="E2853">
        <v>60133</v>
      </c>
      <c r="F2853">
        <v>63025</v>
      </c>
      <c r="G2853">
        <v>65800</v>
      </c>
      <c r="I2853">
        <v>0.30144339999999997</v>
      </c>
      <c r="J2853">
        <v>30.14434</v>
      </c>
      <c r="L2853">
        <v>52.764009999999999</v>
      </c>
      <c r="M2853">
        <v>0.7665883</v>
      </c>
      <c r="N2853">
        <v>36.174509999999998</v>
      </c>
      <c r="O2853">
        <v>26.789739999999998</v>
      </c>
      <c r="P2853">
        <v>0.31132779999999999</v>
      </c>
      <c r="R2853">
        <v>30.257539999999999</v>
      </c>
      <c r="S2853">
        <v>0.82263640000000005</v>
      </c>
    </row>
    <row r="2854" spans="1:19" x14ac:dyDescent="0.2">
      <c r="A2854" t="s">
        <v>755</v>
      </c>
      <c r="B2854">
        <v>2009</v>
      </c>
      <c r="C2854">
        <v>48427</v>
      </c>
      <c r="D2854">
        <v>54061</v>
      </c>
      <c r="E2854">
        <v>60133</v>
      </c>
      <c r="F2854">
        <v>63025</v>
      </c>
      <c r="G2854">
        <v>65800</v>
      </c>
      <c r="I2854">
        <v>0.30144339999999997</v>
      </c>
      <c r="J2854">
        <v>30.14434</v>
      </c>
      <c r="L2854">
        <v>52.764009999999999</v>
      </c>
      <c r="M2854">
        <v>0.7665883</v>
      </c>
      <c r="O2854">
        <v>26.789739999999998</v>
      </c>
      <c r="P2854">
        <v>0.31132779999999999</v>
      </c>
      <c r="R2854">
        <v>30.257539999999999</v>
      </c>
      <c r="S2854">
        <v>0.82263640000000005</v>
      </c>
    </row>
    <row r="2855" spans="1:19" x14ac:dyDescent="0.2">
      <c r="A2855" t="s">
        <v>755</v>
      </c>
      <c r="B2855">
        <v>2009</v>
      </c>
      <c r="C2855">
        <v>48427</v>
      </c>
      <c r="D2855">
        <v>54061</v>
      </c>
      <c r="E2855">
        <v>60133</v>
      </c>
      <c r="F2855">
        <v>63025</v>
      </c>
      <c r="G2855">
        <v>65800</v>
      </c>
      <c r="H2855">
        <v>99.999949999999998</v>
      </c>
      <c r="I2855">
        <v>0.30144339999999997</v>
      </c>
      <c r="J2855">
        <v>30.14434</v>
      </c>
      <c r="K2855">
        <v>75.872309999999999</v>
      </c>
      <c r="L2855">
        <v>52.764009999999999</v>
      </c>
      <c r="M2855">
        <v>0.7665883</v>
      </c>
      <c r="N2855">
        <v>36.174509999999998</v>
      </c>
      <c r="O2855">
        <v>26.789739999999998</v>
      </c>
      <c r="P2855">
        <v>0.31132779999999999</v>
      </c>
      <c r="Q2855">
        <v>55.055370000000003</v>
      </c>
      <c r="R2855">
        <v>30.257539999999999</v>
      </c>
      <c r="S2855">
        <v>0.82263640000000005</v>
      </c>
    </row>
    <row r="2856" spans="1:19" x14ac:dyDescent="0.2">
      <c r="A2856" t="s">
        <v>755</v>
      </c>
      <c r="B2856">
        <v>2009</v>
      </c>
      <c r="C2856">
        <v>48427</v>
      </c>
      <c r="D2856">
        <v>54061</v>
      </c>
      <c r="E2856">
        <v>60133</v>
      </c>
      <c r="F2856">
        <v>63025</v>
      </c>
      <c r="G2856">
        <v>65800</v>
      </c>
      <c r="I2856">
        <v>0.30144339999999997</v>
      </c>
      <c r="J2856">
        <v>30.14434</v>
      </c>
      <c r="L2856">
        <v>52.764009999999999</v>
      </c>
      <c r="M2856">
        <v>0.7665883</v>
      </c>
      <c r="O2856">
        <v>26.789739999999998</v>
      </c>
      <c r="P2856">
        <v>0.31132779999999999</v>
      </c>
      <c r="R2856">
        <v>30.257539999999999</v>
      </c>
      <c r="S2856">
        <v>0.82263640000000005</v>
      </c>
    </row>
    <row r="2857" spans="1:19" x14ac:dyDescent="0.2">
      <c r="A2857" t="s">
        <v>755</v>
      </c>
      <c r="B2857">
        <v>2009</v>
      </c>
      <c r="C2857">
        <v>48427</v>
      </c>
      <c r="D2857">
        <v>54061</v>
      </c>
      <c r="E2857">
        <v>60133</v>
      </c>
      <c r="F2857">
        <v>63025</v>
      </c>
      <c r="G2857">
        <v>65800</v>
      </c>
      <c r="I2857">
        <v>0.30144339999999997</v>
      </c>
      <c r="J2857">
        <v>30.14434</v>
      </c>
      <c r="L2857">
        <v>52.764009999999999</v>
      </c>
      <c r="M2857">
        <v>0.7665883</v>
      </c>
      <c r="N2857">
        <v>36.174509999999998</v>
      </c>
      <c r="O2857">
        <v>26.789739999999998</v>
      </c>
      <c r="P2857">
        <v>0.31132779999999999</v>
      </c>
      <c r="R2857">
        <v>30.257539999999999</v>
      </c>
      <c r="S2857">
        <v>0.82263640000000005</v>
      </c>
    </row>
    <row r="2858" spans="1:19" x14ac:dyDescent="0.2">
      <c r="A2858" t="s">
        <v>755</v>
      </c>
      <c r="B2858">
        <v>2009</v>
      </c>
      <c r="C2858">
        <v>48427</v>
      </c>
      <c r="D2858">
        <v>54061</v>
      </c>
      <c r="E2858">
        <v>60133</v>
      </c>
      <c r="F2858">
        <v>63025</v>
      </c>
      <c r="G2858">
        <v>65800</v>
      </c>
      <c r="H2858">
        <v>38.202269999999999</v>
      </c>
      <c r="I2858">
        <v>0.30144339999999997</v>
      </c>
      <c r="J2858">
        <v>30.14434</v>
      </c>
      <c r="K2858">
        <v>75.872309999999999</v>
      </c>
      <c r="L2858">
        <v>52.764009999999999</v>
      </c>
      <c r="M2858">
        <v>0.7665883</v>
      </c>
      <c r="N2858">
        <v>36.174509999999998</v>
      </c>
      <c r="O2858">
        <v>26.789739999999998</v>
      </c>
      <c r="P2858">
        <v>0.31132779999999999</v>
      </c>
      <c r="Q2858">
        <v>55.055370000000003</v>
      </c>
      <c r="R2858">
        <v>30.257539999999999</v>
      </c>
      <c r="S2858">
        <v>0.82263640000000005</v>
      </c>
    </row>
    <row r="2859" spans="1:19" x14ac:dyDescent="0.2">
      <c r="A2859" t="s">
        <v>755</v>
      </c>
      <c r="B2859">
        <v>2009</v>
      </c>
      <c r="C2859">
        <v>48427</v>
      </c>
      <c r="D2859">
        <v>54061</v>
      </c>
      <c r="E2859">
        <v>60133</v>
      </c>
      <c r="F2859">
        <v>63025</v>
      </c>
      <c r="G2859">
        <v>65800</v>
      </c>
      <c r="I2859">
        <v>0.30144339999999997</v>
      </c>
      <c r="J2859">
        <v>30.14434</v>
      </c>
      <c r="L2859">
        <v>52.764009999999999</v>
      </c>
      <c r="M2859">
        <v>0.7665883</v>
      </c>
      <c r="N2859">
        <v>36.174509999999998</v>
      </c>
      <c r="O2859">
        <v>26.789739999999998</v>
      </c>
      <c r="P2859">
        <v>0.31132779999999999</v>
      </c>
      <c r="R2859">
        <v>30.257539999999999</v>
      </c>
      <c r="S2859">
        <v>0.82263640000000005</v>
      </c>
    </row>
    <row r="2860" spans="1:19" x14ac:dyDescent="0.2">
      <c r="A2860" t="s">
        <v>755</v>
      </c>
      <c r="B2860">
        <v>2009</v>
      </c>
      <c r="C2860">
        <v>48427</v>
      </c>
      <c r="D2860">
        <v>54061</v>
      </c>
      <c r="E2860">
        <v>60133</v>
      </c>
      <c r="F2860">
        <v>63025</v>
      </c>
      <c r="G2860">
        <v>65800</v>
      </c>
      <c r="H2860">
        <v>50.000109999999999</v>
      </c>
      <c r="I2860">
        <v>0.30144339999999997</v>
      </c>
      <c r="J2860">
        <v>30.14434</v>
      </c>
      <c r="K2860">
        <v>75.872309999999999</v>
      </c>
      <c r="L2860">
        <v>52.764009999999999</v>
      </c>
      <c r="M2860">
        <v>0.7665883</v>
      </c>
      <c r="N2860">
        <v>36.174509999999998</v>
      </c>
      <c r="O2860">
        <v>26.789739999999998</v>
      </c>
      <c r="P2860">
        <v>0.31132779999999999</v>
      </c>
      <c r="Q2860">
        <v>55.055370000000003</v>
      </c>
      <c r="R2860">
        <v>30.257539999999999</v>
      </c>
      <c r="S2860">
        <v>0.82263640000000005</v>
      </c>
    </row>
    <row r="2861" spans="1:19" x14ac:dyDescent="0.2">
      <c r="A2861" t="s">
        <v>755</v>
      </c>
      <c r="B2861">
        <v>2009</v>
      </c>
      <c r="C2861">
        <v>48427</v>
      </c>
      <c r="D2861">
        <v>54061</v>
      </c>
      <c r="E2861">
        <v>60133</v>
      </c>
      <c r="F2861">
        <v>63025</v>
      </c>
      <c r="G2861">
        <v>65800</v>
      </c>
      <c r="H2861">
        <v>38.888919999999999</v>
      </c>
      <c r="I2861">
        <v>0.30144339999999997</v>
      </c>
      <c r="J2861">
        <v>30.14434</v>
      </c>
      <c r="K2861">
        <v>75.872309999999999</v>
      </c>
      <c r="L2861">
        <v>52.764009999999999</v>
      </c>
      <c r="M2861">
        <v>0.7665883</v>
      </c>
      <c r="N2861">
        <v>36.174509999999998</v>
      </c>
      <c r="O2861">
        <v>26.789739999999998</v>
      </c>
      <c r="P2861">
        <v>0.31132779999999999</v>
      </c>
      <c r="Q2861">
        <v>55.055370000000003</v>
      </c>
      <c r="R2861">
        <v>30.257539999999999</v>
      </c>
      <c r="S2861">
        <v>0.82263640000000005</v>
      </c>
    </row>
    <row r="2862" spans="1:19" x14ac:dyDescent="0.2">
      <c r="A2862" t="s">
        <v>755</v>
      </c>
      <c r="B2862">
        <v>2009</v>
      </c>
      <c r="C2862">
        <v>48427</v>
      </c>
      <c r="D2862">
        <v>54061</v>
      </c>
      <c r="E2862">
        <v>60133</v>
      </c>
      <c r="F2862">
        <v>63025</v>
      </c>
      <c r="G2862">
        <v>65800</v>
      </c>
      <c r="H2862">
        <v>14.285629999999999</v>
      </c>
      <c r="I2862">
        <v>0.30144339999999997</v>
      </c>
      <c r="J2862">
        <v>30.14434</v>
      </c>
      <c r="K2862">
        <v>75.872309999999999</v>
      </c>
      <c r="L2862">
        <v>52.764009999999999</v>
      </c>
      <c r="M2862">
        <v>0.7665883</v>
      </c>
      <c r="N2862">
        <v>36.174509999999998</v>
      </c>
      <c r="O2862">
        <v>26.789739999999998</v>
      </c>
      <c r="P2862">
        <v>0.31132779999999999</v>
      </c>
      <c r="Q2862">
        <v>55.055370000000003</v>
      </c>
      <c r="R2862">
        <v>30.257539999999999</v>
      </c>
      <c r="S2862">
        <v>0.82263640000000005</v>
      </c>
    </row>
    <row r="2863" spans="1:19" x14ac:dyDescent="0.2">
      <c r="A2863" t="s">
        <v>755</v>
      </c>
      <c r="B2863">
        <v>2009</v>
      </c>
      <c r="C2863">
        <v>48427</v>
      </c>
      <c r="D2863">
        <v>54061</v>
      </c>
      <c r="E2863">
        <v>60133</v>
      </c>
      <c r="F2863">
        <v>63025</v>
      </c>
      <c r="G2863">
        <v>65800</v>
      </c>
      <c r="H2863">
        <v>38.88879</v>
      </c>
      <c r="I2863">
        <v>0.30144339999999997</v>
      </c>
      <c r="J2863">
        <v>30.14434</v>
      </c>
      <c r="K2863">
        <v>75.872309999999999</v>
      </c>
      <c r="L2863">
        <v>52.764009999999999</v>
      </c>
      <c r="M2863">
        <v>0.7665883</v>
      </c>
      <c r="O2863">
        <v>26.789739999999998</v>
      </c>
      <c r="P2863">
        <v>0.31132779999999999</v>
      </c>
      <c r="R2863">
        <v>30.257539999999999</v>
      </c>
      <c r="S2863">
        <v>0.82263640000000005</v>
      </c>
    </row>
    <row r="2864" spans="1:19" x14ac:dyDescent="0.2">
      <c r="A2864" t="s">
        <v>755</v>
      </c>
      <c r="B2864">
        <v>2009</v>
      </c>
      <c r="C2864">
        <v>48427</v>
      </c>
      <c r="D2864">
        <v>54061</v>
      </c>
      <c r="E2864">
        <v>60133</v>
      </c>
      <c r="F2864">
        <v>63025</v>
      </c>
      <c r="G2864">
        <v>65800</v>
      </c>
      <c r="I2864">
        <v>0.30144339999999997</v>
      </c>
      <c r="J2864">
        <v>30.14434</v>
      </c>
      <c r="L2864">
        <v>52.764009999999999</v>
      </c>
      <c r="M2864">
        <v>0.7665883</v>
      </c>
      <c r="O2864">
        <v>26.789739999999998</v>
      </c>
      <c r="P2864">
        <v>0.31132779999999999</v>
      </c>
      <c r="R2864">
        <v>30.257539999999999</v>
      </c>
      <c r="S2864">
        <v>0.82263640000000005</v>
      </c>
    </row>
    <row r="2865" spans="1:19" x14ac:dyDescent="0.2">
      <c r="A2865" t="s">
        <v>755</v>
      </c>
      <c r="B2865">
        <v>2009</v>
      </c>
      <c r="C2865">
        <v>48427</v>
      </c>
      <c r="D2865">
        <v>54061</v>
      </c>
      <c r="E2865">
        <v>60133</v>
      </c>
      <c r="F2865">
        <v>63025</v>
      </c>
      <c r="G2865">
        <v>65800</v>
      </c>
      <c r="H2865">
        <v>38.888860000000001</v>
      </c>
      <c r="I2865">
        <v>0.30144339999999997</v>
      </c>
      <c r="J2865">
        <v>30.14434</v>
      </c>
      <c r="K2865">
        <v>75.872309999999999</v>
      </c>
      <c r="L2865">
        <v>52.764009999999999</v>
      </c>
      <c r="M2865">
        <v>0.7665883</v>
      </c>
      <c r="N2865">
        <v>36.174509999999998</v>
      </c>
      <c r="O2865">
        <v>26.789739999999998</v>
      </c>
      <c r="P2865">
        <v>0.31132779999999999</v>
      </c>
      <c r="Q2865">
        <v>55.055370000000003</v>
      </c>
      <c r="R2865">
        <v>30.257539999999999</v>
      </c>
      <c r="S2865">
        <v>0.82263640000000005</v>
      </c>
    </row>
    <row r="2866" spans="1:19" x14ac:dyDescent="0.2">
      <c r="A2866" t="s">
        <v>755</v>
      </c>
      <c r="B2866">
        <v>2009</v>
      </c>
      <c r="C2866">
        <v>48427</v>
      </c>
      <c r="D2866">
        <v>54061</v>
      </c>
      <c r="E2866">
        <v>60133</v>
      </c>
      <c r="F2866">
        <v>63025</v>
      </c>
      <c r="G2866">
        <v>65800</v>
      </c>
      <c r="I2866">
        <v>0.30144339999999997</v>
      </c>
      <c r="J2866">
        <v>30.14434</v>
      </c>
      <c r="L2866">
        <v>52.764009999999999</v>
      </c>
      <c r="M2866">
        <v>0.7665883</v>
      </c>
      <c r="N2866">
        <v>36.174509999999998</v>
      </c>
      <c r="O2866">
        <v>26.789739999999998</v>
      </c>
      <c r="P2866">
        <v>0.31132779999999999</v>
      </c>
      <c r="R2866">
        <v>30.257539999999999</v>
      </c>
      <c r="S2866">
        <v>0.82263640000000005</v>
      </c>
    </row>
    <row r="2867" spans="1:19" x14ac:dyDescent="0.2">
      <c r="A2867" t="s">
        <v>755</v>
      </c>
      <c r="B2867">
        <v>2009</v>
      </c>
      <c r="C2867">
        <v>48427</v>
      </c>
      <c r="D2867">
        <v>54061</v>
      </c>
      <c r="E2867">
        <v>60133</v>
      </c>
      <c r="F2867">
        <v>63025</v>
      </c>
      <c r="G2867">
        <v>65800</v>
      </c>
      <c r="I2867">
        <v>0.30144339999999997</v>
      </c>
      <c r="J2867">
        <v>30.14434</v>
      </c>
      <c r="L2867">
        <v>52.764009999999999</v>
      </c>
      <c r="M2867">
        <v>0.7665883</v>
      </c>
      <c r="N2867">
        <v>36.174509999999998</v>
      </c>
      <c r="O2867">
        <v>26.789739999999998</v>
      </c>
      <c r="P2867">
        <v>0.31132779999999999</v>
      </c>
      <c r="R2867">
        <v>30.257539999999999</v>
      </c>
      <c r="S2867">
        <v>0.82263640000000005</v>
      </c>
    </row>
    <row r="2868" spans="1:19" x14ac:dyDescent="0.2">
      <c r="A2868" t="s">
        <v>755</v>
      </c>
      <c r="B2868">
        <v>2009</v>
      </c>
      <c r="C2868">
        <v>48427</v>
      </c>
      <c r="D2868">
        <v>54061</v>
      </c>
      <c r="E2868">
        <v>60133</v>
      </c>
      <c r="F2868">
        <v>63025</v>
      </c>
      <c r="G2868">
        <v>65800</v>
      </c>
      <c r="I2868">
        <v>0.30144339999999997</v>
      </c>
      <c r="J2868">
        <v>30.14434</v>
      </c>
      <c r="L2868">
        <v>52.764009999999999</v>
      </c>
      <c r="M2868">
        <v>0.7665883</v>
      </c>
      <c r="N2868">
        <v>36.174509999999998</v>
      </c>
      <c r="O2868">
        <v>26.789739999999998</v>
      </c>
      <c r="P2868">
        <v>0.31132779999999999</v>
      </c>
      <c r="R2868">
        <v>30.257539999999999</v>
      </c>
      <c r="S2868">
        <v>0.82263640000000005</v>
      </c>
    </row>
    <row r="2869" spans="1:19" x14ac:dyDescent="0.2">
      <c r="A2869" t="s">
        <v>755</v>
      </c>
      <c r="B2869">
        <v>2009</v>
      </c>
      <c r="C2869">
        <v>48427</v>
      </c>
      <c r="D2869">
        <v>54061</v>
      </c>
      <c r="E2869">
        <v>60133</v>
      </c>
      <c r="F2869">
        <v>63025</v>
      </c>
      <c r="G2869">
        <v>65800</v>
      </c>
      <c r="H2869">
        <v>36.36354</v>
      </c>
      <c r="I2869">
        <v>0.30144339999999997</v>
      </c>
      <c r="J2869">
        <v>30.14434</v>
      </c>
      <c r="K2869">
        <v>75.872309999999999</v>
      </c>
      <c r="L2869">
        <v>52.764009999999999</v>
      </c>
      <c r="M2869">
        <v>0.7665883</v>
      </c>
      <c r="N2869">
        <v>36.174509999999998</v>
      </c>
      <c r="O2869">
        <v>26.789739999999998</v>
      </c>
      <c r="P2869">
        <v>0.31132779999999999</v>
      </c>
      <c r="Q2869">
        <v>55.055370000000003</v>
      </c>
      <c r="R2869">
        <v>30.257539999999999</v>
      </c>
      <c r="S2869">
        <v>0.82263640000000005</v>
      </c>
    </row>
    <row r="2870" spans="1:19" x14ac:dyDescent="0.2">
      <c r="A2870" t="s">
        <v>755</v>
      </c>
      <c r="B2870">
        <v>2009</v>
      </c>
      <c r="C2870">
        <v>48427</v>
      </c>
      <c r="D2870">
        <v>54061</v>
      </c>
      <c r="E2870">
        <v>60133</v>
      </c>
      <c r="F2870">
        <v>63025</v>
      </c>
      <c r="G2870">
        <v>65800</v>
      </c>
      <c r="H2870">
        <v>37.499969999999998</v>
      </c>
      <c r="I2870">
        <v>0.30144339999999997</v>
      </c>
      <c r="J2870">
        <v>30.14434</v>
      </c>
      <c r="K2870">
        <v>75.872309999999999</v>
      </c>
      <c r="L2870">
        <v>52.764009999999999</v>
      </c>
      <c r="M2870">
        <v>0.7665883</v>
      </c>
      <c r="O2870">
        <v>26.789739999999998</v>
      </c>
      <c r="P2870">
        <v>0.31132779999999999</v>
      </c>
      <c r="R2870">
        <v>30.257539999999999</v>
      </c>
      <c r="S2870">
        <v>0.82263640000000005</v>
      </c>
    </row>
    <row r="2871" spans="1:19" x14ac:dyDescent="0.2">
      <c r="A2871" t="s">
        <v>755</v>
      </c>
      <c r="B2871">
        <v>2009</v>
      </c>
      <c r="C2871">
        <v>48427</v>
      </c>
      <c r="D2871">
        <v>54061</v>
      </c>
      <c r="E2871">
        <v>60133</v>
      </c>
      <c r="F2871">
        <v>63025</v>
      </c>
      <c r="G2871">
        <v>65800</v>
      </c>
      <c r="H2871">
        <v>120.58839999999999</v>
      </c>
      <c r="I2871">
        <v>0.30144339999999997</v>
      </c>
      <c r="J2871">
        <v>30.14434</v>
      </c>
      <c r="K2871">
        <v>75.872309999999999</v>
      </c>
      <c r="L2871">
        <v>52.764009999999999</v>
      </c>
      <c r="M2871">
        <v>0.7665883</v>
      </c>
      <c r="N2871">
        <v>36.174509999999998</v>
      </c>
      <c r="O2871">
        <v>26.789739999999998</v>
      </c>
      <c r="P2871">
        <v>0.31132779999999999</v>
      </c>
      <c r="Q2871">
        <v>55.055370000000003</v>
      </c>
      <c r="R2871">
        <v>30.257539999999999</v>
      </c>
      <c r="S2871">
        <v>0.82263640000000005</v>
      </c>
    </row>
    <row r="2872" spans="1:19" x14ac:dyDescent="0.2">
      <c r="A2872" t="s">
        <v>755</v>
      </c>
      <c r="B2872">
        <v>2009</v>
      </c>
      <c r="C2872">
        <v>48427</v>
      </c>
      <c r="D2872">
        <v>54061</v>
      </c>
      <c r="E2872">
        <v>60133</v>
      </c>
      <c r="F2872">
        <v>63025</v>
      </c>
      <c r="G2872">
        <v>65800</v>
      </c>
      <c r="H2872">
        <v>18.7499</v>
      </c>
      <c r="I2872">
        <v>0.30144339999999997</v>
      </c>
      <c r="J2872">
        <v>30.14434</v>
      </c>
      <c r="K2872">
        <v>75.872309999999999</v>
      </c>
      <c r="L2872">
        <v>52.764009999999999</v>
      </c>
      <c r="M2872">
        <v>0.7665883</v>
      </c>
      <c r="N2872">
        <v>36.174509999999998</v>
      </c>
      <c r="O2872">
        <v>26.789739999999998</v>
      </c>
      <c r="P2872">
        <v>0.31132779999999999</v>
      </c>
      <c r="Q2872">
        <v>55.055370000000003</v>
      </c>
      <c r="R2872">
        <v>30.257539999999999</v>
      </c>
      <c r="S2872">
        <v>0.82263640000000005</v>
      </c>
    </row>
    <row r="2873" spans="1:19" x14ac:dyDescent="0.2">
      <c r="A2873" t="s">
        <v>755</v>
      </c>
      <c r="B2873">
        <v>2009</v>
      </c>
      <c r="C2873">
        <v>48427</v>
      </c>
      <c r="D2873">
        <v>54061</v>
      </c>
      <c r="E2873">
        <v>60133</v>
      </c>
      <c r="F2873">
        <v>63025</v>
      </c>
      <c r="G2873">
        <v>65800</v>
      </c>
      <c r="I2873">
        <v>0.30144339999999997</v>
      </c>
      <c r="J2873">
        <v>30.14434</v>
      </c>
      <c r="L2873">
        <v>52.764009999999999</v>
      </c>
      <c r="M2873">
        <v>0.7665883</v>
      </c>
      <c r="O2873">
        <v>26.789739999999998</v>
      </c>
      <c r="P2873">
        <v>0.31132779999999999</v>
      </c>
      <c r="R2873">
        <v>30.257539999999999</v>
      </c>
      <c r="S2873">
        <v>0.82263640000000005</v>
      </c>
    </row>
    <row r="2874" spans="1:19" x14ac:dyDescent="0.2">
      <c r="A2874" t="s">
        <v>755</v>
      </c>
      <c r="B2874">
        <v>2009</v>
      </c>
      <c r="C2874">
        <v>48427</v>
      </c>
      <c r="D2874">
        <v>54061</v>
      </c>
      <c r="E2874">
        <v>60133</v>
      </c>
      <c r="F2874">
        <v>63025</v>
      </c>
      <c r="G2874">
        <v>65800</v>
      </c>
      <c r="H2874">
        <v>41.17651</v>
      </c>
      <c r="I2874">
        <v>0.30144339999999997</v>
      </c>
      <c r="J2874">
        <v>30.14434</v>
      </c>
      <c r="K2874">
        <v>75.872309999999999</v>
      </c>
      <c r="L2874">
        <v>52.764009999999999</v>
      </c>
      <c r="M2874">
        <v>0.7665883</v>
      </c>
      <c r="N2874">
        <v>36.174509999999998</v>
      </c>
      <c r="O2874">
        <v>26.789739999999998</v>
      </c>
      <c r="P2874">
        <v>0.31132779999999999</v>
      </c>
      <c r="Q2874">
        <v>55.055370000000003</v>
      </c>
      <c r="R2874">
        <v>30.257539999999999</v>
      </c>
      <c r="S2874">
        <v>0.82263640000000005</v>
      </c>
    </row>
    <row r="2875" spans="1:19" x14ac:dyDescent="0.2">
      <c r="A2875" t="s">
        <v>755</v>
      </c>
      <c r="B2875">
        <v>2009</v>
      </c>
      <c r="C2875">
        <v>48427</v>
      </c>
      <c r="D2875">
        <v>54061</v>
      </c>
      <c r="E2875">
        <v>60133</v>
      </c>
      <c r="F2875">
        <v>63025</v>
      </c>
      <c r="G2875">
        <v>65800</v>
      </c>
      <c r="H2875">
        <v>114.2859</v>
      </c>
      <c r="I2875">
        <v>0.30144339999999997</v>
      </c>
      <c r="J2875">
        <v>30.14434</v>
      </c>
      <c r="K2875">
        <v>75.872309999999999</v>
      </c>
      <c r="L2875">
        <v>52.764009999999999</v>
      </c>
      <c r="M2875">
        <v>0.7665883</v>
      </c>
      <c r="N2875">
        <v>36.174509999999998</v>
      </c>
      <c r="O2875">
        <v>26.789739999999998</v>
      </c>
      <c r="P2875">
        <v>0.31132779999999999</v>
      </c>
      <c r="Q2875">
        <v>55.055370000000003</v>
      </c>
      <c r="R2875">
        <v>30.257539999999999</v>
      </c>
      <c r="S2875">
        <v>0.82263640000000005</v>
      </c>
    </row>
    <row r="2876" spans="1:19" x14ac:dyDescent="0.2">
      <c r="A2876" t="s">
        <v>755</v>
      </c>
      <c r="B2876">
        <v>2009</v>
      </c>
      <c r="C2876">
        <v>48427</v>
      </c>
      <c r="D2876">
        <v>54061</v>
      </c>
      <c r="E2876">
        <v>60133</v>
      </c>
      <c r="F2876">
        <v>63025</v>
      </c>
      <c r="G2876">
        <v>65800</v>
      </c>
      <c r="I2876">
        <v>0.30144339999999997</v>
      </c>
      <c r="J2876">
        <v>30.14434</v>
      </c>
      <c r="L2876">
        <v>52.764009999999999</v>
      </c>
      <c r="M2876">
        <v>0.7665883</v>
      </c>
      <c r="N2876">
        <v>36.174509999999998</v>
      </c>
      <c r="O2876">
        <v>26.789739999999998</v>
      </c>
      <c r="P2876">
        <v>0.31132779999999999</v>
      </c>
      <c r="R2876">
        <v>30.257539999999999</v>
      </c>
      <c r="S2876">
        <v>0.82263640000000005</v>
      </c>
    </row>
    <row r="2877" spans="1:19" x14ac:dyDescent="0.2">
      <c r="A2877" t="s">
        <v>755</v>
      </c>
      <c r="B2877">
        <v>2009</v>
      </c>
      <c r="C2877">
        <v>48427</v>
      </c>
      <c r="D2877">
        <v>54061</v>
      </c>
      <c r="E2877">
        <v>60133</v>
      </c>
      <c r="F2877">
        <v>63025</v>
      </c>
      <c r="G2877">
        <v>65800</v>
      </c>
      <c r="I2877">
        <v>0.30144339999999997</v>
      </c>
      <c r="J2877">
        <v>30.14434</v>
      </c>
      <c r="L2877">
        <v>52.764009999999999</v>
      </c>
      <c r="M2877">
        <v>0.7665883</v>
      </c>
      <c r="N2877">
        <v>36.174509999999998</v>
      </c>
      <c r="O2877">
        <v>26.789739999999998</v>
      </c>
      <c r="P2877">
        <v>0.31132779999999999</v>
      </c>
      <c r="R2877">
        <v>30.257539999999999</v>
      </c>
      <c r="S2877">
        <v>0.82263640000000005</v>
      </c>
    </row>
    <row r="2878" spans="1:19" x14ac:dyDescent="0.2">
      <c r="A2878" t="s">
        <v>755</v>
      </c>
      <c r="B2878">
        <v>2009</v>
      </c>
      <c r="C2878">
        <v>48427</v>
      </c>
      <c r="D2878">
        <v>54061</v>
      </c>
      <c r="E2878">
        <v>60133</v>
      </c>
      <c r="F2878">
        <v>63025</v>
      </c>
      <c r="G2878">
        <v>65800</v>
      </c>
      <c r="I2878">
        <v>0.30144339999999997</v>
      </c>
      <c r="J2878">
        <v>30.14434</v>
      </c>
      <c r="L2878">
        <v>52.764009999999999</v>
      </c>
      <c r="M2878">
        <v>0.7665883</v>
      </c>
      <c r="N2878">
        <v>36.174509999999998</v>
      </c>
      <c r="O2878">
        <v>26.789739999999998</v>
      </c>
      <c r="P2878">
        <v>0.31132779999999999</v>
      </c>
      <c r="R2878">
        <v>30.257539999999999</v>
      </c>
      <c r="S2878">
        <v>0.82263640000000005</v>
      </c>
    </row>
    <row r="2879" spans="1:19" x14ac:dyDescent="0.2">
      <c r="A2879" t="s">
        <v>755</v>
      </c>
      <c r="B2879">
        <v>2009</v>
      </c>
      <c r="C2879">
        <v>48427</v>
      </c>
      <c r="D2879">
        <v>54061</v>
      </c>
      <c r="E2879">
        <v>60133</v>
      </c>
      <c r="F2879">
        <v>63025</v>
      </c>
      <c r="G2879">
        <v>65800</v>
      </c>
      <c r="H2879">
        <v>38.3459</v>
      </c>
      <c r="I2879">
        <v>0.30144339999999997</v>
      </c>
      <c r="J2879">
        <v>30.14434</v>
      </c>
      <c r="K2879">
        <v>75.872309999999999</v>
      </c>
      <c r="L2879">
        <v>52.764009999999999</v>
      </c>
      <c r="M2879">
        <v>0.7665883</v>
      </c>
      <c r="N2879">
        <v>36.174509999999998</v>
      </c>
      <c r="O2879">
        <v>26.789739999999998</v>
      </c>
      <c r="P2879">
        <v>0.31132779999999999</v>
      </c>
      <c r="Q2879">
        <v>55.055370000000003</v>
      </c>
      <c r="R2879">
        <v>30.257539999999999</v>
      </c>
      <c r="S2879">
        <v>0.82263640000000005</v>
      </c>
    </row>
    <row r="2880" spans="1:19" x14ac:dyDescent="0.2">
      <c r="A2880" t="s">
        <v>755</v>
      </c>
      <c r="B2880">
        <v>2009</v>
      </c>
      <c r="C2880">
        <v>48427</v>
      </c>
      <c r="D2880">
        <v>54061</v>
      </c>
      <c r="E2880">
        <v>60133</v>
      </c>
      <c r="F2880">
        <v>63025</v>
      </c>
      <c r="G2880">
        <v>65800</v>
      </c>
      <c r="I2880">
        <v>0.30144339999999997</v>
      </c>
      <c r="J2880">
        <v>30.14434</v>
      </c>
      <c r="L2880">
        <v>52.764009999999999</v>
      </c>
      <c r="M2880">
        <v>0.7665883</v>
      </c>
      <c r="O2880">
        <v>26.789739999999998</v>
      </c>
      <c r="P2880">
        <v>0.31132779999999999</v>
      </c>
      <c r="R2880">
        <v>30.257539999999999</v>
      </c>
      <c r="S2880">
        <v>0.82263640000000005</v>
      </c>
    </row>
    <row r="2881" spans="1:19" x14ac:dyDescent="0.2">
      <c r="A2881" t="s">
        <v>755</v>
      </c>
      <c r="B2881">
        <v>2009</v>
      </c>
      <c r="C2881">
        <v>48427</v>
      </c>
      <c r="D2881">
        <v>54061</v>
      </c>
      <c r="E2881">
        <v>60133</v>
      </c>
      <c r="F2881">
        <v>63025</v>
      </c>
      <c r="G2881">
        <v>65800</v>
      </c>
      <c r="H2881">
        <v>40.909109999999998</v>
      </c>
      <c r="I2881">
        <v>0.30144339999999997</v>
      </c>
      <c r="J2881">
        <v>30.14434</v>
      </c>
      <c r="K2881">
        <v>75.872309999999999</v>
      </c>
      <c r="L2881">
        <v>52.764009999999999</v>
      </c>
      <c r="M2881">
        <v>0.7665883</v>
      </c>
      <c r="N2881">
        <v>36.174509999999998</v>
      </c>
      <c r="O2881">
        <v>26.789739999999998</v>
      </c>
      <c r="P2881">
        <v>0.31132779999999999</v>
      </c>
      <c r="Q2881">
        <v>55.055370000000003</v>
      </c>
      <c r="R2881">
        <v>30.257539999999999</v>
      </c>
      <c r="S2881">
        <v>0.82263640000000005</v>
      </c>
    </row>
    <row r="2882" spans="1:19" x14ac:dyDescent="0.2">
      <c r="A2882" t="s">
        <v>755</v>
      </c>
      <c r="B2882">
        <v>2009</v>
      </c>
      <c r="C2882">
        <v>48427</v>
      </c>
      <c r="D2882">
        <v>54061</v>
      </c>
      <c r="E2882">
        <v>60133</v>
      </c>
      <c r="F2882">
        <v>63025</v>
      </c>
      <c r="G2882">
        <v>65800</v>
      </c>
      <c r="I2882">
        <v>0.30144339999999997</v>
      </c>
      <c r="J2882">
        <v>30.14434</v>
      </c>
      <c r="L2882">
        <v>52.764009999999999</v>
      </c>
      <c r="M2882">
        <v>0.7665883</v>
      </c>
      <c r="O2882">
        <v>26.789739999999998</v>
      </c>
      <c r="P2882">
        <v>0.31132779999999999</v>
      </c>
      <c r="R2882">
        <v>30.257539999999999</v>
      </c>
      <c r="S2882">
        <v>0.82263640000000005</v>
      </c>
    </row>
    <row r="2883" spans="1:19" x14ac:dyDescent="0.2">
      <c r="A2883" t="s">
        <v>755</v>
      </c>
      <c r="B2883">
        <v>2009</v>
      </c>
      <c r="C2883">
        <v>48427</v>
      </c>
      <c r="D2883">
        <v>54061</v>
      </c>
      <c r="E2883">
        <v>60133</v>
      </c>
      <c r="F2883">
        <v>63025</v>
      </c>
      <c r="G2883">
        <v>65800</v>
      </c>
      <c r="I2883">
        <v>0.30144339999999997</v>
      </c>
      <c r="J2883">
        <v>30.14434</v>
      </c>
      <c r="L2883">
        <v>52.764009999999999</v>
      </c>
      <c r="M2883">
        <v>0.7665883</v>
      </c>
      <c r="O2883">
        <v>26.789739999999998</v>
      </c>
      <c r="P2883">
        <v>0.31132779999999999</v>
      </c>
      <c r="R2883">
        <v>30.257539999999999</v>
      </c>
      <c r="S2883">
        <v>0.82263640000000005</v>
      </c>
    </row>
    <row r="2884" spans="1:19" x14ac:dyDescent="0.2">
      <c r="A2884" t="s">
        <v>755</v>
      </c>
      <c r="B2884">
        <v>2009</v>
      </c>
      <c r="C2884">
        <v>48427</v>
      </c>
      <c r="D2884">
        <v>54061</v>
      </c>
      <c r="E2884">
        <v>60133</v>
      </c>
      <c r="F2884">
        <v>63025</v>
      </c>
      <c r="G2884">
        <v>65800</v>
      </c>
      <c r="H2884">
        <v>49.999969999999998</v>
      </c>
      <c r="I2884">
        <v>0.30144339999999997</v>
      </c>
      <c r="J2884">
        <v>30.14434</v>
      </c>
      <c r="K2884">
        <v>75.872309999999999</v>
      </c>
      <c r="L2884">
        <v>52.764009999999999</v>
      </c>
      <c r="M2884">
        <v>0.7665883</v>
      </c>
      <c r="N2884">
        <v>36.174509999999998</v>
      </c>
      <c r="O2884">
        <v>26.789739999999998</v>
      </c>
      <c r="P2884">
        <v>0.31132779999999999</v>
      </c>
      <c r="Q2884">
        <v>55.055370000000003</v>
      </c>
      <c r="R2884">
        <v>30.257539999999999</v>
      </c>
      <c r="S2884">
        <v>0.82263640000000005</v>
      </c>
    </row>
    <row r="2885" spans="1:19" x14ac:dyDescent="0.2">
      <c r="A2885" t="s">
        <v>755</v>
      </c>
      <c r="B2885">
        <v>2009</v>
      </c>
      <c r="C2885">
        <v>48427</v>
      </c>
      <c r="D2885">
        <v>54061</v>
      </c>
      <c r="E2885">
        <v>60133</v>
      </c>
      <c r="F2885">
        <v>63025</v>
      </c>
      <c r="G2885">
        <v>65800</v>
      </c>
      <c r="I2885">
        <v>0.30144339999999997</v>
      </c>
      <c r="J2885">
        <v>30.14434</v>
      </c>
      <c r="L2885">
        <v>52.764009999999999</v>
      </c>
      <c r="M2885">
        <v>0.7665883</v>
      </c>
      <c r="N2885">
        <v>36.174509999999998</v>
      </c>
      <c r="O2885">
        <v>26.789739999999998</v>
      </c>
      <c r="P2885">
        <v>0.31132779999999999</v>
      </c>
      <c r="R2885">
        <v>30.257539999999999</v>
      </c>
      <c r="S2885">
        <v>0.82263640000000005</v>
      </c>
    </row>
    <row r="2886" spans="1:19" x14ac:dyDescent="0.2">
      <c r="A2886" t="s">
        <v>755</v>
      </c>
      <c r="B2886">
        <v>2009</v>
      </c>
      <c r="C2886">
        <v>48427</v>
      </c>
      <c r="D2886">
        <v>54061</v>
      </c>
      <c r="E2886">
        <v>60133</v>
      </c>
      <c r="F2886">
        <v>63025</v>
      </c>
      <c r="G2886">
        <v>65800</v>
      </c>
      <c r="H2886">
        <v>74.999840000000006</v>
      </c>
      <c r="I2886">
        <v>0.30144339999999997</v>
      </c>
      <c r="J2886">
        <v>30.14434</v>
      </c>
      <c r="K2886">
        <v>75.872309999999999</v>
      </c>
      <c r="L2886">
        <v>52.764009999999999</v>
      </c>
      <c r="M2886">
        <v>0.7665883</v>
      </c>
      <c r="N2886">
        <v>36.174509999999998</v>
      </c>
      <c r="O2886">
        <v>26.789739999999998</v>
      </c>
      <c r="P2886">
        <v>0.31132779999999999</v>
      </c>
      <c r="Q2886">
        <v>55.055370000000003</v>
      </c>
      <c r="R2886">
        <v>30.257539999999999</v>
      </c>
      <c r="S2886">
        <v>0.82263640000000005</v>
      </c>
    </row>
    <row r="2887" spans="1:19" x14ac:dyDescent="0.2">
      <c r="A2887" t="s">
        <v>755</v>
      </c>
      <c r="B2887">
        <v>2009</v>
      </c>
      <c r="C2887">
        <v>48427</v>
      </c>
      <c r="D2887">
        <v>54061</v>
      </c>
      <c r="E2887">
        <v>60133</v>
      </c>
      <c r="F2887">
        <v>63025</v>
      </c>
      <c r="G2887">
        <v>65800</v>
      </c>
      <c r="H2887">
        <v>65.217339999999993</v>
      </c>
      <c r="I2887">
        <v>0.30144339999999997</v>
      </c>
      <c r="J2887">
        <v>30.14434</v>
      </c>
      <c r="K2887">
        <v>75.872309999999999</v>
      </c>
      <c r="L2887">
        <v>52.764009999999999</v>
      </c>
      <c r="M2887">
        <v>0.7665883</v>
      </c>
      <c r="N2887">
        <v>36.174509999999998</v>
      </c>
      <c r="O2887">
        <v>26.789739999999998</v>
      </c>
      <c r="P2887">
        <v>0.31132779999999999</v>
      </c>
      <c r="Q2887">
        <v>55.055370000000003</v>
      </c>
      <c r="R2887">
        <v>30.257539999999999</v>
      </c>
      <c r="S2887">
        <v>0.82263640000000005</v>
      </c>
    </row>
    <row r="2888" spans="1:19" x14ac:dyDescent="0.2">
      <c r="A2888" t="s">
        <v>755</v>
      </c>
      <c r="B2888">
        <v>2009</v>
      </c>
      <c r="C2888">
        <v>48427</v>
      </c>
      <c r="D2888">
        <v>54061</v>
      </c>
      <c r="E2888">
        <v>60133</v>
      </c>
      <c r="F2888">
        <v>63025</v>
      </c>
      <c r="G2888">
        <v>65800</v>
      </c>
      <c r="H2888">
        <v>-16.666620000000002</v>
      </c>
      <c r="I2888">
        <v>0.30144339999999997</v>
      </c>
      <c r="J2888">
        <v>30.14434</v>
      </c>
      <c r="K2888">
        <v>75.872309999999999</v>
      </c>
      <c r="L2888">
        <v>52.764009999999999</v>
      </c>
      <c r="M2888">
        <v>0.7665883</v>
      </c>
      <c r="N2888">
        <v>36.174509999999998</v>
      </c>
      <c r="O2888">
        <v>26.789739999999998</v>
      </c>
      <c r="P2888">
        <v>0.31132779999999999</v>
      </c>
      <c r="Q2888">
        <v>55.055370000000003</v>
      </c>
      <c r="R2888">
        <v>30.257539999999999</v>
      </c>
      <c r="S2888">
        <v>0.82263640000000005</v>
      </c>
    </row>
    <row r="2889" spans="1:19" x14ac:dyDescent="0.2">
      <c r="A2889" t="s">
        <v>755</v>
      </c>
      <c r="B2889">
        <v>2009</v>
      </c>
      <c r="C2889">
        <v>48427</v>
      </c>
      <c r="D2889">
        <v>54061</v>
      </c>
      <c r="E2889">
        <v>60133</v>
      </c>
      <c r="F2889">
        <v>63025</v>
      </c>
      <c r="G2889">
        <v>65800</v>
      </c>
      <c r="I2889">
        <v>0.30144339999999997</v>
      </c>
      <c r="J2889">
        <v>30.14434</v>
      </c>
      <c r="L2889">
        <v>52.764009999999999</v>
      </c>
      <c r="M2889">
        <v>0.7665883</v>
      </c>
      <c r="O2889">
        <v>26.789739999999998</v>
      </c>
      <c r="P2889">
        <v>0.31132779999999999</v>
      </c>
      <c r="R2889">
        <v>30.257539999999999</v>
      </c>
      <c r="S2889">
        <v>0.82263640000000005</v>
      </c>
    </row>
    <row r="2890" spans="1:19" x14ac:dyDescent="0.2">
      <c r="A2890" t="s">
        <v>755</v>
      </c>
      <c r="B2890">
        <v>2009</v>
      </c>
      <c r="C2890">
        <v>48427</v>
      </c>
      <c r="D2890">
        <v>54061</v>
      </c>
      <c r="E2890">
        <v>60133</v>
      </c>
      <c r="F2890">
        <v>63025</v>
      </c>
      <c r="G2890">
        <v>65800</v>
      </c>
      <c r="I2890">
        <v>0.30144339999999997</v>
      </c>
      <c r="J2890">
        <v>30.14434</v>
      </c>
      <c r="L2890">
        <v>52.764009999999999</v>
      </c>
      <c r="M2890">
        <v>0.7665883</v>
      </c>
      <c r="N2890">
        <v>36.174509999999998</v>
      </c>
      <c r="O2890">
        <v>26.789739999999998</v>
      </c>
      <c r="P2890">
        <v>0.31132779999999999</v>
      </c>
      <c r="R2890">
        <v>30.257539999999999</v>
      </c>
      <c r="S2890">
        <v>0.82263640000000005</v>
      </c>
    </row>
    <row r="2891" spans="1:19" x14ac:dyDescent="0.2">
      <c r="A2891" t="s">
        <v>755</v>
      </c>
      <c r="B2891">
        <v>2009</v>
      </c>
      <c r="C2891">
        <v>48427</v>
      </c>
      <c r="D2891">
        <v>54061</v>
      </c>
      <c r="E2891">
        <v>60133</v>
      </c>
      <c r="F2891">
        <v>63025</v>
      </c>
      <c r="G2891">
        <v>65800</v>
      </c>
      <c r="H2891">
        <v>7.1429340000000003</v>
      </c>
      <c r="I2891">
        <v>0.30144339999999997</v>
      </c>
      <c r="J2891">
        <v>30.14434</v>
      </c>
      <c r="K2891">
        <v>75.872309999999999</v>
      </c>
      <c r="L2891">
        <v>52.764009999999999</v>
      </c>
      <c r="M2891">
        <v>0.7665883</v>
      </c>
      <c r="N2891">
        <v>36.174509999999998</v>
      </c>
      <c r="O2891">
        <v>26.789739999999998</v>
      </c>
      <c r="P2891">
        <v>0.31132779999999999</v>
      </c>
      <c r="Q2891">
        <v>55.055370000000003</v>
      </c>
      <c r="R2891">
        <v>30.257539999999999</v>
      </c>
      <c r="S2891">
        <v>0.82263640000000005</v>
      </c>
    </row>
    <row r="2892" spans="1:19" x14ac:dyDescent="0.2">
      <c r="A2892" t="s">
        <v>755</v>
      </c>
      <c r="B2892">
        <v>2009</v>
      </c>
      <c r="C2892">
        <v>48427</v>
      </c>
      <c r="D2892">
        <v>54061</v>
      </c>
      <c r="E2892">
        <v>60133</v>
      </c>
      <c r="F2892">
        <v>63025</v>
      </c>
      <c r="G2892">
        <v>65800</v>
      </c>
      <c r="H2892">
        <v>33.333359999999999</v>
      </c>
      <c r="I2892">
        <v>0.30144339999999997</v>
      </c>
      <c r="J2892">
        <v>30.14434</v>
      </c>
      <c r="K2892">
        <v>75.872309999999999</v>
      </c>
      <c r="L2892">
        <v>52.764009999999999</v>
      </c>
      <c r="M2892">
        <v>0.7665883</v>
      </c>
      <c r="N2892">
        <v>36.174509999999998</v>
      </c>
      <c r="O2892">
        <v>26.789739999999998</v>
      </c>
      <c r="P2892">
        <v>0.31132779999999999</v>
      </c>
      <c r="Q2892">
        <v>55.055370000000003</v>
      </c>
      <c r="R2892">
        <v>30.257539999999999</v>
      </c>
      <c r="S2892">
        <v>0.82263640000000005</v>
      </c>
    </row>
    <row r="2893" spans="1:19" x14ac:dyDescent="0.2">
      <c r="A2893" t="s">
        <v>755</v>
      </c>
      <c r="B2893">
        <v>2009</v>
      </c>
      <c r="C2893">
        <v>48427</v>
      </c>
      <c r="D2893">
        <v>54061</v>
      </c>
      <c r="E2893">
        <v>60133</v>
      </c>
      <c r="F2893">
        <v>63025</v>
      </c>
      <c r="G2893">
        <v>65800</v>
      </c>
      <c r="H2893">
        <v>50.000109999999999</v>
      </c>
      <c r="I2893">
        <v>0.30144339999999997</v>
      </c>
      <c r="J2893">
        <v>30.14434</v>
      </c>
      <c r="K2893">
        <v>75.872309999999999</v>
      </c>
      <c r="L2893">
        <v>52.764009999999999</v>
      </c>
      <c r="M2893">
        <v>0.7665883</v>
      </c>
      <c r="N2893">
        <v>36.174509999999998</v>
      </c>
      <c r="O2893">
        <v>26.789739999999998</v>
      </c>
      <c r="P2893">
        <v>0.31132779999999999</v>
      </c>
      <c r="Q2893">
        <v>55.055370000000003</v>
      </c>
      <c r="R2893">
        <v>30.257539999999999</v>
      </c>
      <c r="S2893">
        <v>0.82263640000000005</v>
      </c>
    </row>
    <row r="2894" spans="1:19" x14ac:dyDescent="0.2">
      <c r="A2894" t="s">
        <v>755</v>
      </c>
      <c r="B2894">
        <v>2009</v>
      </c>
      <c r="C2894">
        <v>48427</v>
      </c>
      <c r="D2894">
        <v>54061</v>
      </c>
      <c r="E2894">
        <v>60133</v>
      </c>
      <c r="F2894">
        <v>63025</v>
      </c>
      <c r="G2894">
        <v>65800</v>
      </c>
      <c r="I2894">
        <v>0.30144339999999997</v>
      </c>
      <c r="J2894">
        <v>30.14434</v>
      </c>
      <c r="L2894">
        <v>52.764009999999999</v>
      </c>
      <c r="M2894">
        <v>0.7665883</v>
      </c>
      <c r="N2894">
        <v>36.174509999999998</v>
      </c>
      <c r="O2894">
        <v>26.789739999999998</v>
      </c>
      <c r="P2894">
        <v>0.31132779999999999</v>
      </c>
      <c r="R2894">
        <v>30.257539999999999</v>
      </c>
      <c r="S2894">
        <v>0.82263640000000005</v>
      </c>
    </row>
    <row r="2895" spans="1:19" x14ac:dyDescent="0.2">
      <c r="A2895" t="s">
        <v>755</v>
      </c>
      <c r="B2895">
        <v>2009</v>
      </c>
      <c r="C2895">
        <v>48427</v>
      </c>
      <c r="D2895">
        <v>54061</v>
      </c>
      <c r="E2895">
        <v>60133</v>
      </c>
      <c r="F2895">
        <v>63025</v>
      </c>
      <c r="G2895">
        <v>65800</v>
      </c>
      <c r="H2895">
        <v>108.33329999999999</v>
      </c>
      <c r="I2895">
        <v>0.30144339999999997</v>
      </c>
      <c r="J2895">
        <v>30.14434</v>
      </c>
      <c r="K2895">
        <v>75.872309999999999</v>
      </c>
      <c r="L2895">
        <v>52.764009999999999</v>
      </c>
      <c r="M2895">
        <v>0.7665883</v>
      </c>
      <c r="N2895">
        <v>36.174509999999998</v>
      </c>
      <c r="O2895">
        <v>26.789739999999998</v>
      </c>
      <c r="P2895">
        <v>0.31132779999999999</v>
      </c>
      <c r="Q2895">
        <v>55.055370000000003</v>
      </c>
      <c r="R2895">
        <v>30.257539999999999</v>
      </c>
      <c r="S2895">
        <v>0.82263640000000005</v>
      </c>
    </row>
    <row r="2896" spans="1:19" x14ac:dyDescent="0.2">
      <c r="A2896" t="s">
        <v>755</v>
      </c>
      <c r="B2896">
        <v>2009</v>
      </c>
      <c r="C2896">
        <v>48427</v>
      </c>
      <c r="D2896">
        <v>54061</v>
      </c>
      <c r="E2896">
        <v>60133</v>
      </c>
      <c r="F2896">
        <v>63025</v>
      </c>
      <c r="G2896">
        <v>65800</v>
      </c>
      <c r="I2896">
        <v>0.30144339999999997</v>
      </c>
      <c r="J2896">
        <v>30.14434</v>
      </c>
      <c r="L2896">
        <v>52.764009999999999</v>
      </c>
      <c r="M2896">
        <v>0.7665883</v>
      </c>
      <c r="N2896">
        <v>36.174509999999998</v>
      </c>
      <c r="O2896">
        <v>26.789739999999998</v>
      </c>
      <c r="P2896">
        <v>0.31132779999999999</v>
      </c>
      <c r="R2896">
        <v>30.257539999999999</v>
      </c>
      <c r="S2896">
        <v>0.82263640000000005</v>
      </c>
    </row>
    <row r="2897" spans="1:19" x14ac:dyDescent="0.2">
      <c r="A2897" t="s">
        <v>755</v>
      </c>
      <c r="B2897">
        <v>2009</v>
      </c>
      <c r="C2897">
        <v>48427</v>
      </c>
      <c r="D2897">
        <v>54061</v>
      </c>
      <c r="E2897">
        <v>60133</v>
      </c>
      <c r="F2897">
        <v>63025</v>
      </c>
      <c r="G2897">
        <v>65800</v>
      </c>
      <c r="H2897">
        <v>-80.105400000000003</v>
      </c>
      <c r="I2897">
        <v>0.30144339999999997</v>
      </c>
      <c r="J2897">
        <v>30.14434</v>
      </c>
      <c r="K2897">
        <v>75.872309999999999</v>
      </c>
      <c r="L2897">
        <v>52.764009999999999</v>
      </c>
      <c r="M2897">
        <v>0.7665883</v>
      </c>
      <c r="N2897">
        <v>36.174509999999998</v>
      </c>
      <c r="O2897">
        <v>26.789739999999998</v>
      </c>
      <c r="P2897">
        <v>0.31132779999999999</v>
      </c>
      <c r="Q2897">
        <v>55.055370000000003</v>
      </c>
      <c r="R2897">
        <v>30.257539999999999</v>
      </c>
      <c r="S2897">
        <v>0.82263640000000005</v>
      </c>
    </row>
    <row r="2898" spans="1:19" x14ac:dyDescent="0.2">
      <c r="A2898" t="s">
        <v>755</v>
      </c>
      <c r="B2898">
        <v>2009</v>
      </c>
      <c r="C2898">
        <v>48427</v>
      </c>
      <c r="D2898">
        <v>54061</v>
      </c>
      <c r="E2898">
        <v>60133</v>
      </c>
      <c r="F2898">
        <v>63025</v>
      </c>
      <c r="G2898">
        <v>65800</v>
      </c>
      <c r="I2898">
        <v>0.30144339999999997</v>
      </c>
      <c r="J2898">
        <v>30.14434</v>
      </c>
      <c r="L2898">
        <v>52.764009999999999</v>
      </c>
      <c r="M2898">
        <v>0.7665883</v>
      </c>
      <c r="O2898">
        <v>26.789739999999998</v>
      </c>
      <c r="P2898">
        <v>0.31132779999999999</v>
      </c>
      <c r="R2898">
        <v>30.257539999999999</v>
      </c>
      <c r="S2898">
        <v>0.82263640000000005</v>
      </c>
    </row>
    <row r="2899" spans="1:19" x14ac:dyDescent="0.2">
      <c r="A2899" t="s">
        <v>755</v>
      </c>
      <c r="B2899">
        <v>2009</v>
      </c>
      <c r="C2899">
        <v>48427</v>
      </c>
      <c r="D2899">
        <v>54061</v>
      </c>
      <c r="E2899">
        <v>60133</v>
      </c>
      <c r="F2899">
        <v>63025</v>
      </c>
      <c r="G2899">
        <v>65800</v>
      </c>
      <c r="H2899">
        <v>7.1899999999999999E-5</v>
      </c>
      <c r="I2899">
        <v>0.30144339999999997</v>
      </c>
      <c r="J2899">
        <v>30.14434</v>
      </c>
      <c r="K2899">
        <v>75.872309999999999</v>
      </c>
      <c r="L2899">
        <v>52.764009999999999</v>
      </c>
      <c r="M2899">
        <v>0.7665883</v>
      </c>
      <c r="N2899">
        <v>36.174509999999998</v>
      </c>
      <c r="O2899">
        <v>26.789739999999998</v>
      </c>
      <c r="P2899">
        <v>0.31132779999999999</v>
      </c>
      <c r="Q2899">
        <v>55.055370000000003</v>
      </c>
      <c r="R2899">
        <v>30.257539999999999</v>
      </c>
      <c r="S2899">
        <v>0.82263640000000005</v>
      </c>
    </row>
    <row r="2900" spans="1:19" x14ac:dyDescent="0.2">
      <c r="A2900" t="s">
        <v>755</v>
      </c>
      <c r="B2900">
        <v>2009</v>
      </c>
      <c r="C2900">
        <v>48427</v>
      </c>
      <c r="D2900">
        <v>54061</v>
      </c>
      <c r="E2900">
        <v>60133</v>
      </c>
      <c r="F2900">
        <v>63025</v>
      </c>
      <c r="G2900">
        <v>65800</v>
      </c>
      <c r="I2900">
        <v>0.30144339999999997</v>
      </c>
      <c r="J2900">
        <v>30.14434</v>
      </c>
      <c r="L2900">
        <v>52.764009999999999</v>
      </c>
      <c r="M2900">
        <v>0.7665883</v>
      </c>
      <c r="O2900">
        <v>26.789739999999998</v>
      </c>
      <c r="P2900">
        <v>0.31132779999999999</v>
      </c>
      <c r="R2900">
        <v>30.257539999999999</v>
      </c>
      <c r="S2900">
        <v>0.82263640000000005</v>
      </c>
    </row>
    <row r="2901" spans="1:19" x14ac:dyDescent="0.2">
      <c r="A2901" t="s">
        <v>755</v>
      </c>
      <c r="B2901">
        <v>2009</v>
      </c>
      <c r="C2901">
        <v>48427</v>
      </c>
      <c r="D2901">
        <v>54061</v>
      </c>
      <c r="E2901">
        <v>60133</v>
      </c>
      <c r="F2901">
        <v>63025</v>
      </c>
      <c r="G2901">
        <v>65800</v>
      </c>
      <c r="H2901">
        <v>-10.000019999999999</v>
      </c>
      <c r="I2901">
        <v>0.30144339999999997</v>
      </c>
      <c r="J2901">
        <v>30.14434</v>
      </c>
      <c r="K2901">
        <v>75.872309999999999</v>
      </c>
      <c r="L2901">
        <v>52.764009999999999</v>
      </c>
      <c r="M2901">
        <v>0.7665883</v>
      </c>
      <c r="N2901">
        <v>36.174509999999998</v>
      </c>
      <c r="O2901">
        <v>26.789739999999998</v>
      </c>
      <c r="P2901">
        <v>0.31132779999999999</v>
      </c>
      <c r="Q2901">
        <v>55.055370000000003</v>
      </c>
      <c r="R2901">
        <v>30.257539999999999</v>
      </c>
      <c r="S2901">
        <v>0.82263640000000005</v>
      </c>
    </row>
    <row r="2902" spans="1:19" x14ac:dyDescent="0.2">
      <c r="A2902" t="s">
        <v>755</v>
      </c>
      <c r="B2902">
        <v>2009</v>
      </c>
      <c r="C2902">
        <v>48427</v>
      </c>
      <c r="D2902">
        <v>54061</v>
      </c>
      <c r="E2902">
        <v>60133</v>
      </c>
      <c r="F2902">
        <v>63025</v>
      </c>
      <c r="G2902">
        <v>65800</v>
      </c>
      <c r="H2902">
        <v>-15.5555</v>
      </c>
      <c r="I2902">
        <v>0.30144339999999997</v>
      </c>
      <c r="J2902">
        <v>30.14434</v>
      </c>
      <c r="K2902">
        <v>75.872309999999999</v>
      </c>
      <c r="L2902">
        <v>52.764009999999999</v>
      </c>
      <c r="M2902">
        <v>0.7665883</v>
      </c>
      <c r="N2902">
        <v>36.174509999999998</v>
      </c>
      <c r="O2902">
        <v>26.789739999999998</v>
      </c>
      <c r="P2902">
        <v>0.31132779999999999</v>
      </c>
      <c r="Q2902">
        <v>55.055370000000003</v>
      </c>
      <c r="R2902">
        <v>30.257539999999999</v>
      </c>
      <c r="S2902">
        <v>0.82263640000000005</v>
      </c>
    </row>
    <row r="2903" spans="1:19" x14ac:dyDescent="0.2">
      <c r="A2903" t="s">
        <v>755</v>
      </c>
      <c r="B2903">
        <v>2009</v>
      </c>
      <c r="C2903">
        <v>48427</v>
      </c>
      <c r="D2903">
        <v>54061</v>
      </c>
      <c r="E2903">
        <v>60133</v>
      </c>
      <c r="F2903">
        <v>63025</v>
      </c>
      <c r="G2903">
        <v>65800</v>
      </c>
      <c r="H2903">
        <v>40.000079999999997</v>
      </c>
      <c r="I2903">
        <v>0.30144339999999997</v>
      </c>
      <c r="J2903">
        <v>30.14434</v>
      </c>
      <c r="K2903">
        <v>75.872309999999999</v>
      </c>
      <c r="L2903">
        <v>52.764009999999999</v>
      </c>
      <c r="M2903">
        <v>0.7665883</v>
      </c>
      <c r="N2903">
        <v>36.174509999999998</v>
      </c>
      <c r="O2903">
        <v>26.789739999999998</v>
      </c>
      <c r="P2903">
        <v>0.31132779999999999</v>
      </c>
      <c r="Q2903">
        <v>55.055370000000003</v>
      </c>
      <c r="R2903">
        <v>30.257539999999999</v>
      </c>
      <c r="S2903">
        <v>0.82263640000000005</v>
      </c>
    </row>
    <row r="2904" spans="1:19" x14ac:dyDescent="0.2">
      <c r="A2904" t="s">
        <v>755</v>
      </c>
      <c r="B2904">
        <v>2009</v>
      </c>
      <c r="C2904">
        <v>48427</v>
      </c>
      <c r="D2904">
        <v>54061</v>
      </c>
      <c r="E2904">
        <v>60133</v>
      </c>
      <c r="F2904">
        <v>63025</v>
      </c>
      <c r="G2904">
        <v>65800</v>
      </c>
      <c r="I2904">
        <v>0.30144339999999997</v>
      </c>
      <c r="J2904">
        <v>30.14434</v>
      </c>
      <c r="L2904">
        <v>52.764009999999999</v>
      </c>
      <c r="M2904">
        <v>0.7665883</v>
      </c>
      <c r="O2904">
        <v>26.789739999999998</v>
      </c>
      <c r="P2904">
        <v>0.31132779999999999</v>
      </c>
      <c r="R2904">
        <v>30.257539999999999</v>
      </c>
      <c r="S2904">
        <v>0.82263640000000005</v>
      </c>
    </row>
    <row r="2905" spans="1:19" x14ac:dyDescent="0.2">
      <c r="A2905" t="s">
        <v>755</v>
      </c>
      <c r="B2905">
        <v>2009</v>
      </c>
      <c r="C2905">
        <v>48427</v>
      </c>
      <c r="D2905">
        <v>54061</v>
      </c>
      <c r="E2905">
        <v>60133</v>
      </c>
      <c r="F2905">
        <v>63025</v>
      </c>
      <c r="G2905">
        <v>65800</v>
      </c>
      <c r="H2905">
        <v>7.0400000000000004E-5</v>
      </c>
      <c r="I2905">
        <v>0.30144339999999997</v>
      </c>
      <c r="J2905">
        <v>30.14434</v>
      </c>
      <c r="K2905">
        <v>75.872309999999999</v>
      </c>
      <c r="L2905">
        <v>52.764009999999999</v>
      </c>
      <c r="M2905">
        <v>0.7665883</v>
      </c>
      <c r="N2905">
        <v>36.174509999999998</v>
      </c>
      <c r="O2905">
        <v>26.789739999999998</v>
      </c>
      <c r="P2905">
        <v>0.31132779999999999</v>
      </c>
      <c r="Q2905">
        <v>55.055370000000003</v>
      </c>
      <c r="R2905">
        <v>30.257539999999999</v>
      </c>
      <c r="S2905">
        <v>0.82263640000000005</v>
      </c>
    </row>
    <row r="2906" spans="1:19" x14ac:dyDescent="0.2">
      <c r="A2906" t="s">
        <v>755</v>
      </c>
      <c r="B2906">
        <v>2009</v>
      </c>
      <c r="C2906">
        <v>48427</v>
      </c>
      <c r="D2906">
        <v>54061</v>
      </c>
      <c r="E2906">
        <v>60133</v>
      </c>
      <c r="F2906">
        <v>63025</v>
      </c>
      <c r="G2906">
        <v>65800</v>
      </c>
      <c r="H2906">
        <v>25.000029999999999</v>
      </c>
      <c r="I2906">
        <v>0.30144339999999997</v>
      </c>
      <c r="J2906">
        <v>30.14434</v>
      </c>
      <c r="K2906">
        <v>75.872309999999999</v>
      </c>
      <c r="L2906">
        <v>52.764009999999999</v>
      </c>
      <c r="M2906">
        <v>0.7665883</v>
      </c>
      <c r="N2906">
        <v>36.174509999999998</v>
      </c>
      <c r="O2906">
        <v>26.789739999999998</v>
      </c>
      <c r="P2906">
        <v>0.31132779999999999</v>
      </c>
      <c r="Q2906">
        <v>55.055370000000003</v>
      </c>
      <c r="R2906">
        <v>30.257539999999999</v>
      </c>
      <c r="S2906">
        <v>0.82263640000000005</v>
      </c>
    </row>
    <row r="2907" spans="1:19" x14ac:dyDescent="0.2">
      <c r="A2907" t="s">
        <v>755</v>
      </c>
      <c r="B2907">
        <v>2009</v>
      </c>
      <c r="C2907">
        <v>48427</v>
      </c>
      <c r="D2907">
        <v>54061</v>
      </c>
      <c r="E2907">
        <v>60133</v>
      </c>
      <c r="F2907">
        <v>63025</v>
      </c>
      <c r="G2907">
        <v>65800</v>
      </c>
      <c r="I2907">
        <v>0.30144339999999997</v>
      </c>
      <c r="J2907">
        <v>30.14434</v>
      </c>
      <c r="L2907">
        <v>52.764009999999999</v>
      </c>
      <c r="M2907">
        <v>0.7665883</v>
      </c>
      <c r="O2907">
        <v>26.789739999999998</v>
      </c>
      <c r="P2907">
        <v>0.31132779999999999</v>
      </c>
      <c r="R2907">
        <v>30.257539999999999</v>
      </c>
      <c r="S2907">
        <v>0.82263640000000005</v>
      </c>
    </row>
    <row r="2908" spans="1:19" x14ac:dyDescent="0.2">
      <c r="A2908" t="s">
        <v>755</v>
      </c>
      <c r="B2908">
        <v>2009</v>
      </c>
      <c r="C2908">
        <v>48427</v>
      </c>
      <c r="D2908">
        <v>54061</v>
      </c>
      <c r="E2908">
        <v>60133</v>
      </c>
      <c r="F2908">
        <v>63025</v>
      </c>
      <c r="G2908">
        <v>65800</v>
      </c>
      <c r="H2908">
        <v>200.0001</v>
      </c>
      <c r="I2908">
        <v>0.30144339999999997</v>
      </c>
      <c r="J2908">
        <v>30.14434</v>
      </c>
      <c r="K2908">
        <v>75.872309999999999</v>
      </c>
      <c r="L2908">
        <v>52.764009999999999</v>
      </c>
      <c r="M2908">
        <v>0.7665883</v>
      </c>
      <c r="N2908">
        <v>36.174509999999998</v>
      </c>
      <c r="O2908">
        <v>26.789739999999998</v>
      </c>
      <c r="P2908">
        <v>0.31132779999999999</v>
      </c>
      <c r="Q2908">
        <v>55.055370000000003</v>
      </c>
      <c r="R2908">
        <v>30.257539999999999</v>
      </c>
      <c r="S2908">
        <v>0.82263640000000005</v>
      </c>
    </row>
    <row r="2909" spans="1:19" x14ac:dyDescent="0.2">
      <c r="A2909" t="s">
        <v>755</v>
      </c>
      <c r="B2909">
        <v>2009</v>
      </c>
      <c r="C2909">
        <v>48427</v>
      </c>
      <c r="D2909">
        <v>54061</v>
      </c>
      <c r="E2909">
        <v>60133</v>
      </c>
      <c r="F2909">
        <v>63025</v>
      </c>
      <c r="G2909">
        <v>65800</v>
      </c>
      <c r="H2909">
        <v>41.66677</v>
      </c>
      <c r="I2909">
        <v>0.30144339999999997</v>
      </c>
      <c r="J2909">
        <v>30.14434</v>
      </c>
      <c r="K2909">
        <v>75.872309999999999</v>
      </c>
      <c r="L2909">
        <v>52.764009999999999</v>
      </c>
      <c r="M2909">
        <v>0.7665883</v>
      </c>
      <c r="N2909">
        <v>36.174509999999998</v>
      </c>
      <c r="O2909">
        <v>26.789739999999998</v>
      </c>
      <c r="P2909">
        <v>0.31132779999999999</v>
      </c>
      <c r="Q2909">
        <v>55.055370000000003</v>
      </c>
      <c r="R2909">
        <v>30.257539999999999</v>
      </c>
      <c r="S2909">
        <v>0.82263640000000005</v>
      </c>
    </row>
    <row r="2910" spans="1:19" x14ac:dyDescent="0.2">
      <c r="A2910" t="s">
        <v>755</v>
      </c>
      <c r="B2910">
        <v>2009</v>
      </c>
      <c r="C2910">
        <v>48427</v>
      </c>
      <c r="D2910">
        <v>54061</v>
      </c>
      <c r="E2910">
        <v>60133</v>
      </c>
      <c r="F2910">
        <v>63025</v>
      </c>
      <c r="G2910">
        <v>65800</v>
      </c>
      <c r="H2910">
        <v>49.999960000000002</v>
      </c>
      <c r="I2910">
        <v>0.30144339999999997</v>
      </c>
      <c r="J2910">
        <v>30.14434</v>
      </c>
      <c r="K2910">
        <v>75.872309999999999</v>
      </c>
      <c r="L2910">
        <v>52.764009999999999</v>
      </c>
      <c r="M2910">
        <v>0.7665883</v>
      </c>
      <c r="N2910">
        <v>36.174509999999998</v>
      </c>
      <c r="O2910">
        <v>26.789739999999998</v>
      </c>
      <c r="P2910">
        <v>0.31132779999999999</v>
      </c>
      <c r="Q2910">
        <v>55.055370000000003</v>
      </c>
      <c r="R2910">
        <v>30.257539999999999</v>
      </c>
      <c r="S2910">
        <v>0.82263640000000005</v>
      </c>
    </row>
    <row r="2911" spans="1:19" x14ac:dyDescent="0.2">
      <c r="A2911" t="s">
        <v>755</v>
      </c>
      <c r="B2911">
        <v>2009</v>
      </c>
      <c r="C2911">
        <v>48427</v>
      </c>
      <c r="D2911">
        <v>54061</v>
      </c>
      <c r="E2911">
        <v>60133</v>
      </c>
      <c r="F2911">
        <v>63025</v>
      </c>
      <c r="G2911">
        <v>65800</v>
      </c>
      <c r="H2911">
        <v>150.0001</v>
      </c>
      <c r="I2911">
        <v>0.30144339999999997</v>
      </c>
      <c r="J2911">
        <v>30.14434</v>
      </c>
      <c r="K2911">
        <v>75.872309999999999</v>
      </c>
      <c r="L2911">
        <v>52.764009999999999</v>
      </c>
      <c r="M2911">
        <v>0.7665883</v>
      </c>
      <c r="N2911">
        <v>36.174509999999998</v>
      </c>
      <c r="O2911">
        <v>26.789739999999998</v>
      </c>
      <c r="P2911">
        <v>0.31132779999999999</v>
      </c>
      <c r="Q2911">
        <v>55.055370000000003</v>
      </c>
      <c r="R2911">
        <v>30.257539999999999</v>
      </c>
      <c r="S2911">
        <v>0.82263640000000005</v>
      </c>
    </row>
    <row r="2912" spans="1:19" x14ac:dyDescent="0.2">
      <c r="A2912" t="s">
        <v>755</v>
      </c>
      <c r="B2912">
        <v>2009</v>
      </c>
      <c r="C2912">
        <v>48427</v>
      </c>
      <c r="D2912">
        <v>54061</v>
      </c>
      <c r="E2912">
        <v>60133</v>
      </c>
      <c r="F2912">
        <v>63025</v>
      </c>
      <c r="G2912">
        <v>65800</v>
      </c>
      <c r="I2912">
        <v>0.30144339999999997</v>
      </c>
      <c r="J2912">
        <v>30.14434</v>
      </c>
      <c r="L2912">
        <v>52.764009999999999</v>
      </c>
      <c r="M2912">
        <v>0.7665883</v>
      </c>
      <c r="N2912">
        <v>36.174509999999998</v>
      </c>
      <c r="O2912">
        <v>26.789739999999998</v>
      </c>
      <c r="P2912">
        <v>0.31132779999999999</v>
      </c>
      <c r="R2912">
        <v>30.257539999999999</v>
      </c>
      <c r="S2912">
        <v>0.82263640000000005</v>
      </c>
    </row>
    <row r="2913" spans="1:19" x14ac:dyDescent="0.2">
      <c r="A2913" t="s">
        <v>755</v>
      </c>
      <c r="B2913">
        <v>2009</v>
      </c>
      <c r="C2913">
        <v>48427</v>
      </c>
      <c r="D2913">
        <v>54061</v>
      </c>
      <c r="E2913">
        <v>60133</v>
      </c>
      <c r="F2913">
        <v>63025</v>
      </c>
      <c r="G2913">
        <v>65800</v>
      </c>
      <c r="I2913">
        <v>0.30144339999999997</v>
      </c>
      <c r="J2913">
        <v>30.14434</v>
      </c>
      <c r="L2913">
        <v>52.764009999999999</v>
      </c>
      <c r="M2913">
        <v>0.7665883</v>
      </c>
      <c r="O2913">
        <v>26.789739999999998</v>
      </c>
      <c r="P2913">
        <v>0.31132779999999999</v>
      </c>
      <c r="R2913">
        <v>30.257539999999999</v>
      </c>
      <c r="S2913">
        <v>0.82263640000000005</v>
      </c>
    </row>
    <row r="2914" spans="1:19" x14ac:dyDescent="0.2">
      <c r="A2914" t="s">
        <v>755</v>
      </c>
      <c r="B2914">
        <v>2009</v>
      </c>
      <c r="C2914">
        <v>48427</v>
      </c>
      <c r="D2914">
        <v>54061</v>
      </c>
      <c r="E2914">
        <v>60133</v>
      </c>
      <c r="F2914">
        <v>63025</v>
      </c>
      <c r="G2914">
        <v>65800</v>
      </c>
      <c r="H2914">
        <v>3649.9989999999998</v>
      </c>
      <c r="I2914">
        <v>0.30144339999999997</v>
      </c>
      <c r="J2914">
        <v>30.14434</v>
      </c>
      <c r="L2914">
        <v>52.764009999999999</v>
      </c>
      <c r="M2914">
        <v>0.7665883</v>
      </c>
      <c r="N2914">
        <v>36.174509999999998</v>
      </c>
      <c r="O2914">
        <v>26.789739999999998</v>
      </c>
      <c r="P2914">
        <v>0.31132779999999999</v>
      </c>
      <c r="R2914">
        <v>30.257539999999999</v>
      </c>
      <c r="S2914">
        <v>0.82263640000000005</v>
      </c>
    </row>
    <row r="2915" spans="1:19" x14ac:dyDescent="0.2">
      <c r="A2915" t="s">
        <v>755</v>
      </c>
      <c r="B2915">
        <v>2009</v>
      </c>
      <c r="C2915">
        <v>48427</v>
      </c>
      <c r="D2915">
        <v>54061</v>
      </c>
      <c r="E2915">
        <v>60133</v>
      </c>
      <c r="F2915">
        <v>63025</v>
      </c>
      <c r="G2915">
        <v>65800</v>
      </c>
      <c r="I2915">
        <v>0.30144339999999997</v>
      </c>
      <c r="J2915">
        <v>30.14434</v>
      </c>
      <c r="L2915">
        <v>52.764009999999999</v>
      </c>
      <c r="M2915">
        <v>0.7665883</v>
      </c>
      <c r="O2915">
        <v>26.789739999999998</v>
      </c>
      <c r="P2915">
        <v>0.31132779999999999</v>
      </c>
      <c r="R2915">
        <v>30.257539999999999</v>
      </c>
      <c r="S2915">
        <v>0.82263640000000005</v>
      </c>
    </row>
    <row r="2916" spans="1:19" x14ac:dyDescent="0.2">
      <c r="A2916" t="s">
        <v>755</v>
      </c>
      <c r="B2916">
        <v>2009</v>
      </c>
      <c r="C2916">
        <v>48427</v>
      </c>
      <c r="D2916">
        <v>54061</v>
      </c>
      <c r="E2916">
        <v>60133</v>
      </c>
      <c r="F2916">
        <v>63025</v>
      </c>
      <c r="G2916">
        <v>65800</v>
      </c>
      <c r="I2916">
        <v>0.30144339999999997</v>
      </c>
      <c r="J2916">
        <v>30.14434</v>
      </c>
      <c r="L2916">
        <v>52.764009999999999</v>
      </c>
      <c r="M2916">
        <v>0.7665883</v>
      </c>
      <c r="O2916">
        <v>26.789739999999998</v>
      </c>
      <c r="P2916">
        <v>0.31132779999999999</v>
      </c>
      <c r="R2916">
        <v>30.257539999999999</v>
      </c>
      <c r="S2916">
        <v>0.82263640000000005</v>
      </c>
    </row>
    <row r="2917" spans="1:19" x14ac:dyDescent="0.2">
      <c r="A2917" t="s">
        <v>755</v>
      </c>
      <c r="B2917">
        <v>2009</v>
      </c>
      <c r="C2917">
        <v>48427</v>
      </c>
      <c r="D2917">
        <v>54061</v>
      </c>
      <c r="E2917">
        <v>60133</v>
      </c>
      <c r="F2917">
        <v>63025</v>
      </c>
      <c r="G2917">
        <v>65800</v>
      </c>
      <c r="I2917">
        <v>0.30144339999999997</v>
      </c>
      <c r="J2917">
        <v>30.14434</v>
      </c>
      <c r="L2917">
        <v>52.764009999999999</v>
      </c>
      <c r="M2917">
        <v>0.7665883</v>
      </c>
      <c r="O2917">
        <v>26.789739999999998</v>
      </c>
      <c r="P2917">
        <v>0.31132779999999999</v>
      </c>
      <c r="R2917">
        <v>30.257539999999999</v>
      </c>
      <c r="S2917">
        <v>0.82263640000000005</v>
      </c>
    </row>
    <row r="2918" spans="1:19" x14ac:dyDescent="0.2">
      <c r="A2918" t="s">
        <v>755</v>
      </c>
      <c r="B2918">
        <v>2009</v>
      </c>
      <c r="C2918">
        <v>48427</v>
      </c>
      <c r="D2918">
        <v>54061</v>
      </c>
      <c r="E2918">
        <v>60133</v>
      </c>
      <c r="F2918">
        <v>63025</v>
      </c>
      <c r="G2918">
        <v>65800</v>
      </c>
      <c r="H2918">
        <v>12.500030000000001</v>
      </c>
      <c r="I2918">
        <v>0.30144339999999997</v>
      </c>
      <c r="J2918">
        <v>30.14434</v>
      </c>
      <c r="K2918">
        <v>75.872309999999999</v>
      </c>
      <c r="L2918">
        <v>52.764009999999999</v>
      </c>
      <c r="M2918">
        <v>0.7665883</v>
      </c>
      <c r="N2918">
        <v>36.174509999999998</v>
      </c>
      <c r="O2918">
        <v>26.789739999999998</v>
      </c>
      <c r="P2918">
        <v>0.31132779999999999</v>
      </c>
      <c r="Q2918">
        <v>55.055370000000003</v>
      </c>
      <c r="R2918">
        <v>30.257539999999999</v>
      </c>
      <c r="S2918">
        <v>0.82263640000000005</v>
      </c>
    </row>
    <row r="2919" spans="1:19" x14ac:dyDescent="0.2">
      <c r="A2919" t="s">
        <v>755</v>
      </c>
      <c r="B2919">
        <v>2009</v>
      </c>
      <c r="C2919">
        <v>48427</v>
      </c>
      <c r="D2919">
        <v>54061</v>
      </c>
      <c r="E2919">
        <v>60133</v>
      </c>
      <c r="F2919">
        <v>63025</v>
      </c>
      <c r="G2919">
        <v>65800</v>
      </c>
      <c r="H2919">
        <v>300.00029999999998</v>
      </c>
      <c r="I2919">
        <v>0.30144339999999997</v>
      </c>
      <c r="J2919">
        <v>30.14434</v>
      </c>
      <c r="K2919">
        <v>75.872309999999999</v>
      </c>
      <c r="L2919">
        <v>52.764009999999999</v>
      </c>
      <c r="M2919">
        <v>0.7665883</v>
      </c>
      <c r="N2919">
        <v>36.174509999999998</v>
      </c>
      <c r="O2919">
        <v>26.789739999999998</v>
      </c>
      <c r="P2919">
        <v>0.31132779999999999</v>
      </c>
      <c r="Q2919">
        <v>55.055370000000003</v>
      </c>
      <c r="R2919">
        <v>30.257539999999999</v>
      </c>
      <c r="S2919">
        <v>0.82263640000000005</v>
      </c>
    </row>
    <row r="2920" spans="1:19" x14ac:dyDescent="0.2">
      <c r="A2920" t="s">
        <v>755</v>
      </c>
      <c r="B2920">
        <v>2009</v>
      </c>
      <c r="C2920">
        <v>48427</v>
      </c>
      <c r="D2920">
        <v>54061</v>
      </c>
      <c r="E2920">
        <v>60133</v>
      </c>
      <c r="F2920">
        <v>63025</v>
      </c>
      <c r="G2920">
        <v>65800</v>
      </c>
      <c r="H2920">
        <v>79.999960000000002</v>
      </c>
      <c r="I2920">
        <v>0.30144339999999997</v>
      </c>
      <c r="J2920">
        <v>30.14434</v>
      </c>
      <c r="K2920">
        <v>75.872309999999999</v>
      </c>
      <c r="L2920">
        <v>52.764009999999999</v>
      </c>
      <c r="M2920">
        <v>0.7665883</v>
      </c>
      <c r="N2920">
        <v>36.174509999999998</v>
      </c>
      <c r="O2920">
        <v>26.789739999999998</v>
      </c>
      <c r="P2920">
        <v>0.31132779999999999</v>
      </c>
      <c r="Q2920">
        <v>55.055370000000003</v>
      </c>
      <c r="R2920">
        <v>30.257539999999999</v>
      </c>
      <c r="S2920">
        <v>0.82263640000000005</v>
      </c>
    </row>
    <row r="2921" spans="1:19" x14ac:dyDescent="0.2">
      <c r="A2921" t="s">
        <v>755</v>
      </c>
      <c r="B2921">
        <v>2009</v>
      </c>
      <c r="C2921">
        <v>48427</v>
      </c>
      <c r="D2921">
        <v>54061</v>
      </c>
      <c r="E2921">
        <v>60133</v>
      </c>
      <c r="F2921">
        <v>63025</v>
      </c>
      <c r="G2921">
        <v>65800</v>
      </c>
      <c r="H2921">
        <v>149.99979999999999</v>
      </c>
      <c r="I2921">
        <v>0.30144339999999997</v>
      </c>
      <c r="J2921">
        <v>30.14434</v>
      </c>
      <c r="K2921">
        <v>75.872309999999999</v>
      </c>
      <c r="L2921">
        <v>52.764009999999999</v>
      </c>
      <c r="M2921">
        <v>0.7665883</v>
      </c>
      <c r="N2921">
        <v>36.174509999999998</v>
      </c>
      <c r="O2921">
        <v>26.789739999999998</v>
      </c>
      <c r="P2921">
        <v>0.31132779999999999</v>
      </c>
      <c r="Q2921">
        <v>55.055370000000003</v>
      </c>
      <c r="R2921">
        <v>30.257539999999999</v>
      </c>
      <c r="S2921">
        <v>0.82263640000000005</v>
      </c>
    </row>
    <row r="2922" spans="1:19" x14ac:dyDescent="0.2">
      <c r="A2922" t="s">
        <v>755</v>
      </c>
      <c r="B2922">
        <v>2009</v>
      </c>
      <c r="C2922">
        <v>48427</v>
      </c>
      <c r="D2922">
        <v>54061</v>
      </c>
      <c r="E2922">
        <v>60133</v>
      </c>
      <c r="F2922">
        <v>63025</v>
      </c>
      <c r="G2922">
        <v>65800</v>
      </c>
      <c r="H2922">
        <v>17.647089999999999</v>
      </c>
      <c r="I2922">
        <v>0.30144339999999997</v>
      </c>
      <c r="J2922">
        <v>30.14434</v>
      </c>
      <c r="K2922">
        <v>75.872309999999999</v>
      </c>
      <c r="L2922">
        <v>52.764009999999999</v>
      </c>
      <c r="M2922">
        <v>0.7665883</v>
      </c>
      <c r="N2922">
        <v>36.174509999999998</v>
      </c>
      <c r="O2922">
        <v>26.789739999999998</v>
      </c>
      <c r="P2922">
        <v>0.31132779999999999</v>
      </c>
      <c r="Q2922">
        <v>55.055370000000003</v>
      </c>
      <c r="R2922">
        <v>30.257539999999999</v>
      </c>
      <c r="S2922">
        <v>0.82263640000000005</v>
      </c>
    </row>
    <row r="2923" spans="1:19" x14ac:dyDescent="0.2">
      <c r="A2923" t="s">
        <v>755</v>
      </c>
      <c r="B2923">
        <v>2009</v>
      </c>
      <c r="C2923">
        <v>48427</v>
      </c>
      <c r="D2923">
        <v>54061</v>
      </c>
      <c r="E2923">
        <v>60133</v>
      </c>
      <c r="F2923">
        <v>63025</v>
      </c>
      <c r="G2923">
        <v>65800</v>
      </c>
      <c r="H2923">
        <v>54.639069999999997</v>
      </c>
      <c r="I2923">
        <v>0.30144339999999997</v>
      </c>
      <c r="J2923">
        <v>30.14434</v>
      </c>
      <c r="K2923">
        <v>75.872309999999999</v>
      </c>
      <c r="L2923">
        <v>52.764009999999999</v>
      </c>
      <c r="M2923">
        <v>0.7665883</v>
      </c>
      <c r="N2923">
        <v>36.174509999999998</v>
      </c>
      <c r="O2923">
        <v>26.789739999999998</v>
      </c>
      <c r="P2923">
        <v>0.31132779999999999</v>
      </c>
      <c r="Q2923">
        <v>55.055370000000003</v>
      </c>
      <c r="R2923">
        <v>30.257539999999999</v>
      </c>
      <c r="S2923">
        <v>0.82263640000000005</v>
      </c>
    </row>
    <row r="2924" spans="1:19" x14ac:dyDescent="0.2">
      <c r="A2924" t="s">
        <v>755</v>
      </c>
      <c r="B2924">
        <v>2009</v>
      </c>
      <c r="C2924">
        <v>48427</v>
      </c>
      <c r="D2924">
        <v>54061</v>
      </c>
      <c r="E2924">
        <v>60133</v>
      </c>
      <c r="F2924">
        <v>63025</v>
      </c>
      <c r="G2924">
        <v>65800</v>
      </c>
      <c r="H2924">
        <v>18.181750000000001</v>
      </c>
      <c r="I2924">
        <v>0.30144339999999997</v>
      </c>
      <c r="J2924">
        <v>30.14434</v>
      </c>
      <c r="K2924">
        <v>75.872309999999999</v>
      </c>
      <c r="L2924">
        <v>52.764009999999999</v>
      </c>
      <c r="M2924">
        <v>0.7665883</v>
      </c>
      <c r="N2924">
        <v>36.174509999999998</v>
      </c>
      <c r="O2924">
        <v>26.789739999999998</v>
      </c>
      <c r="P2924">
        <v>0.31132779999999999</v>
      </c>
      <c r="Q2924">
        <v>55.055370000000003</v>
      </c>
      <c r="R2924">
        <v>30.257539999999999</v>
      </c>
      <c r="S2924">
        <v>0.82263640000000005</v>
      </c>
    </row>
    <row r="2925" spans="1:19" x14ac:dyDescent="0.2">
      <c r="A2925" t="s">
        <v>755</v>
      </c>
      <c r="B2925">
        <v>2009</v>
      </c>
      <c r="C2925">
        <v>48427</v>
      </c>
      <c r="D2925">
        <v>54061</v>
      </c>
      <c r="E2925">
        <v>60133</v>
      </c>
      <c r="F2925">
        <v>63025</v>
      </c>
      <c r="G2925">
        <v>65800</v>
      </c>
      <c r="H2925">
        <v>92.631500000000003</v>
      </c>
      <c r="I2925">
        <v>0.30144339999999997</v>
      </c>
      <c r="J2925">
        <v>30.14434</v>
      </c>
      <c r="K2925">
        <v>75.872309999999999</v>
      </c>
      <c r="L2925">
        <v>52.764009999999999</v>
      </c>
      <c r="M2925">
        <v>0.7665883</v>
      </c>
      <c r="N2925">
        <v>36.174509999999998</v>
      </c>
      <c r="O2925">
        <v>26.789739999999998</v>
      </c>
      <c r="P2925">
        <v>0.31132779999999999</v>
      </c>
      <c r="Q2925">
        <v>55.055370000000003</v>
      </c>
      <c r="R2925">
        <v>30.257539999999999</v>
      </c>
      <c r="S2925">
        <v>0.82263640000000005</v>
      </c>
    </row>
    <row r="2926" spans="1:19" x14ac:dyDescent="0.2">
      <c r="A2926" t="s">
        <v>755</v>
      </c>
      <c r="B2926">
        <v>2009</v>
      </c>
      <c r="C2926">
        <v>48427</v>
      </c>
      <c r="D2926">
        <v>54061</v>
      </c>
      <c r="E2926">
        <v>60133</v>
      </c>
      <c r="F2926">
        <v>63025</v>
      </c>
      <c r="G2926">
        <v>65800</v>
      </c>
      <c r="I2926">
        <v>0.30144339999999997</v>
      </c>
      <c r="J2926">
        <v>30.14434</v>
      </c>
      <c r="L2926">
        <v>52.764009999999999</v>
      </c>
      <c r="M2926">
        <v>0.7665883</v>
      </c>
      <c r="N2926">
        <v>36.174509999999998</v>
      </c>
      <c r="O2926">
        <v>26.789739999999998</v>
      </c>
      <c r="P2926">
        <v>0.31132779999999999</v>
      </c>
      <c r="R2926">
        <v>30.257539999999999</v>
      </c>
      <c r="S2926">
        <v>0.82263640000000005</v>
      </c>
    </row>
    <row r="2927" spans="1:19" x14ac:dyDescent="0.2">
      <c r="A2927" t="s">
        <v>755</v>
      </c>
      <c r="B2927">
        <v>2009</v>
      </c>
      <c r="C2927">
        <v>48427</v>
      </c>
      <c r="D2927">
        <v>54061</v>
      </c>
      <c r="E2927">
        <v>60133</v>
      </c>
      <c r="F2927">
        <v>63025</v>
      </c>
      <c r="G2927">
        <v>65800</v>
      </c>
      <c r="H2927">
        <v>53.84619</v>
      </c>
      <c r="I2927">
        <v>0.30144339999999997</v>
      </c>
      <c r="J2927">
        <v>30.14434</v>
      </c>
      <c r="K2927">
        <v>75.872309999999999</v>
      </c>
      <c r="L2927">
        <v>52.764009999999999</v>
      </c>
      <c r="M2927">
        <v>0.7665883</v>
      </c>
      <c r="N2927">
        <v>36.174509999999998</v>
      </c>
      <c r="O2927">
        <v>26.789739999999998</v>
      </c>
      <c r="P2927">
        <v>0.31132779999999999</v>
      </c>
      <c r="Q2927">
        <v>55.055370000000003</v>
      </c>
      <c r="R2927">
        <v>30.257539999999999</v>
      </c>
      <c r="S2927">
        <v>0.82263640000000005</v>
      </c>
    </row>
    <row r="2928" spans="1:19" x14ac:dyDescent="0.2">
      <c r="A2928" t="s">
        <v>740</v>
      </c>
      <c r="B2928">
        <v>2009</v>
      </c>
      <c r="C2928">
        <v>1252.634</v>
      </c>
      <c r="D2928">
        <v>1330</v>
      </c>
      <c r="E2928">
        <v>1459</v>
      </c>
      <c r="F2928">
        <v>1426</v>
      </c>
      <c r="G2928">
        <v>1452</v>
      </c>
      <c r="H2928">
        <v>-50.000010000000003</v>
      </c>
      <c r="I2928">
        <v>0.1384012</v>
      </c>
      <c r="J2928">
        <v>13.840120000000001</v>
      </c>
      <c r="K2928">
        <v>63.37368</v>
      </c>
      <c r="L2928">
        <v>52.764009999999999</v>
      </c>
      <c r="M2928">
        <v>0.7665883</v>
      </c>
      <c r="N2928">
        <v>31.098559999999999</v>
      </c>
      <c r="O2928">
        <v>26.789739999999998</v>
      </c>
      <c r="P2928">
        <v>0.31132779999999999</v>
      </c>
      <c r="Q2928">
        <v>41.642919999999997</v>
      </c>
      <c r="R2928">
        <v>30.257539999999999</v>
      </c>
      <c r="S2928">
        <v>0.82263640000000005</v>
      </c>
    </row>
    <row r="2929" spans="1:19" x14ac:dyDescent="0.2">
      <c r="A2929" t="s">
        <v>740</v>
      </c>
      <c r="B2929">
        <v>2009</v>
      </c>
      <c r="C2929">
        <v>1252.634</v>
      </c>
      <c r="D2929">
        <v>1330</v>
      </c>
      <c r="E2929">
        <v>1459</v>
      </c>
      <c r="F2929">
        <v>1426</v>
      </c>
      <c r="G2929">
        <v>1452</v>
      </c>
      <c r="H2929">
        <v>-42.85716</v>
      </c>
      <c r="I2929">
        <v>0.1384012</v>
      </c>
      <c r="J2929">
        <v>13.840120000000001</v>
      </c>
      <c r="K2929">
        <v>63.37368</v>
      </c>
      <c r="L2929">
        <v>52.764009999999999</v>
      </c>
      <c r="M2929">
        <v>0.7665883</v>
      </c>
      <c r="N2929">
        <v>31.098559999999999</v>
      </c>
      <c r="O2929">
        <v>26.789739999999998</v>
      </c>
      <c r="P2929">
        <v>0.31132779999999999</v>
      </c>
      <c r="Q2929">
        <v>41.642919999999997</v>
      </c>
      <c r="R2929">
        <v>30.257539999999999</v>
      </c>
      <c r="S2929">
        <v>0.82263640000000005</v>
      </c>
    </row>
    <row r="2930" spans="1:19" x14ac:dyDescent="0.2">
      <c r="A2930" t="s">
        <v>740</v>
      </c>
      <c r="B2930">
        <v>2009</v>
      </c>
      <c r="C2930">
        <v>1252.634</v>
      </c>
      <c r="D2930">
        <v>1330</v>
      </c>
      <c r="E2930">
        <v>1459</v>
      </c>
      <c r="F2930">
        <v>1426</v>
      </c>
      <c r="G2930">
        <v>1452</v>
      </c>
      <c r="H2930">
        <v>-61</v>
      </c>
      <c r="I2930">
        <v>0.1384012</v>
      </c>
      <c r="J2930">
        <v>13.840120000000001</v>
      </c>
      <c r="K2930">
        <v>63.37368</v>
      </c>
      <c r="L2930">
        <v>52.764009999999999</v>
      </c>
      <c r="M2930">
        <v>0.7665883</v>
      </c>
      <c r="N2930">
        <v>31.098559999999999</v>
      </c>
      <c r="O2930">
        <v>26.789739999999998</v>
      </c>
      <c r="P2930">
        <v>0.31132779999999999</v>
      </c>
      <c r="Q2930">
        <v>41.642919999999997</v>
      </c>
      <c r="R2930">
        <v>30.257539999999999</v>
      </c>
      <c r="S2930">
        <v>0.82263640000000005</v>
      </c>
    </row>
    <row r="2931" spans="1:19" x14ac:dyDescent="0.2">
      <c r="A2931" t="s">
        <v>740</v>
      </c>
      <c r="B2931">
        <v>2009</v>
      </c>
      <c r="C2931">
        <v>1252.634</v>
      </c>
      <c r="D2931">
        <v>1330</v>
      </c>
      <c r="E2931">
        <v>1459</v>
      </c>
      <c r="F2931">
        <v>1426</v>
      </c>
      <c r="G2931">
        <v>1452</v>
      </c>
      <c r="H2931">
        <v>899.99969999999996</v>
      </c>
      <c r="I2931">
        <v>0.1384012</v>
      </c>
      <c r="J2931">
        <v>13.840120000000001</v>
      </c>
      <c r="K2931">
        <v>63.37368</v>
      </c>
      <c r="L2931">
        <v>52.764009999999999</v>
      </c>
      <c r="M2931">
        <v>0.7665883</v>
      </c>
      <c r="N2931">
        <v>31.098559999999999</v>
      </c>
      <c r="O2931">
        <v>26.789739999999998</v>
      </c>
      <c r="P2931">
        <v>0.31132779999999999</v>
      </c>
      <c r="Q2931">
        <v>41.642919999999997</v>
      </c>
      <c r="R2931">
        <v>30.257539999999999</v>
      </c>
      <c r="S2931">
        <v>0.82263640000000005</v>
      </c>
    </row>
    <row r="2932" spans="1:19" x14ac:dyDescent="0.2">
      <c r="A2932" t="s">
        <v>740</v>
      </c>
      <c r="B2932">
        <v>2009</v>
      </c>
      <c r="C2932">
        <v>1252.634</v>
      </c>
      <c r="D2932">
        <v>1330</v>
      </c>
      <c r="E2932">
        <v>1459</v>
      </c>
      <c r="F2932">
        <v>1426</v>
      </c>
      <c r="G2932">
        <v>1452</v>
      </c>
      <c r="H2932">
        <v>75.000079999999997</v>
      </c>
      <c r="I2932">
        <v>0.1384012</v>
      </c>
      <c r="J2932">
        <v>13.840120000000001</v>
      </c>
      <c r="K2932">
        <v>63.37368</v>
      </c>
      <c r="L2932">
        <v>52.764009999999999</v>
      </c>
      <c r="M2932">
        <v>0.7665883</v>
      </c>
      <c r="N2932">
        <v>31.098559999999999</v>
      </c>
      <c r="O2932">
        <v>26.789739999999998</v>
      </c>
      <c r="P2932">
        <v>0.31132779999999999</v>
      </c>
      <c r="Q2932">
        <v>41.642919999999997</v>
      </c>
      <c r="R2932">
        <v>30.257539999999999</v>
      </c>
      <c r="S2932">
        <v>0.82263640000000005</v>
      </c>
    </row>
    <row r="2933" spans="1:19" x14ac:dyDescent="0.2">
      <c r="A2933" t="s">
        <v>740</v>
      </c>
      <c r="B2933">
        <v>2009</v>
      </c>
      <c r="C2933">
        <v>1252.634</v>
      </c>
      <c r="D2933">
        <v>1330</v>
      </c>
      <c r="E2933">
        <v>1459</v>
      </c>
      <c r="F2933">
        <v>1426</v>
      </c>
      <c r="G2933">
        <v>1452</v>
      </c>
      <c r="I2933">
        <v>0.1384012</v>
      </c>
      <c r="J2933">
        <v>13.840120000000001</v>
      </c>
      <c r="L2933">
        <v>52.764009999999999</v>
      </c>
      <c r="M2933">
        <v>0.7665883</v>
      </c>
      <c r="N2933">
        <v>31.098559999999999</v>
      </c>
      <c r="O2933">
        <v>26.789739999999998</v>
      </c>
      <c r="P2933">
        <v>0.31132779999999999</v>
      </c>
      <c r="R2933">
        <v>30.257539999999999</v>
      </c>
      <c r="S2933">
        <v>0.82263640000000005</v>
      </c>
    </row>
    <row r="2934" spans="1:19" x14ac:dyDescent="0.2">
      <c r="A2934" t="s">
        <v>740</v>
      </c>
      <c r="B2934">
        <v>2009</v>
      </c>
      <c r="C2934">
        <v>1252.634</v>
      </c>
      <c r="D2934">
        <v>1330</v>
      </c>
      <c r="E2934">
        <v>1459</v>
      </c>
      <c r="F2934">
        <v>1426</v>
      </c>
      <c r="G2934">
        <v>1452</v>
      </c>
      <c r="H2934">
        <v>50.000030000000002</v>
      </c>
      <c r="I2934">
        <v>0.1384012</v>
      </c>
      <c r="J2934">
        <v>13.840120000000001</v>
      </c>
      <c r="K2934">
        <v>63.37368</v>
      </c>
      <c r="L2934">
        <v>52.764009999999999</v>
      </c>
      <c r="M2934">
        <v>0.7665883</v>
      </c>
      <c r="N2934">
        <v>31.098559999999999</v>
      </c>
      <c r="O2934">
        <v>26.789739999999998</v>
      </c>
      <c r="P2934">
        <v>0.31132779999999999</v>
      </c>
      <c r="Q2934">
        <v>41.642919999999997</v>
      </c>
      <c r="R2934">
        <v>30.257539999999999</v>
      </c>
      <c r="S2934">
        <v>0.82263640000000005</v>
      </c>
    </row>
    <row r="2935" spans="1:19" x14ac:dyDescent="0.2">
      <c r="A2935" t="s">
        <v>740</v>
      </c>
      <c r="B2935">
        <v>2009</v>
      </c>
      <c r="C2935">
        <v>1252.634</v>
      </c>
      <c r="D2935">
        <v>1330</v>
      </c>
      <c r="E2935">
        <v>1459</v>
      </c>
      <c r="F2935">
        <v>1426</v>
      </c>
      <c r="G2935">
        <v>1452</v>
      </c>
      <c r="H2935">
        <v>149.9999</v>
      </c>
      <c r="I2935">
        <v>0.1384012</v>
      </c>
      <c r="J2935">
        <v>13.840120000000001</v>
      </c>
      <c r="K2935">
        <v>63.37368</v>
      </c>
      <c r="L2935">
        <v>52.764009999999999</v>
      </c>
      <c r="M2935">
        <v>0.7665883</v>
      </c>
      <c r="N2935">
        <v>31.098559999999999</v>
      </c>
      <c r="O2935">
        <v>26.789739999999998</v>
      </c>
      <c r="P2935">
        <v>0.31132779999999999</v>
      </c>
      <c r="Q2935">
        <v>41.642919999999997</v>
      </c>
      <c r="R2935">
        <v>30.257539999999999</v>
      </c>
      <c r="S2935">
        <v>0.82263640000000005</v>
      </c>
    </row>
    <row r="2936" spans="1:19" x14ac:dyDescent="0.2">
      <c r="A2936" t="s">
        <v>740</v>
      </c>
      <c r="B2936">
        <v>2009</v>
      </c>
      <c r="C2936">
        <v>1252.634</v>
      </c>
      <c r="D2936">
        <v>1330</v>
      </c>
      <c r="E2936">
        <v>1459</v>
      </c>
      <c r="F2936">
        <v>1426</v>
      </c>
      <c r="G2936">
        <v>1452</v>
      </c>
      <c r="H2936">
        <v>19.58361</v>
      </c>
      <c r="I2936">
        <v>0.1384012</v>
      </c>
      <c r="J2936">
        <v>13.840120000000001</v>
      </c>
      <c r="K2936">
        <v>63.37368</v>
      </c>
      <c r="L2936">
        <v>52.764009999999999</v>
      </c>
      <c r="M2936">
        <v>0.7665883</v>
      </c>
      <c r="N2936">
        <v>31.098559999999999</v>
      </c>
      <c r="O2936">
        <v>26.789739999999998</v>
      </c>
      <c r="P2936">
        <v>0.31132779999999999</v>
      </c>
      <c r="Q2936">
        <v>41.642919999999997</v>
      </c>
      <c r="R2936">
        <v>30.257539999999999</v>
      </c>
      <c r="S2936">
        <v>0.82263640000000005</v>
      </c>
    </row>
    <row r="2937" spans="1:19" x14ac:dyDescent="0.2">
      <c r="A2937" t="s">
        <v>740</v>
      </c>
      <c r="B2937">
        <v>2009</v>
      </c>
      <c r="C2937">
        <v>1252.634</v>
      </c>
      <c r="D2937">
        <v>1330</v>
      </c>
      <c r="E2937">
        <v>1459</v>
      </c>
      <c r="F2937">
        <v>1426</v>
      </c>
      <c r="G2937">
        <v>1452</v>
      </c>
      <c r="I2937">
        <v>0.1384012</v>
      </c>
      <c r="J2937">
        <v>13.840120000000001</v>
      </c>
      <c r="L2937">
        <v>52.764009999999999</v>
      </c>
      <c r="M2937">
        <v>0.7665883</v>
      </c>
      <c r="O2937">
        <v>26.789739999999998</v>
      </c>
      <c r="P2937">
        <v>0.31132779999999999</v>
      </c>
      <c r="R2937">
        <v>30.257539999999999</v>
      </c>
      <c r="S2937">
        <v>0.82263640000000005</v>
      </c>
    </row>
    <row r="2938" spans="1:19" x14ac:dyDescent="0.2">
      <c r="A2938" t="s">
        <v>740</v>
      </c>
      <c r="B2938">
        <v>2009</v>
      </c>
      <c r="C2938">
        <v>1252.634</v>
      </c>
      <c r="D2938">
        <v>1330</v>
      </c>
      <c r="E2938">
        <v>1459</v>
      </c>
      <c r="F2938">
        <v>1426</v>
      </c>
      <c r="G2938">
        <v>1452</v>
      </c>
      <c r="H2938">
        <v>-75</v>
      </c>
      <c r="I2938">
        <v>0.1384012</v>
      </c>
      <c r="J2938">
        <v>13.840120000000001</v>
      </c>
      <c r="K2938">
        <v>63.37368</v>
      </c>
      <c r="L2938">
        <v>52.764009999999999</v>
      </c>
      <c r="M2938">
        <v>0.7665883</v>
      </c>
      <c r="N2938">
        <v>31.098559999999999</v>
      </c>
      <c r="O2938">
        <v>26.789739999999998</v>
      </c>
      <c r="P2938">
        <v>0.31132779999999999</v>
      </c>
      <c r="Q2938">
        <v>41.642919999999997</v>
      </c>
      <c r="R2938">
        <v>30.257539999999999</v>
      </c>
      <c r="S2938">
        <v>0.82263640000000005</v>
      </c>
    </row>
    <row r="2939" spans="1:19" x14ac:dyDescent="0.2">
      <c r="A2939" t="s">
        <v>740</v>
      </c>
      <c r="B2939">
        <v>2009</v>
      </c>
      <c r="C2939">
        <v>1252.634</v>
      </c>
      <c r="D2939">
        <v>1330</v>
      </c>
      <c r="E2939">
        <v>1459</v>
      </c>
      <c r="F2939">
        <v>1426</v>
      </c>
      <c r="G2939">
        <v>1452</v>
      </c>
      <c r="I2939">
        <v>0.1384012</v>
      </c>
      <c r="J2939">
        <v>13.840120000000001</v>
      </c>
      <c r="L2939">
        <v>52.764009999999999</v>
      </c>
      <c r="M2939">
        <v>0.7665883</v>
      </c>
      <c r="N2939">
        <v>31.098559999999999</v>
      </c>
      <c r="O2939">
        <v>26.789739999999998</v>
      </c>
      <c r="P2939">
        <v>0.31132779999999999</v>
      </c>
      <c r="R2939">
        <v>30.257539999999999</v>
      </c>
      <c r="S2939">
        <v>0.82263640000000005</v>
      </c>
    </row>
    <row r="2940" spans="1:19" x14ac:dyDescent="0.2">
      <c r="A2940" t="s">
        <v>740</v>
      </c>
      <c r="B2940">
        <v>2009</v>
      </c>
      <c r="C2940">
        <v>1252.634</v>
      </c>
      <c r="D2940">
        <v>1330</v>
      </c>
      <c r="E2940">
        <v>1459</v>
      </c>
      <c r="F2940">
        <v>1426</v>
      </c>
      <c r="G2940">
        <v>1452</v>
      </c>
      <c r="H2940">
        <v>-21.05265</v>
      </c>
      <c r="I2940">
        <v>0.1384012</v>
      </c>
      <c r="J2940">
        <v>13.840120000000001</v>
      </c>
      <c r="K2940">
        <v>63.37368</v>
      </c>
      <c r="L2940">
        <v>52.764009999999999</v>
      </c>
      <c r="M2940">
        <v>0.7665883</v>
      </c>
      <c r="N2940">
        <v>31.098559999999999</v>
      </c>
      <c r="O2940">
        <v>26.789739999999998</v>
      </c>
      <c r="P2940">
        <v>0.31132779999999999</v>
      </c>
      <c r="Q2940">
        <v>41.642919999999997</v>
      </c>
      <c r="R2940">
        <v>30.257539999999999</v>
      </c>
      <c r="S2940">
        <v>0.82263640000000005</v>
      </c>
    </row>
    <row r="2941" spans="1:19" x14ac:dyDescent="0.2">
      <c r="A2941" t="s">
        <v>740</v>
      </c>
      <c r="B2941">
        <v>2009</v>
      </c>
      <c r="C2941">
        <v>1252.634</v>
      </c>
      <c r="D2941">
        <v>1330</v>
      </c>
      <c r="E2941">
        <v>1459</v>
      </c>
      <c r="F2941">
        <v>1426</v>
      </c>
      <c r="G2941">
        <v>1452</v>
      </c>
      <c r="H2941">
        <v>60.000039999999998</v>
      </c>
      <c r="I2941">
        <v>0.1384012</v>
      </c>
      <c r="J2941">
        <v>13.840120000000001</v>
      </c>
      <c r="K2941">
        <v>63.37368</v>
      </c>
      <c r="L2941">
        <v>52.764009999999999</v>
      </c>
      <c r="M2941">
        <v>0.7665883</v>
      </c>
      <c r="N2941">
        <v>31.098559999999999</v>
      </c>
      <c r="O2941">
        <v>26.789739999999998</v>
      </c>
      <c r="P2941">
        <v>0.31132779999999999</v>
      </c>
      <c r="Q2941">
        <v>41.642919999999997</v>
      </c>
      <c r="R2941">
        <v>30.257539999999999</v>
      </c>
      <c r="S2941">
        <v>0.82263640000000005</v>
      </c>
    </row>
    <row r="2942" spans="1:19" x14ac:dyDescent="0.2">
      <c r="A2942" t="s">
        <v>740</v>
      </c>
      <c r="B2942">
        <v>2009</v>
      </c>
      <c r="C2942">
        <v>1252.634</v>
      </c>
      <c r="D2942">
        <v>1330</v>
      </c>
      <c r="E2942">
        <v>1459</v>
      </c>
      <c r="F2942">
        <v>1426</v>
      </c>
      <c r="G2942">
        <v>1452</v>
      </c>
      <c r="I2942">
        <v>0.1384012</v>
      </c>
      <c r="J2942">
        <v>13.840120000000001</v>
      </c>
      <c r="L2942">
        <v>52.764009999999999</v>
      </c>
      <c r="M2942">
        <v>0.7665883</v>
      </c>
      <c r="N2942">
        <v>31.098559999999999</v>
      </c>
      <c r="O2942">
        <v>26.789739999999998</v>
      </c>
      <c r="P2942">
        <v>0.31132779999999999</v>
      </c>
      <c r="R2942">
        <v>30.257539999999999</v>
      </c>
      <c r="S2942">
        <v>0.82263640000000005</v>
      </c>
    </row>
    <row r="2943" spans="1:19" x14ac:dyDescent="0.2">
      <c r="A2943" t="s">
        <v>740</v>
      </c>
      <c r="B2943">
        <v>2009</v>
      </c>
      <c r="C2943">
        <v>1252.634</v>
      </c>
      <c r="D2943">
        <v>1330</v>
      </c>
      <c r="E2943">
        <v>1459</v>
      </c>
      <c r="F2943">
        <v>1426</v>
      </c>
      <c r="G2943">
        <v>1452</v>
      </c>
      <c r="I2943">
        <v>0.1384012</v>
      </c>
      <c r="J2943">
        <v>13.840120000000001</v>
      </c>
      <c r="L2943">
        <v>52.764009999999999</v>
      </c>
      <c r="M2943">
        <v>0.7665883</v>
      </c>
      <c r="O2943">
        <v>26.789739999999998</v>
      </c>
      <c r="P2943">
        <v>0.31132779999999999</v>
      </c>
      <c r="R2943">
        <v>30.257539999999999</v>
      </c>
      <c r="S2943">
        <v>0.82263640000000005</v>
      </c>
    </row>
    <row r="2944" spans="1:19" x14ac:dyDescent="0.2">
      <c r="A2944" t="s">
        <v>740</v>
      </c>
      <c r="B2944">
        <v>2009</v>
      </c>
      <c r="C2944">
        <v>1252.634</v>
      </c>
      <c r="D2944">
        <v>1330</v>
      </c>
      <c r="E2944">
        <v>1459</v>
      </c>
      <c r="F2944">
        <v>1426</v>
      </c>
      <c r="G2944">
        <v>1452</v>
      </c>
      <c r="I2944">
        <v>0.1384012</v>
      </c>
      <c r="J2944">
        <v>13.840120000000001</v>
      </c>
      <c r="L2944">
        <v>52.764009999999999</v>
      </c>
      <c r="M2944">
        <v>0.7665883</v>
      </c>
      <c r="N2944">
        <v>31.098559999999999</v>
      </c>
      <c r="O2944">
        <v>26.789739999999998</v>
      </c>
      <c r="P2944">
        <v>0.31132779999999999</v>
      </c>
      <c r="R2944">
        <v>30.257539999999999</v>
      </c>
      <c r="S2944">
        <v>0.82263640000000005</v>
      </c>
    </row>
    <row r="2945" spans="1:19" x14ac:dyDescent="0.2">
      <c r="A2945" t="s">
        <v>740</v>
      </c>
      <c r="B2945">
        <v>2009</v>
      </c>
      <c r="C2945">
        <v>1252.634</v>
      </c>
      <c r="D2945">
        <v>1330</v>
      </c>
      <c r="E2945">
        <v>1459</v>
      </c>
      <c r="F2945">
        <v>1426</v>
      </c>
      <c r="G2945">
        <v>1452</v>
      </c>
      <c r="I2945">
        <v>0.1384012</v>
      </c>
      <c r="J2945">
        <v>13.840120000000001</v>
      </c>
      <c r="L2945">
        <v>52.764009999999999</v>
      </c>
      <c r="M2945">
        <v>0.7665883</v>
      </c>
      <c r="O2945">
        <v>26.789739999999998</v>
      </c>
      <c r="P2945">
        <v>0.31132779999999999</v>
      </c>
      <c r="R2945">
        <v>30.257539999999999</v>
      </c>
      <c r="S2945">
        <v>0.82263640000000005</v>
      </c>
    </row>
    <row r="2946" spans="1:19" x14ac:dyDescent="0.2">
      <c r="A2946" t="s">
        <v>740</v>
      </c>
      <c r="B2946">
        <v>2009</v>
      </c>
      <c r="C2946">
        <v>1252.634</v>
      </c>
      <c r="D2946">
        <v>1330</v>
      </c>
      <c r="E2946">
        <v>1459</v>
      </c>
      <c r="F2946">
        <v>1426</v>
      </c>
      <c r="G2946">
        <v>1452</v>
      </c>
      <c r="H2946">
        <v>-85.999989999999997</v>
      </c>
      <c r="I2946">
        <v>0.1384012</v>
      </c>
      <c r="J2946">
        <v>13.840120000000001</v>
      </c>
      <c r="K2946">
        <v>63.37368</v>
      </c>
      <c r="L2946">
        <v>52.764009999999999</v>
      </c>
      <c r="M2946">
        <v>0.7665883</v>
      </c>
      <c r="N2946">
        <v>31.098559999999999</v>
      </c>
      <c r="O2946">
        <v>26.789739999999998</v>
      </c>
      <c r="P2946">
        <v>0.31132779999999999</v>
      </c>
      <c r="Q2946">
        <v>41.642919999999997</v>
      </c>
      <c r="R2946">
        <v>30.257539999999999</v>
      </c>
      <c r="S2946">
        <v>0.82263640000000005</v>
      </c>
    </row>
    <row r="2947" spans="1:19" x14ac:dyDescent="0.2">
      <c r="A2947" t="s">
        <v>740</v>
      </c>
      <c r="B2947">
        <v>2009</v>
      </c>
      <c r="C2947">
        <v>1252.634</v>
      </c>
      <c r="D2947">
        <v>1330</v>
      </c>
      <c r="E2947">
        <v>1459</v>
      </c>
      <c r="F2947">
        <v>1426</v>
      </c>
      <c r="G2947">
        <v>1452</v>
      </c>
      <c r="I2947">
        <v>0.1384012</v>
      </c>
      <c r="J2947">
        <v>13.840120000000001</v>
      </c>
      <c r="L2947">
        <v>52.764009999999999</v>
      </c>
      <c r="M2947">
        <v>0.7665883</v>
      </c>
      <c r="N2947">
        <v>31.098559999999999</v>
      </c>
      <c r="O2947">
        <v>26.789739999999998</v>
      </c>
      <c r="P2947">
        <v>0.31132779999999999</v>
      </c>
      <c r="R2947">
        <v>30.257539999999999</v>
      </c>
      <c r="S2947">
        <v>0.82263640000000005</v>
      </c>
    </row>
    <row r="2948" spans="1:19" x14ac:dyDescent="0.2">
      <c r="A2948" t="s">
        <v>740</v>
      </c>
      <c r="B2948">
        <v>2009</v>
      </c>
      <c r="C2948">
        <v>1252.634</v>
      </c>
      <c r="D2948">
        <v>1330</v>
      </c>
      <c r="E2948">
        <v>1459</v>
      </c>
      <c r="F2948">
        <v>1426</v>
      </c>
      <c r="G2948">
        <v>1452</v>
      </c>
      <c r="H2948">
        <v>1.84E-5</v>
      </c>
      <c r="I2948">
        <v>0.1384012</v>
      </c>
      <c r="J2948">
        <v>13.840120000000001</v>
      </c>
      <c r="K2948">
        <v>63.37368</v>
      </c>
      <c r="L2948">
        <v>52.764009999999999</v>
      </c>
      <c r="M2948">
        <v>0.7665883</v>
      </c>
      <c r="N2948">
        <v>31.098559999999999</v>
      </c>
      <c r="O2948">
        <v>26.789739999999998</v>
      </c>
      <c r="P2948">
        <v>0.31132779999999999</v>
      </c>
      <c r="Q2948">
        <v>41.642919999999997</v>
      </c>
      <c r="R2948">
        <v>30.257539999999999</v>
      </c>
      <c r="S2948">
        <v>0.82263640000000005</v>
      </c>
    </row>
    <row r="2949" spans="1:19" x14ac:dyDescent="0.2">
      <c r="A2949" t="s">
        <v>740</v>
      </c>
      <c r="B2949">
        <v>2009</v>
      </c>
      <c r="C2949">
        <v>1252.634</v>
      </c>
      <c r="D2949">
        <v>1330</v>
      </c>
      <c r="E2949">
        <v>1459</v>
      </c>
      <c r="F2949">
        <v>1426</v>
      </c>
      <c r="G2949">
        <v>1452</v>
      </c>
      <c r="I2949">
        <v>0.1384012</v>
      </c>
      <c r="J2949">
        <v>13.840120000000001</v>
      </c>
      <c r="L2949">
        <v>52.764009999999999</v>
      </c>
      <c r="M2949">
        <v>0.7665883</v>
      </c>
      <c r="N2949">
        <v>31.098559999999999</v>
      </c>
      <c r="O2949">
        <v>26.789739999999998</v>
      </c>
      <c r="P2949">
        <v>0.31132779999999999</v>
      </c>
      <c r="R2949">
        <v>30.257539999999999</v>
      </c>
      <c r="S2949">
        <v>0.82263640000000005</v>
      </c>
    </row>
    <row r="2950" spans="1:19" x14ac:dyDescent="0.2">
      <c r="A2950" t="s">
        <v>740</v>
      </c>
      <c r="B2950">
        <v>2009</v>
      </c>
      <c r="C2950">
        <v>1252.634</v>
      </c>
      <c r="D2950">
        <v>1330</v>
      </c>
      <c r="E2950">
        <v>1459</v>
      </c>
      <c r="F2950">
        <v>1426</v>
      </c>
      <c r="G2950">
        <v>1452</v>
      </c>
      <c r="H2950">
        <v>45.454500000000003</v>
      </c>
      <c r="I2950">
        <v>0.1384012</v>
      </c>
      <c r="J2950">
        <v>13.840120000000001</v>
      </c>
      <c r="K2950">
        <v>63.37368</v>
      </c>
      <c r="L2950">
        <v>52.764009999999999</v>
      </c>
      <c r="M2950">
        <v>0.7665883</v>
      </c>
      <c r="N2950">
        <v>31.098559999999999</v>
      </c>
      <c r="O2950">
        <v>26.789739999999998</v>
      </c>
      <c r="P2950">
        <v>0.31132779999999999</v>
      </c>
      <c r="Q2950">
        <v>41.642919999999997</v>
      </c>
      <c r="R2950">
        <v>30.257539999999999</v>
      </c>
      <c r="S2950">
        <v>0.82263640000000005</v>
      </c>
    </row>
    <row r="2951" spans="1:19" x14ac:dyDescent="0.2">
      <c r="A2951" t="s">
        <v>740</v>
      </c>
      <c r="B2951">
        <v>2009</v>
      </c>
      <c r="C2951">
        <v>1252.634</v>
      </c>
      <c r="D2951">
        <v>1330</v>
      </c>
      <c r="E2951">
        <v>1459</v>
      </c>
      <c r="F2951">
        <v>1426</v>
      </c>
      <c r="G2951">
        <v>1452</v>
      </c>
      <c r="H2951">
        <v>33.333359999999999</v>
      </c>
      <c r="I2951">
        <v>0.1384012</v>
      </c>
      <c r="J2951">
        <v>13.840120000000001</v>
      </c>
      <c r="K2951">
        <v>63.37368</v>
      </c>
      <c r="L2951">
        <v>52.764009999999999</v>
      </c>
      <c r="M2951">
        <v>0.7665883</v>
      </c>
      <c r="O2951">
        <v>26.789739999999998</v>
      </c>
      <c r="P2951">
        <v>0.31132779999999999</v>
      </c>
      <c r="R2951">
        <v>30.257539999999999</v>
      </c>
      <c r="S2951">
        <v>0.82263640000000005</v>
      </c>
    </row>
    <row r="2952" spans="1:19" x14ac:dyDescent="0.2">
      <c r="A2952" t="s">
        <v>740</v>
      </c>
      <c r="B2952">
        <v>2009</v>
      </c>
      <c r="C2952">
        <v>1252.634</v>
      </c>
      <c r="D2952">
        <v>1330</v>
      </c>
      <c r="E2952">
        <v>1459</v>
      </c>
      <c r="F2952">
        <v>1426</v>
      </c>
      <c r="G2952">
        <v>1452</v>
      </c>
      <c r="I2952">
        <v>0.1384012</v>
      </c>
      <c r="J2952">
        <v>13.840120000000001</v>
      </c>
      <c r="L2952">
        <v>52.764009999999999</v>
      </c>
      <c r="M2952">
        <v>0.7665883</v>
      </c>
      <c r="N2952">
        <v>31.098559999999999</v>
      </c>
      <c r="O2952">
        <v>26.789739999999998</v>
      </c>
      <c r="P2952">
        <v>0.31132779999999999</v>
      </c>
      <c r="R2952">
        <v>30.257539999999999</v>
      </c>
      <c r="S2952">
        <v>0.82263640000000005</v>
      </c>
    </row>
    <row r="2953" spans="1:19" x14ac:dyDescent="0.2">
      <c r="A2953" t="s">
        <v>740</v>
      </c>
      <c r="B2953">
        <v>2009</v>
      </c>
      <c r="C2953">
        <v>1252.634</v>
      </c>
      <c r="D2953">
        <v>1330</v>
      </c>
      <c r="E2953">
        <v>1459</v>
      </c>
      <c r="F2953">
        <v>1426</v>
      </c>
      <c r="G2953">
        <v>1452</v>
      </c>
      <c r="H2953">
        <v>19.999960000000002</v>
      </c>
      <c r="I2953">
        <v>0.1384012</v>
      </c>
      <c r="J2953">
        <v>13.840120000000001</v>
      </c>
      <c r="K2953">
        <v>63.37368</v>
      </c>
      <c r="L2953">
        <v>52.764009999999999</v>
      </c>
      <c r="M2953">
        <v>0.7665883</v>
      </c>
      <c r="N2953">
        <v>31.098559999999999</v>
      </c>
      <c r="O2953">
        <v>26.789739999999998</v>
      </c>
      <c r="P2953">
        <v>0.31132779999999999</v>
      </c>
      <c r="Q2953">
        <v>41.642919999999997</v>
      </c>
      <c r="R2953">
        <v>30.257539999999999</v>
      </c>
      <c r="S2953">
        <v>0.82263640000000005</v>
      </c>
    </row>
    <row r="2954" spans="1:19" x14ac:dyDescent="0.2">
      <c r="A2954" t="s">
        <v>740</v>
      </c>
      <c r="B2954">
        <v>2009</v>
      </c>
      <c r="C2954">
        <v>1252.634</v>
      </c>
      <c r="D2954">
        <v>1330</v>
      </c>
      <c r="E2954">
        <v>1459</v>
      </c>
      <c r="F2954">
        <v>1426</v>
      </c>
      <c r="G2954">
        <v>1452</v>
      </c>
      <c r="H2954">
        <v>-10.243690000000001</v>
      </c>
      <c r="I2954">
        <v>0.1384012</v>
      </c>
      <c r="J2954">
        <v>13.840120000000001</v>
      </c>
      <c r="K2954">
        <v>63.37368</v>
      </c>
      <c r="L2954">
        <v>52.764009999999999</v>
      </c>
      <c r="M2954">
        <v>0.7665883</v>
      </c>
      <c r="N2954">
        <v>31.098559999999999</v>
      </c>
      <c r="O2954">
        <v>26.789739999999998</v>
      </c>
      <c r="P2954">
        <v>0.31132779999999999</v>
      </c>
      <c r="Q2954">
        <v>41.642919999999997</v>
      </c>
      <c r="R2954">
        <v>30.257539999999999</v>
      </c>
      <c r="S2954">
        <v>0.82263640000000005</v>
      </c>
    </row>
    <row r="2955" spans="1:19" x14ac:dyDescent="0.2">
      <c r="A2955" t="s">
        <v>740</v>
      </c>
      <c r="B2955">
        <v>2009</v>
      </c>
      <c r="C2955">
        <v>1252.634</v>
      </c>
      <c r="D2955">
        <v>1330</v>
      </c>
      <c r="E2955">
        <v>1459</v>
      </c>
      <c r="F2955">
        <v>1426</v>
      </c>
      <c r="G2955">
        <v>1452</v>
      </c>
      <c r="H2955">
        <v>47.05885</v>
      </c>
      <c r="I2955">
        <v>0.1384012</v>
      </c>
      <c r="J2955">
        <v>13.840120000000001</v>
      </c>
      <c r="K2955">
        <v>63.37368</v>
      </c>
      <c r="L2955">
        <v>52.764009999999999</v>
      </c>
      <c r="M2955">
        <v>0.7665883</v>
      </c>
      <c r="N2955">
        <v>31.098559999999999</v>
      </c>
      <c r="O2955">
        <v>26.789739999999998</v>
      </c>
      <c r="P2955">
        <v>0.31132779999999999</v>
      </c>
      <c r="Q2955">
        <v>41.642919999999997</v>
      </c>
      <c r="R2955">
        <v>30.257539999999999</v>
      </c>
      <c r="S2955">
        <v>0.82263640000000005</v>
      </c>
    </row>
    <row r="2956" spans="1:19" x14ac:dyDescent="0.2">
      <c r="A2956" t="s">
        <v>740</v>
      </c>
      <c r="B2956">
        <v>2009</v>
      </c>
      <c r="C2956">
        <v>1252.634</v>
      </c>
      <c r="D2956">
        <v>1330</v>
      </c>
      <c r="E2956">
        <v>1459</v>
      </c>
      <c r="F2956">
        <v>1426</v>
      </c>
      <c r="G2956">
        <v>1452</v>
      </c>
      <c r="I2956">
        <v>0.1384012</v>
      </c>
      <c r="J2956">
        <v>13.840120000000001</v>
      </c>
      <c r="L2956">
        <v>52.764009999999999</v>
      </c>
      <c r="M2956">
        <v>0.7665883</v>
      </c>
      <c r="N2956">
        <v>31.098559999999999</v>
      </c>
      <c r="O2956">
        <v>26.789739999999998</v>
      </c>
      <c r="P2956">
        <v>0.31132779999999999</v>
      </c>
      <c r="R2956">
        <v>30.257539999999999</v>
      </c>
      <c r="S2956">
        <v>0.82263640000000005</v>
      </c>
    </row>
    <row r="2957" spans="1:19" x14ac:dyDescent="0.2">
      <c r="A2957" t="s">
        <v>740</v>
      </c>
      <c r="B2957">
        <v>2009</v>
      </c>
      <c r="C2957">
        <v>1252.634</v>
      </c>
      <c r="D2957">
        <v>1330</v>
      </c>
      <c r="E2957">
        <v>1459</v>
      </c>
      <c r="F2957">
        <v>1426</v>
      </c>
      <c r="G2957">
        <v>1452</v>
      </c>
      <c r="H2957">
        <v>73.333299999999994</v>
      </c>
      <c r="I2957">
        <v>0.1384012</v>
      </c>
      <c r="J2957">
        <v>13.840120000000001</v>
      </c>
      <c r="K2957">
        <v>63.37368</v>
      </c>
      <c r="L2957">
        <v>52.764009999999999</v>
      </c>
      <c r="M2957">
        <v>0.7665883</v>
      </c>
      <c r="N2957">
        <v>31.098559999999999</v>
      </c>
      <c r="O2957">
        <v>26.789739999999998</v>
      </c>
      <c r="P2957">
        <v>0.31132779999999999</v>
      </c>
      <c r="Q2957">
        <v>41.642919999999997</v>
      </c>
      <c r="R2957">
        <v>30.257539999999999</v>
      </c>
      <c r="S2957">
        <v>0.82263640000000005</v>
      </c>
    </row>
    <row r="2958" spans="1:19" x14ac:dyDescent="0.2">
      <c r="A2958" t="s">
        <v>740</v>
      </c>
      <c r="B2958">
        <v>2009</v>
      </c>
      <c r="C2958">
        <v>1252.634</v>
      </c>
      <c r="D2958">
        <v>1330</v>
      </c>
      <c r="E2958">
        <v>1459</v>
      </c>
      <c r="F2958">
        <v>1426</v>
      </c>
      <c r="G2958">
        <v>1452</v>
      </c>
      <c r="H2958">
        <v>34.4</v>
      </c>
      <c r="I2958">
        <v>0.1384012</v>
      </c>
      <c r="J2958">
        <v>13.840120000000001</v>
      </c>
      <c r="K2958">
        <v>63.37368</v>
      </c>
      <c r="L2958">
        <v>52.764009999999999</v>
      </c>
      <c r="M2958">
        <v>0.7665883</v>
      </c>
      <c r="N2958">
        <v>31.098559999999999</v>
      </c>
      <c r="O2958">
        <v>26.789739999999998</v>
      </c>
      <c r="P2958">
        <v>0.31132779999999999</v>
      </c>
      <c r="Q2958">
        <v>41.642919999999997</v>
      </c>
      <c r="R2958">
        <v>30.257539999999999</v>
      </c>
      <c r="S2958">
        <v>0.82263640000000005</v>
      </c>
    </row>
    <row r="2959" spans="1:19" x14ac:dyDescent="0.2">
      <c r="A2959" t="s">
        <v>740</v>
      </c>
      <c r="B2959">
        <v>2009</v>
      </c>
      <c r="C2959">
        <v>1252.634</v>
      </c>
      <c r="D2959">
        <v>1330</v>
      </c>
      <c r="E2959">
        <v>1459</v>
      </c>
      <c r="F2959">
        <v>1426</v>
      </c>
      <c r="G2959">
        <v>1452</v>
      </c>
      <c r="I2959">
        <v>0.1384012</v>
      </c>
      <c r="J2959">
        <v>13.840120000000001</v>
      </c>
      <c r="L2959">
        <v>52.764009999999999</v>
      </c>
      <c r="M2959">
        <v>0.7665883</v>
      </c>
      <c r="N2959">
        <v>31.098559999999999</v>
      </c>
      <c r="O2959">
        <v>26.789739999999998</v>
      </c>
      <c r="P2959">
        <v>0.31132779999999999</v>
      </c>
      <c r="R2959">
        <v>30.257539999999999</v>
      </c>
      <c r="S2959">
        <v>0.82263640000000005</v>
      </c>
    </row>
    <row r="2960" spans="1:19" x14ac:dyDescent="0.2">
      <c r="A2960" t="s">
        <v>740</v>
      </c>
      <c r="B2960">
        <v>2009</v>
      </c>
      <c r="C2960">
        <v>1252.634</v>
      </c>
      <c r="D2960">
        <v>1330</v>
      </c>
      <c r="E2960">
        <v>1459</v>
      </c>
      <c r="F2960">
        <v>1426</v>
      </c>
      <c r="G2960">
        <v>1452</v>
      </c>
      <c r="I2960">
        <v>0.1384012</v>
      </c>
      <c r="J2960">
        <v>13.840120000000001</v>
      </c>
      <c r="L2960">
        <v>52.764009999999999</v>
      </c>
      <c r="M2960">
        <v>0.7665883</v>
      </c>
      <c r="N2960">
        <v>31.098559999999999</v>
      </c>
      <c r="O2960">
        <v>26.789739999999998</v>
      </c>
      <c r="P2960">
        <v>0.31132779999999999</v>
      </c>
      <c r="R2960">
        <v>30.257539999999999</v>
      </c>
      <c r="S2960">
        <v>0.82263640000000005</v>
      </c>
    </row>
    <row r="2961" spans="1:19" x14ac:dyDescent="0.2">
      <c r="A2961" t="s">
        <v>740</v>
      </c>
      <c r="B2961">
        <v>2009</v>
      </c>
      <c r="C2961">
        <v>1252.634</v>
      </c>
      <c r="D2961">
        <v>1330</v>
      </c>
      <c r="E2961">
        <v>1459</v>
      </c>
      <c r="F2961">
        <v>1426</v>
      </c>
      <c r="G2961">
        <v>1452</v>
      </c>
      <c r="H2961">
        <v>48.148099999999999</v>
      </c>
      <c r="I2961">
        <v>0.1384012</v>
      </c>
      <c r="J2961">
        <v>13.840120000000001</v>
      </c>
      <c r="K2961">
        <v>63.37368</v>
      </c>
      <c r="L2961">
        <v>52.764009999999999</v>
      </c>
      <c r="M2961">
        <v>0.7665883</v>
      </c>
      <c r="N2961">
        <v>31.098559999999999</v>
      </c>
      <c r="O2961">
        <v>26.789739999999998</v>
      </c>
      <c r="P2961">
        <v>0.31132779999999999</v>
      </c>
      <c r="Q2961">
        <v>41.642919999999997</v>
      </c>
      <c r="R2961">
        <v>30.257539999999999</v>
      </c>
      <c r="S2961">
        <v>0.82263640000000005</v>
      </c>
    </row>
    <row r="2962" spans="1:19" x14ac:dyDescent="0.2">
      <c r="A2962" t="s">
        <v>740</v>
      </c>
      <c r="B2962">
        <v>2009</v>
      </c>
      <c r="C2962">
        <v>1252.634</v>
      </c>
      <c r="D2962">
        <v>1330</v>
      </c>
      <c r="E2962">
        <v>1459</v>
      </c>
      <c r="F2962">
        <v>1426</v>
      </c>
      <c r="G2962">
        <v>1452</v>
      </c>
      <c r="H2962">
        <v>-69.250020000000006</v>
      </c>
      <c r="I2962">
        <v>0.1384012</v>
      </c>
      <c r="J2962">
        <v>13.840120000000001</v>
      </c>
      <c r="K2962">
        <v>63.37368</v>
      </c>
      <c r="L2962">
        <v>52.764009999999999</v>
      </c>
      <c r="M2962">
        <v>0.7665883</v>
      </c>
      <c r="N2962">
        <v>31.098559999999999</v>
      </c>
      <c r="O2962">
        <v>26.789739999999998</v>
      </c>
      <c r="P2962">
        <v>0.31132779999999999</v>
      </c>
      <c r="Q2962">
        <v>41.642919999999997</v>
      </c>
      <c r="R2962">
        <v>30.257539999999999</v>
      </c>
      <c r="S2962">
        <v>0.82263640000000005</v>
      </c>
    </row>
    <row r="2963" spans="1:19" x14ac:dyDescent="0.2">
      <c r="A2963" t="s">
        <v>740</v>
      </c>
      <c r="B2963">
        <v>2009</v>
      </c>
      <c r="C2963">
        <v>1252.634</v>
      </c>
      <c r="D2963">
        <v>1330</v>
      </c>
      <c r="E2963">
        <v>1459</v>
      </c>
      <c r="F2963">
        <v>1426</v>
      </c>
      <c r="G2963">
        <v>1452</v>
      </c>
      <c r="H2963">
        <v>6.3234979999999998</v>
      </c>
      <c r="I2963">
        <v>0.1384012</v>
      </c>
      <c r="J2963">
        <v>13.840120000000001</v>
      </c>
      <c r="K2963">
        <v>63.37368</v>
      </c>
      <c r="L2963">
        <v>52.764009999999999</v>
      </c>
      <c r="M2963">
        <v>0.7665883</v>
      </c>
      <c r="N2963">
        <v>31.098559999999999</v>
      </c>
      <c r="O2963">
        <v>26.789739999999998</v>
      </c>
      <c r="P2963">
        <v>0.31132779999999999</v>
      </c>
      <c r="Q2963">
        <v>41.642919999999997</v>
      </c>
      <c r="R2963">
        <v>30.257539999999999</v>
      </c>
      <c r="S2963">
        <v>0.82263640000000005</v>
      </c>
    </row>
    <row r="2964" spans="1:19" x14ac:dyDescent="0.2">
      <c r="A2964" t="s">
        <v>740</v>
      </c>
      <c r="B2964">
        <v>2009</v>
      </c>
      <c r="C2964">
        <v>1252.634</v>
      </c>
      <c r="D2964">
        <v>1330</v>
      </c>
      <c r="E2964">
        <v>1459</v>
      </c>
      <c r="F2964">
        <v>1426</v>
      </c>
      <c r="G2964">
        <v>1452</v>
      </c>
      <c r="H2964">
        <v>-99.909520000000001</v>
      </c>
      <c r="I2964">
        <v>0.1384012</v>
      </c>
      <c r="J2964">
        <v>13.840120000000001</v>
      </c>
      <c r="K2964">
        <v>63.37368</v>
      </c>
      <c r="L2964">
        <v>52.764009999999999</v>
      </c>
      <c r="M2964">
        <v>0.7665883</v>
      </c>
      <c r="N2964">
        <v>31.098559999999999</v>
      </c>
      <c r="O2964">
        <v>26.789739999999998</v>
      </c>
      <c r="P2964">
        <v>0.31132779999999999</v>
      </c>
      <c r="Q2964">
        <v>41.642919999999997</v>
      </c>
      <c r="R2964">
        <v>30.257539999999999</v>
      </c>
      <c r="S2964">
        <v>0.82263640000000005</v>
      </c>
    </row>
    <row r="2965" spans="1:19" x14ac:dyDescent="0.2">
      <c r="A2965" t="s">
        <v>740</v>
      </c>
      <c r="B2965">
        <v>2009</v>
      </c>
      <c r="C2965">
        <v>1252.634</v>
      </c>
      <c r="D2965">
        <v>1330</v>
      </c>
      <c r="E2965">
        <v>1459</v>
      </c>
      <c r="F2965">
        <v>1426</v>
      </c>
      <c r="G2965">
        <v>1452</v>
      </c>
      <c r="H2965">
        <v>58.088230000000003</v>
      </c>
      <c r="I2965">
        <v>0.1384012</v>
      </c>
      <c r="J2965">
        <v>13.840120000000001</v>
      </c>
      <c r="K2965">
        <v>63.37368</v>
      </c>
      <c r="L2965">
        <v>52.764009999999999</v>
      </c>
      <c r="M2965">
        <v>0.7665883</v>
      </c>
      <c r="N2965">
        <v>31.098559999999999</v>
      </c>
      <c r="O2965">
        <v>26.789739999999998</v>
      </c>
      <c r="P2965">
        <v>0.31132779999999999</v>
      </c>
      <c r="Q2965">
        <v>41.642919999999997</v>
      </c>
      <c r="R2965">
        <v>30.257539999999999</v>
      </c>
      <c r="S2965">
        <v>0.82263640000000005</v>
      </c>
    </row>
    <row r="2966" spans="1:19" x14ac:dyDescent="0.2">
      <c r="A2966" t="s">
        <v>740</v>
      </c>
      <c r="B2966">
        <v>2009</v>
      </c>
      <c r="C2966">
        <v>1252.634</v>
      </c>
      <c r="D2966">
        <v>1330</v>
      </c>
      <c r="E2966">
        <v>1459</v>
      </c>
      <c r="F2966">
        <v>1426</v>
      </c>
      <c r="G2966">
        <v>1452</v>
      </c>
      <c r="I2966">
        <v>0.1384012</v>
      </c>
      <c r="J2966">
        <v>13.840120000000001</v>
      </c>
      <c r="L2966">
        <v>52.764009999999999</v>
      </c>
      <c r="M2966">
        <v>0.7665883</v>
      </c>
      <c r="N2966">
        <v>31.098559999999999</v>
      </c>
      <c r="O2966">
        <v>26.789739999999998</v>
      </c>
      <c r="P2966">
        <v>0.31132779999999999</v>
      </c>
      <c r="R2966">
        <v>30.257539999999999</v>
      </c>
      <c r="S2966">
        <v>0.82263640000000005</v>
      </c>
    </row>
    <row r="2967" spans="1:19" x14ac:dyDescent="0.2">
      <c r="A2967" t="s">
        <v>740</v>
      </c>
      <c r="B2967">
        <v>2009</v>
      </c>
      <c r="C2967">
        <v>1252.634</v>
      </c>
      <c r="D2967">
        <v>1330</v>
      </c>
      <c r="E2967">
        <v>1459</v>
      </c>
      <c r="F2967">
        <v>1426</v>
      </c>
      <c r="G2967">
        <v>1452</v>
      </c>
      <c r="H2967">
        <v>54.558459999999997</v>
      </c>
      <c r="I2967">
        <v>0.1384012</v>
      </c>
      <c r="J2967">
        <v>13.840120000000001</v>
      </c>
      <c r="K2967">
        <v>63.37368</v>
      </c>
      <c r="L2967">
        <v>52.764009999999999</v>
      </c>
      <c r="M2967">
        <v>0.7665883</v>
      </c>
      <c r="O2967">
        <v>26.789739999999998</v>
      </c>
      <c r="P2967">
        <v>0.31132779999999999</v>
      </c>
      <c r="R2967">
        <v>30.257539999999999</v>
      </c>
      <c r="S2967">
        <v>0.82263640000000005</v>
      </c>
    </row>
    <row r="2968" spans="1:19" x14ac:dyDescent="0.2">
      <c r="A2968" t="s">
        <v>740</v>
      </c>
      <c r="B2968">
        <v>2009</v>
      </c>
      <c r="C2968">
        <v>1252.634</v>
      </c>
      <c r="D2968">
        <v>1330</v>
      </c>
      <c r="E2968">
        <v>1459</v>
      </c>
      <c r="F2968">
        <v>1426</v>
      </c>
      <c r="G2968">
        <v>1452</v>
      </c>
      <c r="H2968">
        <v>34.831490000000002</v>
      </c>
      <c r="I2968">
        <v>0.1384012</v>
      </c>
      <c r="J2968">
        <v>13.840120000000001</v>
      </c>
      <c r="K2968">
        <v>63.37368</v>
      </c>
      <c r="L2968">
        <v>52.764009999999999</v>
      </c>
      <c r="M2968">
        <v>0.7665883</v>
      </c>
      <c r="N2968">
        <v>31.098559999999999</v>
      </c>
      <c r="O2968">
        <v>26.789739999999998</v>
      </c>
      <c r="P2968">
        <v>0.31132779999999999</v>
      </c>
      <c r="Q2968">
        <v>41.642919999999997</v>
      </c>
      <c r="R2968">
        <v>30.257539999999999</v>
      </c>
      <c r="S2968">
        <v>0.82263640000000005</v>
      </c>
    </row>
    <row r="2969" spans="1:19" x14ac:dyDescent="0.2">
      <c r="A2969" t="s">
        <v>740</v>
      </c>
      <c r="B2969">
        <v>2009</v>
      </c>
      <c r="C2969">
        <v>1252.634</v>
      </c>
      <c r="D2969">
        <v>1330</v>
      </c>
      <c r="E2969">
        <v>1459</v>
      </c>
      <c r="F2969">
        <v>1426</v>
      </c>
      <c r="G2969">
        <v>1452</v>
      </c>
      <c r="H2969">
        <v>15.34389</v>
      </c>
      <c r="I2969">
        <v>0.1384012</v>
      </c>
      <c r="J2969">
        <v>13.840120000000001</v>
      </c>
      <c r="K2969">
        <v>63.37368</v>
      </c>
      <c r="L2969">
        <v>52.764009999999999</v>
      </c>
      <c r="M2969">
        <v>0.7665883</v>
      </c>
      <c r="N2969">
        <v>31.098559999999999</v>
      </c>
      <c r="O2969">
        <v>26.789739999999998</v>
      </c>
      <c r="P2969">
        <v>0.31132779999999999</v>
      </c>
      <c r="Q2969">
        <v>41.642919999999997</v>
      </c>
      <c r="R2969">
        <v>30.257539999999999</v>
      </c>
      <c r="S2969">
        <v>0.82263640000000005</v>
      </c>
    </row>
    <row r="2970" spans="1:19" x14ac:dyDescent="0.2">
      <c r="A2970" t="s">
        <v>740</v>
      </c>
      <c r="B2970">
        <v>2009</v>
      </c>
      <c r="C2970">
        <v>1252.634</v>
      </c>
      <c r="D2970">
        <v>1330</v>
      </c>
      <c r="E2970">
        <v>1459</v>
      </c>
      <c r="F2970">
        <v>1426</v>
      </c>
      <c r="G2970">
        <v>1452</v>
      </c>
      <c r="H2970">
        <v>-88.425929999999994</v>
      </c>
      <c r="I2970">
        <v>0.1384012</v>
      </c>
      <c r="J2970">
        <v>13.840120000000001</v>
      </c>
      <c r="K2970">
        <v>63.37368</v>
      </c>
      <c r="L2970">
        <v>52.764009999999999</v>
      </c>
      <c r="M2970">
        <v>0.7665883</v>
      </c>
      <c r="N2970">
        <v>31.098559999999999</v>
      </c>
      <c r="O2970">
        <v>26.789739999999998</v>
      </c>
      <c r="P2970">
        <v>0.31132779999999999</v>
      </c>
      <c r="Q2970">
        <v>41.642919999999997</v>
      </c>
      <c r="R2970">
        <v>30.257539999999999</v>
      </c>
      <c r="S2970">
        <v>0.82263640000000005</v>
      </c>
    </row>
    <row r="2971" spans="1:19" x14ac:dyDescent="0.2">
      <c r="A2971" t="s">
        <v>740</v>
      </c>
      <c r="B2971">
        <v>2009</v>
      </c>
      <c r="C2971">
        <v>1252.634</v>
      </c>
      <c r="D2971">
        <v>1330</v>
      </c>
      <c r="E2971">
        <v>1459</v>
      </c>
      <c r="F2971">
        <v>1426</v>
      </c>
      <c r="G2971">
        <v>1452</v>
      </c>
      <c r="I2971">
        <v>0.1384012</v>
      </c>
      <c r="J2971">
        <v>13.840120000000001</v>
      </c>
      <c r="L2971">
        <v>52.764009999999999</v>
      </c>
      <c r="M2971">
        <v>0.7665883</v>
      </c>
      <c r="N2971">
        <v>31.098559999999999</v>
      </c>
      <c r="O2971">
        <v>26.789739999999998</v>
      </c>
      <c r="P2971">
        <v>0.31132779999999999</v>
      </c>
      <c r="R2971">
        <v>30.257539999999999</v>
      </c>
      <c r="S2971">
        <v>0.82263640000000005</v>
      </c>
    </row>
    <row r="2972" spans="1:19" x14ac:dyDescent="0.2">
      <c r="A2972" t="s">
        <v>740</v>
      </c>
      <c r="B2972">
        <v>2009</v>
      </c>
      <c r="C2972">
        <v>1252.634</v>
      </c>
      <c r="D2972">
        <v>1330</v>
      </c>
      <c r="E2972">
        <v>1459</v>
      </c>
      <c r="F2972">
        <v>1426</v>
      </c>
      <c r="G2972">
        <v>1452</v>
      </c>
      <c r="I2972">
        <v>0.1384012</v>
      </c>
      <c r="J2972">
        <v>13.840120000000001</v>
      </c>
      <c r="L2972">
        <v>52.764009999999999</v>
      </c>
      <c r="M2972">
        <v>0.7665883</v>
      </c>
      <c r="O2972">
        <v>26.789739999999998</v>
      </c>
      <c r="P2972">
        <v>0.31132779999999999</v>
      </c>
      <c r="R2972">
        <v>30.257539999999999</v>
      </c>
      <c r="S2972">
        <v>0.82263640000000005</v>
      </c>
    </row>
    <row r="2973" spans="1:19" x14ac:dyDescent="0.2">
      <c r="A2973" t="s">
        <v>740</v>
      </c>
      <c r="B2973">
        <v>2009</v>
      </c>
      <c r="C2973">
        <v>1252.634</v>
      </c>
      <c r="D2973">
        <v>1330</v>
      </c>
      <c r="E2973">
        <v>1459</v>
      </c>
      <c r="F2973">
        <v>1426</v>
      </c>
      <c r="G2973">
        <v>1452</v>
      </c>
      <c r="I2973">
        <v>0.1384012</v>
      </c>
      <c r="J2973">
        <v>13.840120000000001</v>
      </c>
      <c r="L2973">
        <v>52.764009999999999</v>
      </c>
      <c r="M2973">
        <v>0.7665883</v>
      </c>
      <c r="O2973">
        <v>26.789739999999998</v>
      </c>
      <c r="P2973">
        <v>0.31132779999999999</v>
      </c>
      <c r="R2973">
        <v>30.257539999999999</v>
      </c>
      <c r="S2973">
        <v>0.82263640000000005</v>
      </c>
    </row>
    <row r="2974" spans="1:19" x14ac:dyDescent="0.2">
      <c r="A2974" t="s">
        <v>740</v>
      </c>
      <c r="B2974">
        <v>2009</v>
      </c>
      <c r="C2974">
        <v>1252.634</v>
      </c>
      <c r="D2974">
        <v>1330</v>
      </c>
      <c r="E2974">
        <v>1459</v>
      </c>
      <c r="F2974">
        <v>1426</v>
      </c>
      <c r="G2974">
        <v>1452</v>
      </c>
      <c r="H2974">
        <v>-18.699210000000001</v>
      </c>
      <c r="I2974">
        <v>0.1384012</v>
      </c>
      <c r="J2974">
        <v>13.840120000000001</v>
      </c>
      <c r="K2974">
        <v>63.37368</v>
      </c>
      <c r="L2974">
        <v>52.764009999999999</v>
      </c>
      <c r="M2974">
        <v>0.7665883</v>
      </c>
      <c r="O2974">
        <v>26.789739999999998</v>
      </c>
      <c r="P2974">
        <v>0.31132779999999999</v>
      </c>
      <c r="R2974">
        <v>30.257539999999999</v>
      </c>
      <c r="S2974">
        <v>0.82263640000000005</v>
      </c>
    </row>
    <row r="2975" spans="1:19" x14ac:dyDescent="0.2">
      <c r="A2975" t="s">
        <v>740</v>
      </c>
      <c r="B2975">
        <v>2009</v>
      </c>
      <c r="C2975">
        <v>1252.634</v>
      </c>
      <c r="D2975">
        <v>1330</v>
      </c>
      <c r="E2975">
        <v>1459</v>
      </c>
      <c r="F2975">
        <v>1426</v>
      </c>
      <c r="G2975">
        <v>1452</v>
      </c>
      <c r="H2975">
        <v>65354.53</v>
      </c>
      <c r="I2975">
        <v>0.1384012</v>
      </c>
      <c r="J2975">
        <v>13.840120000000001</v>
      </c>
      <c r="L2975">
        <v>52.764009999999999</v>
      </c>
      <c r="M2975">
        <v>0.7665883</v>
      </c>
      <c r="N2975">
        <v>31.098559999999999</v>
      </c>
      <c r="O2975">
        <v>26.789739999999998</v>
      </c>
      <c r="P2975">
        <v>0.31132779999999999</v>
      </c>
      <c r="R2975">
        <v>30.257539999999999</v>
      </c>
      <c r="S2975">
        <v>0.82263640000000005</v>
      </c>
    </row>
    <row r="2976" spans="1:19" x14ac:dyDescent="0.2">
      <c r="A2976" t="s">
        <v>740</v>
      </c>
      <c r="B2976">
        <v>2009</v>
      </c>
      <c r="C2976">
        <v>1252.634</v>
      </c>
      <c r="D2976">
        <v>1330</v>
      </c>
      <c r="E2976">
        <v>1459</v>
      </c>
      <c r="F2976">
        <v>1426</v>
      </c>
      <c r="G2976">
        <v>1452</v>
      </c>
      <c r="I2976">
        <v>0.1384012</v>
      </c>
      <c r="J2976">
        <v>13.840120000000001</v>
      </c>
      <c r="L2976">
        <v>52.764009999999999</v>
      </c>
      <c r="M2976">
        <v>0.7665883</v>
      </c>
      <c r="N2976">
        <v>31.098559999999999</v>
      </c>
      <c r="O2976">
        <v>26.789739999999998</v>
      </c>
      <c r="P2976">
        <v>0.31132779999999999</v>
      </c>
      <c r="R2976">
        <v>30.257539999999999</v>
      </c>
      <c r="S2976">
        <v>0.82263640000000005</v>
      </c>
    </row>
    <row r="2977" spans="1:19" x14ac:dyDescent="0.2">
      <c r="A2977" t="s">
        <v>740</v>
      </c>
      <c r="B2977">
        <v>2009</v>
      </c>
      <c r="C2977">
        <v>1252.634</v>
      </c>
      <c r="D2977">
        <v>1330</v>
      </c>
      <c r="E2977">
        <v>1459</v>
      </c>
      <c r="F2977">
        <v>1426</v>
      </c>
      <c r="G2977">
        <v>1452</v>
      </c>
      <c r="H2977">
        <v>28.571449999999999</v>
      </c>
      <c r="I2977">
        <v>0.1384012</v>
      </c>
      <c r="J2977">
        <v>13.840120000000001</v>
      </c>
      <c r="K2977">
        <v>63.37368</v>
      </c>
      <c r="L2977">
        <v>52.764009999999999</v>
      </c>
      <c r="M2977">
        <v>0.7665883</v>
      </c>
      <c r="O2977">
        <v>26.789739999999998</v>
      </c>
      <c r="P2977">
        <v>0.31132779999999999</v>
      </c>
      <c r="R2977">
        <v>30.257539999999999</v>
      </c>
      <c r="S2977">
        <v>0.82263640000000005</v>
      </c>
    </row>
    <row r="2978" spans="1:19" x14ac:dyDescent="0.2">
      <c r="A2978" t="s">
        <v>740</v>
      </c>
      <c r="B2978">
        <v>2009</v>
      </c>
      <c r="C2978">
        <v>1252.634</v>
      </c>
      <c r="D2978">
        <v>1330</v>
      </c>
      <c r="E2978">
        <v>1459</v>
      </c>
      <c r="F2978">
        <v>1426</v>
      </c>
      <c r="G2978">
        <v>1452</v>
      </c>
      <c r="H2978">
        <v>8.8608069999999994</v>
      </c>
      <c r="I2978">
        <v>0.1384012</v>
      </c>
      <c r="J2978">
        <v>13.840120000000001</v>
      </c>
      <c r="K2978">
        <v>63.37368</v>
      </c>
      <c r="L2978">
        <v>52.764009999999999</v>
      </c>
      <c r="M2978">
        <v>0.7665883</v>
      </c>
      <c r="N2978">
        <v>31.098559999999999</v>
      </c>
      <c r="O2978">
        <v>26.789739999999998</v>
      </c>
      <c r="P2978">
        <v>0.31132779999999999</v>
      </c>
      <c r="Q2978">
        <v>41.642919999999997</v>
      </c>
      <c r="R2978">
        <v>30.257539999999999</v>
      </c>
      <c r="S2978">
        <v>0.82263640000000005</v>
      </c>
    </row>
    <row r="2979" spans="1:19" x14ac:dyDescent="0.2">
      <c r="A2979" t="s">
        <v>740</v>
      </c>
      <c r="B2979">
        <v>2009</v>
      </c>
      <c r="C2979">
        <v>1252.634</v>
      </c>
      <c r="D2979">
        <v>1330</v>
      </c>
      <c r="E2979">
        <v>1459</v>
      </c>
      <c r="F2979">
        <v>1426</v>
      </c>
      <c r="G2979">
        <v>1452</v>
      </c>
      <c r="H2979">
        <v>49.999949999999998</v>
      </c>
      <c r="I2979">
        <v>0.1384012</v>
      </c>
      <c r="J2979">
        <v>13.840120000000001</v>
      </c>
      <c r="K2979">
        <v>63.37368</v>
      </c>
      <c r="L2979">
        <v>52.764009999999999</v>
      </c>
      <c r="M2979">
        <v>0.7665883</v>
      </c>
      <c r="N2979">
        <v>31.098559999999999</v>
      </c>
      <c r="O2979">
        <v>26.789739999999998</v>
      </c>
      <c r="P2979">
        <v>0.31132779999999999</v>
      </c>
      <c r="Q2979">
        <v>41.642919999999997</v>
      </c>
      <c r="R2979">
        <v>30.257539999999999</v>
      </c>
      <c r="S2979">
        <v>0.82263640000000005</v>
      </c>
    </row>
    <row r="2980" spans="1:19" x14ac:dyDescent="0.2">
      <c r="A2980" t="s">
        <v>740</v>
      </c>
      <c r="B2980">
        <v>2009</v>
      </c>
      <c r="C2980">
        <v>1252.634</v>
      </c>
      <c r="D2980">
        <v>1330</v>
      </c>
      <c r="E2980">
        <v>1459</v>
      </c>
      <c r="F2980">
        <v>1426</v>
      </c>
      <c r="G2980">
        <v>1452</v>
      </c>
      <c r="I2980">
        <v>0.1384012</v>
      </c>
      <c r="J2980">
        <v>13.840120000000001</v>
      </c>
      <c r="L2980">
        <v>52.764009999999999</v>
      </c>
      <c r="M2980">
        <v>0.7665883</v>
      </c>
      <c r="N2980">
        <v>31.098559999999999</v>
      </c>
      <c r="O2980">
        <v>26.789739999999998</v>
      </c>
      <c r="P2980">
        <v>0.31132779999999999</v>
      </c>
      <c r="R2980">
        <v>30.257539999999999</v>
      </c>
      <c r="S2980">
        <v>0.82263640000000005</v>
      </c>
    </row>
    <row r="2981" spans="1:19" x14ac:dyDescent="0.2">
      <c r="A2981" t="s">
        <v>740</v>
      </c>
      <c r="B2981">
        <v>2009</v>
      </c>
      <c r="C2981">
        <v>1252.634</v>
      </c>
      <c r="D2981">
        <v>1330</v>
      </c>
      <c r="E2981">
        <v>1459</v>
      </c>
      <c r="F2981">
        <v>1426</v>
      </c>
      <c r="G2981">
        <v>1452</v>
      </c>
      <c r="H2981">
        <v>-89.333340000000007</v>
      </c>
      <c r="I2981">
        <v>0.1384012</v>
      </c>
      <c r="J2981">
        <v>13.840120000000001</v>
      </c>
      <c r="K2981">
        <v>63.37368</v>
      </c>
      <c r="L2981">
        <v>52.764009999999999</v>
      </c>
      <c r="M2981">
        <v>0.7665883</v>
      </c>
      <c r="N2981">
        <v>31.098559999999999</v>
      </c>
      <c r="O2981">
        <v>26.789739999999998</v>
      </c>
      <c r="P2981">
        <v>0.31132779999999999</v>
      </c>
      <c r="Q2981">
        <v>41.642919999999997</v>
      </c>
      <c r="R2981">
        <v>30.257539999999999</v>
      </c>
      <c r="S2981">
        <v>0.82263640000000005</v>
      </c>
    </row>
    <row r="2982" spans="1:19" x14ac:dyDescent="0.2">
      <c r="A2982" t="s">
        <v>740</v>
      </c>
      <c r="B2982">
        <v>2009</v>
      </c>
      <c r="C2982">
        <v>1252.634</v>
      </c>
      <c r="D2982">
        <v>1330</v>
      </c>
      <c r="E2982">
        <v>1459</v>
      </c>
      <c r="F2982">
        <v>1426</v>
      </c>
      <c r="G2982">
        <v>1452</v>
      </c>
      <c r="H2982">
        <v>-92</v>
      </c>
      <c r="I2982">
        <v>0.1384012</v>
      </c>
      <c r="J2982">
        <v>13.840120000000001</v>
      </c>
      <c r="K2982">
        <v>63.37368</v>
      </c>
      <c r="L2982">
        <v>52.764009999999999</v>
      </c>
      <c r="M2982">
        <v>0.7665883</v>
      </c>
      <c r="N2982">
        <v>31.098559999999999</v>
      </c>
      <c r="O2982">
        <v>26.789739999999998</v>
      </c>
      <c r="P2982">
        <v>0.31132779999999999</v>
      </c>
      <c r="Q2982">
        <v>41.642919999999997</v>
      </c>
      <c r="R2982">
        <v>30.257539999999999</v>
      </c>
      <c r="S2982">
        <v>0.82263640000000005</v>
      </c>
    </row>
    <row r="2983" spans="1:19" x14ac:dyDescent="0.2">
      <c r="A2983" t="s">
        <v>740</v>
      </c>
      <c r="B2983">
        <v>2009</v>
      </c>
      <c r="C2983">
        <v>1252.634</v>
      </c>
      <c r="D2983">
        <v>1330</v>
      </c>
      <c r="E2983">
        <v>1459</v>
      </c>
      <c r="F2983">
        <v>1426</v>
      </c>
      <c r="G2983">
        <v>1452</v>
      </c>
      <c r="H2983">
        <v>399.99990000000003</v>
      </c>
      <c r="I2983">
        <v>0.1384012</v>
      </c>
      <c r="J2983">
        <v>13.840120000000001</v>
      </c>
      <c r="K2983">
        <v>63.37368</v>
      </c>
      <c r="L2983">
        <v>52.764009999999999</v>
      </c>
      <c r="M2983">
        <v>0.7665883</v>
      </c>
      <c r="N2983">
        <v>31.098559999999999</v>
      </c>
      <c r="O2983">
        <v>26.789739999999998</v>
      </c>
      <c r="P2983">
        <v>0.31132779999999999</v>
      </c>
      <c r="Q2983">
        <v>41.642919999999997</v>
      </c>
      <c r="R2983">
        <v>30.257539999999999</v>
      </c>
      <c r="S2983">
        <v>0.82263640000000005</v>
      </c>
    </row>
    <row r="2984" spans="1:19" x14ac:dyDescent="0.2">
      <c r="A2984" t="s">
        <v>740</v>
      </c>
      <c r="B2984">
        <v>2009</v>
      </c>
      <c r="C2984">
        <v>1252.634</v>
      </c>
      <c r="D2984">
        <v>1330</v>
      </c>
      <c r="E2984">
        <v>1459</v>
      </c>
      <c r="F2984">
        <v>1426</v>
      </c>
      <c r="G2984">
        <v>1452</v>
      </c>
      <c r="I2984">
        <v>0.1384012</v>
      </c>
      <c r="J2984">
        <v>13.840120000000001</v>
      </c>
      <c r="L2984">
        <v>52.764009999999999</v>
      </c>
      <c r="M2984">
        <v>0.7665883</v>
      </c>
      <c r="N2984">
        <v>31.098559999999999</v>
      </c>
      <c r="O2984">
        <v>26.789739999999998</v>
      </c>
      <c r="P2984">
        <v>0.31132779999999999</v>
      </c>
      <c r="R2984">
        <v>30.257539999999999</v>
      </c>
      <c r="S2984">
        <v>0.82263640000000005</v>
      </c>
    </row>
    <row r="2985" spans="1:19" x14ac:dyDescent="0.2">
      <c r="A2985" t="s">
        <v>740</v>
      </c>
      <c r="B2985">
        <v>2009</v>
      </c>
      <c r="C2985">
        <v>1252.634</v>
      </c>
      <c r="D2985">
        <v>1330</v>
      </c>
      <c r="E2985">
        <v>1459</v>
      </c>
      <c r="F2985">
        <v>1426</v>
      </c>
      <c r="G2985">
        <v>1452</v>
      </c>
      <c r="I2985">
        <v>0.1384012</v>
      </c>
      <c r="J2985">
        <v>13.840120000000001</v>
      </c>
      <c r="L2985">
        <v>52.764009999999999</v>
      </c>
      <c r="M2985">
        <v>0.7665883</v>
      </c>
      <c r="N2985">
        <v>31.098559999999999</v>
      </c>
      <c r="O2985">
        <v>26.789739999999998</v>
      </c>
      <c r="P2985">
        <v>0.31132779999999999</v>
      </c>
      <c r="R2985">
        <v>30.257539999999999</v>
      </c>
      <c r="S2985">
        <v>0.82263640000000005</v>
      </c>
    </row>
    <row r="2986" spans="1:19" x14ac:dyDescent="0.2">
      <c r="A2986" t="s">
        <v>740</v>
      </c>
      <c r="B2986">
        <v>2009</v>
      </c>
      <c r="C2986">
        <v>1252.634</v>
      </c>
      <c r="D2986">
        <v>1330</v>
      </c>
      <c r="E2986">
        <v>1459</v>
      </c>
      <c r="F2986">
        <v>1426</v>
      </c>
      <c r="G2986">
        <v>1452</v>
      </c>
      <c r="H2986">
        <v>12.500019999999999</v>
      </c>
      <c r="I2986">
        <v>0.1384012</v>
      </c>
      <c r="J2986">
        <v>13.840120000000001</v>
      </c>
      <c r="K2986">
        <v>63.37368</v>
      </c>
      <c r="L2986">
        <v>52.764009999999999</v>
      </c>
      <c r="M2986">
        <v>0.7665883</v>
      </c>
      <c r="N2986">
        <v>31.098559999999999</v>
      </c>
      <c r="O2986">
        <v>26.789739999999998</v>
      </c>
      <c r="P2986">
        <v>0.31132779999999999</v>
      </c>
      <c r="Q2986">
        <v>41.642919999999997</v>
      </c>
      <c r="R2986">
        <v>30.257539999999999</v>
      </c>
      <c r="S2986">
        <v>0.82263640000000005</v>
      </c>
    </row>
    <row r="2987" spans="1:19" x14ac:dyDescent="0.2">
      <c r="A2987" t="s">
        <v>740</v>
      </c>
      <c r="B2987">
        <v>2009</v>
      </c>
      <c r="C2987">
        <v>1252.634</v>
      </c>
      <c r="D2987">
        <v>1330</v>
      </c>
      <c r="E2987">
        <v>1459</v>
      </c>
      <c r="F2987">
        <v>1426</v>
      </c>
      <c r="G2987">
        <v>1452</v>
      </c>
      <c r="I2987">
        <v>0.1384012</v>
      </c>
      <c r="J2987">
        <v>13.840120000000001</v>
      </c>
      <c r="L2987">
        <v>52.764009999999999</v>
      </c>
      <c r="M2987">
        <v>0.7665883</v>
      </c>
      <c r="N2987">
        <v>31.098559999999999</v>
      </c>
      <c r="O2987">
        <v>26.789739999999998</v>
      </c>
      <c r="P2987">
        <v>0.31132779999999999</v>
      </c>
      <c r="R2987">
        <v>30.257539999999999</v>
      </c>
      <c r="S2987">
        <v>0.82263640000000005</v>
      </c>
    </row>
    <row r="2988" spans="1:19" x14ac:dyDescent="0.2">
      <c r="A2988" t="s">
        <v>740</v>
      </c>
      <c r="B2988">
        <v>2009</v>
      </c>
      <c r="C2988">
        <v>1252.634</v>
      </c>
      <c r="D2988">
        <v>1330</v>
      </c>
      <c r="E2988">
        <v>1459</v>
      </c>
      <c r="F2988">
        <v>1426</v>
      </c>
      <c r="G2988">
        <v>1452</v>
      </c>
      <c r="H2988">
        <v>1.875041</v>
      </c>
      <c r="I2988">
        <v>0.1384012</v>
      </c>
      <c r="J2988">
        <v>13.840120000000001</v>
      </c>
      <c r="K2988">
        <v>63.37368</v>
      </c>
      <c r="L2988">
        <v>52.764009999999999</v>
      </c>
      <c r="M2988">
        <v>0.7665883</v>
      </c>
      <c r="N2988">
        <v>31.098559999999999</v>
      </c>
      <c r="O2988">
        <v>26.789739999999998</v>
      </c>
      <c r="P2988">
        <v>0.31132779999999999</v>
      </c>
      <c r="Q2988">
        <v>41.642919999999997</v>
      </c>
      <c r="R2988">
        <v>30.257539999999999</v>
      </c>
      <c r="S2988">
        <v>0.82263640000000005</v>
      </c>
    </row>
    <row r="2989" spans="1:19" x14ac:dyDescent="0.2">
      <c r="A2989" t="s">
        <v>740</v>
      </c>
      <c r="B2989">
        <v>2009</v>
      </c>
      <c r="C2989">
        <v>1252.634</v>
      </c>
      <c r="D2989">
        <v>1330</v>
      </c>
      <c r="E2989">
        <v>1459</v>
      </c>
      <c r="F2989">
        <v>1426</v>
      </c>
      <c r="G2989">
        <v>1452</v>
      </c>
      <c r="I2989">
        <v>0.1384012</v>
      </c>
      <c r="J2989">
        <v>13.840120000000001</v>
      </c>
      <c r="L2989">
        <v>52.764009999999999</v>
      </c>
      <c r="M2989">
        <v>0.7665883</v>
      </c>
      <c r="N2989">
        <v>31.098559999999999</v>
      </c>
      <c r="O2989">
        <v>26.789739999999998</v>
      </c>
      <c r="P2989">
        <v>0.31132779999999999</v>
      </c>
      <c r="R2989">
        <v>30.257539999999999</v>
      </c>
      <c r="S2989">
        <v>0.82263640000000005</v>
      </c>
    </row>
    <row r="2990" spans="1:19" x14ac:dyDescent="0.2">
      <c r="A2990" t="s">
        <v>740</v>
      </c>
      <c r="B2990">
        <v>2009</v>
      </c>
      <c r="C2990">
        <v>1252.634</v>
      </c>
      <c r="D2990">
        <v>1330</v>
      </c>
      <c r="E2990">
        <v>1459</v>
      </c>
      <c r="F2990">
        <v>1426</v>
      </c>
      <c r="G2990">
        <v>1452</v>
      </c>
      <c r="H2990">
        <v>20.000019999999999</v>
      </c>
      <c r="I2990">
        <v>0.1384012</v>
      </c>
      <c r="J2990">
        <v>13.840120000000001</v>
      </c>
      <c r="K2990">
        <v>63.37368</v>
      </c>
      <c r="L2990">
        <v>52.764009999999999</v>
      </c>
      <c r="M2990">
        <v>0.7665883</v>
      </c>
      <c r="N2990">
        <v>31.098559999999999</v>
      </c>
      <c r="O2990">
        <v>26.789739999999998</v>
      </c>
      <c r="P2990">
        <v>0.31132779999999999</v>
      </c>
      <c r="Q2990">
        <v>41.642919999999997</v>
      </c>
      <c r="R2990">
        <v>30.257539999999999</v>
      </c>
      <c r="S2990">
        <v>0.82263640000000005</v>
      </c>
    </row>
    <row r="2991" spans="1:19" x14ac:dyDescent="0.2">
      <c r="A2991" t="s">
        <v>740</v>
      </c>
      <c r="B2991">
        <v>2009</v>
      </c>
      <c r="C2991">
        <v>1252.634</v>
      </c>
      <c r="D2991">
        <v>1330</v>
      </c>
      <c r="E2991">
        <v>1459</v>
      </c>
      <c r="F2991">
        <v>1426</v>
      </c>
      <c r="G2991">
        <v>1452</v>
      </c>
      <c r="H2991">
        <v>33.333300000000001</v>
      </c>
      <c r="I2991">
        <v>0.1384012</v>
      </c>
      <c r="J2991">
        <v>13.840120000000001</v>
      </c>
      <c r="K2991">
        <v>63.37368</v>
      </c>
      <c r="L2991">
        <v>52.764009999999999</v>
      </c>
      <c r="M2991">
        <v>0.7665883</v>
      </c>
      <c r="N2991">
        <v>31.098559999999999</v>
      </c>
      <c r="O2991">
        <v>26.789739999999998</v>
      </c>
      <c r="P2991">
        <v>0.31132779999999999</v>
      </c>
      <c r="Q2991">
        <v>41.642919999999997</v>
      </c>
      <c r="R2991">
        <v>30.257539999999999</v>
      </c>
      <c r="S2991">
        <v>0.82263640000000005</v>
      </c>
    </row>
    <row r="2992" spans="1:19" x14ac:dyDescent="0.2">
      <c r="A2992" t="s">
        <v>740</v>
      </c>
      <c r="B2992">
        <v>2009</v>
      </c>
      <c r="C2992">
        <v>1252.634</v>
      </c>
      <c r="D2992">
        <v>1330</v>
      </c>
      <c r="E2992">
        <v>1459</v>
      </c>
      <c r="F2992">
        <v>1426</v>
      </c>
      <c r="G2992">
        <v>1452</v>
      </c>
      <c r="I2992">
        <v>0.1384012</v>
      </c>
      <c r="J2992">
        <v>13.840120000000001</v>
      </c>
      <c r="L2992">
        <v>52.764009999999999</v>
      </c>
      <c r="M2992">
        <v>0.7665883</v>
      </c>
      <c r="N2992">
        <v>31.098559999999999</v>
      </c>
      <c r="O2992">
        <v>26.789739999999998</v>
      </c>
      <c r="P2992">
        <v>0.31132779999999999</v>
      </c>
      <c r="R2992">
        <v>30.257539999999999</v>
      </c>
      <c r="S2992">
        <v>0.82263640000000005</v>
      </c>
    </row>
    <row r="2993" spans="1:19" x14ac:dyDescent="0.2">
      <c r="A2993" t="s">
        <v>740</v>
      </c>
      <c r="B2993">
        <v>2009</v>
      </c>
      <c r="C2993">
        <v>1252.634</v>
      </c>
      <c r="D2993">
        <v>1330</v>
      </c>
      <c r="E2993">
        <v>1459</v>
      </c>
      <c r="F2993">
        <v>1426</v>
      </c>
      <c r="G2993">
        <v>1452</v>
      </c>
      <c r="H2993">
        <v>24.999960000000002</v>
      </c>
      <c r="I2993">
        <v>0.1384012</v>
      </c>
      <c r="J2993">
        <v>13.840120000000001</v>
      </c>
      <c r="K2993">
        <v>63.37368</v>
      </c>
      <c r="L2993">
        <v>52.764009999999999</v>
      </c>
      <c r="M2993">
        <v>0.7665883</v>
      </c>
      <c r="N2993">
        <v>31.098559999999999</v>
      </c>
      <c r="O2993">
        <v>26.789739999999998</v>
      </c>
      <c r="P2993">
        <v>0.31132779999999999</v>
      </c>
      <c r="Q2993">
        <v>41.642919999999997</v>
      </c>
      <c r="R2993">
        <v>30.257539999999999</v>
      </c>
      <c r="S2993">
        <v>0.82263640000000005</v>
      </c>
    </row>
    <row r="2994" spans="1:19" x14ac:dyDescent="0.2">
      <c r="A2994" t="s">
        <v>740</v>
      </c>
      <c r="B2994">
        <v>2009</v>
      </c>
      <c r="C2994">
        <v>1252.634</v>
      </c>
      <c r="D2994">
        <v>1330</v>
      </c>
      <c r="E2994">
        <v>1459</v>
      </c>
      <c r="F2994">
        <v>1426</v>
      </c>
      <c r="G2994">
        <v>1452</v>
      </c>
      <c r="H2994">
        <v>-19.99999</v>
      </c>
      <c r="I2994">
        <v>0.1384012</v>
      </c>
      <c r="J2994">
        <v>13.840120000000001</v>
      </c>
      <c r="K2994">
        <v>63.37368</v>
      </c>
      <c r="L2994">
        <v>52.764009999999999</v>
      </c>
      <c r="M2994">
        <v>0.7665883</v>
      </c>
      <c r="O2994">
        <v>26.789739999999998</v>
      </c>
      <c r="P2994">
        <v>0.31132779999999999</v>
      </c>
      <c r="R2994">
        <v>30.257539999999999</v>
      </c>
      <c r="S2994">
        <v>0.82263640000000005</v>
      </c>
    </row>
    <row r="2995" spans="1:19" x14ac:dyDescent="0.2">
      <c r="A2995" t="s">
        <v>740</v>
      </c>
      <c r="B2995">
        <v>2009</v>
      </c>
      <c r="C2995">
        <v>1252.634</v>
      </c>
      <c r="D2995">
        <v>1330</v>
      </c>
      <c r="E2995">
        <v>1459</v>
      </c>
      <c r="F2995">
        <v>1426</v>
      </c>
      <c r="G2995">
        <v>1452</v>
      </c>
      <c r="H2995">
        <v>1.5228619999999999</v>
      </c>
      <c r="I2995">
        <v>0.1384012</v>
      </c>
      <c r="J2995">
        <v>13.840120000000001</v>
      </c>
      <c r="K2995">
        <v>63.37368</v>
      </c>
      <c r="L2995">
        <v>52.764009999999999</v>
      </c>
      <c r="M2995">
        <v>0.7665883</v>
      </c>
      <c r="N2995">
        <v>31.098559999999999</v>
      </c>
      <c r="O2995">
        <v>26.789739999999998</v>
      </c>
      <c r="P2995">
        <v>0.31132779999999999</v>
      </c>
      <c r="Q2995">
        <v>41.642919999999997</v>
      </c>
      <c r="R2995">
        <v>30.257539999999999</v>
      </c>
      <c r="S2995">
        <v>0.82263640000000005</v>
      </c>
    </row>
    <row r="2996" spans="1:19" x14ac:dyDescent="0.2">
      <c r="A2996" t="s">
        <v>740</v>
      </c>
      <c r="B2996">
        <v>2009</v>
      </c>
      <c r="C2996">
        <v>1252.634</v>
      </c>
      <c r="D2996">
        <v>1330</v>
      </c>
      <c r="E2996">
        <v>1459</v>
      </c>
      <c r="F2996">
        <v>1426</v>
      </c>
      <c r="G2996">
        <v>1452</v>
      </c>
      <c r="I2996">
        <v>0.1384012</v>
      </c>
      <c r="J2996">
        <v>13.840120000000001</v>
      </c>
      <c r="L2996">
        <v>52.764009999999999</v>
      </c>
      <c r="M2996">
        <v>0.7665883</v>
      </c>
      <c r="N2996">
        <v>31.098559999999999</v>
      </c>
      <c r="O2996">
        <v>26.789739999999998</v>
      </c>
      <c r="P2996">
        <v>0.31132779999999999</v>
      </c>
      <c r="R2996">
        <v>30.257539999999999</v>
      </c>
      <c r="S2996">
        <v>0.82263640000000005</v>
      </c>
    </row>
    <row r="2997" spans="1:19" x14ac:dyDescent="0.2">
      <c r="A2997" t="s">
        <v>740</v>
      </c>
      <c r="B2997">
        <v>2009</v>
      </c>
      <c r="C2997">
        <v>1252.634</v>
      </c>
      <c r="D2997">
        <v>1330</v>
      </c>
      <c r="E2997">
        <v>1459</v>
      </c>
      <c r="F2997">
        <v>1426</v>
      </c>
      <c r="G2997">
        <v>1452</v>
      </c>
      <c r="I2997">
        <v>0.1384012</v>
      </c>
      <c r="J2997">
        <v>13.840120000000001</v>
      </c>
      <c r="L2997">
        <v>52.764009999999999</v>
      </c>
      <c r="M2997">
        <v>0.7665883</v>
      </c>
      <c r="N2997">
        <v>31.098559999999999</v>
      </c>
      <c r="O2997">
        <v>26.789739999999998</v>
      </c>
      <c r="P2997">
        <v>0.31132779999999999</v>
      </c>
      <c r="R2997">
        <v>30.257539999999999</v>
      </c>
      <c r="S2997">
        <v>0.82263640000000005</v>
      </c>
    </row>
    <row r="2998" spans="1:19" x14ac:dyDescent="0.2">
      <c r="A2998" t="s">
        <v>740</v>
      </c>
      <c r="B2998">
        <v>2009</v>
      </c>
      <c r="C2998">
        <v>1252.634</v>
      </c>
      <c r="D2998">
        <v>1330</v>
      </c>
      <c r="E2998">
        <v>1459</v>
      </c>
      <c r="F2998">
        <v>1426</v>
      </c>
      <c r="G2998">
        <v>1452</v>
      </c>
      <c r="I2998">
        <v>0.1384012</v>
      </c>
      <c r="J2998">
        <v>13.840120000000001</v>
      </c>
      <c r="L2998">
        <v>52.764009999999999</v>
      </c>
      <c r="M2998">
        <v>0.7665883</v>
      </c>
      <c r="N2998">
        <v>31.098559999999999</v>
      </c>
      <c r="O2998">
        <v>26.789739999999998</v>
      </c>
      <c r="P2998">
        <v>0.31132779999999999</v>
      </c>
      <c r="R2998">
        <v>30.257539999999999</v>
      </c>
      <c r="S2998">
        <v>0.82263640000000005</v>
      </c>
    </row>
    <row r="2999" spans="1:19" x14ac:dyDescent="0.2">
      <c r="A2999" t="s">
        <v>740</v>
      </c>
      <c r="B2999">
        <v>2009</v>
      </c>
      <c r="C2999">
        <v>1252.634</v>
      </c>
      <c r="D2999">
        <v>1330</v>
      </c>
      <c r="E2999">
        <v>1459</v>
      </c>
      <c r="F2999">
        <v>1426</v>
      </c>
      <c r="G2999">
        <v>1452</v>
      </c>
      <c r="H2999">
        <v>13.043509999999999</v>
      </c>
      <c r="I2999">
        <v>0.1384012</v>
      </c>
      <c r="J2999">
        <v>13.840120000000001</v>
      </c>
      <c r="K2999">
        <v>63.37368</v>
      </c>
      <c r="L2999">
        <v>52.764009999999999</v>
      </c>
      <c r="M2999">
        <v>0.7665883</v>
      </c>
      <c r="N2999">
        <v>31.098559999999999</v>
      </c>
      <c r="O2999">
        <v>26.789739999999998</v>
      </c>
      <c r="P2999">
        <v>0.31132779999999999</v>
      </c>
      <c r="Q2999">
        <v>41.642919999999997</v>
      </c>
      <c r="R2999">
        <v>30.257539999999999</v>
      </c>
      <c r="S2999">
        <v>0.82263640000000005</v>
      </c>
    </row>
    <row r="3000" spans="1:19" x14ac:dyDescent="0.2">
      <c r="A3000" t="s">
        <v>740</v>
      </c>
      <c r="B3000">
        <v>2009</v>
      </c>
      <c r="C3000">
        <v>1252.634</v>
      </c>
      <c r="D3000">
        <v>1330</v>
      </c>
      <c r="E3000">
        <v>1459</v>
      </c>
      <c r="F3000">
        <v>1426</v>
      </c>
      <c r="G3000">
        <v>1452</v>
      </c>
      <c r="H3000">
        <v>-33.583410000000001</v>
      </c>
      <c r="I3000">
        <v>0.1384012</v>
      </c>
      <c r="J3000">
        <v>13.840120000000001</v>
      </c>
      <c r="K3000">
        <v>63.37368</v>
      </c>
      <c r="L3000">
        <v>52.764009999999999</v>
      </c>
      <c r="M3000">
        <v>0.7665883</v>
      </c>
      <c r="N3000">
        <v>31.098559999999999</v>
      </c>
      <c r="O3000">
        <v>26.789739999999998</v>
      </c>
      <c r="P3000">
        <v>0.31132779999999999</v>
      </c>
      <c r="Q3000">
        <v>41.642919999999997</v>
      </c>
      <c r="R3000">
        <v>30.257539999999999</v>
      </c>
      <c r="S3000">
        <v>0.82263640000000005</v>
      </c>
    </row>
    <row r="3001" spans="1:19" x14ac:dyDescent="0.2">
      <c r="A3001" t="s">
        <v>740</v>
      </c>
      <c r="B3001">
        <v>2009</v>
      </c>
      <c r="C3001">
        <v>1252.634</v>
      </c>
      <c r="D3001">
        <v>1330</v>
      </c>
      <c r="E3001">
        <v>1459</v>
      </c>
      <c r="F3001">
        <v>1426</v>
      </c>
      <c r="G3001">
        <v>1452</v>
      </c>
      <c r="I3001">
        <v>0.1384012</v>
      </c>
      <c r="J3001">
        <v>13.840120000000001</v>
      </c>
      <c r="L3001">
        <v>52.764009999999999</v>
      </c>
      <c r="M3001">
        <v>0.7665883</v>
      </c>
      <c r="N3001">
        <v>31.098559999999999</v>
      </c>
      <c r="O3001">
        <v>26.789739999999998</v>
      </c>
      <c r="P3001">
        <v>0.31132779999999999</v>
      </c>
      <c r="R3001">
        <v>30.257539999999999</v>
      </c>
      <c r="S3001">
        <v>0.82263640000000005</v>
      </c>
    </row>
    <row r="3002" spans="1:19" x14ac:dyDescent="0.2">
      <c r="A3002" t="s">
        <v>740</v>
      </c>
      <c r="B3002">
        <v>2009</v>
      </c>
      <c r="C3002">
        <v>1252.634</v>
      </c>
      <c r="D3002">
        <v>1330</v>
      </c>
      <c r="E3002">
        <v>1459</v>
      </c>
      <c r="F3002">
        <v>1426</v>
      </c>
      <c r="G3002">
        <v>1452</v>
      </c>
      <c r="H3002">
        <v>9855.7029999999995</v>
      </c>
      <c r="I3002">
        <v>0.1384012</v>
      </c>
      <c r="J3002">
        <v>13.840120000000001</v>
      </c>
      <c r="L3002">
        <v>52.764009999999999</v>
      </c>
      <c r="M3002">
        <v>0.7665883</v>
      </c>
      <c r="O3002">
        <v>26.789739999999998</v>
      </c>
      <c r="P3002">
        <v>0.31132779999999999</v>
      </c>
      <c r="R3002">
        <v>30.257539999999999</v>
      </c>
      <c r="S3002">
        <v>0.82263640000000005</v>
      </c>
    </row>
    <row r="3003" spans="1:19" x14ac:dyDescent="0.2">
      <c r="A3003" t="s">
        <v>740</v>
      </c>
      <c r="B3003">
        <v>2009</v>
      </c>
      <c r="C3003">
        <v>1252.634</v>
      </c>
      <c r="D3003">
        <v>1330</v>
      </c>
      <c r="E3003">
        <v>1459</v>
      </c>
      <c r="F3003">
        <v>1426</v>
      </c>
      <c r="G3003">
        <v>1452</v>
      </c>
      <c r="H3003">
        <v>-33.003999999999998</v>
      </c>
      <c r="I3003">
        <v>0.1384012</v>
      </c>
      <c r="J3003">
        <v>13.840120000000001</v>
      </c>
      <c r="K3003">
        <v>63.37368</v>
      </c>
      <c r="L3003">
        <v>52.764009999999999</v>
      </c>
      <c r="M3003">
        <v>0.7665883</v>
      </c>
      <c r="N3003">
        <v>31.098559999999999</v>
      </c>
      <c r="O3003">
        <v>26.789739999999998</v>
      </c>
      <c r="P3003">
        <v>0.31132779999999999</v>
      </c>
      <c r="Q3003">
        <v>41.642919999999997</v>
      </c>
      <c r="R3003">
        <v>30.257539999999999</v>
      </c>
      <c r="S3003">
        <v>0.82263640000000005</v>
      </c>
    </row>
    <row r="3004" spans="1:19" x14ac:dyDescent="0.2">
      <c r="A3004" t="s">
        <v>740</v>
      </c>
      <c r="B3004">
        <v>2009</v>
      </c>
      <c r="C3004">
        <v>1252.634</v>
      </c>
      <c r="D3004">
        <v>1330</v>
      </c>
      <c r="E3004">
        <v>1459</v>
      </c>
      <c r="F3004">
        <v>1426</v>
      </c>
      <c r="G3004">
        <v>1452</v>
      </c>
      <c r="H3004">
        <v>1299.999</v>
      </c>
      <c r="I3004">
        <v>0.1384012</v>
      </c>
      <c r="J3004">
        <v>13.840120000000001</v>
      </c>
      <c r="L3004">
        <v>52.764009999999999</v>
      </c>
      <c r="M3004">
        <v>0.7665883</v>
      </c>
      <c r="N3004">
        <v>31.098559999999999</v>
      </c>
      <c r="O3004">
        <v>26.789739999999998</v>
      </c>
      <c r="P3004">
        <v>0.31132779999999999</v>
      </c>
      <c r="R3004">
        <v>30.257539999999999</v>
      </c>
      <c r="S3004">
        <v>0.82263640000000005</v>
      </c>
    </row>
    <row r="3005" spans="1:19" x14ac:dyDescent="0.2">
      <c r="A3005" t="s">
        <v>740</v>
      </c>
      <c r="B3005">
        <v>2009</v>
      </c>
      <c r="C3005">
        <v>1252.634</v>
      </c>
      <c r="D3005">
        <v>1330</v>
      </c>
      <c r="E3005">
        <v>1459</v>
      </c>
      <c r="F3005">
        <v>1426</v>
      </c>
      <c r="G3005">
        <v>1452</v>
      </c>
      <c r="I3005">
        <v>0.1384012</v>
      </c>
      <c r="J3005">
        <v>13.840120000000001</v>
      </c>
      <c r="L3005">
        <v>52.764009999999999</v>
      </c>
      <c r="M3005">
        <v>0.7665883</v>
      </c>
      <c r="N3005">
        <v>31.098559999999999</v>
      </c>
      <c r="O3005">
        <v>26.789739999999998</v>
      </c>
      <c r="P3005">
        <v>0.31132779999999999</v>
      </c>
      <c r="R3005">
        <v>30.257539999999999</v>
      </c>
      <c r="S3005">
        <v>0.82263640000000005</v>
      </c>
    </row>
    <row r="3006" spans="1:19" x14ac:dyDescent="0.2">
      <c r="A3006" t="s">
        <v>740</v>
      </c>
      <c r="B3006">
        <v>2009</v>
      </c>
      <c r="C3006">
        <v>1252.634</v>
      </c>
      <c r="D3006">
        <v>1330</v>
      </c>
      <c r="E3006">
        <v>1459</v>
      </c>
      <c r="F3006">
        <v>1426</v>
      </c>
      <c r="G3006">
        <v>1452</v>
      </c>
      <c r="H3006">
        <v>35.396509999999999</v>
      </c>
      <c r="I3006">
        <v>0.1384012</v>
      </c>
      <c r="J3006">
        <v>13.840120000000001</v>
      </c>
      <c r="K3006">
        <v>63.37368</v>
      </c>
      <c r="L3006">
        <v>52.764009999999999</v>
      </c>
      <c r="M3006">
        <v>0.7665883</v>
      </c>
      <c r="N3006">
        <v>31.098559999999999</v>
      </c>
      <c r="O3006">
        <v>26.789739999999998</v>
      </c>
      <c r="P3006">
        <v>0.31132779999999999</v>
      </c>
      <c r="Q3006">
        <v>41.642919999999997</v>
      </c>
      <c r="R3006">
        <v>30.257539999999999</v>
      </c>
      <c r="S3006">
        <v>0.82263640000000005</v>
      </c>
    </row>
    <row r="3007" spans="1:19" x14ac:dyDescent="0.2">
      <c r="A3007" t="s">
        <v>740</v>
      </c>
      <c r="B3007">
        <v>2009</v>
      </c>
      <c r="C3007">
        <v>1252.634</v>
      </c>
      <c r="D3007">
        <v>1330</v>
      </c>
      <c r="E3007">
        <v>1459</v>
      </c>
      <c r="F3007">
        <v>1426</v>
      </c>
      <c r="G3007">
        <v>1452</v>
      </c>
      <c r="H3007">
        <v>11.428610000000001</v>
      </c>
      <c r="I3007">
        <v>0.1384012</v>
      </c>
      <c r="J3007">
        <v>13.840120000000001</v>
      </c>
      <c r="K3007">
        <v>63.37368</v>
      </c>
      <c r="L3007">
        <v>52.764009999999999</v>
      </c>
      <c r="M3007">
        <v>0.7665883</v>
      </c>
      <c r="N3007">
        <v>31.098559999999999</v>
      </c>
      <c r="O3007">
        <v>26.789739999999998</v>
      </c>
      <c r="P3007">
        <v>0.31132779999999999</v>
      </c>
      <c r="Q3007">
        <v>41.642919999999997</v>
      </c>
      <c r="R3007">
        <v>30.257539999999999</v>
      </c>
      <c r="S3007">
        <v>0.82263640000000005</v>
      </c>
    </row>
    <row r="3008" spans="1:19" x14ac:dyDescent="0.2">
      <c r="A3008" t="s">
        <v>740</v>
      </c>
      <c r="B3008">
        <v>2009</v>
      </c>
      <c r="C3008">
        <v>1252.634</v>
      </c>
      <c r="D3008">
        <v>1330</v>
      </c>
      <c r="E3008">
        <v>1459</v>
      </c>
      <c r="F3008">
        <v>1426</v>
      </c>
      <c r="G3008">
        <v>1452</v>
      </c>
      <c r="I3008">
        <v>0.1384012</v>
      </c>
      <c r="J3008">
        <v>13.840120000000001</v>
      </c>
      <c r="L3008">
        <v>52.764009999999999</v>
      </c>
      <c r="M3008">
        <v>0.7665883</v>
      </c>
      <c r="N3008">
        <v>31.098559999999999</v>
      </c>
      <c r="O3008">
        <v>26.789739999999998</v>
      </c>
      <c r="P3008">
        <v>0.31132779999999999</v>
      </c>
      <c r="R3008">
        <v>30.257539999999999</v>
      </c>
      <c r="S3008">
        <v>0.82263640000000005</v>
      </c>
    </row>
    <row r="3009" spans="1:19" x14ac:dyDescent="0.2">
      <c r="A3009" t="s">
        <v>740</v>
      </c>
      <c r="B3009">
        <v>2009</v>
      </c>
      <c r="C3009">
        <v>1252.634</v>
      </c>
      <c r="D3009">
        <v>1330</v>
      </c>
      <c r="E3009">
        <v>1459</v>
      </c>
      <c r="F3009">
        <v>1426</v>
      </c>
      <c r="G3009">
        <v>1452</v>
      </c>
      <c r="H3009">
        <v>60.000030000000002</v>
      </c>
      <c r="I3009">
        <v>0.1384012</v>
      </c>
      <c r="J3009">
        <v>13.840120000000001</v>
      </c>
      <c r="K3009">
        <v>63.37368</v>
      </c>
      <c r="L3009">
        <v>52.764009999999999</v>
      </c>
      <c r="M3009">
        <v>0.7665883</v>
      </c>
      <c r="N3009">
        <v>31.098559999999999</v>
      </c>
      <c r="O3009">
        <v>26.789739999999998</v>
      </c>
      <c r="P3009">
        <v>0.31132779999999999</v>
      </c>
      <c r="Q3009">
        <v>41.642919999999997</v>
      </c>
      <c r="R3009">
        <v>30.257539999999999</v>
      </c>
      <c r="S3009">
        <v>0.82263640000000005</v>
      </c>
    </row>
    <row r="3010" spans="1:19" x14ac:dyDescent="0.2">
      <c r="A3010" t="s">
        <v>740</v>
      </c>
      <c r="B3010">
        <v>2009</v>
      </c>
      <c r="C3010">
        <v>1252.634</v>
      </c>
      <c r="D3010">
        <v>1330</v>
      </c>
      <c r="E3010">
        <v>1459</v>
      </c>
      <c r="F3010">
        <v>1426</v>
      </c>
      <c r="G3010">
        <v>1452</v>
      </c>
      <c r="H3010">
        <v>13.97847</v>
      </c>
      <c r="I3010">
        <v>0.1384012</v>
      </c>
      <c r="J3010">
        <v>13.840120000000001</v>
      </c>
      <c r="K3010">
        <v>63.37368</v>
      </c>
      <c r="L3010">
        <v>52.764009999999999</v>
      </c>
      <c r="M3010">
        <v>0.7665883</v>
      </c>
      <c r="N3010">
        <v>31.098559999999999</v>
      </c>
      <c r="O3010">
        <v>26.789739999999998</v>
      </c>
      <c r="P3010">
        <v>0.31132779999999999</v>
      </c>
      <c r="Q3010">
        <v>41.642919999999997</v>
      </c>
      <c r="R3010">
        <v>30.257539999999999</v>
      </c>
      <c r="S3010">
        <v>0.82263640000000005</v>
      </c>
    </row>
    <row r="3011" spans="1:19" x14ac:dyDescent="0.2">
      <c r="A3011" t="s">
        <v>740</v>
      </c>
      <c r="B3011">
        <v>2009</v>
      </c>
      <c r="C3011">
        <v>1252.634</v>
      </c>
      <c r="D3011">
        <v>1330</v>
      </c>
      <c r="E3011">
        <v>1459</v>
      </c>
      <c r="F3011">
        <v>1426</v>
      </c>
      <c r="G3011">
        <v>1452</v>
      </c>
      <c r="H3011">
        <v>18.181750000000001</v>
      </c>
      <c r="I3011">
        <v>0.1384012</v>
      </c>
      <c r="J3011">
        <v>13.840120000000001</v>
      </c>
      <c r="K3011">
        <v>63.37368</v>
      </c>
      <c r="L3011">
        <v>52.764009999999999</v>
      </c>
      <c r="M3011">
        <v>0.7665883</v>
      </c>
      <c r="N3011">
        <v>31.098559999999999</v>
      </c>
      <c r="O3011">
        <v>26.789739999999998</v>
      </c>
      <c r="P3011">
        <v>0.31132779999999999</v>
      </c>
      <c r="Q3011">
        <v>41.642919999999997</v>
      </c>
      <c r="R3011">
        <v>30.257539999999999</v>
      </c>
      <c r="S3011">
        <v>0.82263640000000005</v>
      </c>
    </row>
    <row r="3012" spans="1:19" x14ac:dyDescent="0.2">
      <c r="A3012" t="s">
        <v>740</v>
      </c>
      <c r="B3012">
        <v>2009</v>
      </c>
      <c r="C3012">
        <v>1252.634</v>
      </c>
      <c r="D3012">
        <v>1330</v>
      </c>
      <c r="E3012">
        <v>1459</v>
      </c>
      <c r="F3012">
        <v>1426</v>
      </c>
      <c r="G3012">
        <v>1452</v>
      </c>
      <c r="H3012">
        <v>39.534910000000004</v>
      </c>
      <c r="I3012">
        <v>0.1384012</v>
      </c>
      <c r="J3012">
        <v>13.840120000000001</v>
      </c>
      <c r="K3012">
        <v>63.37368</v>
      </c>
      <c r="L3012">
        <v>52.764009999999999</v>
      </c>
      <c r="M3012">
        <v>0.7665883</v>
      </c>
      <c r="N3012">
        <v>31.098559999999999</v>
      </c>
      <c r="O3012">
        <v>26.789739999999998</v>
      </c>
      <c r="P3012">
        <v>0.31132779999999999</v>
      </c>
      <c r="Q3012">
        <v>41.642919999999997</v>
      </c>
      <c r="R3012">
        <v>30.257539999999999</v>
      </c>
      <c r="S3012">
        <v>0.82263640000000005</v>
      </c>
    </row>
    <row r="3013" spans="1:19" x14ac:dyDescent="0.2">
      <c r="A3013" t="s">
        <v>740</v>
      </c>
      <c r="B3013">
        <v>2009</v>
      </c>
      <c r="C3013">
        <v>1252.634</v>
      </c>
      <c r="D3013">
        <v>1330</v>
      </c>
      <c r="E3013">
        <v>1459</v>
      </c>
      <c r="F3013">
        <v>1426</v>
      </c>
      <c r="G3013">
        <v>1452</v>
      </c>
      <c r="H3013">
        <v>-58.33334</v>
      </c>
      <c r="I3013">
        <v>0.1384012</v>
      </c>
      <c r="J3013">
        <v>13.840120000000001</v>
      </c>
      <c r="K3013">
        <v>63.37368</v>
      </c>
      <c r="L3013">
        <v>52.764009999999999</v>
      </c>
      <c r="M3013">
        <v>0.7665883</v>
      </c>
      <c r="N3013">
        <v>31.098559999999999</v>
      </c>
      <c r="O3013">
        <v>26.789739999999998</v>
      </c>
      <c r="P3013">
        <v>0.31132779999999999</v>
      </c>
      <c r="Q3013">
        <v>41.642919999999997</v>
      </c>
      <c r="R3013">
        <v>30.257539999999999</v>
      </c>
      <c r="S3013">
        <v>0.82263640000000005</v>
      </c>
    </row>
    <row r="3014" spans="1:19" x14ac:dyDescent="0.2">
      <c r="A3014" t="s">
        <v>740</v>
      </c>
      <c r="B3014">
        <v>2009</v>
      </c>
      <c r="C3014">
        <v>1252.634</v>
      </c>
      <c r="D3014">
        <v>1330</v>
      </c>
      <c r="E3014">
        <v>1459</v>
      </c>
      <c r="F3014">
        <v>1426</v>
      </c>
      <c r="G3014">
        <v>1452</v>
      </c>
      <c r="I3014">
        <v>0.1384012</v>
      </c>
      <c r="J3014">
        <v>13.840120000000001</v>
      </c>
      <c r="L3014">
        <v>52.764009999999999</v>
      </c>
      <c r="M3014">
        <v>0.7665883</v>
      </c>
      <c r="N3014">
        <v>31.098559999999999</v>
      </c>
      <c r="O3014">
        <v>26.789739999999998</v>
      </c>
      <c r="P3014">
        <v>0.31132779999999999</v>
      </c>
      <c r="R3014">
        <v>30.257539999999999</v>
      </c>
      <c r="S3014">
        <v>0.82263640000000005</v>
      </c>
    </row>
    <row r="3015" spans="1:19" x14ac:dyDescent="0.2">
      <c r="A3015" t="s">
        <v>740</v>
      </c>
      <c r="B3015">
        <v>2009</v>
      </c>
      <c r="C3015">
        <v>1252.634</v>
      </c>
      <c r="D3015">
        <v>1330</v>
      </c>
      <c r="E3015">
        <v>1459</v>
      </c>
      <c r="F3015">
        <v>1426</v>
      </c>
      <c r="G3015">
        <v>1452</v>
      </c>
      <c r="I3015">
        <v>0.1384012</v>
      </c>
      <c r="J3015">
        <v>13.840120000000001</v>
      </c>
      <c r="L3015">
        <v>52.764009999999999</v>
      </c>
      <c r="M3015">
        <v>0.7665883</v>
      </c>
      <c r="N3015">
        <v>31.098559999999999</v>
      </c>
      <c r="O3015">
        <v>26.789739999999998</v>
      </c>
      <c r="P3015">
        <v>0.31132779999999999</v>
      </c>
      <c r="R3015">
        <v>30.257539999999999</v>
      </c>
      <c r="S3015">
        <v>0.82263640000000005</v>
      </c>
    </row>
    <row r="3016" spans="1:19" x14ac:dyDescent="0.2">
      <c r="A3016" t="s">
        <v>740</v>
      </c>
      <c r="B3016">
        <v>2009</v>
      </c>
      <c r="C3016">
        <v>1252.634</v>
      </c>
      <c r="D3016">
        <v>1330</v>
      </c>
      <c r="E3016">
        <v>1459</v>
      </c>
      <c r="F3016">
        <v>1426</v>
      </c>
      <c r="G3016">
        <v>1452</v>
      </c>
      <c r="H3016">
        <v>-6.5216979999999998</v>
      </c>
      <c r="I3016">
        <v>0.1384012</v>
      </c>
      <c r="J3016">
        <v>13.840120000000001</v>
      </c>
      <c r="K3016">
        <v>63.37368</v>
      </c>
      <c r="L3016">
        <v>52.764009999999999</v>
      </c>
      <c r="M3016">
        <v>0.7665883</v>
      </c>
      <c r="N3016">
        <v>31.098559999999999</v>
      </c>
      <c r="O3016">
        <v>26.789739999999998</v>
      </c>
      <c r="P3016">
        <v>0.31132779999999999</v>
      </c>
      <c r="Q3016">
        <v>41.642919999999997</v>
      </c>
      <c r="R3016">
        <v>30.257539999999999</v>
      </c>
      <c r="S3016">
        <v>0.82263640000000005</v>
      </c>
    </row>
    <row r="3017" spans="1:19" x14ac:dyDescent="0.2">
      <c r="A3017" t="s">
        <v>740</v>
      </c>
      <c r="B3017">
        <v>2009</v>
      </c>
      <c r="C3017">
        <v>1252.634</v>
      </c>
      <c r="D3017">
        <v>1330</v>
      </c>
      <c r="E3017">
        <v>1459</v>
      </c>
      <c r="F3017">
        <v>1426</v>
      </c>
      <c r="G3017">
        <v>1452</v>
      </c>
      <c r="H3017">
        <v>40.909030000000001</v>
      </c>
      <c r="I3017">
        <v>0.1384012</v>
      </c>
      <c r="J3017">
        <v>13.840120000000001</v>
      </c>
      <c r="K3017">
        <v>63.37368</v>
      </c>
      <c r="L3017">
        <v>52.764009999999999</v>
      </c>
      <c r="M3017">
        <v>0.7665883</v>
      </c>
      <c r="N3017">
        <v>31.098559999999999</v>
      </c>
      <c r="O3017">
        <v>26.789739999999998</v>
      </c>
      <c r="P3017">
        <v>0.31132779999999999</v>
      </c>
      <c r="Q3017">
        <v>41.642919999999997</v>
      </c>
      <c r="R3017">
        <v>30.257539999999999</v>
      </c>
      <c r="S3017">
        <v>0.82263640000000005</v>
      </c>
    </row>
    <row r="3018" spans="1:19" x14ac:dyDescent="0.2">
      <c r="A3018" t="s">
        <v>740</v>
      </c>
      <c r="B3018">
        <v>2009</v>
      </c>
      <c r="C3018">
        <v>1252.634</v>
      </c>
      <c r="D3018">
        <v>1330</v>
      </c>
      <c r="E3018">
        <v>1459</v>
      </c>
      <c r="F3018">
        <v>1426</v>
      </c>
      <c r="G3018">
        <v>1452</v>
      </c>
      <c r="H3018">
        <v>-67.424220000000005</v>
      </c>
      <c r="I3018">
        <v>0.1384012</v>
      </c>
      <c r="J3018">
        <v>13.840120000000001</v>
      </c>
      <c r="K3018">
        <v>63.37368</v>
      </c>
      <c r="L3018">
        <v>52.764009999999999</v>
      </c>
      <c r="M3018">
        <v>0.7665883</v>
      </c>
      <c r="N3018">
        <v>31.098559999999999</v>
      </c>
      <c r="O3018">
        <v>26.789739999999998</v>
      </c>
      <c r="P3018">
        <v>0.31132779999999999</v>
      </c>
      <c r="Q3018">
        <v>41.642919999999997</v>
      </c>
      <c r="R3018">
        <v>30.257539999999999</v>
      </c>
      <c r="S3018">
        <v>0.82263640000000005</v>
      </c>
    </row>
    <row r="3019" spans="1:19" x14ac:dyDescent="0.2">
      <c r="A3019" t="s">
        <v>740</v>
      </c>
      <c r="B3019">
        <v>2009</v>
      </c>
      <c r="C3019">
        <v>1252.634</v>
      </c>
      <c r="D3019">
        <v>1330</v>
      </c>
      <c r="E3019">
        <v>1459</v>
      </c>
      <c r="F3019">
        <v>1426</v>
      </c>
      <c r="G3019">
        <v>1452</v>
      </c>
      <c r="I3019">
        <v>0.1384012</v>
      </c>
      <c r="J3019">
        <v>13.840120000000001</v>
      </c>
      <c r="L3019">
        <v>52.764009999999999</v>
      </c>
      <c r="M3019">
        <v>0.7665883</v>
      </c>
      <c r="N3019">
        <v>31.098559999999999</v>
      </c>
      <c r="O3019">
        <v>26.789739999999998</v>
      </c>
      <c r="P3019">
        <v>0.31132779999999999</v>
      </c>
      <c r="R3019">
        <v>30.257539999999999</v>
      </c>
      <c r="S3019">
        <v>0.82263640000000005</v>
      </c>
    </row>
    <row r="3020" spans="1:19" x14ac:dyDescent="0.2">
      <c r="A3020" t="s">
        <v>740</v>
      </c>
      <c r="B3020">
        <v>2009</v>
      </c>
      <c r="C3020">
        <v>1252.634</v>
      </c>
      <c r="D3020">
        <v>1330</v>
      </c>
      <c r="E3020">
        <v>1459</v>
      </c>
      <c r="F3020">
        <v>1426</v>
      </c>
      <c r="G3020">
        <v>1452</v>
      </c>
      <c r="I3020">
        <v>0.1384012</v>
      </c>
      <c r="J3020">
        <v>13.840120000000001</v>
      </c>
      <c r="L3020">
        <v>52.764009999999999</v>
      </c>
      <c r="M3020">
        <v>0.7665883</v>
      </c>
      <c r="N3020">
        <v>31.098559999999999</v>
      </c>
      <c r="O3020">
        <v>26.789739999999998</v>
      </c>
      <c r="P3020">
        <v>0.31132779999999999</v>
      </c>
      <c r="R3020">
        <v>30.257539999999999</v>
      </c>
      <c r="S3020">
        <v>0.82263640000000005</v>
      </c>
    </row>
    <row r="3021" spans="1:19" x14ac:dyDescent="0.2">
      <c r="A3021" t="s">
        <v>740</v>
      </c>
      <c r="B3021">
        <v>2009</v>
      </c>
      <c r="C3021">
        <v>1252.634</v>
      </c>
      <c r="D3021">
        <v>1330</v>
      </c>
      <c r="E3021">
        <v>1459</v>
      </c>
      <c r="F3021">
        <v>1426</v>
      </c>
      <c r="G3021">
        <v>1452</v>
      </c>
      <c r="H3021">
        <v>20.000019999999999</v>
      </c>
      <c r="I3021">
        <v>0.1384012</v>
      </c>
      <c r="J3021">
        <v>13.840120000000001</v>
      </c>
      <c r="K3021">
        <v>63.37368</v>
      </c>
      <c r="L3021">
        <v>52.764009999999999</v>
      </c>
      <c r="M3021">
        <v>0.7665883</v>
      </c>
      <c r="N3021">
        <v>31.098559999999999</v>
      </c>
      <c r="O3021">
        <v>26.789739999999998</v>
      </c>
      <c r="P3021">
        <v>0.31132779999999999</v>
      </c>
      <c r="Q3021">
        <v>41.642919999999997</v>
      </c>
      <c r="R3021">
        <v>30.257539999999999</v>
      </c>
      <c r="S3021">
        <v>0.82263640000000005</v>
      </c>
    </row>
    <row r="3022" spans="1:19" x14ac:dyDescent="0.2">
      <c r="A3022" t="s">
        <v>740</v>
      </c>
      <c r="B3022">
        <v>2009</v>
      </c>
      <c r="C3022">
        <v>1252.634</v>
      </c>
      <c r="D3022">
        <v>1330</v>
      </c>
      <c r="E3022">
        <v>1459</v>
      </c>
      <c r="F3022">
        <v>1426</v>
      </c>
      <c r="G3022">
        <v>1452</v>
      </c>
      <c r="H3022">
        <v>43.999960000000002</v>
      </c>
      <c r="I3022">
        <v>0.1384012</v>
      </c>
      <c r="J3022">
        <v>13.840120000000001</v>
      </c>
      <c r="K3022">
        <v>63.37368</v>
      </c>
      <c r="L3022">
        <v>52.764009999999999</v>
      </c>
      <c r="M3022">
        <v>0.7665883</v>
      </c>
      <c r="N3022">
        <v>31.098559999999999</v>
      </c>
      <c r="O3022">
        <v>26.789739999999998</v>
      </c>
      <c r="P3022">
        <v>0.31132779999999999</v>
      </c>
      <c r="Q3022">
        <v>41.642919999999997</v>
      </c>
      <c r="R3022">
        <v>30.257539999999999</v>
      </c>
      <c r="S3022">
        <v>0.82263640000000005</v>
      </c>
    </row>
    <row r="3023" spans="1:19" x14ac:dyDescent="0.2">
      <c r="A3023" t="s">
        <v>740</v>
      </c>
      <c r="B3023">
        <v>2009</v>
      </c>
      <c r="C3023">
        <v>1252.634</v>
      </c>
      <c r="D3023">
        <v>1330</v>
      </c>
      <c r="E3023">
        <v>1459</v>
      </c>
      <c r="F3023">
        <v>1426</v>
      </c>
      <c r="G3023">
        <v>1452</v>
      </c>
      <c r="H3023">
        <v>67.391229999999993</v>
      </c>
      <c r="I3023">
        <v>0.1384012</v>
      </c>
      <c r="J3023">
        <v>13.840120000000001</v>
      </c>
      <c r="K3023">
        <v>63.37368</v>
      </c>
      <c r="L3023">
        <v>52.764009999999999</v>
      </c>
      <c r="M3023">
        <v>0.7665883</v>
      </c>
      <c r="N3023">
        <v>31.098559999999999</v>
      </c>
      <c r="O3023">
        <v>26.789739999999998</v>
      </c>
      <c r="P3023">
        <v>0.31132779999999999</v>
      </c>
      <c r="Q3023">
        <v>41.642919999999997</v>
      </c>
      <c r="R3023">
        <v>30.257539999999999</v>
      </c>
      <c r="S3023">
        <v>0.82263640000000005</v>
      </c>
    </row>
    <row r="3024" spans="1:19" x14ac:dyDescent="0.2">
      <c r="A3024" t="s">
        <v>740</v>
      </c>
      <c r="B3024">
        <v>2009</v>
      </c>
      <c r="C3024">
        <v>1252.634</v>
      </c>
      <c r="D3024">
        <v>1330</v>
      </c>
      <c r="E3024">
        <v>1459</v>
      </c>
      <c r="F3024">
        <v>1426</v>
      </c>
      <c r="G3024">
        <v>1452</v>
      </c>
      <c r="I3024">
        <v>0.1384012</v>
      </c>
      <c r="J3024">
        <v>13.840120000000001</v>
      </c>
      <c r="L3024">
        <v>52.764009999999999</v>
      </c>
      <c r="M3024">
        <v>0.7665883</v>
      </c>
      <c r="O3024">
        <v>26.789739999999998</v>
      </c>
      <c r="P3024">
        <v>0.31132779999999999</v>
      </c>
      <c r="R3024">
        <v>30.257539999999999</v>
      </c>
      <c r="S3024">
        <v>0.82263640000000005</v>
      </c>
    </row>
    <row r="3025" spans="1:19" x14ac:dyDescent="0.2">
      <c r="A3025" t="s">
        <v>740</v>
      </c>
      <c r="B3025">
        <v>2009</v>
      </c>
      <c r="C3025">
        <v>1252.634</v>
      </c>
      <c r="D3025">
        <v>1330</v>
      </c>
      <c r="E3025">
        <v>1459</v>
      </c>
      <c r="F3025">
        <v>1426</v>
      </c>
      <c r="G3025">
        <v>1452</v>
      </c>
      <c r="H3025">
        <v>80.000050000000002</v>
      </c>
      <c r="I3025">
        <v>0.1384012</v>
      </c>
      <c r="J3025">
        <v>13.840120000000001</v>
      </c>
      <c r="K3025">
        <v>63.37368</v>
      </c>
      <c r="L3025">
        <v>52.764009999999999</v>
      </c>
      <c r="M3025">
        <v>0.7665883</v>
      </c>
      <c r="N3025">
        <v>31.098559999999999</v>
      </c>
      <c r="O3025">
        <v>26.789739999999998</v>
      </c>
      <c r="P3025">
        <v>0.31132779999999999</v>
      </c>
      <c r="Q3025">
        <v>41.642919999999997</v>
      </c>
      <c r="R3025">
        <v>30.257539999999999</v>
      </c>
      <c r="S3025">
        <v>0.82263640000000005</v>
      </c>
    </row>
    <row r="3026" spans="1:19" x14ac:dyDescent="0.2">
      <c r="A3026" t="s">
        <v>740</v>
      </c>
      <c r="B3026">
        <v>2009</v>
      </c>
      <c r="C3026">
        <v>1252.634</v>
      </c>
      <c r="D3026">
        <v>1330</v>
      </c>
      <c r="E3026">
        <v>1459</v>
      </c>
      <c r="F3026">
        <v>1426</v>
      </c>
      <c r="G3026">
        <v>1452</v>
      </c>
      <c r="H3026">
        <v>-16.666650000000001</v>
      </c>
      <c r="I3026">
        <v>0.1384012</v>
      </c>
      <c r="J3026">
        <v>13.840120000000001</v>
      </c>
      <c r="K3026">
        <v>63.37368</v>
      </c>
      <c r="L3026">
        <v>52.764009999999999</v>
      </c>
      <c r="M3026">
        <v>0.7665883</v>
      </c>
      <c r="N3026">
        <v>31.098559999999999</v>
      </c>
      <c r="O3026">
        <v>26.789739999999998</v>
      </c>
      <c r="P3026">
        <v>0.31132779999999999</v>
      </c>
      <c r="Q3026">
        <v>41.642919999999997</v>
      </c>
      <c r="R3026">
        <v>30.257539999999999</v>
      </c>
      <c r="S3026">
        <v>0.82263640000000005</v>
      </c>
    </row>
    <row r="3027" spans="1:19" x14ac:dyDescent="0.2">
      <c r="A3027" t="s">
        <v>740</v>
      </c>
      <c r="B3027">
        <v>2009</v>
      </c>
      <c r="C3027">
        <v>1252.634</v>
      </c>
      <c r="D3027">
        <v>1330</v>
      </c>
      <c r="E3027">
        <v>1459</v>
      </c>
      <c r="F3027">
        <v>1426</v>
      </c>
      <c r="G3027">
        <v>1452</v>
      </c>
      <c r="I3027">
        <v>0.1384012</v>
      </c>
      <c r="J3027">
        <v>13.840120000000001</v>
      </c>
      <c r="L3027">
        <v>52.764009999999999</v>
      </c>
      <c r="M3027">
        <v>0.7665883</v>
      </c>
      <c r="N3027">
        <v>31.098559999999999</v>
      </c>
      <c r="O3027">
        <v>26.789739999999998</v>
      </c>
      <c r="P3027">
        <v>0.31132779999999999</v>
      </c>
      <c r="R3027">
        <v>30.257539999999999</v>
      </c>
      <c r="S3027">
        <v>0.82263640000000005</v>
      </c>
    </row>
    <row r="3028" spans="1:19" x14ac:dyDescent="0.2">
      <c r="A3028" t="s">
        <v>740</v>
      </c>
      <c r="B3028">
        <v>2009</v>
      </c>
      <c r="C3028">
        <v>1252.634</v>
      </c>
      <c r="D3028">
        <v>1330</v>
      </c>
      <c r="E3028">
        <v>1459</v>
      </c>
      <c r="F3028">
        <v>1426</v>
      </c>
      <c r="G3028">
        <v>1452</v>
      </c>
      <c r="I3028">
        <v>0.1384012</v>
      </c>
      <c r="J3028">
        <v>13.840120000000001</v>
      </c>
      <c r="L3028">
        <v>52.764009999999999</v>
      </c>
      <c r="M3028">
        <v>0.7665883</v>
      </c>
      <c r="N3028">
        <v>31.098559999999999</v>
      </c>
      <c r="O3028">
        <v>26.789739999999998</v>
      </c>
      <c r="P3028">
        <v>0.31132779999999999</v>
      </c>
      <c r="R3028">
        <v>30.257539999999999</v>
      </c>
      <c r="S3028">
        <v>0.82263640000000005</v>
      </c>
    </row>
    <row r="3029" spans="1:19" x14ac:dyDescent="0.2">
      <c r="A3029" t="s">
        <v>740</v>
      </c>
      <c r="B3029">
        <v>2009</v>
      </c>
      <c r="C3029">
        <v>1252.634</v>
      </c>
      <c r="D3029">
        <v>1330</v>
      </c>
      <c r="E3029">
        <v>1459</v>
      </c>
      <c r="F3029">
        <v>1426</v>
      </c>
      <c r="G3029">
        <v>1452</v>
      </c>
      <c r="I3029">
        <v>0.1384012</v>
      </c>
      <c r="J3029">
        <v>13.840120000000001</v>
      </c>
      <c r="L3029">
        <v>52.764009999999999</v>
      </c>
      <c r="M3029">
        <v>0.7665883</v>
      </c>
      <c r="N3029">
        <v>31.098559999999999</v>
      </c>
      <c r="O3029">
        <v>26.789739999999998</v>
      </c>
      <c r="P3029">
        <v>0.31132779999999999</v>
      </c>
      <c r="R3029">
        <v>30.257539999999999</v>
      </c>
      <c r="S3029">
        <v>0.82263640000000005</v>
      </c>
    </row>
    <row r="3030" spans="1:19" x14ac:dyDescent="0.2">
      <c r="A3030" t="s">
        <v>740</v>
      </c>
      <c r="B3030">
        <v>2009</v>
      </c>
      <c r="C3030">
        <v>1252.634</v>
      </c>
      <c r="D3030">
        <v>1330</v>
      </c>
      <c r="E3030">
        <v>1459</v>
      </c>
      <c r="F3030">
        <v>1426</v>
      </c>
      <c r="G3030">
        <v>1452</v>
      </c>
      <c r="I3030">
        <v>0.1384012</v>
      </c>
      <c r="J3030">
        <v>13.840120000000001</v>
      </c>
      <c r="L3030">
        <v>52.764009999999999</v>
      </c>
      <c r="M3030">
        <v>0.7665883</v>
      </c>
      <c r="O3030">
        <v>26.789739999999998</v>
      </c>
      <c r="P3030">
        <v>0.31132779999999999</v>
      </c>
      <c r="R3030">
        <v>30.257539999999999</v>
      </c>
      <c r="S3030">
        <v>0.82263640000000005</v>
      </c>
    </row>
    <row r="3031" spans="1:19" x14ac:dyDescent="0.2">
      <c r="A3031" t="s">
        <v>740</v>
      </c>
      <c r="B3031">
        <v>2009</v>
      </c>
      <c r="C3031">
        <v>1252.634</v>
      </c>
      <c r="D3031">
        <v>1330</v>
      </c>
      <c r="E3031">
        <v>1459</v>
      </c>
      <c r="F3031">
        <v>1426</v>
      </c>
      <c r="G3031">
        <v>1452</v>
      </c>
      <c r="I3031">
        <v>0.1384012</v>
      </c>
      <c r="J3031">
        <v>13.840120000000001</v>
      </c>
      <c r="L3031">
        <v>52.764009999999999</v>
      </c>
      <c r="M3031">
        <v>0.7665883</v>
      </c>
      <c r="N3031">
        <v>31.098559999999999</v>
      </c>
      <c r="O3031">
        <v>26.789739999999998</v>
      </c>
      <c r="P3031">
        <v>0.31132779999999999</v>
      </c>
      <c r="R3031">
        <v>30.257539999999999</v>
      </c>
      <c r="S3031">
        <v>0.82263640000000005</v>
      </c>
    </row>
    <row r="3032" spans="1:19" x14ac:dyDescent="0.2">
      <c r="A3032" t="s">
        <v>740</v>
      </c>
      <c r="B3032">
        <v>2009</v>
      </c>
      <c r="C3032">
        <v>1252.634</v>
      </c>
      <c r="D3032">
        <v>1330</v>
      </c>
      <c r="E3032">
        <v>1459</v>
      </c>
      <c r="F3032">
        <v>1426</v>
      </c>
      <c r="G3032">
        <v>1452</v>
      </c>
      <c r="H3032">
        <v>66.666690000000003</v>
      </c>
      <c r="I3032">
        <v>0.1384012</v>
      </c>
      <c r="J3032">
        <v>13.840120000000001</v>
      </c>
      <c r="K3032">
        <v>63.37368</v>
      </c>
      <c r="L3032">
        <v>52.764009999999999</v>
      </c>
      <c r="M3032">
        <v>0.7665883</v>
      </c>
      <c r="O3032">
        <v>26.789739999999998</v>
      </c>
      <c r="P3032">
        <v>0.31132779999999999</v>
      </c>
      <c r="R3032">
        <v>30.257539999999999</v>
      </c>
      <c r="S3032">
        <v>0.82263640000000005</v>
      </c>
    </row>
    <row r="3033" spans="1:19" x14ac:dyDescent="0.2">
      <c r="A3033" t="s">
        <v>740</v>
      </c>
      <c r="B3033">
        <v>2009</v>
      </c>
      <c r="C3033">
        <v>1252.634</v>
      </c>
      <c r="D3033">
        <v>1330</v>
      </c>
      <c r="E3033">
        <v>1459</v>
      </c>
      <c r="F3033">
        <v>1426</v>
      </c>
      <c r="G3033">
        <v>1452</v>
      </c>
      <c r="H3033">
        <v>8.4337049999999998</v>
      </c>
      <c r="I3033">
        <v>0.1384012</v>
      </c>
      <c r="J3033">
        <v>13.840120000000001</v>
      </c>
      <c r="K3033">
        <v>63.37368</v>
      </c>
      <c r="L3033">
        <v>52.764009999999999</v>
      </c>
      <c r="M3033">
        <v>0.7665883</v>
      </c>
      <c r="N3033">
        <v>31.098559999999999</v>
      </c>
      <c r="O3033">
        <v>26.789739999999998</v>
      </c>
      <c r="P3033">
        <v>0.31132779999999999</v>
      </c>
      <c r="Q3033">
        <v>41.642919999999997</v>
      </c>
      <c r="R3033">
        <v>30.257539999999999</v>
      </c>
      <c r="S3033">
        <v>0.82263640000000005</v>
      </c>
    </row>
    <row r="3034" spans="1:19" x14ac:dyDescent="0.2">
      <c r="A3034" t="s">
        <v>740</v>
      </c>
      <c r="B3034">
        <v>2009</v>
      </c>
      <c r="C3034">
        <v>1252.634</v>
      </c>
      <c r="D3034">
        <v>1330</v>
      </c>
      <c r="E3034">
        <v>1459</v>
      </c>
      <c r="F3034">
        <v>1426</v>
      </c>
      <c r="G3034">
        <v>1452</v>
      </c>
      <c r="H3034">
        <v>45.348869999999998</v>
      </c>
      <c r="I3034">
        <v>0.1384012</v>
      </c>
      <c r="J3034">
        <v>13.840120000000001</v>
      </c>
      <c r="K3034">
        <v>63.37368</v>
      </c>
      <c r="L3034">
        <v>52.764009999999999</v>
      </c>
      <c r="M3034">
        <v>0.7665883</v>
      </c>
      <c r="N3034">
        <v>31.098559999999999</v>
      </c>
      <c r="O3034">
        <v>26.789739999999998</v>
      </c>
      <c r="P3034">
        <v>0.31132779999999999</v>
      </c>
      <c r="Q3034">
        <v>41.642919999999997</v>
      </c>
      <c r="R3034">
        <v>30.257539999999999</v>
      </c>
      <c r="S3034">
        <v>0.82263640000000005</v>
      </c>
    </row>
    <row r="3035" spans="1:19" x14ac:dyDescent="0.2">
      <c r="A3035" t="s">
        <v>740</v>
      </c>
      <c r="B3035">
        <v>2009</v>
      </c>
      <c r="C3035">
        <v>1252.634</v>
      </c>
      <c r="D3035">
        <v>1330</v>
      </c>
      <c r="E3035">
        <v>1459</v>
      </c>
      <c r="F3035">
        <v>1426</v>
      </c>
      <c r="G3035">
        <v>1452</v>
      </c>
      <c r="H3035">
        <v>-31.506869999999999</v>
      </c>
      <c r="I3035">
        <v>0.1384012</v>
      </c>
      <c r="J3035">
        <v>13.840120000000001</v>
      </c>
      <c r="K3035">
        <v>63.37368</v>
      </c>
      <c r="L3035">
        <v>52.764009999999999</v>
      </c>
      <c r="M3035">
        <v>0.7665883</v>
      </c>
      <c r="N3035">
        <v>31.098559999999999</v>
      </c>
      <c r="O3035">
        <v>26.789739999999998</v>
      </c>
      <c r="P3035">
        <v>0.31132779999999999</v>
      </c>
      <c r="Q3035">
        <v>41.642919999999997</v>
      </c>
      <c r="R3035">
        <v>30.257539999999999</v>
      </c>
      <c r="S3035">
        <v>0.82263640000000005</v>
      </c>
    </row>
    <row r="3036" spans="1:19" x14ac:dyDescent="0.2">
      <c r="A3036" t="s">
        <v>740</v>
      </c>
      <c r="B3036">
        <v>2009</v>
      </c>
      <c r="C3036">
        <v>1252.634</v>
      </c>
      <c r="D3036">
        <v>1330</v>
      </c>
      <c r="E3036">
        <v>1459</v>
      </c>
      <c r="F3036">
        <v>1426</v>
      </c>
      <c r="G3036">
        <v>1452</v>
      </c>
      <c r="H3036">
        <v>54.761879999999998</v>
      </c>
      <c r="I3036">
        <v>0.1384012</v>
      </c>
      <c r="J3036">
        <v>13.840120000000001</v>
      </c>
      <c r="K3036">
        <v>63.37368</v>
      </c>
      <c r="L3036">
        <v>52.764009999999999</v>
      </c>
      <c r="M3036">
        <v>0.7665883</v>
      </c>
      <c r="N3036">
        <v>31.098559999999999</v>
      </c>
      <c r="O3036">
        <v>26.789739999999998</v>
      </c>
      <c r="P3036">
        <v>0.31132779999999999</v>
      </c>
      <c r="Q3036">
        <v>41.642919999999997</v>
      </c>
      <c r="R3036">
        <v>30.257539999999999</v>
      </c>
      <c r="S3036">
        <v>0.82263640000000005</v>
      </c>
    </row>
    <row r="3037" spans="1:19" x14ac:dyDescent="0.2">
      <c r="A3037" t="s">
        <v>881</v>
      </c>
      <c r="B3037">
        <v>2009</v>
      </c>
      <c r="C3037">
        <v>445.3</v>
      </c>
      <c r="D3037">
        <v>525.1</v>
      </c>
      <c r="E3037">
        <v>665</v>
      </c>
      <c r="F3037">
        <v>788.1</v>
      </c>
      <c r="G3037">
        <v>875.1</v>
      </c>
      <c r="H3037">
        <v>7.6500000000000003E-5</v>
      </c>
      <c r="I3037">
        <v>0.76981809999999995</v>
      </c>
      <c r="J3037">
        <v>76.981809999999996</v>
      </c>
      <c r="K3037">
        <v>111.7774</v>
      </c>
      <c r="L3037">
        <v>52.764009999999999</v>
      </c>
      <c r="M3037">
        <v>0.7665883</v>
      </c>
      <c r="O3037">
        <v>26.789739999999998</v>
      </c>
      <c r="P3037">
        <v>0.31132779999999999</v>
      </c>
      <c r="R3037">
        <v>30.257539999999999</v>
      </c>
      <c r="S3037">
        <v>0.82263640000000005</v>
      </c>
    </row>
    <row r="3038" spans="1:19" x14ac:dyDescent="0.2">
      <c r="A3038" t="s">
        <v>881</v>
      </c>
      <c r="B3038">
        <v>2009</v>
      </c>
      <c r="C3038">
        <v>445.3</v>
      </c>
      <c r="D3038">
        <v>525.1</v>
      </c>
      <c r="E3038">
        <v>665</v>
      </c>
      <c r="F3038">
        <v>788.1</v>
      </c>
      <c r="G3038">
        <v>875.1</v>
      </c>
      <c r="H3038">
        <v>33.333350000000003</v>
      </c>
      <c r="I3038">
        <v>0.76981809999999995</v>
      </c>
      <c r="J3038">
        <v>76.981809999999996</v>
      </c>
      <c r="K3038">
        <v>111.7774</v>
      </c>
      <c r="L3038">
        <v>52.764009999999999</v>
      </c>
      <c r="M3038">
        <v>0.7665883</v>
      </c>
      <c r="N3038">
        <v>50.756320000000002</v>
      </c>
      <c r="O3038">
        <v>26.789739999999998</v>
      </c>
      <c r="P3038">
        <v>0.31132779999999999</v>
      </c>
      <c r="Q3038">
        <v>93.585579999999993</v>
      </c>
      <c r="R3038">
        <v>30.257539999999999</v>
      </c>
      <c r="S3038">
        <v>0.82263640000000005</v>
      </c>
    </row>
    <row r="3039" spans="1:19" x14ac:dyDescent="0.2">
      <c r="A3039" t="s">
        <v>881</v>
      </c>
      <c r="B3039">
        <v>2009</v>
      </c>
      <c r="C3039">
        <v>445.3</v>
      </c>
      <c r="D3039">
        <v>525.1</v>
      </c>
      <c r="E3039">
        <v>665</v>
      </c>
      <c r="F3039">
        <v>788.1</v>
      </c>
      <c r="G3039">
        <v>875.1</v>
      </c>
      <c r="I3039">
        <v>0.76981809999999995</v>
      </c>
      <c r="J3039">
        <v>76.981809999999996</v>
      </c>
      <c r="L3039">
        <v>52.764009999999999</v>
      </c>
      <c r="M3039">
        <v>0.7665883</v>
      </c>
      <c r="O3039">
        <v>26.789739999999998</v>
      </c>
      <c r="P3039">
        <v>0.31132779999999999</v>
      </c>
      <c r="R3039">
        <v>30.257539999999999</v>
      </c>
      <c r="S3039">
        <v>0.82263640000000005</v>
      </c>
    </row>
    <row r="3040" spans="1:19" x14ac:dyDescent="0.2">
      <c r="A3040" t="s">
        <v>881</v>
      </c>
      <c r="B3040">
        <v>2009</v>
      </c>
      <c r="C3040">
        <v>445.3</v>
      </c>
      <c r="D3040">
        <v>525.1</v>
      </c>
      <c r="E3040">
        <v>665</v>
      </c>
      <c r="F3040">
        <v>788.1</v>
      </c>
      <c r="G3040">
        <v>875.1</v>
      </c>
      <c r="I3040">
        <v>0.76981809999999995</v>
      </c>
      <c r="J3040">
        <v>76.981809999999996</v>
      </c>
      <c r="L3040">
        <v>52.764009999999999</v>
      </c>
      <c r="M3040">
        <v>0.7665883</v>
      </c>
      <c r="N3040">
        <v>50.756320000000002</v>
      </c>
      <c r="O3040">
        <v>26.789739999999998</v>
      </c>
      <c r="P3040">
        <v>0.31132779999999999</v>
      </c>
      <c r="R3040">
        <v>30.257539999999999</v>
      </c>
      <c r="S3040">
        <v>0.82263640000000005</v>
      </c>
    </row>
    <row r="3041" spans="1:19" x14ac:dyDescent="0.2">
      <c r="A3041" t="s">
        <v>881</v>
      </c>
      <c r="B3041">
        <v>2009</v>
      </c>
      <c r="C3041">
        <v>445.3</v>
      </c>
      <c r="D3041">
        <v>525.1</v>
      </c>
      <c r="E3041">
        <v>665</v>
      </c>
      <c r="F3041">
        <v>788.1</v>
      </c>
      <c r="G3041">
        <v>875.1</v>
      </c>
      <c r="H3041">
        <v>-88</v>
      </c>
      <c r="I3041">
        <v>0.76981809999999995</v>
      </c>
      <c r="J3041">
        <v>76.981809999999996</v>
      </c>
      <c r="K3041">
        <v>111.7774</v>
      </c>
      <c r="L3041">
        <v>52.764009999999999</v>
      </c>
      <c r="M3041">
        <v>0.7665883</v>
      </c>
      <c r="N3041">
        <v>50.756320000000002</v>
      </c>
      <c r="O3041">
        <v>26.789739999999998</v>
      </c>
      <c r="P3041">
        <v>0.31132779999999999</v>
      </c>
      <c r="Q3041">
        <v>93.585579999999993</v>
      </c>
      <c r="R3041">
        <v>30.257539999999999</v>
      </c>
      <c r="S3041">
        <v>0.82263640000000005</v>
      </c>
    </row>
    <row r="3042" spans="1:19" x14ac:dyDescent="0.2">
      <c r="A3042" t="s">
        <v>881</v>
      </c>
      <c r="B3042">
        <v>2009</v>
      </c>
      <c r="C3042">
        <v>445.3</v>
      </c>
      <c r="D3042">
        <v>525.1</v>
      </c>
      <c r="E3042">
        <v>665</v>
      </c>
      <c r="F3042">
        <v>788.1</v>
      </c>
      <c r="G3042">
        <v>875.1</v>
      </c>
      <c r="I3042">
        <v>0.76981809999999995</v>
      </c>
      <c r="J3042">
        <v>76.981809999999996</v>
      </c>
      <c r="L3042">
        <v>52.764009999999999</v>
      </c>
      <c r="M3042">
        <v>0.7665883</v>
      </c>
      <c r="N3042">
        <v>50.756320000000002</v>
      </c>
      <c r="O3042">
        <v>26.789739999999998</v>
      </c>
      <c r="P3042">
        <v>0.31132779999999999</v>
      </c>
      <c r="R3042">
        <v>30.257539999999999</v>
      </c>
      <c r="S3042">
        <v>0.82263640000000005</v>
      </c>
    </row>
    <row r="3043" spans="1:19" x14ac:dyDescent="0.2">
      <c r="A3043" t="s">
        <v>881</v>
      </c>
      <c r="B3043">
        <v>2009</v>
      </c>
      <c r="C3043">
        <v>445.3</v>
      </c>
      <c r="D3043">
        <v>525.1</v>
      </c>
      <c r="E3043">
        <v>665</v>
      </c>
      <c r="F3043">
        <v>788.1</v>
      </c>
      <c r="G3043">
        <v>875.1</v>
      </c>
      <c r="I3043">
        <v>0.76981809999999995</v>
      </c>
      <c r="J3043">
        <v>76.981809999999996</v>
      </c>
      <c r="L3043">
        <v>52.764009999999999</v>
      </c>
      <c r="M3043">
        <v>0.7665883</v>
      </c>
      <c r="O3043">
        <v>26.789739999999998</v>
      </c>
      <c r="P3043">
        <v>0.31132779999999999</v>
      </c>
      <c r="R3043">
        <v>30.257539999999999</v>
      </c>
      <c r="S3043">
        <v>0.82263640000000005</v>
      </c>
    </row>
    <row r="3044" spans="1:19" x14ac:dyDescent="0.2">
      <c r="A3044" t="s">
        <v>881</v>
      </c>
      <c r="B3044">
        <v>2009</v>
      </c>
      <c r="C3044">
        <v>445.3</v>
      </c>
      <c r="D3044">
        <v>525.1</v>
      </c>
      <c r="E3044">
        <v>665</v>
      </c>
      <c r="F3044">
        <v>788.1</v>
      </c>
      <c r="G3044">
        <v>875.1</v>
      </c>
      <c r="I3044">
        <v>0.76981809999999995</v>
      </c>
      <c r="J3044">
        <v>76.981809999999996</v>
      </c>
      <c r="L3044">
        <v>52.764009999999999</v>
      </c>
      <c r="M3044">
        <v>0.7665883</v>
      </c>
      <c r="O3044">
        <v>26.789739999999998</v>
      </c>
      <c r="P3044">
        <v>0.31132779999999999</v>
      </c>
      <c r="R3044">
        <v>30.257539999999999</v>
      </c>
      <c r="S3044">
        <v>0.82263640000000005</v>
      </c>
    </row>
    <row r="3045" spans="1:19" x14ac:dyDescent="0.2">
      <c r="A3045" t="s">
        <v>881</v>
      </c>
      <c r="B3045">
        <v>2009</v>
      </c>
      <c r="C3045">
        <v>445.3</v>
      </c>
      <c r="D3045">
        <v>525.1</v>
      </c>
      <c r="E3045">
        <v>665</v>
      </c>
      <c r="F3045">
        <v>788.1</v>
      </c>
      <c r="G3045">
        <v>875.1</v>
      </c>
      <c r="I3045">
        <v>0.76981809999999995</v>
      </c>
      <c r="J3045">
        <v>76.981809999999996</v>
      </c>
      <c r="L3045">
        <v>52.764009999999999</v>
      </c>
      <c r="M3045">
        <v>0.7665883</v>
      </c>
      <c r="O3045">
        <v>26.789739999999998</v>
      </c>
      <c r="P3045">
        <v>0.31132779999999999</v>
      </c>
      <c r="R3045">
        <v>30.257539999999999</v>
      </c>
      <c r="S3045">
        <v>0.82263640000000005</v>
      </c>
    </row>
    <row r="3046" spans="1:19" x14ac:dyDescent="0.2">
      <c r="A3046" t="s">
        <v>881</v>
      </c>
      <c r="B3046">
        <v>2009</v>
      </c>
      <c r="C3046">
        <v>445.3</v>
      </c>
      <c r="D3046">
        <v>525.1</v>
      </c>
      <c r="E3046">
        <v>665</v>
      </c>
      <c r="F3046">
        <v>788.1</v>
      </c>
      <c r="G3046">
        <v>875.1</v>
      </c>
      <c r="I3046">
        <v>0.76981809999999995</v>
      </c>
      <c r="J3046">
        <v>76.981809999999996</v>
      </c>
      <c r="L3046">
        <v>52.764009999999999</v>
      </c>
      <c r="M3046">
        <v>0.7665883</v>
      </c>
      <c r="O3046">
        <v>26.789739999999998</v>
      </c>
      <c r="P3046">
        <v>0.31132779999999999</v>
      </c>
      <c r="R3046">
        <v>30.257539999999999</v>
      </c>
      <c r="S3046">
        <v>0.82263640000000005</v>
      </c>
    </row>
    <row r="3047" spans="1:19" x14ac:dyDescent="0.2">
      <c r="A3047" t="s">
        <v>881</v>
      </c>
      <c r="B3047">
        <v>2009</v>
      </c>
      <c r="C3047">
        <v>445.3</v>
      </c>
      <c r="D3047">
        <v>525.1</v>
      </c>
      <c r="E3047">
        <v>665</v>
      </c>
      <c r="F3047">
        <v>788.1</v>
      </c>
      <c r="G3047">
        <v>875.1</v>
      </c>
      <c r="H3047">
        <v>26.315809999999999</v>
      </c>
      <c r="I3047">
        <v>0.76981809999999995</v>
      </c>
      <c r="J3047">
        <v>76.981809999999996</v>
      </c>
      <c r="K3047">
        <v>111.7774</v>
      </c>
      <c r="L3047">
        <v>52.764009999999999</v>
      </c>
      <c r="M3047">
        <v>0.7665883</v>
      </c>
      <c r="N3047">
        <v>50.756320000000002</v>
      </c>
      <c r="O3047">
        <v>26.789739999999998</v>
      </c>
      <c r="P3047">
        <v>0.31132779999999999</v>
      </c>
      <c r="Q3047">
        <v>93.585579999999993</v>
      </c>
      <c r="R3047">
        <v>30.257539999999999</v>
      </c>
      <c r="S3047">
        <v>0.82263640000000005</v>
      </c>
    </row>
    <row r="3048" spans="1:19" x14ac:dyDescent="0.2">
      <c r="A3048" t="s">
        <v>881</v>
      </c>
      <c r="B3048">
        <v>2009</v>
      </c>
      <c r="C3048">
        <v>445.3</v>
      </c>
      <c r="D3048">
        <v>525.1</v>
      </c>
      <c r="E3048">
        <v>665</v>
      </c>
      <c r="F3048">
        <v>788.1</v>
      </c>
      <c r="G3048">
        <v>875.1</v>
      </c>
      <c r="I3048">
        <v>0.76981809999999995</v>
      </c>
      <c r="J3048">
        <v>76.981809999999996</v>
      </c>
      <c r="L3048">
        <v>52.764009999999999</v>
      </c>
      <c r="M3048">
        <v>0.7665883</v>
      </c>
      <c r="N3048">
        <v>50.756320000000002</v>
      </c>
      <c r="O3048">
        <v>26.789739999999998</v>
      </c>
      <c r="P3048">
        <v>0.31132779999999999</v>
      </c>
      <c r="R3048">
        <v>30.257539999999999</v>
      </c>
      <c r="S3048">
        <v>0.82263640000000005</v>
      </c>
    </row>
    <row r="3049" spans="1:19" x14ac:dyDescent="0.2">
      <c r="A3049" t="s">
        <v>881</v>
      </c>
      <c r="B3049">
        <v>2009</v>
      </c>
      <c r="C3049">
        <v>445.3</v>
      </c>
      <c r="D3049">
        <v>525.1</v>
      </c>
      <c r="E3049">
        <v>665</v>
      </c>
      <c r="F3049">
        <v>788.1</v>
      </c>
      <c r="G3049">
        <v>875.1</v>
      </c>
      <c r="H3049">
        <v>20.00001</v>
      </c>
      <c r="I3049">
        <v>0.76981809999999995</v>
      </c>
      <c r="J3049">
        <v>76.981809999999996</v>
      </c>
      <c r="K3049">
        <v>111.7774</v>
      </c>
      <c r="L3049">
        <v>52.764009999999999</v>
      </c>
      <c r="M3049">
        <v>0.7665883</v>
      </c>
      <c r="O3049">
        <v>26.789739999999998</v>
      </c>
      <c r="P3049">
        <v>0.31132779999999999</v>
      </c>
      <c r="R3049">
        <v>30.257539999999999</v>
      </c>
      <c r="S3049">
        <v>0.82263640000000005</v>
      </c>
    </row>
    <row r="3050" spans="1:19" x14ac:dyDescent="0.2">
      <c r="A3050" t="s">
        <v>881</v>
      </c>
      <c r="B3050">
        <v>2009</v>
      </c>
      <c r="C3050">
        <v>445.3</v>
      </c>
      <c r="D3050">
        <v>525.1</v>
      </c>
      <c r="E3050">
        <v>665</v>
      </c>
      <c r="F3050">
        <v>788.1</v>
      </c>
      <c r="G3050">
        <v>875.1</v>
      </c>
      <c r="I3050">
        <v>0.76981809999999995</v>
      </c>
      <c r="J3050">
        <v>76.981809999999996</v>
      </c>
      <c r="L3050">
        <v>52.764009999999999</v>
      </c>
      <c r="M3050">
        <v>0.7665883</v>
      </c>
      <c r="N3050">
        <v>50.756320000000002</v>
      </c>
      <c r="O3050">
        <v>26.789739999999998</v>
      </c>
      <c r="P3050">
        <v>0.31132779999999999</v>
      </c>
      <c r="R3050">
        <v>30.257539999999999</v>
      </c>
      <c r="S3050">
        <v>0.82263640000000005</v>
      </c>
    </row>
    <row r="3051" spans="1:19" x14ac:dyDescent="0.2">
      <c r="A3051" t="s">
        <v>881</v>
      </c>
      <c r="B3051">
        <v>2009</v>
      </c>
      <c r="C3051">
        <v>445.3</v>
      </c>
      <c r="D3051">
        <v>525.1</v>
      </c>
      <c r="E3051">
        <v>665</v>
      </c>
      <c r="F3051">
        <v>788.1</v>
      </c>
      <c r="G3051">
        <v>875.1</v>
      </c>
      <c r="I3051">
        <v>0.76981809999999995</v>
      </c>
      <c r="J3051">
        <v>76.981809999999996</v>
      </c>
      <c r="L3051">
        <v>52.764009999999999</v>
      </c>
      <c r="M3051">
        <v>0.7665883</v>
      </c>
      <c r="N3051">
        <v>50.756320000000002</v>
      </c>
      <c r="O3051">
        <v>26.789739999999998</v>
      </c>
      <c r="P3051">
        <v>0.31132779999999999</v>
      </c>
      <c r="R3051">
        <v>30.257539999999999</v>
      </c>
      <c r="S3051">
        <v>0.82263640000000005</v>
      </c>
    </row>
    <row r="3052" spans="1:19" x14ac:dyDescent="0.2">
      <c r="A3052" t="s">
        <v>881</v>
      </c>
      <c r="B3052">
        <v>2009</v>
      </c>
      <c r="C3052">
        <v>445.3</v>
      </c>
      <c r="D3052">
        <v>525.1</v>
      </c>
      <c r="E3052">
        <v>665</v>
      </c>
      <c r="F3052">
        <v>788.1</v>
      </c>
      <c r="G3052">
        <v>875.1</v>
      </c>
      <c r="I3052">
        <v>0.76981809999999995</v>
      </c>
      <c r="J3052">
        <v>76.981809999999996</v>
      </c>
      <c r="L3052">
        <v>52.764009999999999</v>
      </c>
      <c r="M3052">
        <v>0.7665883</v>
      </c>
      <c r="O3052">
        <v>26.789739999999998</v>
      </c>
      <c r="P3052">
        <v>0.31132779999999999</v>
      </c>
      <c r="R3052">
        <v>30.257539999999999</v>
      </c>
      <c r="S3052">
        <v>0.82263640000000005</v>
      </c>
    </row>
    <row r="3053" spans="1:19" x14ac:dyDescent="0.2">
      <c r="A3053" t="s">
        <v>881</v>
      </c>
      <c r="B3053">
        <v>2009</v>
      </c>
      <c r="C3053">
        <v>445.3</v>
      </c>
      <c r="D3053">
        <v>525.1</v>
      </c>
      <c r="E3053">
        <v>665</v>
      </c>
      <c r="F3053">
        <v>788.1</v>
      </c>
      <c r="G3053">
        <v>875.1</v>
      </c>
      <c r="I3053">
        <v>0.76981809999999995</v>
      </c>
      <c r="J3053">
        <v>76.981809999999996</v>
      </c>
      <c r="L3053">
        <v>52.764009999999999</v>
      </c>
      <c r="M3053">
        <v>0.7665883</v>
      </c>
      <c r="O3053">
        <v>26.789739999999998</v>
      </c>
      <c r="P3053">
        <v>0.31132779999999999</v>
      </c>
      <c r="R3053">
        <v>30.257539999999999</v>
      </c>
      <c r="S3053">
        <v>0.82263640000000005</v>
      </c>
    </row>
    <row r="3054" spans="1:19" x14ac:dyDescent="0.2">
      <c r="A3054" t="s">
        <v>881</v>
      </c>
      <c r="B3054">
        <v>2009</v>
      </c>
      <c r="C3054">
        <v>445.3</v>
      </c>
      <c r="D3054">
        <v>525.1</v>
      </c>
      <c r="E3054">
        <v>665</v>
      </c>
      <c r="F3054">
        <v>788.1</v>
      </c>
      <c r="G3054">
        <v>875.1</v>
      </c>
      <c r="I3054">
        <v>0.76981809999999995</v>
      </c>
      <c r="J3054">
        <v>76.981809999999996</v>
      </c>
      <c r="L3054">
        <v>52.764009999999999</v>
      </c>
      <c r="M3054">
        <v>0.7665883</v>
      </c>
      <c r="O3054">
        <v>26.789739999999998</v>
      </c>
      <c r="P3054">
        <v>0.31132779999999999</v>
      </c>
      <c r="R3054">
        <v>30.257539999999999</v>
      </c>
      <c r="S3054">
        <v>0.82263640000000005</v>
      </c>
    </row>
    <row r="3055" spans="1:19" x14ac:dyDescent="0.2">
      <c r="A3055" t="s">
        <v>881</v>
      </c>
      <c r="B3055">
        <v>2009</v>
      </c>
      <c r="C3055">
        <v>445.3</v>
      </c>
      <c r="D3055">
        <v>525.1</v>
      </c>
      <c r="E3055">
        <v>665</v>
      </c>
      <c r="F3055">
        <v>788.1</v>
      </c>
      <c r="G3055">
        <v>875.1</v>
      </c>
      <c r="H3055">
        <v>-52</v>
      </c>
      <c r="I3055">
        <v>0.76981809999999995</v>
      </c>
      <c r="J3055">
        <v>76.981809999999996</v>
      </c>
      <c r="K3055">
        <v>111.7774</v>
      </c>
      <c r="L3055">
        <v>52.764009999999999</v>
      </c>
      <c r="M3055">
        <v>0.7665883</v>
      </c>
      <c r="N3055">
        <v>50.756320000000002</v>
      </c>
      <c r="O3055">
        <v>26.789739999999998</v>
      </c>
      <c r="P3055">
        <v>0.31132779999999999</v>
      </c>
      <c r="Q3055">
        <v>93.585579999999993</v>
      </c>
      <c r="R3055">
        <v>30.257539999999999</v>
      </c>
      <c r="S3055">
        <v>0.82263640000000005</v>
      </c>
    </row>
    <row r="3056" spans="1:19" x14ac:dyDescent="0.2">
      <c r="A3056" t="s">
        <v>881</v>
      </c>
      <c r="B3056">
        <v>2009</v>
      </c>
      <c r="C3056">
        <v>445.3</v>
      </c>
      <c r="D3056">
        <v>525.1</v>
      </c>
      <c r="E3056">
        <v>665</v>
      </c>
      <c r="F3056">
        <v>788.1</v>
      </c>
      <c r="G3056">
        <v>875.1</v>
      </c>
      <c r="I3056">
        <v>0.76981809999999995</v>
      </c>
      <c r="J3056">
        <v>76.981809999999996</v>
      </c>
      <c r="L3056">
        <v>52.764009999999999</v>
      </c>
      <c r="M3056">
        <v>0.7665883</v>
      </c>
      <c r="N3056">
        <v>50.756320000000002</v>
      </c>
      <c r="O3056">
        <v>26.789739999999998</v>
      </c>
      <c r="P3056">
        <v>0.31132779999999999</v>
      </c>
      <c r="R3056">
        <v>30.257539999999999</v>
      </c>
      <c r="S3056">
        <v>0.82263640000000005</v>
      </c>
    </row>
    <row r="3057" spans="1:19" x14ac:dyDescent="0.2">
      <c r="A3057" t="s">
        <v>881</v>
      </c>
      <c r="B3057">
        <v>2009</v>
      </c>
      <c r="C3057">
        <v>445.3</v>
      </c>
      <c r="D3057">
        <v>525.1</v>
      </c>
      <c r="E3057">
        <v>665</v>
      </c>
      <c r="F3057">
        <v>788.1</v>
      </c>
      <c r="G3057">
        <v>875.1</v>
      </c>
      <c r="H3057">
        <v>42.857100000000003</v>
      </c>
      <c r="I3057">
        <v>0.76981809999999995</v>
      </c>
      <c r="J3057">
        <v>76.981809999999996</v>
      </c>
      <c r="K3057">
        <v>111.7774</v>
      </c>
      <c r="L3057">
        <v>52.764009999999999</v>
      </c>
      <c r="M3057">
        <v>0.7665883</v>
      </c>
      <c r="O3057">
        <v>26.789739999999998</v>
      </c>
      <c r="P3057">
        <v>0.31132779999999999</v>
      </c>
      <c r="R3057">
        <v>30.257539999999999</v>
      </c>
      <c r="S3057">
        <v>0.82263640000000005</v>
      </c>
    </row>
    <row r="3058" spans="1:19" x14ac:dyDescent="0.2">
      <c r="A3058" t="s">
        <v>881</v>
      </c>
      <c r="B3058">
        <v>2009</v>
      </c>
      <c r="C3058">
        <v>445.3</v>
      </c>
      <c r="D3058">
        <v>525.1</v>
      </c>
      <c r="E3058">
        <v>665</v>
      </c>
      <c r="F3058">
        <v>788.1</v>
      </c>
      <c r="G3058">
        <v>875.1</v>
      </c>
      <c r="I3058">
        <v>0.76981809999999995</v>
      </c>
      <c r="J3058">
        <v>76.981809999999996</v>
      </c>
      <c r="L3058">
        <v>52.764009999999999</v>
      </c>
      <c r="M3058">
        <v>0.7665883</v>
      </c>
      <c r="N3058">
        <v>50.756320000000002</v>
      </c>
      <c r="O3058">
        <v>26.789739999999998</v>
      </c>
      <c r="P3058">
        <v>0.31132779999999999</v>
      </c>
      <c r="R3058">
        <v>30.257539999999999</v>
      </c>
      <c r="S3058">
        <v>0.82263640000000005</v>
      </c>
    </row>
    <row r="3059" spans="1:19" x14ac:dyDescent="0.2">
      <c r="A3059" t="s">
        <v>881</v>
      </c>
      <c r="B3059">
        <v>2009</v>
      </c>
      <c r="C3059">
        <v>445.3</v>
      </c>
      <c r="D3059">
        <v>525.1</v>
      </c>
      <c r="E3059">
        <v>665</v>
      </c>
      <c r="F3059">
        <v>788.1</v>
      </c>
      <c r="G3059">
        <v>875.1</v>
      </c>
      <c r="H3059">
        <v>-96.666659999999993</v>
      </c>
      <c r="I3059">
        <v>0.76981809999999995</v>
      </c>
      <c r="J3059">
        <v>76.981809999999996</v>
      </c>
      <c r="K3059">
        <v>111.7774</v>
      </c>
      <c r="L3059">
        <v>52.764009999999999</v>
      </c>
      <c r="M3059">
        <v>0.7665883</v>
      </c>
      <c r="N3059">
        <v>50.756320000000002</v>
      </c>
      <c r="O3059">
        <v>26.789739999999998</v>
      </c>
      <c r="P3059">
        <v>0.31132779999999999</v>
      </c>
      <c r="Q3059">
        <v>93.585579999999993</v>
      </c>
      <c r="R3059">
        <v>30.257539999999999</v>
      </c>
      <c r="S3059">
        <v>0.82263640000000005</v>
      </c>
    </row>
    <row r="3060" spans="1:19" x14ac:dyDescent="0.2">
      <c r="A3060" t="s">
        <v>881</v>
      </c>
      <c r="B3060">
        <v>2009</v>
      </c>
      <c r="C3060">
        <v>445.3</v>
      </c>
      <c r="D3060">
        <v>525.1</v>
      </c>
      <c r="E3060">
        <v>665</v>
      </c>
      <c r="F3060">
        <v>788.1</v>
      </c>
      <c r="G3060">
        <v>875.1</v>
      </c>
      <c r="H3060">
        <v>31.578970000000002</v>
      </c>
      <c r="I3060">
        <v>0.76981809999999995</v>
      </c>
      <c r="J3060">
        <v>76.981809999999996</v>
      </c>
      <c r="K3060">
        <v>111.7774</v>
      </c>
      <c r="L3060">
        <v>52.764009999999999</v>
      </c>
      <c r="M3060">
        <v>0.7665883</v>
      </c>
      <c r="N3060">
        <v>50.756320000000002</v>
      </c>
      <c r="O3060">
        <v>26.789739999999998</v>
      </c>
      <c r="P3060">
        <v>0.31132779999999999</v>
      </c>
      <c r="Q3060">
        <v>93.585579999999993</v>
      </c>
      <c r="R3060">
        <v>30.257539999999999</v>
      </c>
      <c r="S3060">
        <v>0.82263640000000005</v>
      </c>
    </row>
    <row r="3061" spans="1:19" x14ac:dyDescent="0.2">
      <c r="A3061" t="s">
        <v>881</v>
      </c>
      <c r="B3061">
        <v>2009</v>
      </c>
      <c r="C3061">
        <v>445.3</v>
      </c>
      <c r="D3061">
        <v>525.1</v>
      </c>
      <c r="E3061">
        <v>665</v>
      </c>
      <c r="F3061">
        <v>788.1</v>
      </c>
      <c r="G3061">
        <v>875.1</v>
      </c>
      <c r="I3061">
        <v>0.76981809999999995</v>
      </c>
      <c r="J3061">
        <v>76.981809999999996</v>
      </c>
      <c r="L3061">
        <v>52.764009999999999</v>
      </c>
      <c r="M3061">
        <v>0.7665883</v>
      </c>
      <c r="N3061">
        <v>50.756320000000002</v>
      </c>
      <c r="O3061">
        <v>26.789739999999998</v>
      </c>
      <c r="P3061">
        <v>0.31132779999999999</v>
      </c>
      <c r="R3061">
        <v>30.257539999999999</v>
      </c>
      <c r="S3061">
        <v>0.82263640000000005</v>
      </c>
    </row>
    <row r="3062" spans="1:19" x14ac:dyDescent="0.2">
      <c r="A3062" t="s">
        <v>881</v>
      </c>
      <c r="B3062">
        <v>2009</v>
      </c>
      <c r="C3062">
        <v>445.3</v>
      </c>
      <c r="D3062">
        <v>525.1</v>
      </c>
      <c r="E3062">
        <v>665</v>
      </c>
      <c r="F3062">
        <v>788.1</v>
      </c>
      <c r="G3062">
        <v>875.1</v>
      </c>
      <c r="I3062">
        <v>0.76981809999999995</v>
      </c>
      <c r="J3062">
        <v>76.981809999999996</v>
      </c>
      <c r="L3062">
        <v>52.764009999999999</v>
      </c>
      <c r="M3062">
        <v>0.7665883</v>
      </c>
      <c r="O3062">
        <v>26.789739999999998</v>
      </c>
      <c r="P3062">
        <v>0.31132779999999999</v>
      </c>
      <c r="R3062">
        <v>30.257539999999999</v>
      </c>
      <c r="S3062">
        <v>0.82263640000000005</v>
      </c>
    </row>
    <row r="3063" spans="1:19" x14ac:dyDescent="0.2">
      <c r="A3063" t="s">
        <v>881</v>
      </c>
      <c r="B3063">
        <v>2009</v>
      </c>
      <c r="C3063">
        <v>445.3</v>
      </c>
      <c r="D3063">
        <v>525.1</v>
      </c>
      <c r="E3063">
        <v>665</v>
      </c>
      <c r="F3063">
        <v>788.1</v>
      </c>
      <c r="G3063">
        <v>875.1</v>
      </c>
      <c r="H3063">
        <v>649.99980000000005</v>
      </c>
      <c r="I3063">
        <v>0.76981809999999995</v>
      </c>
      <c r="J3063">
        <v>76.981809999999996</v>
      </c>
      <c r="K3063">
        <v>111.7774</v>
      </c>
      <c r="L3063">
        <v>52.764009999999999</v>
      </c>
      <c r="M3063">
        <v>0.7665883</v>
      </c>
      <c r="N3063">
        <v>50.756320000000002</v>
      </c>
      <c r="O3063">
        <v>26.789739999999998</v>
      </c>
      <c r="P3063">
        <v>0.31132779999999999</v>
      </c>
      <c r="Q3063">
        <v>93.585579999999993</v>
      </c>
      <c r="R3063">
        <v>30.257539999999999</v>
      </c>
      <c r="S3063">
        <v>0.82263640000000005</v>
      </c>
    </row>
    <row r="3064" spans="1:19" x14ac:dyDescent="0.2">
      <c r="A3064" t="s">
        <v>881</v>
      </c>
      <c r="B3064">
        <v>2009</v>
      </c>
      <c r="C3064">
        <v>445.3</v>
      </c>
      <c r="D3064">
        <v>525.1</v>
      </c>
      <c r="E3064">
        <v>665</v>
      </c>
      <c r="F3064">
        <v>788.1</v>
      </c>
      <c r="G3064">
        <v>875.1</v>
      </c>
      <c r="H3064">
        <v>-74.999989999999997</v>
      </c>
      <c r="I3064">
        <v>0.76981809999999995</v>
      </c>
      <c r="J3064">
        <v>76.981809999999996</v>
      </c>
      <c r="K3064">
        <v>111.7774</v>
      </c>
      <c r="L3064">
        <v>52.764009999999999</v>
      </c>
      <c r="M3064">
        <v>0.7665883</v>
      </c>
      <c r="N3064">
        <v>50.756320000000002</v>
      </c>
      <c r="O3064">
        <v>26.789739999999998</v>
      </c>
      <c r="P3064">
        <v>0.31132779999999999</v>
      </c>
      <c r="Q3064">
        <v>93.585579999999993</v>
      </c>
      <c r="R3064">
        <v>30.257539999999999</v>
      </c>
      <c r="S3064">
        <v>0.82263640000000005</v>
      </c>
    </row>
    <row r="3065" spans="1:19" x14ac:dyDescent="0.2">
      <c r="A3065" t="s">
        <v>881</v>
      </c>
      <c r="B3065">
        <v>2009</v>
      </c>
      <c r="C3065">
        <v>445.3</v>
      </c>
      <c r="D3065">
        <v>525.1</v>
      </c>
      <c r="E3065">
        <v>665</v>
      </c>
      <c r="F3065">
        <v>788.1</v>
      </c>
      <c r="G3065">
        <v>875.1</v>
      </c>
      <c r="H3065">
        <v>900.00009999999997</v>
      </c>
      <c r="I3065">
        <v>0.76981809999999995</v>
      </c>
      <c r="J3065">
        <v>76.981809999999996</v>
      </c>
      <c r="K3065">
        <v>111.7774</v>
      </c>
      <c r="L3065">
        <v>52.764009999999999</v>
      </c>
      <c r="M3065">
        <v>0.7665883</v>
      </c>
      <c r="N3065">
        <v>50.756320000000002</v>
      </c>
      <c r="O3065">
        <v>26.789739999999998</v>
      </c>
      <c r="P3065">
        <v>0.31132779999999999</v>
      </c>
      <c r="Q3065">
        <v>93.585579999999993</v>
      </c>
      <c r="R3065">
        <v>30.257539999999999</v>
      </c>
      <c r="S3065">
        <v>0.82263640000000005</v>
      </c>
    </row>
    <row r="3066" spans="1:19" x14ac:dyDescent="0.2">
      <c r="A3066" t="s">
        <v>881</v>
      </c>
      <c r="B3066">
        <v>2009</v>
      </c>
      <c r="C3066">
        <v>445.3</v>
      </c>
      <c r="D3066">
        <v>525.1</v>
      </c>
      <c r="E3066">
        <v>665</v>
      </c>
      <c r="F3066">
        <v>788.1</v>
      </c>
      <c r="G3066">
        <v>875.1</v>
      </c>
      <c r="H3066">
        <v>70.857919999999993</v>
      </c>
      <c r="I3066">
        <v>0.76981809999999995</v>
      </c>
      <c r="J3066">
        <v>76.981809999999996</v>
      </c>
      <c r="K3066">
        <v>111.7774</v>
      </c>
      <c r="L3066">
        <v>52.764009999999999</v>
      </c>
      <c r="M3066">
        <v>0.7665883</v>
      </c>
      <c r="O3066">
        <v>26.789739999999998</v>
      </c>
      <c r="P3066">
        <v>0.31132779999999999</v>
      </c>
      <c r="R3066">
        <v>30.257539999999999</v>
      </c>
      <c r="S3066">
        <v>0.82263640000000005</v>
      </c>
    </row>
    <row r="3067" spans="1:19" x14ac:dyDescent="0.2">
      <c r="A3067" t="s">
        <v>881</v>
      </c>
      <c r="B3067">
        <v>2009</v>
      </c>
      <c r="C3067">
        <v>445.3</v>
      </c>
      <c r="D3067">
        <v>525.1</v>
      </c>
      <c r="E3067">
        <v>665</v>
      </c>
      <c r="F3067">
        <v>788.1</v>
      </c>
      <c r="G3067">
        <v>875.1</v>
      </c>
      <c r="I3067">
        <v>0.76981809999999995</v>
      </c>
      <c r="J3067">
        <v>76.981809999999996</v>
      </c>
      <c r="L3067">
        <v>52.764009999999999</v>
      </c>
      <c r="M3067">
        <v>0.7665883</v>
      </c>
      <c r="N3067">
        <v>50.756320000000002</v>
      </c>
      <c r="O3067">
        <v>26.789739999999998</v>
      </c>
      <c r="P3067">
        <v>0.31132779999999999</v>
      </c>
      <c r="R3067">
        <v>30.257539999999999</v>
      </c>
      <c r="S3067">
        <v>0.82263640000000005</v>
      </c>
    </row>
    <row r="3068" spans="1:19" x14ac:dyDescent="0.2">
      <c r="A3068" t="s">
        <v>881</v>
      </c>
      <c r="B3068">
        <v>2009</v>
      </c>
      <c r="C3068">
        <v>445.3</v>
      </c>
      <c r="D3068">
        <v>525.1</v>
      </c>
      <c r="E3068">
        <v>665</v>
      </c>
      <c r="F3068">
        <v>788.1</v>
      </c>
      <c r="G3068">
        <v>875.1</v>
      </c>
      <c r="H3068">
        <v>35.000019999999999</v>
      </c>
      <c r="I3068">
        <v>0.76981809999999995</v>
      </c>
      <c r="J3068">
        <v>76.981809999999996</v>
      </c>
      <c r="K3068">
        <v>111.7774</v>
      </c>
      <c r="L3068">
        <v>52.764009999999999</v>
      </c>
      <c r="M3068">
        <v>0.7665883</v>
      </c>
      <c r="N3068">
        <v>50.756320000000002</v>
      </c>
      <c r="O3068">
        <v>26.789739999999998</v>
      </c>
      <c r="P3068">
        <v>0.31132779999999999</v>
      </c>
      <c r="Q3068">
        <v>93.585579999999993</v>
      </c>
      <c r="R3068">
        <v>30.257539999999999</v>
      </c>
      <c r="S3068">
        <v>0.82263640000000005</v>
      </c>
    </row>
    <row r="3069" spans="1:19" x14ac:dyDescent="0.2">
      <c r="A3069" t="s">
        <v>881</v>
      </c>
      <c r="B3069">
        <v>2009</v>
      </c>
      <c r="C3069">
        <v>445.3</v>
      </c>
      <c r="D3069">
        <v>525.1</v>
      </c>
      <c r="E3069">
        <v>665</v>
      </c>
      <c r="F3069">
        <v>788.1</v>
      </c>
      <c r="G3069">
        <v>875.1</v>
      </c>
      <c r="I3069">
        <v>0.76981809999999995</v>
      </c>
      <c r="J3069">
        <v>76.981809999999996</v>
      </c>
      <c r="L3069">
        <v>52.764009999999999</v>
      </c>
      <c r="M3069">
        <v>0.7665883</v>
      </c>
      <c r="N3069">
        <v>50.756320000000002</v>
      </c>
      <c r="O3069">
        <v>26.789739999999998</v>
      </c>
      <c r="P3069">
        <v>0.31132779999999999</v>
      </c>
      <c r="R3069">
        <v>30.257539999999999</v>
      </c>
      <c r="S3069">
        <v>0.82263640000000005</v>
      </c>
    </row>
    <row r="3070" spans="1:19" x14ac:dyDescent="0.2">
      <c r="A3070" t="s">
        <v>881</v>
      </c>
      <c r="B3070">
        <v>2009</v>
      </c>
      <c r="C3070">
        <v>445.3</v>
      </c>
      <c r="D3070">
        <v>525.1</v>
      </c>
      <c r="E3070">
        <v>665</v>
      </c>
      <c r="F3070">
        <v>788.1</v>
      </c>
      <c r="G3070">
        <v>875.1</v>
      </c>
      <c r="H3070">
        <v>166.66659999999999</v>
      </c>
      <c r="I3070">
        <v>0.76981809999999995</v>
      </c>
      <c r="J3070">
        <v>76.981809999999996</v>
      </c>
      <c r="K3070">
        <v>111.7774</v>
      </c>
      <c r="L3070">
        <v>52.764009999999999</v>
      </c>
      <c r="M3070">
        <v>0.7665883</v>
      </c>
      <c r="N3070">
        <v>50.756320000000002</v>
      </c>
      <c r="O3070">
        <v>26.789739999999998</v>
      </c>
      <c r="P3070">
        <v>0.31132779999999999</v>
      </c>
      <c r="Q3070">
        <v>93.585579999999993</v>
      </c>
      <c r="R3070">
        <v>30.257539999999999</v>
      </c>
      <c r="S3070">
        <v>0.82263640000000005</v>
      </c>
    </row>
    <row r="3071" spans="1:19" x14ac:dyDescent="0.2">
      <c r="A3071" t="s">
        <v>881</v>
      </c>
      <c r="B3071">
        <v>2009</v>
      </c>
      <c r="C3071">
        <v>445.3</v>
      </c>
      <c r="D3071">
        <v>525.1</v>
      </c>
      <c r="E3071">
        <v>665</v>
      </c>
      <c r="F3071">
        <v>788.1</v>
      </c>
      <c r="G3071">
        <v>875.1</v>
      </c>
      <c r="H3071">
        <v>1233.3330000000001</v>
      </c>
      <c r="I3071">
        <v>0.76981809999999995</v>
      </c>
      <c r="J3071">
        <v>76.981809999999996</v>
      </c>
      <c r="L3071">
        <v>52.764009999999999</v>
      </c>
      <c r="M3071">
        <v>0.7665883</v>
      </c>
      <c r="N3071">
        <v>50.756320000000002</v>
      </c>
      <c r="O3071">
        <v>26.789739999999998</v>
      </c>
      <c r="P3071">
        <v>0.31132779999999999</v>
      </c>
      <c r="R3071">
        <v>30.257539999999999</v>
      </c>
      <c r="S3071">
        <v>0.82263640000000005</v>
      </c>
    </row>
    <row r="3072" spans="1:19" x14ac:dyDescent="0.2">
      <c r="A3072" t="s">
        <v>881</v>
      </c>
      <c r="B3072">
        <v>2009</v>
      </c>
      <c r="C3072">
        <v>445.3</v>
      </c>
      <c r="D3072">
        <v>525.1</v>
      </c>
      <c r="E3072">
        <v>665</v>
      </c>
      <c r="F3072">
        <v>788.1</v>
      </c>
      <c r="G3072">
        <v>875.1</v>
      </c>
      <c r="H3072">
        <v>200.0001</v>
      </c>
      <c r="I3072">
        <v>0.76981809999999995</v>
      </c>
      <c r="J3072">
        <v>76.981809999999996</v>
      </c>
      <c r="K3072">
        <v>111.7774</v>
      </c>
      <c r="L3072">
        <v>52.764009999999999</v>
      </c>
      <c r="M3072">
        <v>0.7665883</v>
      </c>
      <c r="N3072">
        <v>50.756320000000002</v>
      </c>
      <c r="O3072">
        <v>26.789739999999998</v>
      </c>
      <c r="P3072">
        <v>0.31132779999999999</v>
      </c>
      <c r="Q3072">
        <v>93.585579999999993</v>
      </c>
      <c r="R3072">
        <v>30.257539999999999</v>
      </c>
      <c r="S3072">
        <v>0.82263640000000005</v>
      </c>
    </row>
    <row r="3073" spans="1:19" x14ac:dyDescent="0.2">
      <c r="A3073" t="s">
        <v>881</v>
      </c>
      <c r="B3073">
        <v>2009</v>
      </c>
      <c r="C3073">
        <v>445.3</v>
      </c>
      <c r="D3073">
        <v>525.1</v>
      </c>
      <c r="E3073">
        <v>665</v>
      </c>
      <c r="F3073">
        <v>788.1</v>
      </c>
      <c r="G3073">
        <v>875.1</v>
      </c>
      <c r="I3073">
        <v>0.76981809999999995</v>
      </c>
      <c r="J3073">
        <v>76.981809999999996</v>
      </c>
      <c r="L3073">
        <v>52.764009999999999</v>
      </c>
      <c r="M3073">
        <v>0.7665883</v>
      </c>
      <c r="N3073">
        <v>50.756320000000002</v>
      </c>
      <c r="O3073">
        <v>26.789739999999998</v>
      </c>
      <c r="P3073">
        <v>0.31132779999999999</v>
      </c>
      <c r="R3073">
        <v>30.257539999999999</v>
      </c>
      <c r="S3073">
        <v>0.82263640000000005</v>
      </c>
    </row>
    <row r="3074" spans="1:19" x14ac:dyDescent="0.2">
      <c r="A3074" t="s">
        <v>881</v>
      </c>
      <c r="B3074">
        <v>2009</v>
      </c>
      <c r="C3074">
        <v>445.3</v>
      </c>
      <c r="D3074">
        <v>525.1</v>
      </c>
      <c r="E3074">
        <v>665</v>
      </c>
      <c r="F3074">
        <v>788.1</v>
      </c>
      <c r="G3074">
        <v>875.1</v>
      </c>
      <c r="H3074">
        <v>53.600029999999997</v>
      </c>
      <c r="I3074">
        <v>0.76981809999999995</v>
      </c>
      <c r="J3074">
        <v>76.981809999999996</v>
      </c>
      <c r="K3074">
        <v>111.7774</v>
      </c>
      <c r="L3074">
        <v>52.764009999999999</v>
      </c>
      <c r="M3074">
        <v>0.7665883</v>
      </c>
      <c r="N3074">
        <v>50.756320000000002</v>
      </c>
      <c r="O3074">
        <v>26.789739999999998</v>
      </c>
      <c r="P3074">
        <v>0.31132779999999999</v>
      </c>
      <c r="Q3074">
        <v>93.585579999999993</v>
      </c>
      <c r="R3074">
        <v>30.257539999999999</v>
      </c>
      <c r="S3074">
        <v>0.82263640000000005</v>
      </c>
    </row>
    <row r="3075" spans="1:19" x14ac:dyDescent="0.2">
      <c r="A3075" t="s">
        <v>881</v>
      </c>
      <c r="B3075">
        <v>2009</v>
      </c>
      <c r="C3075">
        <v>445.3</v>
      </c>
      <c r="D3075">
        <v>525.1</v>
      </c>
      <c r="E3075">
        <v>665</v>
      </c>
      <c r="F3075">
        <v>788.1</v>
      </c>
      <c r="G3075">
        <v>875.1</v>
      </c>
      <c r="I3075">
        <v>0.76981809999999995</v>
      </c>
      <c r="J3075">
        <v>76.981809999999996</v>
      </c>
      <c r="L3075">
        <v>52.764009999999999</v>
      </c>
      <c r="M3075">
        <v>0.7665883</v>
      </c>
      <c r="N3075">
        <v>50.756320000000002</v>
      </c>
      <c r="O3075">
        <v>26.789739999999998</v>
      </c>
      <c r="P3075">
        <v>0.31132779999999999</v>
      </c>
      <c r="R3075">
        <v>30.257539999999999</v>
      </c>
      <c r="S3075">
        <v>0.82263640000000005</v>
      </c>
    </row>
    <row r="3076" spans="1:19" x14ac:dyDescent="0.2">
      <c r="A3076" t="s">
        <v>881</v>
      </c>
      <c r="B3076">
        <v>2009</v>
      </c>
      <c r="C3076">
        <v>445.3</v>
      </c>
      <c r="D3076">
        <v>525.1</v>
      </c>
      <c r="E3076">
        <v>665</v>
      </c>
      <c r="F3076">
        <v>788.1</v>
      </c>
      <c r="G3076">
        <v>875.1</v>
      </c>
      <c r="H3076">
        <v>3.0927539999999998</v>
      </c>
      <c r="I3076">
        <v>0.76981809999999995</v>
      </c>
      <c r="J3076">
        <v>76.981809999999996</v>
      </c>
      <c r="K3076">
        <v>111.7774</v>
      </c>
      <c r="L3076">
        <v>52.764009999999999</v>
      </c>
      <c r="M3076">
        <v>0.7665883</v>
      </c>
      <c r="N3076">
        <v>50.756320000000002</v>
      </c>
      <c r="O3076">
        <v>26.789739999999998</v>
      </c>
      <c r="P3076">
        <v>0.31132779999999999</v>
      </c>
      <c r="Q3076">
        <v>93.585579999999993</v>
      </c>
      <c r="R3076">
        <v>30.257539999999999</v>
      </c>
      <c r="S3076">
        <v>0.82263640000000005</v>
      </c>
    </row>
    <row r="3077" spans="1:19" x14ac:dyDescent="0.2">
      <c r="A3077" t="s">
        <v>881</v>
      </c>
      <c r="B3077">
        <v>2009</v>
      </c>
      <c r="C3077">
        <v>445.3</v>
      </c>
      <c r="D3077">
        <v>525.1</v>
      </c>
      <c r="E3077">
        <v>665</v>
      </c>
      <c r="F3077">
        <v>788.1</v>
      </c>
      <c r="G3077">
        <v>875.1</v>
      </c>
      <c r="H3077">
        <v>566.66669999999999</v>
      </c>
      <c r="I3077">
        <v>0.76981809999999995</v>
      </c>
      <c r="J3077">
        <v>76.981809999999996</v>
      </c>
      <c r="K3077">
        <v>111.7774</v>
      </c>
      <c r="L3077">
        <v>52.764009999999999</v>
      </c>
      <c r="M3077">
        <v>0.7665883</v>
      </c>
      <c r="N3077">
        <v>50.756320000000002</v>
      </c>
      <c r="O3077">
        <v>26.789739999999998</v>
      </c>
      <c r="P3077">
        <v>0.31132779999999999</v>
      </c>
      <c r="Q3077">
        <v>93.585579999999993</v>
      </c>
      <c r="R3077">
        <v>30.257539999999999</v>
      </c>
      <c r="S3077">
        <v>0.82263640000000005</v>
      </c>
    </row>
    <row r="3078" spans="1:19" x14ac:dyDescent="0.2">
      <c r="A3078" t="s">
        <v>881</v>
      </c>
      <c r="B3078">
        <v>2009</v>
      </c>
      <c r="C3078">
        <v>445.3</v>
      </c>
      <c r="D3078">
        <v>525.1</v>
      </c>
      <c r="E3078">
        <v>665</v>
      </c>
      <c r="F3078">
        <v>788.1</v>
      </c>
      <c r="G3078">
        <v>875.1</v>
      </c>
      <c r="H3078">
        <v>49.999949999999998</v>
      </c>
      <c r="I3078">
        <v>0.76981809999999995</v>
      </c>
      <c r="J3078">
        <v>76.981809999999996</v>
      </c>
      <c r="K3078">
        <v>111.7774</v>
      </c>
      <c r="L3078">
        <v>52.764009999999999</v>
      </c>
      <c r="M3078">
        <v>0.7665883</v>
      </c>
      <c r="N3078">
        <v>50.756320000000002</v>
      </c>
      <c r="O3078">
        <v>26.789739999999998</v>
      </c>
      <c r="P3078">
        <v>0.31132779999999999</v>
      </c>
      <c r="Q3078">
        <v>93.585579999999993</v>
      </c>
      <c r="R3078">
        <v>30.257539999999999</v>
      </c>
      <c r="S3078">
        <v>0.82263640000000005</v>
      </c>
    </row>
    <row r="3079" spans="1:19" x14ac:dyDescent="0.2">
      <c r="A3079" t="s">
        <v>881</v>
      </c>
      <c r="B3079">
        <v>2009</v>
      </c>
      <c r="C3079">
        <v>445.3</v>
      </c>
      <c r="D3079">
        <v>525.1</v>
      </c>
      <c r="E3079">
        <v>665</v>
      </c>
      <c r="F3079">
        <v>788.1</v>
      </c>
      <c r="G3079">
        <v>875.1</v>
      </c>
      <c r="I3079">
        <v>0.76981809999999995</v>
      </c>
      <c r="J3079">
        <v>76.981809999999996</v>
      </c>
      <c r="L3079">
        <v>52.764009999999999</v>
      </c>
      <c r="M3079">
        <v>0.7665883</v>
      </c>
      <c r="O3079">
        <v>26.789739999999998</v>
      </c>
      <c r="P3079">
        <v>0.31132779999999999</v>
      </c>
      <c r="R3079">
        <v>30.257539999999999</v>
      </c>
      <c r="S3079">
        <v>0.82263640000000005</v>
      </c>
    </row>
    <row r="3080" spans="1:19" x14ac:dyDescent="0.2">
      <c r="A3080" t="s">
        <v>881</v>
      </c>
      <c r="B3080">
        <v>2009</v>
      </c>
      <c r="C3080">
        <v>445.3</v>
      </c>
      <c r="D3080">
        <v>525.1</v>
      </c>
      <c r="E3080">
        <v>665</v>
      </c>
      <c r="F3080">
        <v>788.1</v>
      </c>
      <c r="G3080">
        <v>875.1</v>
      </c>
      <c r="I3080">
        <v>0.76981809999999995</v>
      </c>
      <c r="J3080">
        <v>76.981809999999996</v>
      </c>
      <c r="L3080">
        <v>52.764009999999999</v>
      </c>
      <c r="M3080">
        <v>0.7665883</v>
      </c>
      <c r="N3080">
        <v>50.756320000000002</v>
      </c>
      <c r="O3080">
        <v>26.789739999999998</v>
      </c>
      <c r="P3080">
        <v>0.31132779999999999</v>
      </c>
      <c r="R3080">
        <v>30.257539999999999</v>
      </c>
      <c r="S3080">
        <v>0.82263640000000005</v>
      </c>
    </row>
    <row r="3081" spans="1:19" x14ac:dyDescent="0.2">
      <c r="A3081" t="s">
        <v>881</v>
      </c>
      <c r="B3081">
        <v>2009</v>
      </c>
      <c r="C3081">
        <v>445.3</v>
      </c>
      <c r="D3081">
        <v>525.1</v>
      </c>
      <c r="E3081">
        <v>665</v>
      </c>
      <c r="F3081">
        <v>788.1</v>
      </c>
      <c r="G3081">
        <v>875.1</v>
      </c>
      <c r="I3081">
        <v>0.76981809999999995</v>
      </c>
      <c r="J3081">
        <v>76.981809999999996</v>
      </c>
      <c r="L3081">
        <v>52.764009999999999</v>
      </c>
      <c r="M3081">
        <v>0.7665883</v>
      </c>
      <c r="N3081">
        <v>50.756320000000002</v>
      </c>
      <c r="O3081">
        <v>26.789739999999998</v>
      </c>
      <c r="P3081">
        <v>0.31132779999999999</v>
      </c>
      <c r="R3081">
        <v>30.257539999999999</v>
      </c>
      <c r="S3081">
        <v>0.82263640000000005</v>
      </c>
    </row>
    <row r="3082" spans="1:19" x14ac:dyDescent="0.2">
      <c r="A3082" t="s">
        <v>881</v>
      </c>
      <c r="B3082">
        <v>2009</v>
      </c>
      <c r="C3082">
        <v>445.3</v>
      </c>
      <c r="D3082">
        <v>525.1</v>
      </c>
      <c r="E3082">
        <v>665</v>
      </c>
      <c r="F3082">
        <v>788.1</v>
      </c>
      <c r="G3082">
        <v>875.1</v>
      </c>
      <c r="I3082">
        <v>0.76981809999999995</v>
      </c>
      <c r="J3082">
        <v>76.981809999999996</v>
      </c>
      <c r="L3082">
        <v>52.764009999999999</v>
      </c>
      <c r="M3082">
        <v>0.7665883</v>
      </c>
      <c r="N3082">
        <v>50.756320000000002</v>
      </c>
      <c r="O3082">
        <v>26.789739999999998</v>
      </c>
      <c r="P3082">
        <v>0.31132779999999999</v>
      </c>
      <c r="R3082">
        <v>30.257539999999999</v>
      </c>
      <c r="S3082">
        <v>0.82263640000000005</v>
      </c>
    </row>
    <row r="3083" spans="1:19" x14ac:dyDescent="0.2">
      <c r="A3083" t="s">
        <v>881</v>
      </c>
      <c r="B3083">
        <v>2009</v>
      </c>
      <c r="C3083">
        <v>445.3</v>
      </c>
      <c r="D3083">
        <v>525.1</v>
      </c>
      <c r="E3083">
        <v>665</v>
      </c>
      <c r="F3083">
        <v>788.1</v>
      </c>
      <c r="G3083">
        <v>875.1</v>
      </c>
      <c r="H3083">
        <v>2112.3890000000001</v>
      </c>
      <c r="I3083">
        <v>0.76981809999999995</v>
      </c>
      <c r="J3083">
        <v>76.981809999999996</v>
      </c>
      <c r="L3083">
        <v>52.764009999999999</v>
      </c>
      <c r="M3083">
        <v>0.7665883</v>
      </c>
      <c r="N3083">
        <v>50.756320000000002</v>
      </c>
      <c r="O3083">
        <v>26.789739999999998</v>
      </c>
      <c r="P3083">
        <v>0.31132779999999999</v>
      </c>
      <c r="R3083">
        <v>30.257539999999999</v>
      </c>
      <c r="S3083">
        <v>0.82263640000000005</v>
      </c>
    </row>
    <row r="3084" spans="1:19" x14ac:dyDescent="0.2">
      <c r="A3084" t="s">
        <v>881</v>
      </c>
      <c r="B3084">
        <v>2009</v>
      </c>
      <c r="C3084">
        <v>445.3</v>
      </c>
      <c r="D3084">
        <v>525.1</v>
      </c>
      <c r="E3084">
        <v>665</v>
      </c>
      <c r="F3084">
        <v>788.1</v>
      </c>
      <c r="G3084">
        <v>875.1</v>
      </c>
      <c r="H3084">
        <v>22.96998</v>
      </c>
      <c r="I3084">
        <v>0.76981809999999995</v>
      </c>
      <c r="J3084">
        <v>76.981809999999996</v>
      </c>
      <c r="K3084">
        <v>111.7774</v>
      </c>
      <c r="L3084">
        <v>52.764009999999999</v>
      </c>
      <c r="M3084">
        <v>0.7665883</v>
      </c>
      <c r="N3084">
        <v>50.756320000000002</v>
      </c>
      <c r="O3084">
        <v>26.789739999999998</v>
      </c>
      <c r="P3084">
        <v>0.31132779999999999</v>
      </c>
      <c r="Q3084">
        <v>93.585579999999993</v>
      </c>
      <c r="R3084">
        <v>30.257539999999999</v>
      </c>
      <c r="S3084">
        <v>0.82263640000000005</v>
      </c>
    </row>
    <row r="3085" spans="1:19" x14ac:dyDescent="0.2">
      <c r="A3085" t="s">
        <v>881</v>
      </c>
      <c r="B3085">
        <v>2009</v>
      </c>
      <c r="C3085">
        <v>445.3</v>
      </c>
      <c r="D3085">
        <v>525.1</v>
      </c>
      <c r="E3085">
        <v>665</v>
      </c>
      <c r="F3085">
        <v>788.1</v>
      </c>
      <c r="G3085">
        <v>875.1</v>
      </c>
      <c r="I3085">
        <v>0.76981809999999995</v>
      </c>
      <c r="J3085">
        <v>76.981809999999996</v>
      </c>
      <c r="L3085">
        <v>52.764009999999999</v>
      </c>
      <c r="M3085">
        <v>0.7665883</v>
      </c>
      <c r="N3085">
        <v>50.756320000000002</v>
      </c>
      <c r="O3085">
        <v>26.789739999999998</v>
      </c>
      <c r="P3085">
        <v>0.31132779999999999</v>
      </c>
      <c r="R3085">
        <v>30.257539999999999</v>
      </c>
      <c r="S3085">
        <v>0.82263640000000005</v>
      </c>
    </row>
    <row r="3086" spans="1:19" x14ac:dyDescent="0.2">
      <c r="A3086" t="s">
        <v>881</v>
      </c>
      <c r="B3086">
        <v>2009</v>
      </c>
      <c r="C3086">
        <v>445.3</v>
      </c>
      <c r="D3086">
        <v>525.1</v>
      </c>
      <c r="E3086">
        <v>665</v>
      </c>
      <c r="F3086">
        <v>788.1</v>
      </c>
      <c r="G3086">
        <v>875.1</v>
      </c>
      <c r="I3086">
        <v>0.76981809999999995</v>
      </c>
      <c r="J3086">
        <v>76.981809999999996</v>
      </c>
      <c r="L3086">
        <v>52.764009999999999</v>
      </c>
      <c r="M3086">
        <v>0.7665883</v>
      </c>
      <c r="O3086">
        <v>26.789739999999998</v>
      </c>
      <c r="P3086">
        <v>0.31132779999999999</v>
      </c>
      <c r="R3086">
        <v>30.257539999999999</v>
      </c>
      <c r="S3086">
        <v>0.82263640000000005</v>
      </c>
    </row>
    <row r="3087" spans="1:19" x14ac:dyDescent="0.2">
      <c r="A3087" t="s">
        <v>881</v>
      </c>
      <c r="B3087">
        <v>2009</v>
      </c>
      <c r="C3087">
        <v>445.3</v>
      </c>
      <c r="D3087">
        <v>525.1</v>
      </c>
      <c r="E3087">
        <v>665</v>
      </c>
      <c r="F3087">
        <v>788.1</v>
      </c>
      <c r="G3087">
        <v>875.1</v>
      </c>
      <c r="H3087">
        <v>28.24044</v>
      </c>
      <c r="I3087">
        <v>0.76981809999999995</v>
      </c>
      <c r="J3087">
        <v>76.981809999999996</v>
      </c>
      <c r="K3087">
        <v>111.7774</v>
      </c>
      <c r="L3087">
        <v>52.764009999999999</v>
      </c>
      <c r="M3087">
        <v>0.7665883</v>
      </c>
      <c r="N3087">
        <v>50.756320000000002</v>
      </c>
      <c r="O3087">
        <v>26.789739999999998</v>
      </c>
      <c r="P3087">
        <v>0.31132779999999999</v>
      </c>
      <c r="Q3087">
        <v>93.585579999999993</v>
      </c>
      <c r="R3087">
        <v>30.257539999999999</v>
      </c>
      <c r="S3087">
        <v>0.82263640000000005</v>
      </c>
    </row>
    <row r="3088" spans="1:19" x14ac:dyDescent="0.2">
      <c r="A3088" t="s">
        <v>881</v>
      </c>
      <c r="B3088">
        <v>2009</v>
      </c>
      <c r="C3088">
        <v>445.3</v>
      </c>
      <c r="D3088">
        <v>525.1</v>
      </c>
      <c r="E3088">
        <v>665</v>
      </c>
      <c r="F3088">
        <v>788.1</v>
      </c>
      <c r="G3088">
        <v>875.1</v>
      </c>
      <c r="H3088">
        <v>38.39996</v>
      </c>
      <c r="I3088">
        <v>0.76981809999999995</v>
      </c>
      <c r="J3088">
        <v>76.981809999999996</v>
      </c>
      <c r="K3088">
        <v>111.7774</v>
      </c>
      <c r="L3088">
        <v>52.764009999999999</v>
      </c>
      <c r="M3088">
        <v>0.7665883</v>
      </c>
      <c r="N3088">
        <v>50.756320000000002</v>
      </c>
      <c r="O3088">
        <v>26.789739999999998</v>
      </c>
      <c r="P3088">
        <v>0.31132779999999999</v>
      </c>
      <c r="Q3088">
        <v>93.585579999999993</v>
      </c>
      <c r="R3088">
        <v>30.257539999999999</v>
      </c>
      <c r="S3088">
        <v>0.82263640000000005</v>
      </c>
    </row>
    <row r="3089" spans="1:19" x14ac:dyDescent="0.2">
      <c r="A3089" t="s">
        <v>881</v>
      </c>
      <c r="B3089">
        <v>2009</v>
      </c>
      <c r="C3089">
        <v>445.3</v>
      </c>
      <c r="D3089">
        <v>525.1</v>
      </c>
      <c r="E3089">
        <v>665</v>
      </c>
      <c r="F3089">
        <v>788.1</v>
      </c>
      <c r="G3089">
        <v>875.1</v>
      </c>
      <c r="H3089">
        <v>99.999930000000006</v>
      </c>
      <c r="I3089">
        <v>0.76981809999999995</v>
      </c>
      <c r="J3089">
        <v>76.981809999999996</v>
      </c>
      <c r="K3089">
        <v>111.7774</v>
      </c>
      <c r="L3089">
        <v>52.764009999999999</v>
      </c>
      <c r="M3089">
        <v>0.7665883</v>
      </c>
      <c r="N3089">
        <v>50.756320000000002</v>
      </c>
      <c r="O3089">
        <v>26.789739999999998</v>
      </c>
      <c r="P3089">
        <v>0.31132779999999999</v>
      </c>
      <c r="Q3089">
        <v>93.585579999999993</v>
      </c>
      <c r="R3089">
        <v>30.257539999999999</v>
      </c>
      <c r="S3089">
        <v>0.82263640000000005</v>
      </c>
    </row>
    <row r="3090" spans="1:19" x14ac:dyDescent="0.2">
      <c r="A3090" t="s">
        <v>881</v>
      </c>
      <c r="B3090">
        <v>2009</v>
      </c>
      <c r="C3090">
        <v>445.3</v>
      </c>
      <c r="D3090">
        <v>525.1</v>
      </c>
      <c r="E3090">
        <v>665</v>
      </c>
      <c r="F3090">
        <v>788.1</v>
      </c>
      <c r="G3090">
        <v>875.1</v>
      </c>
      <c r="I3090">
        <v>0.76981809999999995</v>
      </c>
      <c r="J3090">
        <v>76.981809999999996</v>
      </c>
      <c r="L3090">
        <v>52.764009999999999</v>
      </c>
      <c r="M3090">
        <v>0.7665883</v>
      </c>
      <c r="N3090">
        <v>50.756320000000002</v>
      </c>
      <c r="O3090">
        <v>26.789739999999998</v>
      </c>
      <c r="P3090">
        <v>0.31132779999999999</v>
      </c>
      <c r="R3090">
        <v>30.257539999999999</v>
      </c>
      <c r="S3090">
        <v>0.82263640000000005</v>
      </c>
    </row>
    <row r="3091" spans="1:19" x14ac:dyDescent="0.2">
      <c r="A3091" t="s">
        <v>881</v>
      </c>
      <c r="B3091">
        <v>2009</v>
      </c>
      <c r="C3091">
        <v>445.3</v>
      </c>
      <c r="D3091">
        <v>525.1</v>
      </c>
      <c r="E3091">
        <v>665</v>
      </c>
      <c r="F3091">
        <v>788.1</v>
      </c>
      <c r="G3091">
        <v>875.1</v>
      </c>
      <c r="H3091">
        <v>8.7110009999999996</v>
      </c>
      <c r="I3091">
        <v>0.76981809999999995</v>
      </c>
      <c r="J3091">
        <v>76.981809999999996</v>
      </c>
      <c r="K3091">
        <v>111.7774</v>
      </c>
      <c r="L3091">
        <v>52.764009999999999</v>
      </c>
      <c r="M3091">
        <v>0.7665883</v>
      </c>
      <c r="N3091">
        <v>50.756320000000002</v>
      </c>
      <c r="O3091">
        <v>26.789739999999998</v>
      </c>
      <c r="P3091">
        <v>0.31132779999999999</v>
      </c>
      <c r="Q3091">
        <v>93.585579999999993</v>
      </c>
      <c r="R3091">
        <v>30.257539999999999</v>
      </c>
      <c r="S3091">
        <v>0.82263640000000005</v>
      </c>
    </row>
    <row r="3092" spans="1:19" x14ac:dyDescent="0.2">
      <c r="A3092" t="s">
        <v>881</v>
      </c>
      <c r="B3092">
        <v>2009</v>
      </c>
      <c r="C3092">
        <v>445.3</v>
      </c>
      <c r="D3092">
        <v>525.1</v>
      </c>
      <c r="E3092">
        <v>665</v>
      </c>
      <c r="F3092">
        <v>788.1</v>
      </c>
      <c r="G3092">
        <v>875.1</v>
      </c>
      <c r="H3092">
        <v>33.333350000000003</v>
      </c>
      <c r="I3092">
        <v>0.76981809999999995</v>
      </c>
      <c r="J3092">
        <v>76.981809999999996</v>
      </c>
      <c r="K3092">
        <v>111.7774</v>
      </c>
      <c r="L3092">
        <v>52.764009999999999</v>
      </c>
      <c r="M3092">
        <v>0.7665883</v>
      </c>
      <c r="N3092">
        <v>50.756320000000002</v>
      </c>
      <c r="O3092">
        <v>26.789739999999998</v>
      </c>
      <c r="P3092">
        <v>0.31132779999999999</v>
      </c>
      <c r="Q3092">
        <v>93.585579999999993</v>
      </c>
      <c r="R3092">
        <v>30.257539999999999</v>
      </c>
      <c r="S3092">
        <v>0.82263640000000005</v>
      </c>
    </row>
    <row r="3093" spans="1:19" x14ac:dyDescent="0.2">
      <c r="A3093" t="s">
        <v>881</v>
      </c>
      <c r="B3093">
        <v>2009</v>
      </c>
      <c r="C3093">
        <v>445.3</v>
      </c>
      <c r="D3093">
        <v>525.1</v>
      </c>
      <c r="E3093">
        <v>665</v>
      </c>
      <c r="F3093">
        <v>788.1</v>
      </c>
      <c r="G3093">
        <v>875.1</v>
      </c>
      <c r="I3093">
        <v>0.76981809999999995</v>
      </c>
      <c r="J3093">
        <v>76.981809999999996</v>
      </c>
      <c r="L3093">
        <v>52.764009999999999</v>
      </c>
      <c r="M3093">
        <v>0.7665883</v>
      </c>
      <c r="O3093">
        <v>26.789739999999998</v>
      </c>
      <c r="P3093">
        <v>0.31132779999999999</v>
      </c>
      <c r="R3093">
        <v>30.257539999999999</v>
      </c>
      <c r="S3093">
        <v>0.82263640000000005</v>
      </c>
    </row>
    <row r="3094" spans="1:19" x14ac:dyDescent="0.2">
      <c r="A3094" t="s">
        <v>881</v>
      </c>
      <c r="B3094">
        <v>2009</v>
      </c>
      <c r="C3094">
        <v>445.3</v>
      </c>
      <c r="D3094">
        <v>525.1</v>
      </c>
      <c r="E3094">
        <v>665</v>
      </c>
      <c r="F3094">
        <v>788.1</v>
      </c>
      <c r="G3094">
        <v>875.1</v>
      </c>
      <c r="I3094">
        <v>0.76981809999999995</v>
      </c>
      <c r="J3094">
        <v>76.981809999999996</v>
      </c>
      <c r="L3094">
        <v>52.764009999999999</v>
      </c>
      <c r="M3094">
        <v>0.7665883</v>
      </c>
      <c r="N3094">
        <v>50.756320000000002</v>
      </c>
      <c r="O3094">
        <v>26.789739999999998</v>
      </c>
      <c r="P3094">
        <v>0.31132779999999999</v>
      </c>
      <c r="R3094">
        <v>30.257539999999999</v>
      </c>
      <c r="S3094">
        <v>0.82263640000000005</v>
      </c>
    </row>
    <row r="3095" spans="1:19" x14ac:dyDescent="0.2">
      <c r="A3095" t="s">
        <v>881</v>
      </c>
      <c r="B3095">
        <v>2009</v>
      </c>
      <c r="C3095">
        <v>445.3</v>
      </c>
      <c r="D3095">
        <v>525.1</v>
      </c>
      <c r="E3095">
        <v>665</v>
      </c>
      <c r="F3095">
        <v>788.1</v>
      </c>
      <c r="G3095">
        <v>875.1</v>
      </c>
      <c r="H3095">
        <v>100</v>
      </c>
      <c r="I3095">
        <v>0.76981809999999995</v>
      </c>
      <c r="J3095">
        <v>76.981809999999996</v>
      </c>
      <c r="K3095">
        <v>111.7774</v>
      </c>
      <c r="L3095">
        <v>52.764009999999999</v>
      </c>
      <c r="M3095">
        <v>0.7665883</v>
      </c>
      <c r="N3095">
        <v>50.756320000000002</v>
      </c>
      <c r="O3095">
        <v>26.789739999999998</v>
      </c>
      <c r="P3095">
        <v>0.31132779999999999</v>
      </c>
      <c r="Q3095">
        <v>93.585579999999993</v>
      </c>
      <c r="R3095">
        <v>30.257539999999999</v>
      </c>
      <c r="S3095">
        <v>0.82263640000000005</v>
      </c>
    </row>
    <row r="3096" spans="1:19" x14ac:dyDescent="0.2">
      <c r="A3096" t="s">
        <v>881</v>
      </c>
      <c r="B3096">
        <v>2009</v>
      </c>
      <c r="C3096">
        <v>445.3</v>
      </c>
      <c r="D3096">
        <v>525.1</v>
      </c>
      <c r="E3096">
        <v>665</v>
      </c>
      <c r="F3096">
        <v>788.1</v>
      </c>
      <c r="G3096">
        <v>875.1</v>
      </c>
      <c r="H3096">
        <v>59.505940000000002</v>
      </c>
      <c r="I3096">
        <v>0.76981809999999995</v>
      </c>
      <c r="J3096">
        <v>76.981809999999996</v>
      </c>
      <c r="K3096">
        <v>111.7774</v>
      </c>
      <c r="L3096">
        <v>52.764009999999999</v>
      </c>
      <c r="M3096">
        <v>0.7665883</v>
      </c>
      <c r="N3096">
        <v>50.756320000000002</v>
      </c>
      <c r="O3096">
        <v>26.789739999999998</v>
      </c>
      <c r="P3096">
        <v>0.31132779999999999</v>
      </c>
      <c r="Q3096">
        <v>93.585579999999993</v>
      </c>
      <c r="R3096">
        <v>30.257539999999999</v>
      </c>
      <c r="S3096">
        <v>0.82263640000000005</v>
      </c>
    </row>
    <row r="3097" spans="1:19" x14ac:dyDescent="0.2">
      <c r="A3097" t="s">
        <v>881</v>
      </c>
      <c r="B3097">
        <v>2009</v>
      </c>
      <c r="C3097">
        <v>445.3</v>
      </c>
      <c r="D3097">
        <v>525.1</v>
      </c>
      <c r="E3097">
        <v>665</v>
      </c>
      <c r="F3097">
        <v>788.1</v>
      </c>
      <c r="G3097">
        <v>875.1</v>
      </c>
      <c r="I3097">
        <v>0.76981809999999995</v>
      </c>
      <c r="J3097">
        <v>76.981809999999996</v>
      </c>
      <c r="L3097">
        <v>52.764009999999999</v>
      </c>
      <c r="M3097">
        <v>0.7665883</v>
      </c>
      <c r="N3097">
        <v>50.756320000000002</v>
      </c>
      <c r="O3097">
        <v>26.789739999999998</v>
      </c>
      <c r="P3097">
        <v>0.31132779999999999</v>
      </c>
      <c r="R3097">
        <v>30.257539999999999</v>
      </c>
      <c r="S3097">
        <v>0.82263640000000005</v>
      </c>
    </row>
    <row r="3098" spans="1:19" x14ac:dyDescent="0.2">
      <c r="A3098" t="s">
        <v>881</v>
      </c>
      <c r="B3098">
        <v>2009</v>
      </c>
      <c r="C3098">
        <v>445.3</v>
      </c>
      <c r="D3098">
        <v>525.1</v>
      </c>
      <c r="E3098">
        <v>665</v>
      </c>
      <c r="F3098">
        <v>788.1</v>
      </c>
      <c r="G3098">
        <v>875.1</v>
      </c>
      <c r="H3098">
        <v>29.032209999999999</v>
      </c>
      <c r="I3098">
        <v>0.76981809999999995</v>
      </c>
      <c r="J3098">
        <v>76.981809999999996</v>
      </c>
      <c r="K3098">
        <v>111.7774</v>
      </c>
      <c r="L3098">
        <v>52.764009999999999</v>
      </c>
      <c r="M3098">
        <v>0.7665883</v>
      </c>
      <c r="N3098">
        <v>50.756320000000002</v>
      </c>
      <c r="O3098">
        <v>26.789739999999998</v>
      </c>
      <c r="P3098">
        <v>0.31132779999999999</v>
      </c>
      <c r="Q3098">
        <v>93.585579999999993</v>
      </c>
      <c r="R3098">
        <v>30.257539999999999</v>
      </c>
      <c r="S3098">
        <v>0.82263640000000005</v>
      </c>
    </row>
    <row r="3099" spans="1:19" x14ac:dyDescent="0.2">
      <c r="A3099" t="s">
        <v>881</v>
      </c>
      <c r="B3099">
        <v>2009</v>
      </c>
      <c r="C3099">
        <v>445.3</v>
      </c>
      <c r="D3099">
        <v>525.1</v>
      </c>
      <c r="E3099">
        <v>665</v>
      </c>
      <c r="F3099">
        <v>788.1</v>
      </c>
      <c r="G3099">
        <v>875.1</v>
      </c>
      <c r="I3099">
        <v>0.76981809999999995</v>
      </c>
      <c r="J3099">
        <v>76.981809999999996</v>
      </c>
      <c r="L3099">
        <v>52.764009999999999</v>
      </c>
      <c r="M3099">
        <v>0.7665883</v>
      </c>
      <c r="N3099">
        <v>50.756320000000002</v>
      </c>
      <c r="O3099">
        <v>26.789739999999998</v>
      </c>
      <c r="P3099">
        <v>0.31132779999999999</v>
      </c>
      <c r="R3099">
        <v>30.257539999999999</v>
      </c>
      <c r="S3099">
        <v>0.82263640000000005</v>
      </c>
    </row>
    <row r="3100" spans="1:19" x14ac:dyDescent="0.2">
      <c r="A3100" t="s">
        <v>881</v>
      </c>
      <c r="B3100">
        <v>2009</v>
      </c>
      <c r="C3100">
        <v>445.3</v>
      </c>
      <c r="D3100">
        <v>525.1</v>
      </c>
      <c r="E3100">
        <v>665</v>
      </c>
      <c r="F3100">
        <v>788.1</v>
      </c>
      <c r="G3100">
        <v>875.1</v>
      </c>
      <c r="I3100">
        <v>0.76981809999999995</v>
      </c>
      <c r="J3100">
        <v>76.981809999999996</v>
      </c>
      <c r="L3100">
        <v>52.764009999999999</v>
      </c>
      <c r="M3100">
        <v>0.7665883</v>
      </c>
      <c r="N3100">
        <v>50.756320000000002</v>
      </c>
      <c r="O3100">
        <v>26.789739999999998</v>
      </c>
      <c r="P3100">
        <v>0.31132779999999999</v>
      </c>
      <c r="R3100">
        <v>30.257539999999999</v>
      </c>
      <c r="S3100">
        <v>0.82263640000000005</v>
      </c>
    </row>
    <row r="3101" spans="1:19" x14ac:dyDescent="0.2">
      <c r="A3101" t="s">
        <v>881</v>
      </c>
      <c r="B3101">
        <v>2009</v>
      </c>
      <c r="C3101">
        <v>445.3</v>
      </c>
      <c r="D3101">
        <v>525.1</v>
      </c>
      <c r="E3101">
        <v>665</v>
      </c>
      <c r="F3101">
        <v>788.1</v>
      </c>
      <c r="G3101">
        <v>875.1</v>
      </c>
      <c r="H3101">
        <v>94.845370000000003</v>
      </c>
      <c r="I3101">
        <v>0.76981809999999995</v>
      </c>
      <c r="J3101">
        <v>76.981809999999996</v>
      </c>
      <c r="K3101">
        <v>111.7774</v>
      </c>
      <c r="L3101">
        <v>52.764009999999999</v>
      </c>
      <c r="M3101">
        <v>0.7665883</v>
      </c>
      <c r="N3101">
        <v>50.756320000000002</v>
      </c>
      <c r="O3101">
        <v>26.789739999999998</v>
      </c>
      <c r="P3101">
        <v>0.31132779999999999</v>
      </c>
      <c r="Q3101">
        <v>93.585579999999993</v>
      </c>
      <c r="R3101">
        <v>30.257539999999999</v>
      </c>
      <c r="S3101">
        <v>0.82263640000000005</v>
      </c>
    </row>
    <row r="3102" spans="1:19" x14ac:dyDescent="0.2">
      <c r="A3102" t="s">
        <v>881</v>
      </c>
      <c r="B3102">
        <v>2009</v>
      </c>
      <c r="C3102">
        <v>445.3</v>
      </c>
      <c r="D3102">
        <v>525.1</v>
      </c>
      <c r="E3102">
        <v>665</v>
      </c>
      <c r="F3102">
        <v>788.1</v>
      </c>
      <c r="G3102">
        <v>875.1</v>
      </c>
      <c r="I3102">
        <v>0.76981809999999995</v>
      </c>
      <c r="J3102">
        <v>76.981809999999996</v>
      </c>
      <c r="L3102">
        <v>52.764009999999999</v>
      </c>
      <c r="M3102">
        <v>0.7665883</v>
      </c>
      <c r="N3102">
        <v>50.756320000000002</v>
      </c>
      <c r="O3102">
        <v>26.789739999999998</v>
      </c>
      <c r="P3102">
        <v>0.31132779999999999</v>
      </c>
      <c r="R3102">
        <v>30.257539999999999</v>
      </c>
      <c r="S3102">
        <v>0.82263640000000005</v>
      </c>
    </row>
    <row r="3103" spans="1:19" x14ac:dyDescent="0.2">
      <c r="A3103" t="s">
        <v>881</v>
      </c>
      <c r="B3103">
        <v>2009</v>
      </c>
      <c r="C3103">
        <v>445.3</v>
      </c>
      <c r="D3103">
        <v>525.1</v>
      </c>
      <c r="E3103">
        <v>665</v>
      </c>
      <c r="F3103">
        <v>788.1</v>
      </c>
      <c r="G3103">
        <v>875.1</v>
      </c>
      <c r="H3103">
        <v>194.73699999999999</v>
      </c>
      <c r="I3103">
        <v>0.76981809999999995</v>
      </c>
      <c r="J3103">
        <v>76.981809999999996</v>
      </c>
      <c r="K3103">
        <v>111.7774</v>
      </c>
      <c r="L3103">
        <v>52.764009999999999</v>
      </c>
      <c r="M3103">
        <v>0.7665883</v>
      </c>
      <c r="N3103">
        <v>50.756320000000002</v>
      </c>
      <c r="O3103">
        <v>26.789739999999998</v>
      </c>
      <c r="P3103">
        <v>0.31132779999999999</v>
      </c>
      <c r="Q3103">
        <v>93.585579999999993</v>
      </c>
      <c r="R3103">
        <v>30.257539999999999</v>
      </c>
      <c r="S3103">
        <v>0.82263640000000005</v>
      </c>
    </row>
    <row r="3104" spans="1:19" x14ac:dyDescent="0.2">
      <c r="A3104" t="s">
        <v>881</v>
      </c>
      <c r="B3104">
        <v>2009</v>
      </c>
      <c r="C3104">
        <v>445.3</v>
      </c>
      <c r="D3104">
        <v>525.1</v>
      </c>
      <c r="E3104">
        <v>665</v>
      </c>
      <c r="F3104">
        <v>788.1</v>
      </c>
      <c r="G3104">
        <v>875.1</v>
      </c>
      <c r="H3104">
        <v>37.930990000000001</v>
      </c>
      <c r="I3104">
        <v>0.76981809999999995</v>
      </c>
      <c r="J3104">
        <v>76.981809999999996</v>
      </c>
      <c r="K3104">
        <v>111.7774</v>
      </c>
      <c r="L3104">
        <v>52.764009999999999</v>
      </c>
      <c r="M3104">
        <v>0.7665883</v>
      </c>
      <c r="N3104">
        <v>50.756320000000002</v>
      </c>
      <c r="O3104">
        <v>26.789739999999998</v>
      </c>
      <c r="P3104">
        <v>0.31132779999999999</v>
      </c>
      <c r="Q3104">
        <v>93.585579999999993</v>
      </c>
      <c r="R3104">
        <v>30.257539999999999</v>
      </c>
      <c r="S3104">
        <v>0.82263640000000005</v>
      </c>
    </row>
    <row r="3105" spans="1:19" x14ac:dyDescent="0.2">
      <c r="A3105" t="s">
        <v>881</v>
      </c>
      <c r="B3105">
        <v>2009</v>
      </c>
      <c r="C3105">
        <v>445.3</v>
      </c>
      <c r="D3105">
        <v>525.1</v>
      </c>
      <c r="E3105">
        <v>665</v>
      </c>
      <c r="F3105">
        <v>788.1</v>
      </c>
      <c r="G3105">
        <v>875.1</v>
      </c>
      <c r="I3105">
        <v>0.76981809999999995</v>
      </c>
      <c r="J3105">
        <v>76.981809999999996</v>
      </c>
      <c r="L3105">
        <v>52.764009999999999</v>
      </c>
      <c r="M3105">
        <v>0.7665883</v>
      </c>
      <c r="N3105">
        <v>50.756320000000002</v>
      </c>
      <c r="O3105">
        <v>26.789739999999998</v>
      </c>
      <c r="P3105">
        <v>0.31132779999999999</v>
      </c>
      <c r="R3105">
        <v>30.257539999999999</v>
      </c>
      <c r="S3105">
        <v>0.82263640000000005</v>
      </c>
    </row>
    <row r="3106" spans="1:19" x14ac:dyDescent="0.2">
      <c r="A3106" t="s">
        <v>881</v>
      </c>
      <c r="B3106">
        <v>2009</v>
      </c>
      <c r="C3106">
        <v>445.3</v>
      </c>
      <c r="D3106">
        <v>525.1</v>
      </c>
      <c r="E3106">
        <v>665</v>
      </c>
      <c r="F3106">
        <v>788.1</v>
      </c>
      <c r="G3106">
        <v>875.1</v>
      </c>
      <c r="I3106">
        <v>0.76981809999999995</v>
      </c>
      <c r="J3106">
        <v>76.981809999999996</v>
      </c>
      <c r="L3106">
        <v>52.764009999999999</v>
      </c>
      <c r="M3106">
        <v>0.7665883</v>
      </c>
      <c r="N3106">
        <v>50.756320000000002</v>
      </c>
      <c r="O3106">
        <v>26.789739999999998</v>
      </c>
      <c r="P3106">
        <v>0.31132779999999999</v>
      </c>
      <c r="R3106">
        <v>30.257539999999999</v>
      </c>
      <c r="S3106">
        <v>0.82263640000000005</v>
      </c>
    </row>
    <row r="3107" spans="1:19" x14ac:dyDescent="0.2">
      <c r="A3107" t="s">
        <v>881</v>
      </c>
      <c r="B3107">
        <v>2009</v>
      </c>
      <c r="C3107">
        <v>445.3</v>
      </c>
      <c r="D3107">
        <v>525.1</v>
      </c>
      <c r="E3107">
        <v>665</v>
      </c>
      <c r="F3107">
        <v>788.1</v>
      </c>
      <c r="G3107">
        <v>875.1</v>
      </c>
      <c r="H3107">
        <v>68.260949999999994</v>
      </c>
      <c r="I3107">
        <v>0.76981809999999995</v>
      </c>
      <c r="J3107">
        <v>76.981809999999996</v>
      </c>
      <c r="K3107">
        <v>111.7774</v>
      </c>
      <c r="L3107">
        <v>52.764009999999999</v>
      </c>
      <c r="M3107">
        <v>0.7665883</v>
      </c>
      <c r="N3107">
        <v>50.756320000000002</v>
      </c>
      <c r="O3107">
        <v>26.789739999999998</v>
      </c>
      <c r="P3107">
        <v>0.31132779999999999</v>
      </c>
      <c r="Q3107">
        <v>93.585579999999993</v>
      </c>
      <c r="R3107">
        <v>30.257539999999999</v>
      </c>
      <c r="S3107">
        <v>0.82263640000000005</v>
      </c>
    </row>
    <row r="3108" spans="1:19" x14ac:dyDescent="0.2">
      <c r="A3108" t="s">
        <v>881</v>
      </c>
      <c r="B3108">
        <v>2009</v>
      </c>
      <c r="C3108">
        <v>445.3</v>
      </c>
      <c r="D3108">
        <v>525.1</v>
      </c>
      <c r="E3108">
        <v>665</v>
      </c>
      <c r="F3108">
        <v>788.1</v>
      </c>
      <c r="G3108">
        <v>875.1</v>
      </c>
      <c r="H3108">
        <v>33.333289999999998</v>
      </c>
      <c r="I3108">
        <v>0.76981809999999995</v>
      </c>
      <c r="J3108">
        <v>76.981809999999996</v>
      </c>
      <c r="K3108">
        <v>111.7774</v>
      </c>
      <c r="L3108">
        <v>52.764009999999999</v>
      </c>
      <c r="M3108">
        <v>0.7665883</v>
      </c>
      <c r="O3108">
        <v>26.789739999999998</v>
      </c>
      <c r="P3108">
        <v>0.31132779999999999</v>
      </c>
      <c r="R3108">
        <v>30.257539999999999</v>
      </c>
      <c r="S3108">
        <v>0.82263640000000005</v>
      </c>
    </row>
    <row r="3109" spans="1:19" x14ac:dyDescent="0.2">
      <c r="A3109" t="s">
        <v>881</v>
      </c>
      <c r="B3109">
        <v>2009</v>
      </c>
      <c r="C3109">
        <v>445.3</v>
      </c>
      <c r="D3109">
        <v>525.1</v>
      </c>
      <c r="E3109">
        <v>665</v>
      </c>
      <c r="F3109">
        <v>788.1</v>
      </c>
      <c r="G3109">
        <v>875.1</v>
      </c>
      <c r="H3109">
        <v>-33.333350000000003</v>
      </c>
      <c r="I3109">
        <v>0.76981809999999995</v>
      </c>
      <c r="J3109">
        <v>76.981809999999996</v>
      </c>
      <c r="K3109">
        <v>111.7774</v>
      </c>
      <c r="L3109">
        <v>52.764009999999999</v>
      </c>
      <c r="M3109">
        <v>0.7665883</v>
      </c>
      <c r="N3109">
        <v>50.756320000000002</v>
      </c>
      <c r="O3109">
        <v>26.789739999999998</v>
      </c>
      <c r="P3109">
        <v>0.31132779999999999</v>
      </c>
      <c r="Q3109">
        <v>93.585579999999993</v>
      </c>
      <c r="R3109">
        <v>30.257539999999999</v>
      </c>
      <c r="S3109">
        <v>0.82263640000000005</v>
      </c>
    </row>
    <row r="3110" spans="1:19" x14ac:dyDescent="0.2">
      <c r="A3110" t="s">
        <v>881</v>
      </c>
      <c r="B3110">
        <v>2009</v>
      </c>
      <c r="C3110">
        <v>445.3</v>
      </c>
      <c r="D3110">
        <v>525.1</v>
      </c>
      <c r="E3110">
        <v>665</v>
      </c>
      <c r="F3110">
        <v>788.1</v>
      </c>
      <c r="G3110">
        <v>875.1</v>
      </c>
      <c r="H3110">
        <v>867.74210000000005</v>
      </c>
      <c r="I3110">
        <v>0.76981809999999995</v>
      </c>
      <c r="J3110">
        <v>76.981809999999996</v>
      </c>
      <c r="K3110">
        <v>111.7774</v>
      </c>
      <c r="L3110">
        <v>52.764009999999999</v>
      </c>
      <c r="M3110">
        <v>0.7665883</v>
      </c>
      <c r="N3110">
        <v>50.756320000000002</v>
      </c>
      <c r="O3110">
        <v>26.789739999999998</v>
      </c>
      <c r="P3110">
        <v>0.31132779999999999</v>
      </c>
      <c r="Q3110">
        <v>93.585579999999993</v>
      </c>
      <c r="R3110">
        <v>30.257539999999999</v>
      </c>
      <c r="S3110">
        <v>0.82263640000000005</v>
      </c>
    </row>
    <row r="3111" spans="1:19" x14ac:dyDescent="0.2">
      <c r="A3111" t="s">
        <v>881</v>
      </c>
      <c r="B3111">
        <v>2009</v>
      </c>
      <c r="C3111">
        <v>445.3</v>
      </c>
      <c r="D3111">
        <v>525.1</v>
      </c>
      <c r="E3111">
        <v>665</v>
      </c>
      <c r="F3111">
        <v>788.1</v>
      </c>
      <c r="G3111">
        <v>875.1</v>
      </c>
      <c r="H3111">
        <v>199.9999</v>
      </c>
      <c r="I3111">
        <v>0.76981809999999995</v>
      </c>
      <c r="J3111">
        <v>76.981809999999996</v>
      </c>
      <c r="K3111">
        <v>111.7774</v>
      </c>
      <c r="L3111">
        <v>52.764009999999999</v>
      </c>
      <c r="M3111">
        <v>0.7665883</v>
      </c>
      <c r="N3111">
        <v>50.756320000000002</v>
      </c>
      <c r="O3111">
        <v>26.789739999999998</v>
      </c>
      <c r="P3111">
        <v>0.31132779999999999</v>
      </c>
      <c r="Q3111">
        <v>93.585579999999993</v>
      </c>
      <c r="R3111">
        <v>30.257539999999999</v>
      </c>
      <c r="S3111">
        <v>0.82263640000000005</v>
      </c>
    </row>
    <row r="3112" spans="1:19" x14ac:dyDescent="0.2">
      <c r="A3112" t="s">
        <v>881</v>
      </c>
      <c r="B3112">
        <v>2009</v>
      </c>
      <c r="C3112">
        <v>445.3</v>
      </c>
      <c r="D3112">
        <v>525.1</v>
      </c>
      <c r="E3112">
        <v>665</v>
      </c>
      <c r="F3112">
        <v>788.1</v>
      </c>
      <c r="G3112">
        <v>875.1</v>
      </c>
      <c r="H3112">
        <v>212.5001</v>
      </c>
      <c r="I3112">
        <v>0.76981809999999995</v>
      </c>
      <c r="J3112">
        <v>76.981809999999996</v>
      </c>
      <c r="K3112">
        <v>111.7774</v>
      </c>
      <c r="L3112">
        <v>52.764009999999999</v>
      </c>
      <c r="M3112">
        <v>0.7665883</v>
      </c>
      <c r="N3112">
        <v>50.756320000000002</v>
      </c>
      <c r="O3112">
        <v>26.789739999999998</v>
      </c>
      <c r="P3112">
        <v>0.31132779999999999</v>
      </c>
      <c r="Q3112">
        <v>93.585579999999993</v>
      </c>
      <c r="R3112">
        <v>30.257539999999999</v>
      </c>
      <c r="S3112">
        <v>0.82263640000000005</v>
      </c>
    </row>
    <row r="3113" spans="1:19" x14ac:dyDescent="0.2">
      <c r="A3113" t="s">
        <v>881</v>
      </c>
      <c r="B3113">
        <v>2009</v>
      </c>
      <c r="C3113">
        <v>445.3</v>
      </c>
      <c r="D3113">
        <v>525.1</v>
      </c>
      <c r="E3113">
        <v>665</v>
      </c>
      <c r="F3113">
        <v>788.1</v>
      </c>
      <c r="G3113">
        <v>875.1</v>
      </c>
      <c r="H3113">
        <v>-33.333320000000001</v>
      </c>
      <c r="I3113">
        <v>0.76981809999999995</v>
      </c>
      <c r="J3113">
        <v>76.981809999999996</v>
      </c>
      <c r="K3113">
        <v>111.7774</v>
      </c>
      <c r="L3113">
        <v>52.764009999999999</v>
      </c>
      <c r="M3113">
        <v>0.7665883</v>
      </c>
      <c r="N3113">
        <v>50.756320000000002</v>
      </c>
      <c r="O3113">
        <v>26.789739999999998</v>
      </c>
      <c r="P3113">
        <v>0.31132779999999999</v>
      </c>
      <c r="Q3113">
        <v>93.585579999999993</v>
      </c>
      <c r="R3113">
        <v>30.257539999999999</v>
      </c>
      <c r="S3113">
        <v>0.82263640000000005</v>
      </c>
    </row>
    <row r="3114" spans="1:19" x14ac:dyDescent="0.2">
      <c r="A3114" t="s">
        <v>881</v>
      </c>
      <c r="B3114">
        <v>2009</v>
      </c>
      <c r="C3114">
        <v>445.3</v>
      </c>
      <c r="D3114">
        <v>525.1</v>
      </c>
      <c r="E3114">
        <v>665</v>
      </c>
      <c r="F3114">
        <v>788.1</v>
      </c>
      <c r="G3114">
        <v>875.1</v>
      </c>
      <c r="H3114">
        <v>266.66660000000002</v>
      </c>
      <c r="I3114">
        <v>0.76981809999999995</v>
      </c>
      <c r="J3114">
        <v>76.981809999999996</v>
      </c>
      <c r="K3114">
        <v>111.7774</v>
      </c>
      <c r="L3114">
        <v>52.764009999999999</v>
      </c>
      <c r="M3114">
        <v>0.7665883</v>
      </c>
      <c r="N3114">
        <v>50.756320000000002</v>
      </c>
      <c r="O3114">
        <v>26.789739999999998</v>
      </c>
      <c r="P3114">
        <v>0.31132779999999999</v>
      </c>
      <c r="Q3114">
        <v>93.585579999999993</v>
      </c>
      <c r="R3114">
        <v>30.257539999999999</v>
      </c>
      <c r="S3114">
        <v>0.82263640000000005</v>
      </c>
    </row>
    <row r="3115" spans="1:19" x14ac:dyDescent="0.2">
      <c r="A3115" t="s">
        <v>881</v>
      </c>
      <c r="B3115">
        <v>2009</v>
      </c>
      <c r="C3115">
        <v>445.3</v>
      </c>
      <c r="D3115">
        <v>525.1</v>
      </c>
      <c r="E3115">
        <v>665</v>
      </c>
      <c r="F3115">
        <v>788.1</v>
      </c>
      <c r="G3115">
        <v>875.1</v>
      </c>
      <c r="I3115">
        <v>0.76981809999999995</v>
      </c>
      <c r="J3115">
        <v>76.981809999999996</v>
      </c>
      <c r="L3115">
        <v>52.764009999999999</v>
      </c>
      <c r="M3115">
        <v>0.7665883</v>
      </c>
      <c r="N3115">
        <v>50.756320000000002</v>
      </c>
      <c r="O3115">
        <v>26.789739999999998</v>
      </c>
      <c r="P3115">
        <v>0.31132779999999999</v>
      </c>
      <c r="R3115">
        <v>30.257539999999999</v>
      </c>
      <c r="S3115">
        <v>0.82263640000000005</v>
      </c>
    </row>
    <row r="3116" spans="1:19" x14ac:dyDescent="0.2">
      <c r="A3116" t="s">
        <v>881</v>
      </c>
      <c r="B3116">
        <v>2009</v>
      </c>
      <c r="C3116">
        <v>445.3</v>
      </c>
      <c r="D3116">
        <v>525.1</v>
      </c>
      <c r="E3116">
        <v>665</v>
      </c>
      <c r="F3116">
        <v>788.1</v>
      </c>
      <c r="G3116">
        <v>875.1</v>
      </c>
      <c r="H3116">
        <v>150</v>
      </c>
      <c r="I3116">
        <v>0.76981809999999995</v>
      </c>
      <c r="J3116">
        <v>76.981809999999996</v>
      </c>
      <c r="K3116">
        <v>111.7774</v>
      </c>
      <c r="L3116">
        <v>52.764009999999999</v>
      </c>
      <c r="M3116">
        <v>0.7665883</v>
      </c>
      <c r="N3116">
        <v>50.756320000000002</v>
      </c>
      <c r="O3116">
        <v>26.789739999999998</v>
      </c>
      <c r="P3116">
        <v>0.31132779999999999</v>
      </c>
      <c r="Q3116">
        <v>93.585579999999993</v>
      </c>
      <c r="R3116">
        <v>30.257539999999999</v>
      </c>
      <c r="S3116">
        <v>0.82263640000000005</v>
      </c>
    </row>
    <row r="3117" spans="1:19" x14ac:dyDescent="0.2">
      <c r="A3117" t="s">
        <v>881</v>
      </c>
      <c r="B3117">
        <v>2009</v>
      </c>
      <c r="C3117">
        <v>445.3</v>
      </c>
      <c r="D3117">
        <v>525.1</v>
      </c>
      <c r="E3117">
        <v>665</v>
      </c>
      <c r="F3117">
        <v>788.1</v>
      </c>
      <c r="G3117">
        <v>875.1</v>
      </c>
      <c r="H3117">
        <v>59.743130000000001</v>
      </c>
      <c r="I3117">
        <v>0.76981809999999995</v>
      </c>
      <c r="J3117">
        <v>76.981809999999996</v>
      </c>
      <c r="K3117">
        <v>111.7774</v>
      </c>
      <c r="L3117">
        <v>52.764009999999999</v>
      </c>
      <c r="M3117">
        <v>0.7665883</v>
      </c>
      <c r="N3117">
        <v>50.756320000000002</v>
      </c>
      <c r="O3117">
        <v>26.789739999999998</v>
      </c>
      <c r="P3117">
        <v>0.31132779999999999</v>
      </c>
      <c r="Q3117">
        <v>93.585579999999993</v>
      </c>
      <c r="R3117">
        <v>30.257539999999999</v>
      </c>
      <c r="S3117">
        <v>0.82263640000000005</v>
      </c>
    </row>
    <row r="3118" spans="1:19" x14ac:dyDescent="0.2">
      <c r="A3118" t="s">
        <v>881</v>
      </c>
      <c r="B3118">
        <v>2009</v>
      </c>
      <c r="C3118">
        <v>445.3</v>
      </c>
      <c r="D3118">
        <v>525.1</v>
      </c>
      <c r="E3118">
        <v>665</v>
      </c>
      <c r="F3118">
        <v>788.1</v>
      </c>
      <c r="G3118">
        <v>875.1</v>
      </c>
      <c r="I3118">
        <v>0.76981809999999995</v>
      </c>
      <c r="J3118">
        <v>76.981809999999996</v>
      </c>
      <c r="L3118">
        <v>52.764009999999999</v>
      </c>
      <c r="M3118">
        <v>0.7665883</v>
      </c>
      <c r="N3118">
        <v>50.756320000000002</v>
      </c>
      <c r="O3118">
        <v>26.789739999999998</v>
      </c>
      <c r="P3118">
        <v>0.31132779999999999</v>
      </c>
      <c r="R3118">
        <v>30.257539999999999</v>
      </c>
      <c r="S3118">
        <v>0.82263640000000005</v>
      </c>
    </row>
    <row r="3119" spans="1:19" x14ac:dyDescent="0.2">
      <c r="A3119" t="s">
        <v>881</v>
      </c>
      <c r="B3119">
        <v>2009</v>
      </c>
      <c r="C3119">
        <v>445.3</v>
      </c>
      <c r="D3119">
        <v>525.1</v>
      </c>
      <c r="E3119">
        <v>665</v>
      </c>
      <c r="F3119">
        <v>788.1</v>
      </c>
      <c r="G3119">
        <v>875.1</v>
      </c>
      <c r="I3119">
        <v>0.76981809999999995</v>
      </c>
      <c r="J3119">
        <v>76.981809999999996</v>
      </c>
      <c r="L3119">
        <v>52.764009999999999</v>
      </c>
      <c r="M3119">
        <v>0.7665883</v>
      </c>
      <c r="O3119">
        <v>26.789739999999998</v>
      </c>
      <c r="P3119">
        <v>0.31132779999999999</v>
      </c>
      <c r="R3119">
        <v>30.257539999999999</v>
      </c>
      <c r="S3119">
        <v>0.82263640000000005</v>
      </c>
    </row>
    <row r="3120" spans="1:19" x14ac:dyDescent="0.2">
      <c r="A3120" t="s">
        <v>881</v>
      </c>
      <c r="B3120">
        <v>2009</v>
      </c>
      <c r="C3120">
        <v>445.3</v>
      </c>
      <c r="D3120">
        <v>525.1</v>
      </c>
      <c r="E3120">
        <v>665</v>
      </c>
      <c r="F3120">
        <v>788.1</v>
      </c>
      <c r="G3120">
        <v>875.1</v>
      </c>
      <c r="H3120">
        <v>699.99980000000005</v>
      </c>
      <c r="I3120">
        <v>0.76981809999999995</v>
      </c>
      <c r="J3120">
        <v>76.981809999999996</v>
      </c>
      <c r="K3120">
        <v>111.7774</v>
      </c>
      <c r="L3120">
        <v>52.764009999999999</v>
      </c>
      <c r="M3120">
        <v>0.7665883</v>
      </c>
      <c r="O3120">
        <v>26.789739999999998</v>
      </c>
      <c r="P3120">
        <v>0.31132779999999999</v>
      </c>
      <c r="R3120">
        <v>30.257539999999999</v>
      </c>
      <c r="S3120">
        <v>0.82263640000000005</v>
      </c>
    </row>
    <row r="3121" spans="1:19" x14ac:dyDescent="0.2">
      <c r="A3121" t="s">
        <v>881</v>
      </c>
      <c r="B3121">
        <v>2009</v>
      </c>
      <c r="C3121">
        <v>445.3</v>
      </c>
      <c r="D3121">
        <v>525.1</v>
      </c>
      <c r="E3121">
        <v>665</v>
      </c>
      <c r="F3121">
        <v>788.1</v>
      </c>
      <c r="G3121">
        <v>875.1</v>
      </c>
      <c r="H3121">
        <v>7.8699820000000003</v>
      </c>
      <c r="I3121">
        <v>0.76981809999999995</v>
      </c>
      <c r="J3121">
        <v>76.981809999999996</v>
      </c>
      <c r="K3121">
        <v>111.7774</v>
      </c>
      <c r="L3121">
        <v>52.764009999999999</v>
      </c>
      <c r="M3121">
        <v>0.7665883</v>
      </c>
      <c r="N3121">
        <v>50.756320000000002</v>
      </c>
      <c r="O3121">
        <v>26.789739999999998</v>
      </c>
      <c r="P3121">
        <v>0.31132779999999999</v>
      </c>
      <c r="Q3121">
        <v>93.585579999999993</v>
      </c>
      <c r="R3121">
        <v>30.257539999999999</v>
      </c>
      <c r="S3121">
        <v>0.82263640000000005</v>
      </c>
    </row>
    <row r="3122" spans="1:19" x14ac:dyDescent="0.2">
      <c r="A3122" t="s">
        <v>881</v>
      </c>
      <c r="B3122">
        <v>2009</v>
      </c>
      <c r="C3122">
        <v>445.3</v>
      </c>
      <c r="D3122">
        <v>525.1</v>
      </c>
      <c r="E3122">
        <v>665</v>
      </c>
      <c r="F3122">
        <v>788.1</v>
      </c>
      <c r="G3122">
        <v>875.1</v>
      </c>
      <c r="H3122">
        <v>3.076956</v>
      </c>
      <c r="I3122">
        <v>0.76981809999999995</v>
      </c>
      <c r="J3122">
        <v>76.981809999999996</v>
      </c>
      <c r="K3122">
        <v>111.7774</v>
      </c>
      <c r="L3122">
        <v>52.764009999999999</v>
      </c>
      <c r="M3122">
        <v>0.7665883</v>
      </c>
      <c r="N3122">
        <v>50.756320000000002</v>
      </c>
      <c r="O3122">
        <v>26.789739999999998</v>
      </c>
      <c r="P3122">
        <v>0.31132779999999999</v>
      </c>
      <c r="Q3122">
        <v>93.585579999999993</v>
      </c>
      <c r="R3122">
        <v>30.257539999999999</v>
      </c>
      <c r="S3122">
        <v>0.82263640000000005</v>
      </c>
    </row>
    <row r="3123" spans="1:19" x14ac:dyDescent="0.2">
      <c r="A3123" t="s">
        <v>881</v>
      </c>
      <c r="B3123">
        <v>2009</v>
      </c>
      <c r="C3123">
        <v>445.3</v>
      </c>
      <c r="D3123">
        <v>525.1</v>
      </c>
      <c r="E3123">
        <v>665</v>
      </c>
      <c r="F3123">
        <v>788.1</v>
      </c>
      <c r="G3123">
        <v>875.1</v>
      </c>
      <c r="I3123">
        <v>0.76981809999999995</v>
      </c>
      <c r="J3123">
        <v>76.981809999999996</v>
      </c>
      <c r="L3123">
        <v>52.764009999999999</v>
      </c>
      <c r="M3123">
        <v>0.7665883</v>
      </c>
      <c r="N3123">
        <v>50.756320000000002</v>
      </c>
      <c r="O3123">
        <v>26.789739999999998</v>
      </c>
      <c r="P3123">
        <v>0.31132779999999999</v>
      </c>
      <c r="R3123">
        <v>30.257539999999999</v>
      </c>
      <c r="S3123">
        <v>0.82263640000000005</v>
      </c>
    </row>
    <row r="3124" spans="1:19" x14ac:dyDescent="0.2">
      <c r="A3124" t="s">
        <v>881</v>
      </c>
      <c r="B3124">
        <v>2009</v>
      </c>
      <c r="C3124">
        <v>445.3</v>
      </c>
      <c r="D3124">
        <v>525.1</v>
      </c>
      <c r="E3124">
        <v>665</v>
      </c>
      <c r="F3124">
        <v>788.1</v>
      </c>
      <c r="G3124">
        <v>875.1</v>
      </c>
      <c r="I3124">
        <v>0.76981809999999995</v>
      </c>
      <c r="J3124">
        <v>76.981809999999996</v>
      </c>
      <c r="L3124">
        <v>52.764009999999999</v>
      </c>
      <c r="M3124">
        <v>0.7665883</v>
      </c>
      <c r="N3124">
        <v>50.756320000000002</v>
      </c>
      <c r="O3124">
        <v>26.789739999999998</v>
      </c>
      <c r="P3124">
        <v>0.31132779999999999</v>
      </c>
      <c r="R3124">
        <v>30.257539999999999</v>
      </c>
      <c r="S3124">
        <v>0.82263640000000005</v>
      </c>
    </row>
    <row r="3125" spans="1:19" x14ac:dyDescent="0.2">
      <c r="A3125" t="s">
        <v>881</v>
      </c>
      <c r="B3125">
        <v>2009</v>
      </c>
      <c r="C3125">
        <v>445.3</v>
      </c>
      <c r="D3125">
        <v>525.1</v>
      </c>
      <c r="E3125">
        <v>665</v>
      </c>
      <c r="F3125">
        <v>788.1</v>
      </c>
      <c r="G3125">
        <v>875.1</v>
      </c>
      <c r="H3125">
        <v>7.0233749999999997</v>
      </c>
      <c r="I3125">
        <v>0.76981809999999995</v>
      </c>
      <c r="J3125">
        <v>76.981809999999996</v>
      </c>
      <c r="K3125">
        <v>111.7774</v>
      </c>
      <c r="L3125">
        <v>52.764009999999999</v>
      </c>
      <c r="M3125">
        <v>0.7665883</v>
      </c>
      <c r="N3125">
        <v>50.756320000000002</v>
      </c>
      <c r="O3125">
        <v>26.789739999999998</v>
      </c>
      <c r="P3125">
        <v>0.31132779999999999</v>
      </c>
      <c r="Q3125">
        <v>93.585579999999993</v>
      </c>
      <c r="R3125">
        <v>30.257539999999999</v>
      </c>
      <c r="S3125">
        <v>0.82263640000000005</v>
      </c>
    </row>
    <row r="3126" spans="1:19" x14ac:dyDescent="0.2">
      <c r="A3126" t="s">
        <v>881</v>
      </c>
      <c r="B3126">
        <v>2009</v>
      </c>
      <c r="C3126">
        <v>445.3</v>
      </c>
      <c r="D3126">
        <v>525.1</v>
      </c>
      <c r="E3126">
        <v>665</v>
      </c>
      <c r="F3126">
        <v>788.1</v>
      </c>
      <c r="G3126">
        <v>875.1</v>
      </c>
      <c r="H3126">
        <v>100</v>
      </c>
      <c r="I3126">
        <v>0.76981809999999995</v>
      </c>
      <c r="J3126">
        <v>76.981809999999996</v>
      </c>
      <c r="K3126">
        <v>111.7774</v>
      </c>
      <c r="L3126">
        <v>52.764009999999999</v>
      </c>
      <c r="M3126">
        <v>0.7665883</v>
      </c>
      <c r="O3126">
        <v>26.789739999999998</v>
      </c>
      <c r="P3126">
        <v>0.31132779999999999</v>
      </c>
      <c r="R3126">
        <v>30.257539999999999</v>
      </c>
      <c r="S3126">
        <v>0.82263640000000005</v>
      </c>
    </row>
    <row r="3127" spans="1:19" x14ac:dyDescent="0.2">
      <c r="A3127" t="s">
        <v>881</v>
      </c>
      <c r="B3127">
        <v>2009</v>
      </c>
      <c r="C3127">
        <v>445.3</v>
      </c>
      <c r="D3127">
        <v>525.1</v>
      </c>
      <c r="E3127">
        <v>665</v>
      </c>
      <c r="F3127">
        <v>788.1</v>
      </c>
      <c r="G3127">
        <v>875.1</v>
      </c>
      <c r="I3127">
        <v>0.76981809999999995</v>
      </c>
      <c r="J3127">
        <v>76.981809999999996</v>
      </c>
      <c r="L3127">
        <v>52.764009999999999</v>
      </c>
      <c r="M3127">
        <v>0.7665883</v>
      </c>
      <c r="O3127">
        <v>26.789739999999998</v>
      </c>
      <c r="P3127">
        <v>0.31132779999999999</v>
      </c>
      <c r="R3127">
        <v>30.257539999999999</v>
      </c>
      <c r="S3127">
        <v>0.82263640000000005</v>
      </c>
    </row>
    <row r="3128" spans="1:19" x14ac:dyDescent="0.2">
      <c r="A3128" t="s">
        <v>881</v>
      </c>
      <c r="B3128">
        <v>2009</v>
      </c>
      <c r="C3128">
        <v>445.3</v>
      </c>
      <c r="D3128">
        <v>525.1</v>
      </c>
      <c r="E3128">
        <v>665</v>
      </c>
      <c r="F3128">
        <v>788.1</v>
      </c>
      <c r="G3128">
        <v>875.1</v>
      </c>
      <c r="I3128">
        <v>0.76981809999999995</v>
      </c>
      <c r="J3128">
        <v>76.981809999999996</v>
      </c>
      <c r="L3128">
        <v>52.764009999999999</v>
      </c>
      <c r="M3128">
        <v>0.7665883</v>
      </c>
      <c r="O3128">
        <v>26.789739999999998</v>
      </c>
      <c r="P3128">
        <v>0.31132779999999999</v>
      </c>
      <c r="R3128">
        <v>30.257539999999999</v>
      </c>
      <c r="S3128">
        <v>0.82263640000000005</v>
      </c>
    </row>
    <row r="3129" spans="1:19" x14ac:dyDescent="0.2">
      <c r="A3129" t="s">
        <v>881</v>
      </c>
      <c r="B3129">
        <v>2009</v>
      </c>
      <c r="C3129">
        <v>445.3</v>
      </c>
      <c r="D3129">
        <v>525.1</v>
      </c>
      <c r="E3129">
        <v>665</v>
      </c>
      <c r="F3129">
        <v>788.1</v>
      </c>
      <c r="G3129">
        <v>875.1</v>
      </c>
      <c r="I3129">
        <v>0.76981809999999995</v>
      </c>
      <c r="J3129">
        <v>76.981809999999996</v>
      </c>
      <c r="L3129">
        <v>52.764009999999999</v>
      </c>
      <c r="M3129">
        <v>0.7665883</v>
      </c>
      <c r="N3129">
        <v>50.756320000000002</v>
      </c>
      <c r="O3129">
        <v>26.789739999999998</v>
      </c>
      <c r="P3129">
        <v>0.31132779999999999</v>
      </c>
      <c r="R3129">
        <v>30.257539999999999</v>
      </c>
      <c r="S3129">
        <v>0.82263640000000005</v>
      </c>
    </row>
    <row r="3130" spans="1:19" x14ac:dyDescent="0.2">
      <c r="A3130" t="s">
        <v>881</v>
      </c>
      <c r="B3130">
        <v>2009</v>
      </c>
      <c r="C3130">
        <v>445.3</v>
      </c>
      <c r="D3130">
        <v>525.1</v>
      </c>
      <c r="E3130">
        <v>665</v>
      </c>
      <c r="F3130">
        <v>788.1</v>
      </c>
      <c r="G3130">
        <v>875.1</v>
      </c>
      <c r="H3130">
        <v>541.79970000000003</v>
      </c>
      <c r="I3130">
        <v>0.76981809999999995</v>
      </c>
      <c r="J3130">
        <v>76.981809999999996</v>
      </c>
      <c r="K3130">
        <v>111.7774</v>
      </c>
      <c r="L3130">
        <v>52.764009999999999</v>
      </c>
      <c r="M3130">
        <v>0.7665883</v>
      </c>
      <c r="N3130">
        <v>50.756320000000002</v>
      </c>
      <c r="O3130">
        <v>26.789739999999998</v>
      </c>
      <c r="P3130">
        <v>0.31132779999999999</v>
      </c>
      <c r="Q3130">
        <v>93.585579999999993</v>
      </c>
      <c r="R3130">
        <v>30.257539999999999</v>
      </c>
      <c r="S3130">
        <v>0.82263640000000005</v>
      </c>
    </row>
    <row r="3131" spans="1:19" x14ac:dyDescent="0.2">
      <c r="A3131" t="s">
        <v>881</v>
      </c>
      <c r="B3131">
        <v>2009</v>
      </c>
      <c r="C3131">
        <v>445.3</v>
      </c>
      <c r="D3131">
        <v>525.1</v>
      </c>
      <c r="E3131">
        <v>665</v>
      </c>
      <c r="F3131">
        <v>788.1</v>
      </c>
      <c r="G3131">
        <v>875.1</v>
      </c>
      <c r="H3131">
        <v>508.69560000000001</v>
      </c>
      <c r="I3131">
        <v>0.76981809999999995</v>
      </c>
      <c r="J3131">
        <v>76.981809999999996</v>
      </c>
      <c r="K3131">
        <v>111.7774</v>
      </c>
      <c r="L3131">
        <v>52.764009999999999</v>
      </c>
      <c r="M3131">
        <v>0.7665883</v>
      </c>
      <c r="O3131">
        <v>26.789739999999998</v>
      </c>
      <c r="P3131">
        <v>0.31132779999999999</v>
      </c>
      <c r="R3131">
        <v>30.257539999999999</v>
      </c>
      <c r="S3131">
        <v>0.82263640000000005</v>
      </c>
    </row>
    <row r="3132" spans="1:19" x14ac:dyDescent="0.2">
      <c r="A3132" t="s">
        <v>881</v>
      </c>
      <c r="B3132">
        <v>2009</v>
      </c>
      <c r="C3132">
        <v>445.3</v>
      </c>
      <c r="D3132">
        <v>525.1</v>
      </c>
      <c r="E3132">
        <v>665</v>
      </c>
      <c r="F3132">
        <v>788.1</v>
      </c>
      <c r="G3132">
        <v>875.1</v>
      </c>
      <c r="I3132">
        <v>0.76981809999999995</v>
      </c>
      <c r="J3132">
        <v>76.981809999999996</v>
      </c>
      <c r="L3132">
        <v>52.764009999999999</v>
      </c>
      <c r="M3132">
        <v>0.7665883</v>
      </c>
      <c r="O3132">
        <v>26.789739999999998</v>
      </c>
      <c r="P3132">
        <v>0.31132779999999999</v>
      </c>
      <c r="R3132">
        <v>30.257539999999999</v>
      </c>
      <c r="S3132">
        <v>0.82263640000000005</v>
      </c>
    </row>
    <row r="3133" spans="1:19" x14ac:dyDescent="0.2">
      <c r="A3133" t="s">
        <v>881</v>
      </c>
      <c r="B3133">
        <v>2009</v>
      </c>
      <c r="C3133">
        <v>445.3</v>
      </c>
      <c r="D3133">
        <v>525.1</v>
      </c>
      <c r="E3133">
        <v>665</v>
      </c>
      <c r="F3133">
        <v>788.1</v>
      </c>
      <c r="G3133">
        <v>875.1</v>
      </c>
      <c r="I3133">
        <v>0.76981809999999995</v>
      </c>
      <c r="J3133">
        <v>76.981809999999996</v>
      </c>
      <c r="L3133">
        <v>52.764009999999999</v>
      </c>
      <c r="M3133">
        <v>0.7665883</v>
      </c>
      <c r="N3133">
        <v>50.756320000000002</v>
      </c>
      <c r="O3133">
        <v>26.789739999999998</v>
      </c>
      <c r="P3133">
        <v>0.31132779999999999</v>
      </c>
      <c r="R3133">
        <v>30.257539999999999</v>
      </c>
      <c r="S3133">
        <v>0.82263640000000005</v>
      </c>
    </row>
    <row r="3134" spans="1:19" x14ac:dyDescent="0.2">
      <c r="A3134" t="s">
        <v>881</v>
      </c>
      <c r="B3134">
        <v>2009</v>
      </c>
      <c r="C3134">
        <v>445.3</v>
      </c>
      <c r="D3134">
        <v>525.1</v>
      </c>
      <c r="E3134">
        <v>665</v>
      </c>
      <c r="F3134">
        <v>788.1</v>
      </c>
      <c r="G3134">
        <v>875.1</v>
      </c>
      <c r="H3134">
        <v>-23.076910000000002</v>
      </c>
      <c r="I3134">
        <v>0.76981809999999995</v>
      </c>
      <c r="J3134">
        <v>76.981809999999996</v>
      </c>
      <c r="K3134">
        <v>111.7774</v>
      </c>
      <c r="L3134">
        <v>52.764009999999999</v>
      </c>
      <c r="M3134">
        <v>0.7665883</v>
      </c>
      <c r="N3134">
        <v>50.756320000000002</v>
      </c>
      <c r="O3134">
        <v>26.789739999999998</v>
      </c>
      <c r="P3134">
        <v>0.31132779999999999</v>
      </c>
      <c r="Q3134">
        <v>93.585579999999993</v>
      </c>
      <c r="R3134">
        <v>30.257539999999999</v>
      </c>
      <c r="S3134">
        <v>0.82263640000000005</v>
      </c>
    </row>
    <row r="3135" spans="1:19" x14ac:dyDescent="0.2">
      <c r="A3135" t="s">
        <v>881</v>
      </c>
      <c r="B3135">
        <v>2009</v>
      </c>
      <c r="C3135">
        <v>445.3</v>
      </c>
      <c r="D3135">
        <v>525.1</v>
      </c>
      <c r="E3135">
        <v>665</v>
      </c>
      <c r="F3135">
        <v>788.1</v>
      </c>
      <c r="G3135">
        <v>875.1</v>
      </c>
      <c r="I3135">
        <v>0.76981809999999995</v>
      </c>
      <c r="J3135">
        <v>76.981809999999996</v>
      </c>
      <c r="L3135">
        <v>52.764009999999999</v>
      </c>
      <c r="M3135">
        <v>0.7665883</v>
      </c>
      <c r="O3135">
        <v>26.789739999999998</v>
      </c>
      <c r="P3135">
        <v>0.31132779999999999</v>
      </c>
      <c r="R3135">
        <v>30.257539999999999</v>
      </c>
      <c r="S3135">
        <v>0.82263640000000005</v>
      </c>
    </row>
    <row r="3136" spans="1:19" x14ac:dyDescent="0.2">
      <c r="A3136" t="s">
        <v>881</v>
      </c>
      <c r="B3136">
        <v>2009</v>
      </c>
      <c r="C3136">
        <v>445.3</v>
      </c>
      <c r="D3136">
        <v>525.1</v>
      </c>
      <c r="E3136">
        <v>665</v>
      </c>
      <c r="F3136">
        <v>788.1</v>
      </c>
      <c r="G3136">
        <v>875.1</v>
      </c>
      <c r="H3136">
        <v>14.285679999999999</v>
      </c>
      <c r="I3136">
        <v>0.76981809999999995</v>
      </c>
      <c r="J3136">
        <v>76.981809999999996</v>
      </c>
      <c r="K3136">
        <v>111.7774</v>
      </c>
      <c r="L3136">
        <v>52.764009999999999</v>
      </c>
      <c r="M3136">
        <v>0.7665883</v>
      </c>
      <c r="N3136">
        <v>50.756320000000002</v>
      </c>
      <c r="O3136">
        <v>26.789739999999998</v>
      </c>
      <c r="P3136">
        <v>0.31132779999999999</v>
      </c>
      <c r="Q3136">
        <v>93.585579999999993</v>
      </c>
      <c r="R3136">
        <v>30.257539999999999</v>
      </c>
      <c r="S3136">
        <v>0.82263640000000005</v>
      </c>
    </row>
    <row r="3137" spans="1:19" x14ac:dyDescent="0.2">
      <c r="A3137" t="s">
        <v>881</v>
      </c>
      <c r="B3137">
        <v>2009</v>
      </c>
      <c r="C3137">
        <v>445.3</v>
      </c>
      <c r="D3137">
        <v>525.1</v>
      </c>
      <c r="E3137">
        <v>665</v>
      </c>
      <c r="F3137">
        <v>788.1</v>
      </c>
      <c r="G3137">
        <v>875.1</v>
      </c>
      <c r="H3137">
        <v>200</v>
      </c>
      <c r="I3137">
        <v>0.76981809999999995</v>
      </c>
      <c r="J3137">
        <v>76.981809999999996</v>
      </c>
      <c r="K3137">
        <v>111.7774</v>
      </c>
      <c r="L3137">
        <v>52.764009999999999</v>
      </c>
      <c r="M3137">
        <v>0.7665883</v>
      </c>
      <c r="N3137">
        <v>50.756320000000002</v>
      </c>
      <c r="O3137">
        <v>26.789739999999998</v>
      </c>
      <c r="P3137">
        <v>0.31132779999999999</v>
      </c>
      <c r="Q3137">
        <v>93.585579999999993</v>
      </c>
      <c r="R3137">
        <v>30.257539999999999</v>
      </c>
      <c r="S3137">
        <v>0.82263640000000005</v>
      </c>
    </row>
    <row r="3138" spans="1:19" x14ac:dyDescent="0.2">
      <c r="A3138" t="s">
        <v>881</v>
      </c>
      <c r="B3138">
        <v>2009</v>
      </c>
      <c r="C3138">
        <v>445.3</v>
      </c>
      <c r="D3138">
        <v>525.1</v>
      </c>
      <c r="E3138">
        <v>665</v>
      </c>
      <c r="F3138">
        <v>788.1</v>
      </c>
      <c r="G3138">
        <v>875.1</v>
      </c>
      <c r="H3138">
        <v>17.460290000000001</v>
      </c>
      <c r="I3138">
        <v>0.76981809999999995</v>
      </c>
      <c r="J3138">
        <v>76.981809999999996</v>
      </c>
      <c r="K3138">
        <v>111.7774</v>
      </c>
      <c r="L3138">
        <v>52.764009999999999</v>
      </c>
      <c r="M3138">
        <v>0.7665883</v>
      </c>
      <c r="N3138">
        <v>50.756320000000002</v>
      </c>
      <c r="O3138">
        <v>26.789739999999998</v>
      </c>
      <c r="P3138">
        <v>0.31132779999999999</v>
      </c>
      <c r="Q3138">
        <v>93.585579999999993</v>
      </c>
      <c r="R3138">
        <v>30.257539999999999</v>
      </c>
      <c r="S3138">
        <v>0.82263640000000005</v>
      </c>
    </row>
    <row r="3139" spans="1:19" x14ac:dyDescent="0.2">
      <c r="A3139" t="s">
        <v>881</v>
      </c>
      <c r="B3139">
        <v>2009</v>
      </c>
      <c r="C3139">
        <v>445.3</v>
      </c>
      <c r="D3139">
        <v>525.1</v>
      </c>
      <c r="E3139">
        <v>665</v>
      </c>
      <c r="F3139">
        <v>788.1</v>
      </c>
      <c r="G3139">
        <v>875.1</v>
      </c>
      <c r="I3139">
        <v>0.76981809999999995</v>
      </c>
      <c r="J3139">
        <v>76.981809999999996</v>
      </c>
      <c r="L3139">
        <v>52.764009999999999</v>
      </c>
      <c r="M3139">
        <v>0.7665883</v>
      </c>
      <c r="N3139">
        <v>50.756320000000002</v>
      </c>
      <c r="O3139">
        <v>26.789739999999998</v>
      </c>
      <c r="P3139">
        <v>0.31132779999999999</v>
      </c>
      <c r="R3139">
        <v>30.257539999999999</v>
      </c>
      <c r="S3139">
        <v>0.82263640000000005</v>
      </c>
    </row>
    <row r="3140" spans="1:19" x14ac:dyDescent="0.2">
      <c r="A3140" t="s">
        <v>881</v>
      </c>
      <c r="B3140">
        <v>2009</v>
      </c>
      <c r="C3140">
        <v>445.3</v>
      </c>
      <c r="D3140">
        <v>525.1</v>
      </c>
      <c r="E3140">
        <v>665</v>
      </c>
      <c r="F3140">
        <v>788.1</v>
      </c>
      <c r="G3140">
        <v>875.1</v>
      </c>
      <c r="H3140">
        <v>5.2631240000000004</v>
      </c>
      <c r="I3140">
        <v>0.76981809999999995</v>
      </c>
      <c r="J3140">
        <v>76.981809999999996</v>
      </c>
      <c r="K3140">
        <v>111.7774</v>
      </c>
      <c r="L3140">
        <v>52.764009999999999</v>
      </c>
      <c r="M3140">
        <v>0.7665883</v>
      </c>
      <c r="N3140">
        <v>50.756320000000002</v>
      </c>
      <c r="O3140">
        <v>26.789739999999998</v>
      </c>
      <c r="P3140">
        <v>0.31132779999999999</v>
      </c>
      <c r="Q3140">
        <v>93.585579999999993</v>
      </c>
      <c r="R3140">
        <v>30.257539999999999</v>
      </c>
      <c r="S3140">
        <v>0.82263640000000005</v>
      </c>
    </row>
    <row r="3141" spans="1:19" x14ac:dyDescent="0.2">
      <c r="A3141" t="s">
        <v>881</v>
      </c>
      <c r="B3141">
        <v>2009</v>
      </c>
      <c r="C3141">
        <v>445.3</v>
      </c>
      <c r="D3141">
        <v>525.1</v>
      </c>
      <c r="E3141">
        <v>665</v>
      </c>
      <c r="F3141">
        <v>788.1</v>
      </c>
      <c r="G3141">
        <v>875.1</v>
      </c>
      <c r="H3141">
        <v>344.4443</v>
      </c>
      <c r="I3141">
        <v>0.76981809999999995</v>
      </c>
      <c r="J3141">
        <v>76.981809999999996</v>
      </c>
      <c r="K3141">
        <v>111.7774</v>
      </c>
      <c r="L3141">
        <v>52.764009999999999</v>
      </c>
      <c r="M3141">
        <v>0.7665883</v>
      </c>
      <c r="N3141">
        <v>50.756320000000002</v>
      </c>
      <c r="O3141">
        <v>26.789739999999998</v>
      </c>
      <c r="P3141">
        <v>0.31132779999999999</v>
      </c>
      <c r="Q3141">
        <v>93.585579999999993</v>
      </c>
      <c r="R3141">
        <v>30.257539999999999</v>
      </c>
      <c r="S3141">
        <v>0.82263640000000005</v>
      </c>
    </row>
    <row r="3142" spans="1:19" x14ac:dyDescent="0.2">
      <c r="A3142" t="s">
        <v>881</v>
      </c>
      <c r="B3142">
        <v>2009</v>
      </c>
      <c r="C3142">
        <v>445.3</v>
      </c>
      <c r="D3142">
        <v>525.1</v>
      </c>
      <c r="E3142">
        <v>665</v>
      </c>
      <c r="F3142">
        <v>788.1</v>
      </c>
      <c r="G3142">
        <v>875.1</v>
      </c>
      <c r="H3142">
        <v>133.33330000000001</v>
      </c>
      <c r="I3142">
        <v>0.76981809999999995</v>
      </c>
      <c r="J3142">
        <v>76.981809999999996</v>
      </c>
      <c r="K3142">
        <v>111.7774</v>
      </c>
      <c r="L3142">
        <v>52.764009999999999</v>
      </c>
      <c r="M3142">
        <v>0.7665883</v>
      </c>
      <c r="N3142">
        <v>50.756320000000002</v>
      </c>
      <c r="O3142">
        <v>26.789739999999998</v>
      </c>
      <c r="P3142">
        <v>0.31132779999999999</v>
      </c>
      <c r="Q3142">
        <v>93.585579999999993</v>
      </c>
      <c r="R3142">
        <v>30.257539999999999</v>
      </c>
      <c r="S3142">
        <v>0.82263640000000005</v>
      </c>
    </row>
    <row r="3143" spans="1:19" x14ac:dyDescent="0.2">
      <c r="A3143" t="s">
        <v>881</v>
      </c>
      <c r="B3143">
        <v>2009</v>
      </c>
      <c r="C3143">
        <v>445.3</v>
      </c>
      <c r="D3143">
        <v>525.1</v>
      </c>
      <c r="E3143">
        <v>665</v>
      </c>
      <c r="F3143">
        <v>788.1</v>
      </c>
      <c r="G3143">
        <v>875.1</v>
      </c>
      <c r="H3143">
        <v>4.6511310000000003</v>
      </c>
      <c r="I3143">
        <v>0.76981809999999995</v>
      </c>
      <c r="J3143">
        <v>76.981809999999996</v>
      </c>
      <c r="K3143">
        <v>111.7774</v>
      </c>
      <c r="L3143">
        <v>52.764009999999999</v>
      </c>
      <c r="M3143">
        <v>0.7665883</v>
      </c>
      <c r="N3143">
        <v>50.756320000000002</v>
      </c>
      <c r="O3143">
        <v>26.789739999999998</v>
      </c>
      <c r="P3143">
        <v>0.31132779999999999</v>
      </c>
      <c r="Q3143">
        <v>93.585579999999993</v>
      </c>
      <c r="R3143">
        <v>30.257539999999999</v>
      </c>
      <c r="S3143">
        <v>0.82263640000000005</v>
      </c>
    </row>
    <row r="3144" spans="1:19" x14ac:dyDescent="0.2">
      <c r="A3144" t="s">
        <v>881</v>
      </c>
      <c r="B3144">
        <v>2009</v>
      </c>
      <c r="C3144">
        <v>445.3</v>
      </c>
      <c r="D3144">
        <v>525.1</v>
      </c>
      <c r="E3144">
        <v>665</v>
      </c>
      <c r="F3144">
        <v>788.1</v>
      </c>
      <c r="G3144">
        <v>875.1</v>
      </c>
      <c r="H3144">
        <v>2.3147899999999999</v>
      </c>
      <c r="I3144">
        <v>0.76981809999999995</v>
      </c>
      <c r="J3144">
        <v>76.981809999999996</v>
      </c>
      <c r="K3144">
        <v>111.7774</v>
      </c>
      <c r="L3144">
        <v>52.764009999999999</v>
      </c>
      <c r="M3144">
        <v>0.7665883</v>
      </c>
      <c r="N3144">
        <v>50.756320000000002</v>
      </c>
      <c r="O3144">
        <v>26.789739999999998</v>
      </c>
      <c r="P3144">
        <v>0.31132779999999999</v>
      </c>
      <c r="Q3144">
        <v>93.585579999999993</v>
      </c>
      <c r="R3144">
        <v>30.257539999999999</v>
      </c>
      <c r="S3144">
        <v>0.82263640000000005</v>
      </c>
    </row>
    <row r="3145" spans="1:19" x14ac:dyDescent="0.2">
      <c r="A3145" t="s">
        <v>881</v>
      </c>
      <c r="B3145">
        <v>2009</v>
      </c>
      <c r="C3145">
        <v>445.3</v>
      </c>
      <c r="D3145">
        <v>525.1</v>
      </c>
      <c r="E3145">
        <v>665</v>
      </c>
      <c r="F3145">
        <v>788.1</v>
      </c>
      <c r="G3145">
        <v>875.1</v>
      </c>
      <c r="H3145">
        <v>-88.9011</v>
      </c>
      <c r="I3145">
        <v>0.76981809999999995</v>
      </c>
      <c r="J3145">
        <v>76.981809999999996</v>
      </c>
      <c r="K3145">
        <v>111.7774</v>
      </c>
      <c r="L3145">
        <v>52.764009999999999</v>
      </c>
      <c r="M3145">
        <v>0.7665883</v>
      </c>
      <c r="O3145">
        <v>26.789739999999998</v>
      </c>
      <c r="P3145">
        <v>0.31132779999999999</v>
      </c>
      <c r="R3145">
        <v>30.257539999999999</v>
      </c>
      <c r="S3145">
        <v>0.82263640000000005</v>
      </c>
    </row>
    <row r="3146" spans="1:19" x14ac:dyDescent="0.2">
      <c r="A3146" t="s">
        <v>881</v>
      </c>
      <c r="B3146">
        <v>2009</v>
      </c>
      <c r="C3146">
        <v>445.3</v>
      </c>
      <c r="D3146">
        <v>525.1</v>
      </c>
      <c r="E3146">
        <v>665</v>
      </c>
      <c r="F3146">
        <v>788.1</v>
      </c>
      <c r="G3146">
        <v>875.1</v>
      </c>
      <c r="H3146">
        <v>79.166659999999993</v>
      </c>
      <c r="I3146">
        <v>0.76981809999999995</v>
      </c>
      <c r="J3146">
        <v>76.981809999999996</v>
      </c>
      <c r="K3146">
        <v>111.7774</v>
      </c>
      <c r="L3146">
        <v>52.764009999999999</v>
      </c>
      <c r="M3146">
        <v>0.7665883</v>
      </c>
      <c r="N3146">
        <v>50.756320000000002</v>
      </c>
      <c r="O3146">
        <v>26.789739999999998</v>
      </c>
      <c r="P3146">
        <v>0.31132779999999999</v>
      </c>
      <c r="Q3146">
        <v>93.585579999999993</v>
      </c>
      <c r="R3146">
        <v>30.257539999999999</v>
      </c>
      <c r="S3146">
        <v>0.82263640000000005</v>
      </c>
    </row>
    <row r="3147" spans="1:19" x14ac:dyDescent="0.2">
      <c r="A3147" t="s">
        <v>881</v>
      </c>
      <c r="B3147">
        <v>2009</v>
      </c>
      <c r="C3147">
        <v>445.3</v>
      </c>
      <c r="D3147">
        <v>525.1</v>
      </c>
      <c r="E3147">
        <v>665</v>
      </c>
      <c r="F3147">
        <v>788.1</v>
      </c>
      <c r="G3147">
        <v>875.1</v>
      </c>
      <c r="H3147">
        <v>1614.2860000000001</v>
      </c>
      <c r="I3147">
        <v>0.76981809999999995</v>
      </c>
      <c r="J3147">
        <v>76.981809999999996</v>
      </c>
      <c r="L3147">
        <v>52.764009999999999</v>
      </c>
      <c r="M3147">
        <v>0.7665883</v>
      </c>
      <c r="N3147">
        <v>50.756320000000002</v>
      </c>
      <c r="O3147">
        <v>26.789739999999998</v>
      </c>
      <c r="P3147">
        <v>0.31132779999999999</v>
      </c>
      <c r="R3147">
        <v>30.257539999999999</v>
      </c>
      <c r="S3147">
        <v>0.82263640000000005</v>
      </c>
    </row>
    <row r="3148" spans="1:19" x14ac:dyDescent="0.2">
      <c r="A3148" t="s">
        <v>881</v>
      </c>
      <c r="B3148">
        <v>2009</v>
      </c>
      <c r="C3148">
        <v>445.3</v>
      </c>
      <c r="D3148">
        <v>525.1</v>
      </c>
      <c r="E3148">
        <v>665</v>
      </c>
      <c r="F3148">
        <v>788.1</v>
      </c>
      <c r="G3148">
        <v>875.1</v>
      </c>
      <c r="H3148">
        <v>14.28567</v>
      </c>
      <c r="I3148">
        <v>0.76981809999999995</v>
      </c>
      <c r="J3148">
        <v>76.981809999999996</v>
      </c>
      <c r="K3148">
        <v>111.7774</v>
      </c>
      <c r="L3148">
        <v>52.764009999999999</v>
      </c>
      <c r="M3148">
        <v>0.7665883</v>
      </c>
      <c r="N3148">
        <v>50.756320000000002</v>
      </c>
      <c r="O3148">
        <v>26.789739999999998</v>
      </c>
      <c r="P3148">
        <v>0.31132779999999999</v>
      </c>
      <c r="Q3148">
        <v>93.585579999999993</v>
      </c>
      <c r="R3148">
        <v>30.257539999999999</v>
      </c>
      <c r="S3148">
        <v>0.82263640000000005</v>
      </c>
    </row>
    <row r="3149" spans="1:19" x14ac:dyDescent="0.2">
      <c r="A3149" t="s">
        <v>881</v>
      </c>
      <c r="B3149">
        <v>2009</v>
      </c>
      <c r="C3149">
        <v>445.3</v>
      </c>
      <c r="D3149">
        <v>525.1</v>
      </c>
      <c r="E3149">
        <v>665</v>
      </c>
      <c r="F3149">
        <v>788.1</v>
      </c>
      <c r="G3149">
        <v>875.1</v>
      </c>
      <c r="I3149">
        <v>0.76981809999999995</v>
      </c>
      <c r="J3149">
        <v>76.981809999999996</v>
      </c>
      <c r="L3149">
        <v>52.764009999999999</v>
      </c>
      <c r="M3149">
        <v>0.7665883</v>
      </c>
      <c r="N3149">
        <v>50.756320000000002</v>
      </c>
      <c r="O3149">
        <v>26.789739999999998</v>
      </c>
      <c r="P3149">
        <v>0.31132779999999999</v>
      </c>
      <c r="R3149">
        <v>30.257539999999999</v>
      </c>
      <c r="S3149">
        <v>0.82263640000000005</v>
      </c>
    </row>
    <row r="3150" spans="1:19" x14ac:dyDescent="0.2">
      <c r="A3150" t="s">
        <v>881</v>
      </c>
      <c r="B3150">
        <v>2009</v>
      </c>
      <c r="C3150">
        <v>445.3</v>
      </c>
      <c r="D3150">
        <v>525.1</v>
      </c>
      <c r="E3150">
        <v>665</v>
      </c>
      <c r="F3150">
        <v>788.1</v>
      </c>
      <c r="G3150">
        <v>875.1</v>
      </c>
      <c r="I3150">
        <v>0.76981809999999995</v>
      </c>
      <c r="J3150">
        <v>76.981809999999996</v>
      </c>
      <c r="L3150">
        <v>52.764009999999999</v>
      </c>
      <c r="M3150">
        <v>0.7665883</v>
      </c>
      <c r="O3150">
        <v>26.789739999999998</v>
      </c>
      <c r="P3150">
        <v>0.31132779999999999</v>
      </c>
      <c r="R3150">
        <v>30.257539999999999</v>
      </c>
      <c r="S3150">
        <v>0.82263640000000005</v>
      </c>
    </row>
    <row r="3151" spans="1:19" x14ac:dyDescent="0.2">
      <c r="A3151" t="s">
        <v>881</v>
      </c>
      <c r="B3151">
        <v>2009</v>
      </c>
      <c r="C3151">
        <v>445.3</v>
      </c>
      <c r="D3151">
        <v>525.1</v>
      </c>
      <c r="E3151">
        <v>665</v>
      </c>
      <c r="F3151">
        <v>788.1</v>
      </c>
      <c r="G3151">
        <v>875.1</v>
      </c>
      <c r="H3151">
        <v>5.9321729999999997</v>
      </c>
      <c r="I3151">
        <v>0.76981809999999995</v>
      </c>
      <c r="J3151">
        <v>76.981809999999996</v>
      </c>
      <c r="K3151">
        <v>111.7774</v>
      </c>
      <c r="L3151">
        <v>52.764009999999999</v>
      </c>
      <c r="M3151">
        <v>0.7665883</v>
      </c>
      <c r="N3151">
        <v>50.756320000000002</v>
      </c>
      <c r="O3151">
        <v>26.789739999999998</v>
      </c>
      <c r="P3151">
        <v>0.31132779999999999</v>
      </c>
      <c r="Q3151">
        <v>93.585579999999993</v>
      </c>
      <c r="R3151">
        <v>30.257539999999999</v>
      </c>
      <c r="S3151">
        <v>0.82263640000000005</v>
      </c>
    </row>
    <row r="3152" spans="1:19" x14ac:dyDescent="0.2">
      <c r="A3152" t="s">
        <v>881</v>
      </c>
      <c r="B3152">
        <v>2009</v>
      </c>
      <c r="C3152">
        <v>445.3</v>
      </c>
      <c r="D3152">
        <v>525.1</v>
      </c>
      <c r="E3152">
        <v>665</v>
      </c>
      <c r="F3152">
        <v>788.1</v>
      </c>
      <c r="G3152">
        <v>875.1</v>
      </c>
      <c r="I3152">
        <v>0.76981809999999995</v>
      </c>
      <c r="J3152">
        <v>76.981809999999996</v>
      </c>
      <c r="L3152">
        <v>52.764009999999999</v>
      </c>
      <c r="M3152">
        <v>0.7665883</v>
      </c>
      <c r="N3152">
        <v>50.756320000000002</v>
      </c>
      <c r="O3152">
        <v>26.789739999999998</v>
      </c>
      <c r="P3152">
        <v>0.31132779999999999</v>
      </c>
      <c r="R3152">
        <v>30.257539999999999</v>
      </c>
      <c r="S3152">
        <v>0.82263640000000005</v>
      </c>
    </row>
    <row r="3153" spans="1:19" x14ac:dyDescent="0.2">
      <c r="A3153" t="s">
        <v>881</v>
      </c>
      <c r="B3153">
        <v>2009</v>
      </c>
      <c r="C3153">
        <v>445.3</v>
      </c>
      <c r="D3153">
        <v>525.1</v>
      </c>
      <c r="E3153">
        <v>665</v>
      </c>
      <c r="F3153">
        <v>788.1</v>
      </c>
      <c r="G3153">
        <v>875.1</v>
      </c>
      <c r="I3153">
        <v>0.76981809999999995</v>
      </c>
      <c r="J3153">
        <v>76.981809999999996</v>
      </c>
      <c r="L3153">
        <v>52.764009999999999</v>
      </c>
      <c r="M3153">
        <v>0.7665883</v>
      </c>
      <c r="O3153">
        <v>26.789739999999998</v>
      </c>
      <c r="P3153">
        <v>0.31132779999999999</v>
      </c>
      <c r="R3153">
        <v>30.257539999999999</v>
      </c>
      <c r="S3153">
        <v>0.82263640000000005</v>
      </c>
    </row>
    <row r="3154" spans="1:19" x14ac:dyDescent="0.2">
      <c r="A3154" t="s">
        <v>881</v>
      </c>
      <c r="B3154">
        <v>2009</v>
      </c>
      <c r="C3154">
        <v>445.3</v>
      </c>
      <c r="D3154">
        <v>525.1</v>
      </c>
      <c r="E3154">
        <v>665</v>
      </c>
      <c r="F3154">
        <v>788.1</v>
      </c>
      <c r="G3154">
        <v>875.1</v>
      </c>
      <c r="H3154">
        <v>29.999970000000001</v>
      </c>
      <c r="I3154">
        <v>0.76981809999999995</v>
      </c>
      <c r="J3154">
        <v>76.981809999999996</v>
      </c>
      <c r="K3154">
        <v>111.7774</v>
      </c>
      <c r="L3154">
        <v>52.764009999999999</v>
      </c>
      <c r="M3154">
        <v>0.7665883</v>
      </c>
      <c r="N3154">
        <v>50.756320000000002</v>
      </c>
      <c r="O3154">
        <v>26.789739999999998</v>
      </c>
      <c r="P3154">
        <v>0.31132779999999999</v>
      </c>
      <c r="Q3154">
        <v>93.585579999999993</v>
      </c>
      <c r="R3154">
        <v>30.257539999999999</v>
      </c>
      <c r="S3154">
        <v>0.82263640000000005</v>
      </c>
    </row>
    <row r="3155" spans="1:19" x14ac:dyDescent="0.2">
      <c r="A3155" t="s">
        <v>881</v>
      </c>
      <c r="B3155">
        <v>2009</v>
      </c>
      <c r="C3155">
        <v>445.3</v>
      </c>
      <c r="D3155">
        <v>525.1</v>
      </c>
      <c r="E3155">
        <v>665</v>
      </c>
      <c r="F3155">
        <v>788.1</v>
      </c>
      <c r="G3155">
        <v>875.1</v>
      </c>
      <c r="H3155">
        <v>33.333350000000003</v>
      </c>
      <c r="I3155">
        <v>0.76981809999999995</v>
      </c>
      <c r="J3155">
        <v>76.981809999999996</v>
      </c>
      <c r="K3155">
        <v>111.7774</v>
      </c>
      <c r="L3155">
        <v>52.764009999999999</v>
      </c>
      <c r="M3155">
        <v>0.7665883</v>
      </c>
      <c r="N3155">
        <v>50.756320000000002</v>
      </c>
      <c r="O3155">
        <v>26.789739999999998</v>
      </c>
      <c r="P3155">
        <v>0.31132779999999999</v>
      </c>
      <c r="Q3155">
        <v>93.585579999999993</v>
      </c>
      <c r="R3155">
        <v>30.257539999999999</v>
      </c>
      <c r="S3155">
        <v>0.82263640000000005</v>
      </c>
    </row>
    <row r="3156" spans="1:19" x14ac:dyDescent="0.2">
      <c r="A3156" t="s">
        <v>881</v>
      </c>
      <c r="B3156">
        <v>2009</v>
      </c>
      <c r="C3156">
        <v>445.3</v>
      </c>
      <c r="D3156">
        <v>525.1</v>
      </c>
      <c r="E3156">
        <v>665</v>
      </c>
      <c r="F3156">
        <v>788.1</v>
      </c>
      <c r="G3156">
        <v>875.1</v>
      </c>
      <c r="I3156">
        <v>0.76981809999999995</v>
      </c>
      <c r="J3156">
        <v>76.981809999999996</v>
      </c>
      <c r="L3156">
        <v>52.764009999999999</v>
      </c>
      <c r="M3156">
        <v>0.7665883</v>
      </c>
      <c r="O3156">
        <v>26.789739999999998</v>
      </c>
      <c r="P3156">
        <v>0.31132779999999999</v>
      </c>
      <c r="R3156">
        <v>30.257539999999999</v>
      </c>
      <c r="S3156">
        <v>0.82263640000000005</v>
      </c>
    </row>
    <row r="3157" spans="1:19" x14ac:dyDescent="0.2">
      <c r="A3157" t="s">
        <v>881</v>
      </c>
      <c r="B3157">
        <v>2009</v>
      </c>
      <c r="C3157">
        <v>445.3</v>
      </c>
      <c r="D3157">
        <v>525.1</v>
      </c>
      <c r="E3157">
        <v>665</v>
      </c>
      <c r="F3157">
        <v>788.1</v>
      </c>
      <c r="G3157">
        <v>875.1</v>
      </c>
      <c r="I3157">
        <v>0.76981809999999995</v>
      </c>
      <c r="J3157">
        <v>76.981809999999996</v>
      </c>
      <c r="L3157">
        <v>52.764009999999999</v>
      </c>
      <c r="M3157">
        <v>0.7665883</v>
      </c>
      <c r="O3157">
        <v>26.789739999999998</v>
      </c>
      <c r="P3157">
        <v>0.31132779999999999</v>
      </c>
      <c r="R3157">
        <v>30.257539999999999</v>
      </c>
      <c r="S3157">
        <v>0.82263640000000005</v>
      </c>
    </row>
    <row r="3158" spans="1:19" x14ac:dyDescent="0.2">
      <c r="A3158" t="s">
        <v>881</v>
      </c>
      <c r="B3158">
        <v>2009</v>
      </c>
      <c r="C3158">
        <v>445.3</v>
      </c>
      <c r="D3158">
        <v>525.1</v>
      </c>
      <c r="E3158">
        <v>665</v>
      </c>
      <c r="F3158">
        <v>788.1</v>
      </c>
      <c r="G3158">
        <v>875.1</v>
      </c>
      <c r="I3158">
        <v>0.76981809999999995</v>
      </c>
      <c r="J3158">
        <v>76.981809999999996</v>
      </c>
      <c r="L3158">
        <v>52.764009999999999</v>
      </c>
      <c r="M3158">
        <v>0.7665883</v>
      </c>
      <c r="O3158">
        <v>26.789739999999998</v>
      </c>
      <c r="P3158">
        <v>0.31132779999999999</v>
      </c>
      <c r="R3158">
        <v>30.257539999999999</v>
      </c>
      <c r="S3158">
        <v>0.82263640000000005</v>
      </c>
    </row>
    <row r="3159" spans="1:19" x14ac:dyDescent="0.2">
      <c r="A3159" t="s">
        <v>881</v>
      </c>
      <c r="B3159">
        <v>2009</v>
      </c>
      <c r="C3159">
        <v>445.3</v>
      </c>
      <c r="D3159">
        <v>525.1</v>
      </c>
      <c r="E3159">
        <v>665</v>
      </c>
      <c r="F3159">
        <v>788.1</v>
      </c>
      <c r="G3159">
        <v>875.1</v>
      </c>
      <c r="H3159">
        <v>18.202570000000001</v>
      </c>
      <c r="I3159">
        <v>0.76981809999999995</v>
      </c>
      <c r="J3159">
        <v>76.981809999999996</v>
      </c>
      <c r="K3159">
        <v>111.7774</v>
      </c>
      <c r="L3159">
        <v>52.764009999999999</v>
      </c>
      <c r="M3159">
        <v>0.7665883</v>
      </c>
      <c r="N3159">
        <v>50.756320000000002</v>
      </c>
      <c r="O3159">
        <v>26.789739999999998</v>
      </c>
      <c r="P3159">
        <v>0.31132779999999999</v>
      </c>
      <c r="Q3159">
        <v>93.585579999999993</v>
      </c>
      <c r="R3159">
        <v>30.257539999999999</v>
      </c>
      <c r="S3159">
        <v>0.82263640000000005</v>
      </c>
    </row>
    <row r="3160" spans="1:19" x14ac:dyDescent="0.2">
      <c r="A3160" t="s">
        <v>881</v>
      </c>
      <c r="B3160">
        <v>2009</v>
      </c>
      <c r="C3160">
        <v>445.3</v>
      </c>
      <c r="D3160">
        <v>525.1</v>
      </c>
      <c r="E3160">
        <v>665</v>
      </c>
      <c r="F3160">
        <v>788.1</v>
      </c>
      <c r="G3160">
        <v>875.1</v>
      </c>
      <c r="H3160">
        <v>69.999930000000006</v>
      </c>
      <c r="I3160">
        <v>0.76981809999999995</v>
      </c>
      <c r="J3160">
        <v>76.981809999999996</v>
      </c>
      <c r="K3160">
        <v>111.7774</v>
      </c>
      <c r="L3160">
        <v>52.764009999999999</v>
      </c>
      <c r="M3160">
        <v>0.7665883</v>
      </c>
      <c r="O3160">
        <v>26.789739999999998</v>
      </c>
      <c r="P3160">
        <v>0.31132779999999999</v>
      </c>
      <c r="R3160">
        <v>30.257539999999999</v>
      </c>
      <c r="S3160">
        <v>0.82263640000000005</v>
      </c>
    </row>
    <row r="3161" spans="1:19" x14ac:dyDescent="0.2">
      <c r="A3161" t="s">
        <v>881</v>
      </c>
      <c r="B3161">
        <v>2009</v>
      </c>
      <c r="C3161">
        <v>445.3</v>
      </c>
      <c r="D3161">
        <v>525.1</v>
      </c>
      <c r="E3161">
        <v>665</v>
      </c>
      <c r="F3161">
        <v>788.1</v>
      </c>
      <c r="G3161">
        <v>875.1</v>
      </c>
      <c r="I3161">
        <v>0.76981809999999995</v>
      </c>
      <c r="J3161">
        <v>76.981809999999996</v>
      </c>
      <c r="L3161">
        <v>52.764009999999999</v>
      </c>
      <c r="M3161">
        <v>0.7665883</v>
      </c>
      <c r="O3161">
        <v>26.789739999999998</v>
      </c>
      <c r="P3161">
        <v>0.31132779999999999</v>
      </c>
      <c r="R3161">
        <v>30.257539999999999</v>
      </c>
      <c r="S3161">
        <v>0.82263640000000005</v>
      </c>
    </row>
    <row r="3162" spans="1:19" x14ac:dyDescent="0.2">
      <c r="A3162" t="s">
        <v>881</v>
      </c>
      <c r="B3162">
        <v>2009</v>
      </c>
      <c r="C3162">
        <v>445.3</v>
      </c>
      <c r="D3162">
        <v>525.1</v>
      </c>
      <c r="E3162">
        <v>665</v>
      </c>
      <c r="F3162">
        <v>788.1</v>
      </c>
      <c r="G3162">
        <v>875.1</v>
      </c>
      <c r="I3162">
        <v>0.76981809999999995</v>
      </c>
      <c r="J3162">
        <v>76.981809999999996</v>
      </c>
      <c r="L3162">
        <v>52.764009999999999</v>
      </c>
      <c r="M3162">
        <v>0.7665883</v>
      </c>
      <c r="O3162">
        <v>26.789739999999998</v>
      </c>
      <c r="P3162">
        <v>0.31132779999999999</v>
      </c>
      <c r="R3162">
        <v>30.257539999999999</v>
      </c>
      <c r="S3162">
        <v>0.82263640000000005</v>
      </c>
    </row>
    <row r="3163" spans="1:19" x14ac:dyDescent="0.2">
      <c r="A3163" t="s">
        <v>881</v>
      </c>
      <c r="B3163">
        <v>2009</v>
      </c>
      <c r="C3163">
        <v>445.3</v>
      </c>
      <c r="D3163">
        <v>525.1</v>
      </c>
      <c r="E3163">
        <v>665</v>
      </c>
      <c r="F3163">
        <v>788.1</v>
      </c>
      <c r="G3163">
        <v>875.1</v>
      </c>
      <c r="H3163">
        <v>70.000010000000003</v>
      </c>
      <c r="I3163">
        <v>0.76981809999999995</v>
      </c>
      <c r="J3163">
        <v>76.981809999999996</v>
      </c>
      <c r="K3163">
        <v>111.7774</v>
      </c>
      <c r="L3163">
        <v>52.764009999999999</v>
      </c>
      <c r="M3163">
        <v>0.7665883</v>
      </c>
      <c r="O3163">
        <v>26.789739999999998</v>
      </c>
      <c r="P3163">
        <v>0.31132779999999999</v>
      </c>
      <c r="R3163">
        <v>30.257539999999999</v>
      </c>
      <c r="S3163">
        <v>0.82263640000000005</v>
      </c>
    </row>
    <row r="3164" spans="1:19" x14ac:dyDescent="0.2">
      <c r="A3164" t="s">
        <v>881</v>
      </c>
      <c r="B3164">
        <v>2009</v>
      </c>
      <c r="C3164">
        <v>445.3</v>
      </c>
      <c r="D3164">
        <v>525.1</v>
      </c>
      <c r="E3164">
        <v>665</v>
      </c>
      <c r="F3164">
        <v>788.1</v>
      </c>
      <c r="G3164">
        <v>875.1</v>
      </c>
      <c r="I3164">
        <v>0.76981809999999995</v>
      </c>
      <c r="J3164">
        <v>76.981809999999996</v>
      </c>
      <c r="L3164">
        <v>52.764009999999999</v>
      </c>
      <c r="M3164">
        <v>0.7665883</v>
      </c>
      <c r="O3164">
        <v>26.789739999999998</v>
      </c>
      <c r="P3164">
        <v>0.31132779999999999</v>
      </c>
      <c r="R3164">
        <v>30.257539999999999</v>
      </c>
      <c r="S3164">
        <v>0.82263640000000005</v>
      </c>
    </row>
    <row r="3165" spans="1:19" x14ac:dyDescent="0.2">
      <c r="A3165" t="s">
        <v>881</v>
      </c>
      <c r="B3165">
        <v>2009</v>
      </c>
      <c r="C3165">
        <v>445.3</v>
      </c>
      <c r="D3165">
        <v>525.1</v>
      </c>
      <c r="E3165">
        <v>665</v>
      </c>
      <c r="F3165">
        <v>788.1</v>
      </c>
      <c r="G3165">
        <v>875.1</v>
      </c>
      <c r="H3165">
        <v>5.856395</v>
      </c>
      <c r="I3165">
        <v>0.76981809999999995</v>
      </c>
      <c r="J3165">
        <v>76.981809999999996</v>
      </c>
      <c r="K3165">
        <v>111.7774</v>
      </c>
      <c r="L3165">
        <v>52.764009999999999</v>
      </c>
      <c r="M3165">
        <v>0.7665883</v>
      </c>
      <c r="N3165">
        <v>50.756320000000002</v>
      </c>
      <c r="O3165">
        <v>26.789739999999998</v>
      </c>
      <c r="P3165">
        <v>0.31132779999999999</v>
      </c>
      <c r="Q3165">
        <v>93.585579999999993</v>
      </c>
      <c r="R3165">
        <v>30.257539999999999</v>
      </c>
      <c r="S3165">
        <v>0.82263640000000005</v>
      </c>
    </row>
    <row r="3166" spans="1:19" x14ac:dyDescent="0.2">
      <c r="A3166" t="s">
        <v>881</v>
      </c>
      <c r="B3166">
        <v>2009</v>
      </c>
      <c r="C3166">
        <v>445.3</v>
      </c>
      <c r="D3166">
        <v>525.1</v>
      </c>
      <c r="E3166">
        <v>665</v>
      </c>
      <c r="F3166">
        <v>788.1</v>
      </c>
      <c r="G3166">
        <v>875.1</v>
      </c>
      <c r="I3166">
        <v>0.76981809999999995</v>
      </c>
      <c r="J3166">
        <v>76.981809999999996</v>
      </c>
      <c r="L3166">
        <v>52.764009999999999</v>
      </c>
      <c r="M3166">
        <v>0.7665883</v>
      </c>
      <c r="O3166">
        <v>26.789739999999998</v>
      </c>
      <c r="P3166">
        <v>0.31132779999999999</v>
      </c>
      <c r="R3166">
        <v>30.257539999999999</v>
      </c>
      <c r="S3166">
        <v>0.82263640000000005</v>
      </c>
    </row>
    <row r="3167" spans="1:19" x14ac:dyDescent="0.2">
      <c r="A3167" t="s">
        <v>881</v>
      </c>
      <c r="B3167">
        <v>2009</v>
      </c>
      <c r="C3167">
        <v>445.3</v>
      </c>
      <c r="D3167">
        <v>525.1</v>
      </c>
      <c r="E3167">
        <v>665</v>
      </c>
      <c r="F3167">
        <v>788.1</v>
      </c>
      <c r="G3167">
        <v>875.1</v>
      </c>
      <c r="I3167">
        <v>0.76981809999999995</v>
      </c>
      <c r="J3167">
        <v>76.981809999999996</v>
      </c>
      <c r="L3167">
        <v>52.764009999999999</v>
      </c>
      <c r="M3167">
        <v>0.7665883</v>
      </c>
      <c r="N3167">
        <v>50.756320000000002</v>
      </c>
      <c r="O3167">
        <v>26.789739999999998</v>
      </c>
      <c r="P3167">
        <v>0.31132779999999999</v>
      </c>
      <c r="R3167">
        <v>30.257539999999999</v>
      </c>
      <c r="S3167">
        <v>0.82263640000000005</v>
      </c>
    </row>
    <row r="3168" spans="1:19" x14ac:dyDescent="0.2">
      <c r="A3168" t="s">
        <v>881</v>
      </c>
      <c r="B3168">
        <v>2009</v>
      </c>
      <c r="C3168">
        <v>445.3</v>
      </c>
      <c r="D3168">
        <v>525.1</v>
      </c>
      <c r="E3168">
        <v>665</v>
      </c>
      <c r="F3168">
        <v>788.1</v>
      </c>
      <c r="G3168">
        <v>875.1</v>
      </c>
      <c r="H3168">
        <v>99.999930000000006</v>
      </c>
      <c r="I3168">
        <v>0.76981809999999995</v>
      </c>
      <c r="J3168">
        <v>76.981809999999996</v>
      </c>
      <c r="K3168">
        <v>111.7774</v>
      </c>
      <c r="L3168">
        <v>52.764009999999999</v>
      </c>
      <c r="M3168">
        <v>0.7665883</v>
      </c>
      <c r="N3168">
        <v>50.756320000000002</v>
      </c>
      <c r="O3168">
        <v>26.789739999999998</v>
      </c>
      <c r="P3168">
        <v>0.31132779999999999</v>
      </c>
      <c r="Q3168">
        <v>93.585579999999993</v>
      </c>
      <c r="R3168">
        <v>30.257539999999999</v>
      </c>
      <c r="S3168">
        <v>0.82263640000000005</v>
      </c>
    </row>
    <row r="3169" spans="1:19" x14ac:dyDescent="0.2">
      <c r="A3169" t="s">
        <v>881</v>
      </c>
      <c r="B3169">
        <v>2009</v>
      </c>
      <c r="C3169">
        <v>445.3</v>
      </c>
      <c r="D3169">
        <v>525.1</v>
      </c>
      <c r="E3169">
        <v>665</v>
      </c>
      <c r="F3169">
        <v>788.1</v>
      </c>
      <c r="G3169">
        <v>875.1</v>
      </c>
      <c r="I3169">
        <v>0.76981809999999995</v>
      </c>
      <c r="J3169">
        <v>76.981809999999996</v>
      </c>
      <c r="L3169">
        <v>52.764009999999999</v>
      </c>
      <c r="M3169">
        <v>0.7665883</v>
      </c>
      <c r="N3169">
        <v>50.756320000000002</v>
      </c>
      <c r="O3169">
        <v>26.789739999999998</v>
      </c>
      <c r="P3169">
        <v>0.31132779999999999</v>
      </c>
      <c r="R3169">
        <v>30.257539999999999</v>
      </c>
      <c r="S3169">
        <v>0.82263640000000005</v>
      </c>
    </row>
    <row r="3170" spans="1:19" x14ac:dyDescent="0.2">
      <c r="A3170" t="s">
        <v>881</v>
      </c>
      <c r="B3170">
        <v>2009</v>
      </c>
      <c r="C3170">
        <v>445.3</v>
      </c>
      <c r="D3170">
        <v>525.1</v>
      </c>
      <c r="E3170">
        <v>665</v>
      </c>
      <c r="F3170">
        <v>788.1</v>
      </c>
      <c r="G3170">
        <v>875.1</v>
      </c>
      <c r="I3170">
        <v>0.76981809999999995</v>
      </c>
      <c r="J3170">
        <v>76.981809999999996</v>
      </c>
      <c r="L3170">
        <v>52.764009999999999</v>
      </c>
      <c r="M3170">
        <v>0.7665883</v>
      </c>
      <c r="O3170">
        <v>26.789739999999998</v>
      </c>
      <c r="P3170">
        <v>0.31132779999999999</v>
      </c>
      <c r="R3170">
        <v>30.257539999999999</v>
      </c>
      <c r="S3170">
        <v>0.82263640000000005</v>
      </c>
    </row>
    <row r="3171" spans="1:19" x14ac:dyDescent="0.2">
      <c r="A3171" t="s">
        <v>881</v>
      </c>
      <c r="B3171">
        <v>2009</v>
      </c>
      <c r="C3171">
        <v>445.3</v>
      </c>
      <c r="D3171">
        <v>525.1</v>
      </c>
      <c r="E3171">
        <v>665</v>
      </c>
      <c r="F3171">
        <v>788.1</v>
      </c>
      <c r="G3171">
        <v>875.1</v>
      </c>
      <c r="H3171">
        <v>4.1666829999999999</v>
      </c>
      <c r="I3171">
        <v>0.76981809999999995</v>
      </c>
      <c r="J3171">
        <v>76.981809999999996</v>
      </c>
      <c r="K3171">
        <v>111.7774</v>
      </c>
      <c r="L3171">
        <v>52.764009999999999</v>
      </c>
      <c r="M3171">
        <v>0.7665883</v>
      </c>
      <c r="N3171">
        <v>50.756320000000002</v>
      </c>
      <c r="O3171">
        <v>26.789739999999998</v>
      </c>
      <c r="P3171">
        <v>0.31132779999999999</v>
      </c>
      <c r="Q3171">
        <v>93.585579999999993</v>
      </c>
      <c r="R3171">
        <v>30.257539999999999</v>
      </c>
      <c r="S3171">
        <v>0.82263640000000005</v>
      </c>
    </row>
    <row r="3172" spans="1:19" x14ac:dyDescent="0.2">
      <c r="A3172" t="s">
        <v>881</v>
      </c>
      <c r="B3172">
        <v>2009</v>
      </c>
      <c r="C3172">
        <v>445.3</v>
      </c>
      <c r="D3172">
        <v>525.1</v>
      </c>
      <c r="E3172">
        <v>665</v>
      </c>
      <c r="F3172">
        <v>788.1</v>
      </c>
      <c r="G3172">
        <v>875.1</v>
      </c>
      <c r="I3172">
        <v>0.76981809999999995</v>
      </c>
      <c r="J3172">
        <v>76.981809999999996</v>
      </c>
      <c r="L3172">
        <v>52.764009999999999</v>
      </c>
      <c r="M3172">
        <v>0.7665883</v>
      </c>
      <c r="N3172">
        <v>50.756320000000002</v>
      </c>
      <c r="O3172">
        <v>26.789739999999998</v>
      </c>
      <c r="P3172">
        <v>0.31132779999999999</v>
      </c>
      <c r="R3172">
        <v>30.257539999999999</v>
      </c>
      <c r="S3172">
        <v>0.82263640000000005</v>
      </c>
    </row>
    <row r="3173" spans="1:19" x14ac:dyDescent="0.2">
      <c r="A3173" t="s">
        <v>881</v>
      </c>
      <c r="B3173">
        <v>2009</v>
      </c>
      <c r="C3173">
        <v>445.3</v>
      </c>
      <c r="D3173">
        <v>525.1</v>
      </c>
      <c r="E3173">
        <v>665</v>
      </c>
      <c r="F3173">
        <v>788.1</v>
      </c>
      <c r="G3173">
        <v>875.1</v>
      </c>
      <c r="H3173">
        <v>-17.333290000000002</v>
      </c>
      <c r="I3173">
        <v>0.76981809999999995</v>
      </c>
      <c r="J3173">
        <v>76.981809999999996</v>
      </c>
      <c r="K3173">
        <v>111.7774</v>
      </c>
      <c r="L3173">
        <v>52.764009999999999</v>
      </c>
      <c r="M3173">
        <v>0.7665883</v>
      </c>
      <c r="N3173">
        <v>50.756320000000002</v>
      </c>
      <c r="O3173">
        <v>26.789739999999998</v>
      </c>
      <c r="P3173">
        <v>0.31132779999999999</v>
      </c>
      <c r="Q3173">
        <v>93.585579999999993</v>
      </c>
      <c r="R3173">
        <v>30.257539999999999</v>
      </c>
      <c r="S3173">
        <v>0.82263640000000005</v>
      </c>
    </row>
    <row r="3174" spans="1:19" x14ac:dyDescent="0.2">
      <c r="A3174" t="s">
        <v>881</v>
      </c>
      <c r="B3174">
        <v>2009</v>
      </c>
      <c r="C3174">
        <v>445.3</v>
      </c>
      <c r="D3174">
        <v>525.1</v>
      </c>
      <c r="E3174">
        <v>665</v>
      </c>
      <c r="F3174">
        <v>788.1</v>
      </c>
      <c r="G3174">
        <v>875.1</v>
      </c>
      <c r="H3174">
        <v>-6.2499859999999998</v>
      </c>
      <c r="I3174">
        <v>0.76981809999999995</v>
      </c>
      <c r="J3174">
        <v>76.981809999999996</v>
      </c>
      <c r="K3174">
        <v>111.7774</v>
      </c>
      <c r="L3174">
        <v>52.764009999999999</v>
      </c>
      <c r="M3174">
        <v>0.7665883</v>
      </c>
      <c r="O3174">
        <v>26.789739999999998</v>
      </c>
      <c r="P3174">
        <v>0.31132779999999999</v>
      </c>
      <c r="R3174">
        <v>30.257539999999999</v>
      </c>
      <c r="S3174">
        <v>0.82263640000000005</v>
      </c>
    </row>
    <row r="3175" spans="1:19" x14ac:dyDescent="0.2">
      <c r="A3175" t="s">
        <v>881</v>
      </c>
      <c r="B3175">
        <v>2009</v>
      </c>
      <c r="C3175">
        <v>445.3</v>
      </c>
      <c r="D3175">
        <v>525.1</v>
      </c>
      <c r="E3175">
        <v>665</v>
      </c>
      <c r="F3175">
        <v>788.1</v>
      </c>
      <c r="G3175">
        <v>875.1</v>
      </c>
      <c r="H3175">
        <v>24.805009999999999</v>
      </c>
      <c r="I3175">
        <v>0.76981809999999995</v>
      </c>
      <c r="J3175">
        <v>76.981809999999996</v>
      </c>
      <c r="K3175">
        <v>111.7774</v>
      </c>
      <c r="L3175">
        <v>52.764009999999999</v>
      </c>
      <c r="M3175">
        <v>0.7665883</v>
      </c>
      <c r="O3175">
        <v>26.789739999999998</v>
      </c>
      <c r="P3175">
        <v>0.31132779999999999</v>
      </c>
      <c r="R3175">
        <v>30.257539999999999</v>
      </c>
      <c r="S3175">
        <v>0.82263640000000005</v>
      </c>
    </row>
    <row r="3176" spans="1:19" x14ac:dyDescent="0.2">
      <c r="A3176" t="s">
        <v>881</v>
      </c>
      <c r="B3176">
        <v>2009</v>
      </c>
      <c r="C3176">
        <v>445.3</v>
      </c>
      <c r="D3176">
        <v>525.1</v>
      </c>
      <c r="E3176">
        <v>665</v>
      </c>
      <c r="F3176">
        <v>788.1</v>
      </c>
      <c r="G3176">
        <v>875.1</v>
      </c>
      <c r="H3176">
        <v>21.247160000000001</v>
      </c>
      <c r="I3176">
        <v>0.76981809999999995</v>
      </c>
      <c r="J3176">
        <v>76.981809999999996</v>
      </c>
      <c r="K3176">
        <v>111.7774</v>
      </c>
      <c r="L3176">
        <v>52.764009999999999</v>
      </c>
      <c r="M3176">
        <v>0.7665883</v>
      </c>
      <c r="N3176">
        <v>50.756320000000002</v>
      </c>
      <c r="O3176">
        <v>26.789739999999998</v>
      </c>
      <c r="P3176">
        <v>0.31132779999999999</v>
      </c>
      <c r="Q3176">
        <v>93.585579999999993</v>
      </c>
      <c r="R3176">
        <v>30.257539999999999</v>
      </c>
      <c r="S3176">
        <v>0.82263640000000005</v>
      </c>
    </row>
    <row r="3177" spans="1:19" x14ac:dyDescent="0.2">
      <c r="A3177" t="s">
        <v>881</v>
      </c>
      <c r="B3177">
        <v>2009</v>
      </c>
      <c r="C3177">
        <v>445.3</v>
      </c>
      <c r="D3177">
        <v>525.1</v>
      </c>
      <c r="E3177">
        <v>665</v>
      </c>
      <c r="F3177">
        <v>788.1</v>
      </c>
      <c r="G3177">
        <v>875.1</v>
      </c>
      <c r="I3177">
        <v>0.76981809999999995</v>
      </c>
      <c r="J3177">
        <v>76.981809999999996</v>
      </c>
      <c r="L3177">
        <v>52.764009999999999</v>
      </c>
      <c r="M3177">
        <v>0.7665883</v>
      </c>
      <c r="O3177">
        <v>26.789739999999998</v>
      </c>
      <c r="P3177">
        <v>0.31132779999999999</v>
      </c>
      <c r="R3177">
        <v>30.257539999999999</v>
      </c>
      <c r="S3177">
        <v>0.82263640000000005</v>
      </c>
    </row>
    <row r="3178" spans="1:19" x14ac:dyDescent="0.2">
      <c r="A3178" t="s">
        <v>881</v>
      </c>
      <c r="B3178">
        <v>2009</v>
      </c>
      <c r="C3178">
        <v>445.3</v>
      </c>
      <c r="D3178">
        <v>525.1</v>
      </c>
      <c r="E3178">
        <v>665</v>
      </c>
      <c r="F3178">
        <v>788.1</v>
      </c>
      <c r="G3178">
        <v>875.1</v>
      </c>
      <c r="H3178">
        <v>33.333289999999998</v>
      </c>
      <c r="I3178">
        <v>0.76981809999999995</v>
      </c>
      <c r="J3178">
        <v>76.981809999999996</v>
      </c>
      <c r="K3178">
        <v>111.7774</v>
      </c>
      <c r="L3178">
        <v>52.764009999999999</v>
      </c>
      <c r="M3178">
        <v>0.7665883</v>
      </c>
      <c r="N3178">
        <v>50.756320000000002</v>
      </c>
      <c r="O3178">
        <v>26.789739999999998</v>
      </c>
      <c r="P3178">
        <v>0.31132779999999999</v>
      </c>
      <c r="Q3178">
        <v>93.585579999999993</v>
      </c>
      <c r="R3178">
        <v>30.257539999999999</v>
      </c>
      <c r="S3178">
        <v>0.82263640000000005</v>
      </c>
    </row>
    <row r="3179" spans="1:19" x14ac:dyDescent="0.2">
      <c r="A3179" t="s">
        <v>881</v>
      </c>
      <c r="B3179">
        <v>2009</v>
      </c>
      <c r="C3179">
        <v>445.3</v>
      </c>
      <c r="D3179">
        <v>525.1</v>
      </c>
      <c r="E3179">
        <v>665</v>
      </c>
      <c r="F3179">
        <v>788.1</v>
      </c>
      <c r="G3179">
        <v>875.1</v>
      </c>
      <c r="I3179">
        <v>0.76981809999999995</v>
      </c>
      <c r="J3179">
        <v>76.981809999999996</v>
      </c>
      <c r="L3179">
        <v>52.764009999999999</v>
      </c>
      <c r="M3179">
        <v>0.7665883</v>
      </c>
      <c r="O3179">
        <v>26.789739999999998</v>
      </c>
      <c r="P3179">
        <v>0.31132779999999999</v>
      </c>
      <c r="R3179">
        <v>30.257539999999999</v>
      </c>
      <c r="S3179">
        <v>0.82263640000000005</v>
      </c>
    </row>
    <row r="3180" spans="1:19" x14ac:dyDescent="0.2">
      <c r="A3180" t="s">
        <v>881</v>
      </c>
      <c r="B3180">
        <v>2009</v>
      </c>
      <c r="C3180">
        <v>445.3</v>
      </c>
      <c r="D3180">
        <v>525.1</v>
      </c>
      <c r="E3180">
        <v>665</v>
      </c>
      <c r="F3180">
        <v>788.1</v>
      </c>
      <c r="G3180">
        <v>875.1</v>
      </c>
      <c r="H3180">
        <v>26.230650000000001</v>
      </c>
      <c r="I3180">
        <v>0.76981809999999995</v>
      </c>
      <c r="J3180">
        <v>76.981809999999996</v>
      </c>
      <c r="K3180">
        <v>111.7774</v>
      </c>
      <c r="L3180">
        <v>52.764009999999999</v>
      </c>
      <c r="M3180">
        <v>0.7665883</v>
      </c>
      <c r="O3180">
        <v>26.789739999999998</v>
      </c>
      <c r="P3180">
        <v>0.31132779999999999</v>
      </c>
      <c r="R3180">
        <v>30.257539999999999</v>
      </c>
      <c r="S3180">
        <v>0.82263640000000005</v>
      </c>
    </row>
    <row r="3181" spans="1:19" x14ac:dyDescent="0.2">
      <c r="A3181" t="s">
        <v>881</v>
      </c>
      <c r="B3181">
        <v>2009</v>
      </c>
      <c r="C3181">
        <v>445.3</v>
      </c>
      <c r="D3181">
        <v>525.1</v>
      </c>
      <c r="E3181">
        <v>665</v>
      </c>
      <c r="F3181">
        <v>788.1</v>
      </c>
      <c r="G3181">
        <v>875.1</v>
      </c>
      <c r="H3181">
        <v>8.7875890000000005</v>
      </c>
      <c r="I3181">
        <v>0.76981809999999995</v>
      </c>
      <c r="J3181">
        <v>76.981809999999996</v>
      </c>
      <c r="K3181">
        <v>111.7774</v>
      </c>
      <c r="L3181">
        <v>52.764009999999999</v>
      </c>
      <c r="M3181">
        <v>0.7665883</v>
      </c>
      <c r="N3181">
        <v>50.756320000000002</v>
      </c>
      <c r="O3181">
        <v>26.789739999999998</v>
      </c>
      <c r="P3181">
        <v>0.31132779999999999</v>
      </c>
      <c r="Q3181">
        <v>93.585579999999993</v>
      </c>
      <c r="R3181">
        <v>30.257539999999999</v>
      </c>
      <c r="S3181">
        <v>0.82263640000000005</v>
      </c>
    </row>
    <row r="3182" spans="1:19" x14ac:dyDescent="0.2">
      <c r="A3182" t="s">
        <v>881</v>
      </c>
      <c r="B3182">
        <v>2009</v>
      </c>
      <c r="C3182">
        <v>445.3</v>
      </c>
      <c r="D3182">
        <v>525.1</v>
      </c>
      <c r="E3182">
        <v>665</v>
      </c>
      <c r="F3182">
        <v>788.1</v>
      </c>
      <c r="G3182">
        <v>875.1</v>
      </c>
      <c r="I3182">
        <v>0.76981809999999995</v>
      </c>
      <c r="J3182">
        <v>76.981809999999996</v>
      </c>
      <c r="L3182">
        <v>52.764009999999999</v>
      </c>
      <c r="M3182">
        <v>0.7665883</v>
      </c>
      <c r="N3182">
        <v>50.756320000000002</v>
      </c>
      <c r="O3182">
        <v>26.789739999999998</v>
      </c>
      <c r="P3182">
        <v>0.31132779999999999</v>
      </c>
      <c r="R3182">
        <v>30.257539999999999</v>
      </c>
      <c r="S3182">
        <v>0.82263640000000005</v>
      </c>
    </row>
    <row r="3183" spans="1:19" x14ac:dyDescent="0.2">
      <c r="A3183" t="s">
        <v>881</v>
      </c>
      <c r="B3183">
        <v>2009</v>
      </c>
      <c r="C3183">
        <v>445.3</v>
      </c>
      <c r="D3183">
        <v>525.1</v>
      </c>
      <c r="E3183">
        <v>665</v>
      </c>
      <c r="F3183">
        <v>788.1</v>
      </c>
      <c r="G3183">
        <v>875.1</v>
      </c>
      <c r="I3183">
        <v>0.76981809999999995</v>
      </c>
      <c r="J3183">
        <v>76.981809999999996</v>
      </c>
      <c r="L3183">
        <v>52.764009999999999</v>
      </c>
      <c r="M3183">
        <v>0.7665883</v>
      </c>
      <c r="O3183">
        <v>26.789739999999998</v>
      </c>
      <c r="P3183">
        <v>0.31132779999999999</v>
      </c>
      <c r="R3183">
        <v>30.257539999999999</v>
      </c>
      <c r="S3183">
        <v>0.82263640000000005</v>
      </c>
    </row>
    <row r="3184" spans="1:19" x14ac:dyDescent="0.2">
      <c r="A3184" t="s">
        <v>881</v>
      </c>
      <c r="B3184">
        <v>2009</v>
      </c>
      <c r="C3184">
        <v>445.3</v>
      </c>
      <c r="D3184">
        <v>525.1</v>
      </c>
      <c r="E3184">
        <v>665</v>
      </c>
      <c r="F3184">
        <v>788.1</v>
      </c>
      <c r="G3184">
        <v>875.1</v>
      </c>
      <c r="H3184">
        <v>24.137889999999999</v>
      </c>
      <c r="I3184">
        <v>0.76981809999999995</v>
      </c>
      <c r="J3184">
        <v>76.981809999999996</v>
      </c>
      <c r="K3184">
        <v>111.7774</v>
      </c>
      <c r="L3184">
        <v>52.764009999999999</v>
      </c>
      <c r="M3184">
        <v>0.7665883</v>
      </c>
      <c r="O3184">
        <v>26.789739999999998</v>
      </c>
      <c r="P3184">
        <v>0.31132779999999999</v>
      </c>
      <c r="R3184">
        <v>30.257539999999999</v>
      </c>
      <c r="S3184">
        <v>0.82263640000000005</v>
      </c>
    </row>
    <row r="3185" spans="1:19" x14ac:dyDescent="0.2">
      <c r="A3185" t="s">
        <v>881</v>
      </c>
      <c r="B3185">
        <v>2009</v>
      </c>
      <c r="C3185">
        <v>445.3</v>
      </c>
      <c r="D3185">
        <v>525.1</v>
      </c>
      <c r="E3185">
        <v>665</v>
      </c>
      <c r="F3185">
        <v>788.1</v>
      </c>
      <c r="G3185">
        <v>875.1</v>
      </c>
      <c r="I3185">
        <v>0.76981809999999995</v>
      </c>
      <c r="J3185">
        <v>76.981809999999996</v>
      </c>
      <c r="L3185">
        <v>52.764009999999999</v>
      </c>
      <c r="M3185">
        <v>0.7665883</v>
      </c>
      <c r="N3185">
        <v>50.756320000000002</v>
      </c>
      <c r="O3185">
        <v>26.789739999999998</v>
      </c>
      <c r="P3185">
        <v>0.31132779999999999</v>
      </c>
      <c r="R3185">
        <v>30.257539999999999</v>
      </c>
      <c r="S3185">
        <v>0.82263640000000005</v>
      </c>
    </row>
    <row r="3186" spans="1:19" x14ac:dyDescent="0.2">
      <c r="A3186" t="s">
        <v>881</v>
      </c>
      <c r="B3186">
        <v>2009</v>
      </c>
      <c r="C3186">
        <v>445.3</v>
      </c>
      <c r="D3186">
        <v>525.1</v>
      </c>
      <c r="E3186">
        <v>665</v>
      </c>
      <c r="F3186">
        <v>788.1</v>
      </c>
      <c r="G3186">
        <v>875.1</v>
      </c>
      <c r="H3186">
        <v>6.9518890000000004</v>
      </c>
      <c r="I3186">
        <v>0.76981809999999995</v>
      </c>
      <c r="J3186">
        <v>76.981809999999996</v>
      </c>
      <c r="K3186">
        <v>111.7774</v>
      </c>
      <c r="L3186">
        <v>52.764009999999999</v>
      </c>
      <c r="M3186">
        <v>0.7665883</v>
      </c>
      <c r="N3186">
        <v>50.756320000000002</v>
      </c>
      <c r="O3186">
        <v>26.789739999999998</v>
      </c>
      <c r="P3186">
        <v>0.31132779999999999</v>
      </c>
      <c r="Q3186">
        <v>93.585579999999993</v>
      </c>
      <c r="R3186">
        <v>30.257539999999999</v>
      </c>
      <c r="S3186">
        <v>0.82263640000000005</v>
      </c>
    </row>
    <row r="3187" spans="1:19" x14ac:dyDescent="0.2">
      <c r="A3187" t="s">
        <v>753</v>
      </c>
      <c r="B3187">
        <v>2009</v>
      </c>
      <c r="C3187">
        <v>594.63416099999995</v>
      </c>
      <c r="D3187">
        <v>602.93056300000001</v>
      </c>
      <c r="E3187">
        <v>659.31384800000001</v>
      </c>
      <c r="F3187">
        <v>664.2663</v>
      </c>
      <c r="G3187">
        <v>711.35934699999996</v>
      </c>
      <c r="H3187">
        <v>218.61320000000001</v>
      </c>
      <c r="I3187">
        <v>0.1171008</v>
      </c>
      <c r="J3187">
        <v>11.71008</v>
      </c>
      <c r="K3187">
        <v>61.740819999999999</v>
      </c>
      <c r="L3187">
        <v>52.764009999999999</v>
      </c>
      <c r="M3187">
        <v>0.7665883</v>
      </c>
      <c r="N3187">
        <v>30.435420000000001</v>
      </c>
      <c r="O3187">
        <v>26.789739999999998</v>
      </c>
      <c r="P3187">
        <v>0.31132779999999999</v>
      </c>
      <c r="Q3187">
        <v>39.890680000000003</v>
      </c>
      <c r="R3187">
        <v>30.257539999999999</v>
      </c>
      <c r="S3187">
        <v>0.82263640000000005</v>
      </c>
    </row>
    <row r="3188" spans="1:19" x14ac:dyDescent="0.2">
      <c r="A3188" t="s">
        <v>753</v>
      </c>
      <c r="B3188">
        <v>2009</v>
      </c>
      <c r="C3188">
        <v>594.63416099999995</v>
      </c>
      <c r="D3188">
        <v>602.93056300000001</v>
      </c>
      <c r="E3188">
        <v>659.31384800000001</v>
      </c>
      <c r="F3188">
        <v>664.2663</v>
      </c>
      <c r="G3188">
        <v>711.35934699999996</v>
      </c>
      <c r="H3188">
        <v>-19.486809999999998</v>
      </c>
      <c r="I3188">
        <v>0.1171008</v>
      </c>
      <c r="J3188">
        <v>11.71008</v>
      </c>
      <c r="K3188">
        <v>61.740819999999999</v>
      </c>
      <c r="L3188">
        <v>52.764009999999999</v>
      </c>
      <c r="M3188">
        <v>0.7665883</v>
      </c>
      <c r="N3188">
        <v>30.435420000000001</v>
      </c>
      <c r="O3188">
        <v>26.789739999999998</v>
      </c>
      <c r="P3188">
        <v>0.31132779999999999</v>
      </c>
      <c r="Q3188">
        <v>39.890680000000003</v>
      </c>
      <c r="R3188">
        <v>30.257539999999999</v>
      </c>
      <c r="S3188">
        <v>0.82263640000000005</v>
      </c>
    </row>
    <row r="3189" spans="1:19" x14ac:dyDescent="0.2">
      <c r="A3189" t="s">
        <v>753</v>
      </c>
      <c r="B3189">
        <v>2009</v>
      </c>
      <c r="C3189">
        <v>594.63416099999995</v>
      </c>
      <c r="D3189">
        <v>602.93056300000001</v>
      </c>
      <c r="E3189">
        <v>659.31384800000001</v>
      </c>
      <c r="F3189">
        <v>664.2663</v>
      </c>
      <c r="G3189">
        <v>711.35934699999996</v>
      </c>
      <c r="I3189">
        <v>0.1171008</v>
      </c>
      <c r="J3189">
        <v>11.71008</v>
      </c>
      <c r="L3189">
        <v>52.764009999999999</v>
      </c>
      <c r="M3189">
        <v>0.7665883</v>
      </c>
      <c r="N3189">
        <v>30.435420000000001</v>
      </c>
      <c r="O3189">
        <v>26.789739999999998</v>
      </c>
      <c r="P3189">
        <v>0.31132779999999999</v>
      </c>
      <c r="R3189">
        <v>30.257539999999999</v>
      </c>
      <c r="S3189">
        <v>0.82263640000000005</v>
      </c>
    </row>
    <row r="3190" spans="1:19" x14ac:dyDescent="0.2">
      <c r="A3190" t="s">
        <v>753</v>
      </c>
      <c r="B3190">
        <v>2009</v>
      </c>
      <c r="C3190">
        <v>594.63416099999995</v>
      </c>
      <c r="D3190">
        <v>602.93056300000001</v>
      </c>
      <c r="E3190">
        <v>659.31384800000001</v>
      </c>
      <c r="F3190">
        <v>664.2663</v>
      </c>
      <c r="G3190">
        <v>711.35934699999996</v>
      </c>
      <c r="H3190">
        <v>84.940330000000003</v>
      </c>
      <c r="I3190">
        <v>0.1171008</v>
      </c>
      <c r="J3190">
        <v>11.71008</v>
      </c>
      <c r="K3190">
        <v>61.740819999999999</v>
      </c>
      <c r="L3190">
        <v>52.764009999999999</v>
      </c>
      <c r="M3190">
        <v>0.7665883</v>
      </c>
      <c r="N3190">
        <v>30.435420000000001</v>
      </c>
      <c r="O3190">
        <v>26.789739999999998</v>
      </c>
      <c r="P3190">
        <v>0.31132779999999999</v>
      </c>
      <c r="Q3190">
        <v>39.890680000000003</v>
      </c>
      <c r="R3190">
        <v>30.257539999999999</v>
      </c>
      <c r="S3190">
        <v>0.82263640000000005</v>
      </c>
    </row>
    <row r="3191" spans="1:19" x14ac:dyDescent="0.2">
      <c r="A3191" t="s">
        <v>753</v>
      </c>
      <c r="B3191">
        <v>2009</v>
      </c>
      <c r="C3191">
        <v>594.63416099999995</v>
      </c>
      <c r="D3191">
        <v>602.93056300000001</v>
      </c>
      <c r="E3191">
        <v>659.31384800000001</v>
      </c>
      <c r="F3191">
        <v>664.2663</v>
      </c>
      <c r="G3191">
        <v>711.35934699999996</v>
      </c>
      <c r="H3191">
        <v>63.043509999999998</v>
      </c>
      <c r="I3191">
        <v>0.1171008</v>
      </c>
      <c r="J3191">
        <v>11.71008</v>
      </c>
      <c r="K3191">
        <v>61.740819999999999</v>
      </c>
      <c r="L3191">
        <v>52.764009999999999</v>
      </c>
      <c r="M3191">
        <v>0.7665883</v>
      </c>
      <c r="N3191">
        <v>30.435420000000001</v>
      </c>
      <c r="O3191">
        <v>26.789739999999998</v>
      </c>
      <c r="P3191">
        <v>0.31132779999999999</v>
      </c>
      <c r="Q3191">
        <v>39.890680000000003</v>
      </c>
      <c r="R3191">
        <v>30.257539999999999</v>
      </c>
      <c r="S3191">
        <v>0.82263640000000005</v>
      </c>
    </row>
    <row r="3192" spans="1:19" x14ac:dyDescent="0.2">
      <c r="A3192" t="s">
        <v>753</v>
      </c>
      <c r="B3192">
        <v>2009</v>
      </c>
      <c r="C3192">
        <v>594.63416099999995</v>
      </c>
      <c r="D3192">
        <v>602.93056300000001</v>
      </c>
      <c r="E3192">
        <v>659.31384800000001</v>
      </c>
      <c r="F3192">
        <v>664.2663</v>
      </c>
      <c r="G3192">
        <v>711.35934699999996</v>
      </c>
      <c r="H3192">
        <v>1.4084650000000001</v>
      </c>
      <c r="I3192">
        <v>0.1171008</v>
      </c>
      <c r="J3192">
        <v>11.71008</v>
      </c>
      <c r="K3192">
        <v>61.740819999999999</v>
      </c>
      <c r="L3192">
        <v>52.764009999999999</v>
      </c>
      <c r="M3192">
        <v>0.7665883</v>
      </c>
      <c r="N3192">
        <v>30.435420000000001</v>
      </c>
      <c r="O3192">
        <v>26.789739999999998</v>
      </c>
      <c r="P3192">
        <v>0.31132779999999999</v>
      </c>
      <c r="Q3192">
        <v>39.890680000000003</v>
      </c>
      <c r="R3192">
        <v>30.257539999999999</v>
      </c>
      <c r="S3192">
        <v>0.82263640000000005</v>
      </c>
    </row>
    <row r="3193" spans="1:19" x14ac:dyDescent="0.2">
      <c r="A3193" t="s">
        <v>753</v>
      </c>
      <c r="B3193">
        <v>2009</v>
      </c>
      <c r="C3193">
        <v>594.63416099999995</v>
      </c>
      <c r="D3193">
        <v>602.93056300000001</v>
      </c>
      <c r="E3193">
        <v>659.31384800000001</v>
      </c>
      <c r="F3193">
        <v>664.2663</v>
      </c>
      <c r="G3193">
        <v>711.35934699999996</v>
      </c>
      <c r="H3193">
        <v>294.66660000000002</v>
      </c>
      <c r="I3193">
        <v>0.1171008</v>
      </c>
      <c r="J3193">
        <v>11.71008</v>
      </c>
      <c r="K3193">
        <v>61.740819999999999</v>
      </c>
      <c r="L3193">
        <v>52.764009999999999</v>
      </c>
      <c r="M3193">
        <v>0.7665883</v>
      </c>
      <c r="N3193">
        <v>30.435420000000001</v>
      </c>
      <c r="O3193">
        <v>26.789739999999998</v>
      </c>
      <c r="P3193">
        <v>0.31132779999999999</v>
      </c>
      <c r="Q3193">
        <v>39.890680000000003</v>
      </c>
      <c r="R3193">
        <v>30.257539999999999</v>
      </c>
      <c r="S3193">
        <v>0.82263640000000005</v>
      </c>
    </row>
    <row r="3194" spans="1:19" x14ac:dyDescent="0.2">
      <c r="A3194" t="s">
        <v>753</v>
      </c>
      <c r="B3194">
        <v>2009</v>
      </c>
      <c r="C3194">
        <v>594.63416099999995</v>
      </c>
      <c r="D3194">
        <v>602.93056300000001</v>
      </c>
      <c r="E3194">
        <v>659.31384800000001</v>
      </c>
      <c r="F3194">
        <v>664.2663</v>
      </c>
      <c r="G3194">
        <v>711.35934699999996</v>
      </c>
      <c r="I3194">
        <v>0.1171008</v>
      </c>
      <c r="J3194">
        <v>11.71008</v>
      </c>
      <c r="L3194">
        <v>52.764009999999999</v>
      </c>
      <c r="M3194">
        <v>0.7665883</v>
      </c>
      <c r="N3194">
        <v>30.435420000000001</v>
      </c>
      <c r="O3194">
        <v>26.789739999999998</v>
      </c>
      <c r="P3194">
        <v>0.31132779999999999</v>
      </c>
      <c r="R3194">
        <v>30.257539999999999</v>
      </c>
      <c r="S3194">
        <v>0.82263640000000005</v>
      </c>
    </row>
    <row r="3195" spans="1:19" x14ac:dyDescent="0.2">
      <c r="A3195" t="s">
        <v>753</v>
      </c>
      <c r="B3195">
        <v>2009</v>
      </c>
      <c r="C3195">
        <v>594.63416099999995</v>
      </c>
      <c r="D3195">
        <v>602.93056300000001</v>
      </c>
      <c r="E3195">
        <v>659.31384800000001</v>
      </c>
      <c r="F3195">
        <v>664.2663</v>
      </c>
      <c r="G3195">
        <v>711.35934699999996</v>
      </c>
      <c r="I3195">
        <v>0.1171008</v>
      </c>
      <c r="J3195">
        <v>11.71008</v>
      </c>
      <c r="L3195">
        <v>52.764009999999999</v>
      </c>
      <c r="M3195">
        <v>0.7665883</v>
      </c>
      <c r="N3195">
        <v>30.435420000000001</v>
      </c>
      <c r="O3195">
        <v>26.789739999999998</v>
      </c>
      <c r="P3195">
        <v>0.31132779999999999</v>
      </c>
      <c r="R3195">
        <v>30.257539999999999</v>
      </c>
      <c r="S3195">
        <v>0.82263640000000005</v>
      </c>
    </row>
    <row r="3196" spans="1:19" x14ac:dyDescent="0.2">
      <c r="A3196" t="s">
        <v>753</v>
      </c>
      <c r="B3196">
        <v>2009</v>
      </c>
      <c r="C3196">
        <v>594.63416099999995</v>
      </c>
      <c r="D3196">
        <v>602.93056300000001</v>
      </c>
      <c r="E3196">
        <v>659.31384800000001</v>
      </c>
      <c r="F3196">
        <v>664.2663</v>
      </c>
      <c r="G3196">
        <v>711.35934699999996</v>
      </c>
      <c r="I3196">
        <v>0.1171008</v>
      </c>
      <c r="J3196">
        <v>11.71008</v>
      </c>
      <c r="L3196">
        <v>52.764009999999999</v>
      </c>
      <c r="M3196">
        <v>0.7665883</v>
      </c>
      <c r="N3196">
        <v>30.435420000000001</v>
      </c>
      <c r="O3196">
        <v>26.789739999999998</v>
      </c>
      <c r="P3196">
        <v>0.31132779999999999</v>
      </c>
      <c r="R3196">
        <v>30.257539999999999</v>
      </c>
      <c r="S3196">
        <v>0.82263640000000005</v>
      </c>
    </row>
    <row r="3197" spans="1:19" x14ac:dyDescent="0.2">
      <c r="A3197" t="s">
        <v>753</v>
      </c>
      <c r="B3197">
        <v>2009</v>
      </c>
      <c r="C3197">
        <v>594.63416099999995</v>
      </c>
      <c r="D3197">
        <v>602.93056300000001</v>
      </c>
      <c r="E3197">
        <v>659.31384800000001</v>
      </c>
      <c r="F3197">
        <v>664.2663</v>
      </c>
      <c r="G3197">
        <v>711.35934699999996</v>
      </c>
      <c r="H3197">
        <v>3.6800099999999998</v>
      </c>
      <c r="I3197">
        <v>0.1171008</v>
      </c>
      <c r="J3197">
        <v>11.71008</v>
      </c>
      <c r="K3197">
        <v>61.740819999999999</v>
      </c>
      <c r="L3197">
        <v>52.764009999999999</v>
      </c>
      <c r="M3197">
        <v>0.7665883</v>
      </c>
      <c r="N3197">
        <v>30.435420000000001</v>
      </c>
      <c r="O3197">
        <v>26.789739999999998</v>
      </c>
      <c r="P3197">
        <v>0.31132779999999999</v>
      </c>
      <c r="Q3197">
        <v>39.890680000000003</v>
      </c>
      <c r="R3197">
        <v>30.257539999999999</v>
      </c>
      <c r="S3197">
        <v>0.82263640000000005</v>
      </c>
    </row>
    <row r="3198" spans="1:19" x14ac:dyDescent="0.2">
      <c r="A3198" t="s">
        <v>753</v>
      </c>
      <c r="B3198">
        <v>2009</v>
      </c>
      <c r="C3198">
        <v>594.63416099999995</v>
      </c>
      <c r="D3198">
        <v>602.93056300000001</v>
      </c>
      <c r="E3198">
        <v>659.31384800000001</v>
      </c>
      <c r="F3198">
        <v>664.2663</v>
      </c>
      <c r="G3198">
        <v>711.35934699999996</v>
      </c>
      <c r="H3198">
        <v>-18.947330000000001</v>
      </c>
      <c r="I3198">
        <v>0.1171008</v>
      </c>
      <c r="J3198">
        <v>11.71008</v>
      </c>
      <c r="K3198">
        <v>61.740819999999999</v>
      </c>
      <c r="L3198">
        <v>52.764009999999999</v>
      </c>
      <c r="M3198">
        <v>0.7665883</v>
      </c>
      <c r="N3198">
        <v>30.435420000000001</v>
      </c>
      <c r="O3198">
        <v>26.789739999999998</v>
      </c>
      <c r="P3198">
        <v>0.31132779999999999</v>
      </c>
      <c r="Q3198">
        <v>39.890680000000003</v>
      </c>
      <c r="R3198">
        <v>30.257539999999999</v>
      </c>
      <c r="S3198">
        <v>0.82263640000000005</v>
      </c>
    </row>
    <row r="3199" spans="1:19" x14ac:dyDescent="0.2">
      <c r="A3199" t="s">
        <v>753</v>
      </c>
      <c r="B3199">
        <v>2009</v>
      </c>
      <c r="C3199">
        <v>594.63416099999995</v>
      </c>
      <c r="D3199">
        <v>602.93056300000001</v>
      </c>
      <c r="E3199">
        <v>659.31384800000001</v>
      </c>
      <c r="F3199">
        <v>664.2663</v>
      </c>
      <c r="G3199">
        <v>711.35934699999996</v>
      </c>
      <c r="I3199">
        <v>0.1171008</v>
      </c>
      <c r="J3199">
        <v>11.71008</v>
      </c>
      <c r="L3199">
        <v>52.764009999999999</v>
      </c>
      <c r="M3199">
        <v>0.7665883</v>
      </c>
      <c r="N3199">
        <v>30.435420000000001</v>
      </c>
      <c r="O3199">
        <v>26.789739999999998</v>
      </c>
      <c r="P3199">
        <v>0.31132779999999999</v>
      </c>
      <c r="R3199">
        <v>30.257539999999999</v>
      </c>
      <c r="S3199">
        <v>0.82263640000000005</v>
      </c>
    </row>
    <row r="3200" spans="1:19" x14ac:dyDescent="0.2">
      <c r="A3200" t="s">
        <v>753</v>
      </c>
      <c r="B3200">
        <v>2009</v>
      </c>
      <c r="C3200">
        <v>594.63416099999995</v>
      </c>
      <c r="D3200">
        <v>602.93056300000001</v>
      </c>
      <c r="E3200">
        <v>659.31384800000001</v>
      </c>
      <c r="F3200">
        <v>664.2663</v>
      </c>
      <c r="G3200">
        <v>711.35934699999996</v>
      </c>
      <c r="H3200">
        <v>-27.631599999999999</v>
      </c>
      <c r="I3200">
        <v>0.1171008</v>
      </c>
      <c r="J3200">
        <v>11.71008</v>
      </c>
      <c r="K3200">
        <v>61.740819999999999</v>
      </c>
      <c r="L3200">
        <v>52.764009999999999</v>
      </c>
      <c r="M3200">
        <v>0.7665883</v>
      </c>
      <c r="N3200">
        <v>30.435420000000001</v>
      </c>
      <c r="O3200">
        <v>26.789739999999998</v>
      </c>
      <c r="P3200">
        <v>0.31132779999999999</v>
      </c>
      <c r="Q3200">
        <v>39.890680000000003</v>
      </c>
      <c r="R3200">
        <v>30.257539999999999</v>
      </c>
      <c r="S3200">
        <v>0.82263640000000005</v>
      </c>
    </row>
    <row r="3201" spans="1:19" x14ac:dyDescent="0.2">
      <c r="A3201" t="s">
        <v>753</v>
      </c>
      <c r="B3201">
        <v>2009</v>
      </c>
      <c r="C3201">
        <v>594.63416099999995</v>
      </c>
      <c r="D3201">
        <v>602.93056300000001</v>
      </c>
      <c r="E3201">
        <v>659.31384800000001</v>
      </c>
      <c r="F3201">
        <v>664.2663</v>
      </c>
      <c r="G3201">
        <v>711.35934699999996</v>
      </c>
      <c r="H3201">
        <v>-17.64706</v>
      </c>
      <c r="I3201">
        <v>0.1171008</v>
      </c>
      <c r="J3201">
        <v>11.71008</v>
      </c>
      <c r="K3201">
        <v>61.740819999999999</v>
      </c>
      <c r="L3201">
        <v>52.764009999999999</v>
      </c>
      <c r="M3201">
        <v>0.7665883</v>
      </c>
      <c r="N3201">
        <v>30.435420000000001</v>
      </c>
      <c r="O3201">
        <v>26.789739999999998</v>
      </c>
      <c r="P3201">
        <v>0.31132779999999999</v>
      </c>
      <c r="Q3201">
        <v>39.890680000000003</v>
      </c>
      <c r="R3201">
        <v>30.257539999999999</v>
      </c>
      <c r="S3201">
        <v>0.82263640000000005</v>
      </c>
    </row>
    <row r="3202" spans="1:19" x14ac:dyDescent="0.2">
      <c r="A3202" t="s">
        <v>753</v>
      </c>
      <c r="B3202">
        <v>2009</v>
      </c>
      <c r="C3202">
        <v>594.63416099999995</v>
      </c>
      <c r="D3202">
        <v>602.93056300000001</v>
      </c>
      <c r="E3202">
        <v>659.31384800000001</v>
      </c>
      <c r="F3202">
        <v>664.2663</v>
      </c>
      <c r="G3202">
        <v>711.35934699999996</v>
      </c>
      <c r="H3202">
        <v>-5.5737569999999996</v>
      </c>
      <c r="I3202">
        <v>0.1171008</v>
      </c>
      <c r="J3202">
        <v>11.71008</v>
      </c>
      <c r="K3202">
        <v>61.740819999999999</v>
      </c>
      <c r="L3202">
        <v>52.764009999999999</v>
      </c>
      <c r="M3202">
        <v>0.7665883</v>
      </c>
      <c r="N3202">
        <v>30.435420000000001</v>
      </c>
      <c r="O3202">
        <v>26.789739999999998</v>
      </c>
      <c r="P3202">
        <v>0.31132779999999999</v>
      </c>
      <c r="Q3202">
        <v>39.890680000000003</v>
      </c>
      <c r="R3202">
        <v>30.257539999999999</v>
      </c>
      <c r="S3202">
        <v>0.82263640000000005</v>
      </c>
    </row>
    <row r="3203" spans="1:19" x14ac:dyDescent="0.2">
      <c r="A3203" t="s">
        <v>753</v>
      </c>
      <c r="B3203">
        <v>2009</v>
      </c>
      <c r="C3203">
        <v>594.63416099999995</v>
      </c>
      <c r="D3203">
        <v>602.93056300000001</v>
      </c>
      <c r="E3203">
        <v>659.31384800000001</v>
      </c>
      <c r="F3203">
        <v>664.2663</v>
      </c>
      <c r="G3203">
        <v>711.35934699999996</v>
      </c>
      <c r="H3203">
        <v>62.499969999999998</v>
      </c>
      <c r="I3203">
        <v>0.1171008</v>
      </c>
      <c r="J3203">
        <v>11.71008</v>
      </c>
      <c r="K3203">
        <v>61.740819999999999</v>
      </c>
      <c r="L3203">
        <v>52.764009999999999</v>
      </c>
      <c r="M3203">
        <v>0.7665883</v>
      </c>
      <c r="N3203">
        <v>30.435420000000001</v>
      </c>
      <c r="O3203">
        <v>26.789739999999998</v>
      </c>
      <c r="P3203">
        <v>0.31132779999999999</v>
      </c>
      <c r="Q3203">
        <v>39.890680000000003</v>
      </c>
      <c r="R3203">
        <v>30.257539999999999</v>
      </c>
      <c r="S3203">
        <v>0.82263640000000005</v>
      </c>
    </row>
    <row r="3204" spans="1:19" x14ac:dyDescent="0.2">
      <c r="A3204" t="s">
        <v>753</v>
      </c>
      <c r="B3204">
        <v>2009</v>
      </c>
      <c r="C3204">
        <v>594.63416099999995</v>
      </c>
      <c r="D3204">
        <v>602.93056300000001</v>
      </c>
      <c r="E3204">
        <v>659.31384800000001</v>
      </c>
      <c r="F3204">
        <v>664.2663</v>
      </c>
      <c r="G3204">
        <v>711.35934699999996</v>
      </c>
      <c r="H3204">
        <v>1.8899999999999999E-5</v>
      </c>
      <c r="I3204">
        <v>0.1171008</v>
      </c>
      <c r="J3204">
        <v>11.71008</v>
      </c>
      <c r="K3204">
        <v>61.740819999999999</v>
      </c>
      <c r="L3204">
        <v>52.764009999999999</v>
      </c>
      <c r="M3204">
        <v>0.7665883</v>
      </c>
      <c r="N3204">
        <v>30.435420000000001</v>
      </c>
      <c r="O3204">
        <v>26.789739999999998</v>
      </c>
      <c r="P3204">
        <v>0.31132779999999999</v>
      </c>
      <c r="Q3204">
        <v>39.890680000000003</v>
      </c>
      <c r="R3204">
        <v>30.257539999999999</v>
      </c>
      <c r="S3204">
        <v>0.82263640000000005</v>
      </c>
    </row>
    <row r="3205" spans="1:19" x14ac:dyDescent="0.2">
      <c r="A3205" t="s">
        <v>753</v>
      </c>
      <c r="B3205">
        <v>2009</v>
      </c>
      <c r="C3205">
        <v>594.63416099999995</v>
      </c>
      <c r="D3205">
        <v>602.93056300000001</v>
      </c>
      <c r="E3205">
        <v>659.31384800000001</v>
      </c>
      <c r="F3205">
        <v>664.2663</v>
      </c>
      <c r="G3205">
        <v>711.35934699999996</v>
      </c>
      <c r="H3205">
        <v>-28.857150000000001</v>
      </c>
      <c r="I3205">
        <v>0.1171008</v>
      </c>
      <c r="J3205">
        <v>11.71008</v>
      </c>
      <c r="K3205">
        <v>61.740819999999999</v>
      </c>
      <c r="L3205">
        <v>52.764009999999999</v>
      </c>
      <c r="M3205">
        <v>0.7665883</v>
      </c>
      <c r="N3205">
        <v>30.435420000000001</v>
      </c>
      <c r="O3205">
        <v>26.789739999999998</v>
      </c>
      <c r="P3205">
        <v>0.31132779999999999</v>
      </c>
      <c r="Q3205">
        <v>39.890680000000003</v>
      </c>
      <c r="R3205">
        <v>30.257539999999999</v>
      </c>
      <c r="S3205">
        <v>0.82263640000000005</v>
      </c>
    </row>
    <row r="3206" spans="1:19" x14ac:dyDescent="0.2">
      <c r="A3206" t="s">
        <v>753</v>
      </c>
      <c r="B3206">
        <v>2009</v>
      </c>
      <c r="C3206">
        <v>594.63416099999995</v>
      </c>
      <c r="D3206">
        <v>602.93056300000001</v>
      </c>
      <c r="E3206">
        <v>659.31384800000001</v>
      </c>
      <c r="F3206">
        <v>664.2663</v>
      </c>
      <c r="G3206">
        <v>711.35934699999996</v>
      </c>
      <c r="I3206">
        <v>0.1171008</v>
      </c>
      <c r="J3206">
        <v>11.71008</v>
      </c>
      <c r="L3206">
        <v>52.764009999999999</v>
      </c>
      <c r="M3206">
        <v>0.7665883</v>
      </c>
      <c r="O3206">
        <v>26.789739999999998</v>
      </c>
      <c r="P3206">
        <v>0.31132779999999999</v>
      </c>
      <c r="R3206">
        <v>30.257539999999999</v>
      </c>
      <c r="S3206">
        <v>0.82263640000000005</v>
      </c>
    </row>
    <row r="3207" spans="1:19" x14ac:dyDescent="0.2">
      <c r="A3207" t="s">
        <v>753</v>
      </c>
      <c r="B3207">
        <v>2009</v>
      </c>
      <c r="C3207">
        <v>594.63416099999995</v>
      </c>
      <c r="D3207">
        <v>602.93056300000001</v>
      </c>
      <c r="E3207">
        <v>659.31384800000001</v>
      </c>
      <c r="F3207">
        <v>664.2663</v>
      </c>
      <c r="G3207">
        <v>711.35934699999996</v>
      </c>
      <c r="H3207">
        <v>-24.99999</v>
      </c>
      <c r="I3207">
        <v>0.1171008</v>
      </c>
      <c r="J3207">
        <v>11.71008</v>
      </c>
      <c r="K3207">
        <v>61.740819999999999</v>
      </c>
      <c r="L3207">
        <v>52.764009999999999</v>
      </c>
      <c r="M3207">
        <v>0.7665883</v>
      </c>
      <c r="N3207">
        <v>30.435420000000001</v>
      </c>
      <c r="O3207">
        <v>26.789739999999998</v>
      </c>
      <c r="P3207">
        <v>0.31132779999999999</v>
      </c>
      <c r="Q3207">
        <v>39.890680000000003</v>
      </c>
      <c r="R3207">
        <v>30.257539999999999</v>
      </c>
      <c r="S3207">
        <v>0.82263640000000005</v>
      </c>
    </row>
    <row r="3208" spans="1:19" x14ac:dyDescent="0.2">
      <c r="A3208" t="s">
        <v>753</v>
      </c>
      <c r="B3208">
        <v>2009</v>
      </c>
      <c r="C3208">
        <v>594.63416099999995</v>
      </c>
      <c r="D3208">
        <v>602.93056300000001</v>
      </c>
      <c r="E3208">
        <v>659.31384800000001</v>
      </c>
      <c r="F3208">
        <v>664.2663</v>
      </c>
      <c r="G3208">
        <v>711.35934699999996</v>
      </c>
      <c r="H3208">
        <v>-10.344799999999999</v>
      </c>
      <c r="I3208">
        <v>0.1171008</v>
      </c>
      <c r="J3208">
        <v>11.71008</v>
      </c>
      <c r="K3208">
        <v>61.740819999999999</v>
      </c>
      <c r="L3208">
        <v>52.764009999999999</v>
      </c>
      <c r="M3208">
        <v>0.7665883</v>
      </c>
      <c r="N3208">
        <v>30.435420000000001</v>
      </c>
      <c r="O3208">
        <v>26.789739999999998</v>
      </c>
      <c r="P3208">
        <v>0.31132779999999999</v>
      </c>
      <c r="Q3208">
        <v>39.890680000000003</v>
      </c>
      <c r="R3208">
        <v>30.257539999999999</v>
      </c>
      <c r="S3208">
        <v>0.82263640000000005</v>
      </c>
    </row>
    <row r="3209" spans="1:19" x14ac:dyDescent="0.2">
      <c r="A3209" t="s">
        <v>753</v>
      </c>
      <c r="B3209">
        <v>2009</v>
      </c>
      <c r="C3209">
        <v>594.63416099999995</v>
      </c>
      <c r="D3209">
        <v>602.93056300000001</v>
      </c>
      <c r="E3209">
        <v>659.31384800000001</v>
      </c>
      <c r="F3209">
        <v>664.2663</v>
      </c>
      <c r="G3209">
        <v>711.35934699999996</v>
      </c>
      <c r="H3209">
        <v>-9.8729130000000005</v>
      </c>
      <c r="I3209">
        <v>0.1171008</v>
      </c>
      <c r="J3209">
        <v>11.71008</v>
      </c>
      <c r="K3209">
        <v>61.740819999999999</v>
      </c>
      <c r="L3209">
        <v>52.764009999999999</v>
      </c>
      <c r="M3209">
        <v>0.7665883</v>
      </c>
      <c r="N3209">
        <v>30.435420000000001</v>
      </c>
      <c r="O3209">
        <v>26.789739999999998</v>
      </c>
      <c r="P3209">
        <v>0.31132779999999999</v>
      </c>
      <c r="Q3209">
        <v>39.890680000000003</v>
      </c>
      <c r="R3209">
        <v>30.257539999999999</v>
      </c>
      <c r="S3209">
        <v>0.82263640000000005</v>
      </c>
    </row>
    <row r="3210" spans="1:19" x14ac:dyDescent="0.2">
      <c r="A3210" t="s">
        <v>753</v>
      </c>
      <c r="B3210">
        <v>2009</v>
      </c>
      <c r="C3210">
        <v>594.63416099999995</v>
      </c>
      <c r="D3210">
        <v>602.93056300000001</v>
      </c>
      <c r="E3210">
        <v>659.31384800000001</v>
      </c>
      <c r="F3210">
        <v>664.2663</v>
      </c>
      <c r="G3210">
        <v>711.35934699999996</v>
      </c>
      <c r="H3210">
        <v>11.249969999999999</v>
      </c>
      <c r="I3210">
        <v>0.1171008</v>
      </c>
      <c r="J3210">
        <v>11.71008</v>
      </c>
      <c r="K3210">
        <v>61.740819999999999</v>
      </c>
      <c r="L3210">
        <v>52.764009999999999</v>
      </c>
      <c r="M3210">
        <v>0.7665883</v>
      </c>
      <c r="N3210">
        <v>30.435420000000001</v>
      </c>
      <c r="O3210">
        <v>26.789739999999998</v>
      </c>
      <c r="P3210">
        <v>0.31132779999999999</v>
      </c>
      <c r="Q3210">
        <v>39.890680000000003</v>
      </c>
      <c r="R3210">
        <v>30.257539999999999</v>
      </c>
      <c r="S3210">
        <v>0.82263640000000005</v>
      </c>
    </row>
    <row r="3211" spans="1:19" x14ac:dyDescent="0.2">
      <c r="A3211" t="s">
        <v>753</v>
      </c>
      <c r="B3211">
        <v>2009</v>
      </c>
      <c r="C3211">
        <v>594.63416099999995</v>
      </c>
      <c r="D3211">
        <v>602.93056300000001</v>
      </c>
      <c r="E3211">
        <v>659.31384800000001</v>
      </c>
      <c r="F3211">
        <v>664.2663</v>
      </c>
      <c r="G3211">
        <v>711.35934699999996</v>
      </c>
      <c r="H3211">
        <v>-13.6</v>
      </c>
      <c r="I3211">
        <v>0.1171008</v>
      </c>
      <c r="J3211">
        <v>11.71008</v>
      </c>
      <c r="K3211">
        <v>61.740819999999999</v>
      </c>
      <c r="L3211">
        <v>52.764009999999999</v>
      </c>
      <c r="M3211">
        <v>0.7665883</v>
      </c>
      <c r="N3211">
        <v>30.435420000000001</v>
      </c>
      <c r="O3211">
        <v>26.789739999999998</v>
      </c>
      <c r="P3211">
        <v>0.31132779999999999</v>
      </c>
      <c r="Q3211">
        <v>39.890680000000003</v>
      </c>
      <c r="R3211">
        <v>30.257539999999999</v>
      </c>
      <c r="S3211">
        <v>0.82263640000000005</v>
      </c>
    </row>
    <row r="3212" spans="1:19" x14ac:dyDescent="0.2">
      <c r="A3212" t="s">
        <v>753</v>
      </c>
      <c r="B3212">
        <v>2009</v>
      </c>
      <c r="C3212">
        <v>594.63416099999995</v>
      </c>
      <c r="D3212">
        <v>602.93056300000001</v>
      </c>
      <c r="E3212">
        <v>659.31384800000001</v>
      </c>
      <c r="F3212">
        <v>664.2663</v>
      </c>
      <c r="G3212">
        <v>711.35934699999996</v>
      </c>
      <c r="I3212">
        <v>0.1171008</v>
      </c>
      <c r="J3212">
        <v>11.71008</v>
      </c>
      <c r="L3212">
        <v>52.764009999999999</v>
      </c>
      <c r="M3212">
        <v>0.7665883</v>
      </c>
      <c r="N3212">
        <v>30.435420000000001</v>
      </c>
      <c r="O3212">
        <v>26.789739999999998</v>
      </c>
      <c r="P3212">
        <v>0.31132779999999999</v>
      </c>
      <c r="R3212">
        <v>30.257539999999999</v>
      </c>
      <c r="S3212">
        <v>0.82263640000000005</v>
      </c>
    </row>
    <row r="3213" spans="1:19" x14ac:dyDescent="0.2">
      <c r="A3213" t="s">
        <v>753</v>
      </c>
      <c r="B3213">
        <v>2009</v>
      </c>
      <c r="C3213">
        <v>594.63416099999995</v>
      </c>
      <c r="D3213">
        <v>602.93056300000001</v>
      </c>
      <c r="E3213">
        <v>659.31384800000001</v>
      </c>
      <c r="F3213">
        <v>664.2663</v>
      </c>
      <c r="G3213">
        <v>711.35934699999996</v>
      </c>
      <c r="H3213">
        <v>-8.7163559999999993</v>
      </c>
      <c r="I3213">
        <v>0.1171008</v>
      </c>
      <c r="J3213">
        <v>11.71008</v>
      </c>
      <c r="K3213">
        <v>61.740819999999999</v>
      </c>
      <c r="L3213">
        <v>52.764009999999999</v>
      </c>
      <c r="M3213">
        <v>0.7665883</v>
      </c>
      <c r="N3213">
        <v>30.435420000000001</v>
      </c>
      <c r="O3213">
        <v>26.789739999999998</v>
      </c>
      <c r="P3213">
        <v>0.31132779999999999</v>
      </c>
      <c r="Q3213">
        <v>39.890680000000003</v>
      </c>
      <c r="R3213">
        <v>30.257539999999999</v>
      </c>
      <c r="S3213">
        <v>0.82263640000000005</v>
      </c>
    </row>
    <row r="3214" spans="1:19" x14ac:dyDescent="0.2">
      <c r="A3214" t="s">
        <v>753</v>
      </c>
      <c r="B3214">
        <v>2009</v>
      </c>
      <c r="C3214">
        <v>594.63416099999995</v>
      </c>
      <c r="D3214">
        <v>602.93056300000001</v>
      </c>
      <c r="E3214">
        <v>659.31384800000001</v>
      </c>
      <c r="F3214">
        <v>664.2663</v>
      </c>
      <c r="G3214">
        <v>711.35934699999996</v>
      </c>
      <c r="H3214">
        <v>-3.8735590000000002</v>
      </c>
      <c r="I3214">
        <v>0.1171008</v>
      </c>
      <c r="J3214">
        <v>11.71008</v>
      </c>
      <c r="K3214">
        <v>61.740819999999999</v>
      </c>
      <c r="L3214">
        <v>52.764009999999999</v>
      </c>
      <c r="M3214">
        <v>0.7665883</v>
      </c>
      <c r="N3214">
        <v>30.435420000000001</v>
      </c>
      <c r="O3214">
        <v>26.789739999999998</v>
      </c>
      <c r="P3214">
        <v>0.31132779999999999</v>
      </c>
      <c r="Q3214">
        <v>39.890680000000003</v>
      </c>
      <c r="R3214">
        <v>30.257539999999999</v>
      </c>
      <c r="S3214">
        <v>0.82263640000000005</v>
      </c>
    </row>
    <row r="3215" spans="1:19" x14ac:dyDescent="0.2">
      <c r="A3215" t="s">
        <v>753</v>
      </c>
      <c r="B3215">
        <v>2009</v>
      </c>
      <c r="C3215">
        <v>594.63416099999995</v>
      </c>
      <c r="D3215">
        <v>602.93056300000001</v>
      </c>
      <c r="E3215">
        <v>659.31384800000001</v>
      </c>
      <c r="F3215">
        <v>664.2663</v>
      </c>
      <c r="G3215">
        <v>711.35934699999996</v>
      </c>
      <c r="I3215">
        <v>0.1171008</v>
      </c>
      <c r="J3215">
        <v>11.71008</v>
      </c>
      <c r="L3215">
        <v>52.764009999999999</v>
      </c>
      <c r="M3215">
        <v>0.7665883</v>
      </c>
      <c r="O3215">
        <v>26.789739999999998</v>
      </c>
      <c r="P3215">
        <v>0.31132779999999999</v>
      </c>
      <c r="R3215">
        <v>30.257539999999999</v>
      </c>
      <c r="S3215">
        <v>0.82263640000000005</v>
      </c>
    </row>
    <row r="3216" spans="1:19" x14ac:dyDescent="0.2">
      <c r="A3216" t="s">
        <v>753</v>
      </c>
      <c r="B3216">
        <v>2009</v>
      </c>
      <c r="C3216">
        <v>594.63416099999995</v>
      </c>
      <c r="D3216">
        <v>602.93056300000001</v>
      </c>
      <c r="E3216">
        <v>659.31384800000001</v>
      </c>
      <c r="F3216">
        <v>664.2663</v>
      </c>
      <c r="G3216">
        <v>711.35934699999996</v>
      </c>
      <c r="H3216">
        <v>-14.75412</v>
      </c>
      <c r="I3216">
        <v>0.1171008</v>
      </c>
      <c r="J3216">
        <v>11.71008</v>
      </c>
      <c r="K3216">
        <v>61.740819999999999</v>
      </c>
      <c r="L3216">
        <v>52.764009999999999</v>
      </c>
      <c r="M3216">
        <v>0.7665883</v>
      </c>
      <c r="N3216">
        <v>30.435420000000001</v>
      </c>
      <c r="O3216">
        <v>26.789739999999998</v>
      </c>
      <c r="P3216">
        <v>0.31132779999999999</v>
      </c>
      <c r="Q3216">
        <v>39.890680000000003</v>
      </c>
      <c r="R3216">
        <v>30.257539999999999</v>
      </c>
      <c r="S3216">
        <v>0.82263640000000005</v>
      </c>
    </row>
    <row r="3217" spans="1:19" x14ac:dyDescent="0.2">
      <c r="A3217" t="s">
        <v>753</v>
      </c>
      <c r="B3217">
        <v>2009</v>
      </c>
      <c r="C3217">
        <v>594.63416099999995</v>
      </c>
      <c r="D3217">
        <v>602.93056300000001</v>
      </c>
      <c r="E3217">
        <v>659.31384800000001</v>
      </c>
      <c r="F3217">
        <v>664.2663</v>
      </c>
      <c r="G3217">
        <v>711.35934699999996</v>
      </c>
      <c r="H3217">
        <v>-4.714677</v>
      </c>
      <c r="I3217">
        <v>0.1171008</v>
      </c>
      <c r="J3217">
        <v>11.71008</v>
      </c>
      <c r="K3217">
        <v>61.740819999999999</v>
      </c>
      <c r="L3217">
        <v>52.764009999999999</v>
      </c>
      <c r="M3217">
        <v>0.7665883</v>
      </c>
      <c r="N3217">
        <v>30.435420000000001</v>
      </c>
      <c r="O3217">
        <v>26.789739999999998</v>
      </c>
      <c r="P3217">
        <v>0.31132779999999999</v>
      </c>
      <c r="Q3217">
        <v>39.890680000000003</v>
      </c>
      <c r="R3217">
        <v>30.257539999999999</v>
      </c>
      <c r="S3217">
        <v>0.82263640000000005</v>
      </c>
    </row>
    <row r="3218" spans="1:19" x14ac:dyDescent="0.2">
      <c r="A3218" t="s">
        <v>753</v>
      </c>
      <c r="B3218">
        <v>2009</v>
      </c>
      <c r="C3218">
        <v>594.63416099999995</v>
      </c>
      <c r="D3218">
        <v>602.93056300000001</v>
      </c>
      <c r="E3218">
        <v>659.31384800000001</v>
      </c>
      <c r="F3218">
        <v>664.2663</v>
      </c>
      <c r="G3218">
        <v>711.35934699999996</v>
      </c>
      <c r="I3218">
        <v>0.1171008</v>
      </c>
      <c r="J3218">
        <v>11.71008</v>
      </c>
      <c r="L3218">
        <v>52.764009999999999</v>
      </c>
      <c r="M3218">
        <v>0.7665883</v>
      </c>
      <c r="O3218">
        <v>26.789739999999998</v>
      </c>
      <c r="P3218">
        <v>0.31132779999999999</v>
      </c>
      <c r="R3218">
        <v>30.257539999999999</v>
      </c>
      <c r="S3218">
        <v>0.82263640000000005</v>
      </c>
    </row>
    <row r="3219" spans="1:19" x14ac:dyDescent="0.2">
      <c r="A3219" t="s">
        <v>753</v>
      </c>
      <c r="B3219">
        <v>2009</v>
      </c>
      <c r="C3219">
        <v>594.63416099999995</v>
      </c>
      <c r="D3219">
        <v>602.93056300000001</v>
      </c>
      <c r="E3219">
        <v>659.31384800000001</v>
      </c>
      <c r="F3219">
        <v>664.2663</v>
      </c>
      <c r="G3219">
        <v>711.35934699999996</v>
      </c>
      <c r="I3219">
        <v>0.1171008</v>
      </c>
      <c r="J3219">
        <v>11.71008</v>
      </c>
      <c r="L3219">
        <v>52.764009999999999</v>
      </c>
      <c r="M3219">
        <v>0.7665883</v>
      </c>
      <c r="O3219">
        <v>26.789739999999998</v>
      </c>
      <c r="P3219">
        <v>0.31132779999999999</v>
      </c>
      <c r="R3219">
        <v>30.257539999999999</v>
      </c>
      <c r="S3219">
        <v>0.82263640000000005</v>
      </c>
    </row>
    <row r="3220" spans="1:19" x14ac:dyDescent="0.2">
      <c r="A3220" t="s">
        <v>753</v>
      </c>
      <c r="B3220">
        <v>2009</v>
      </c>
      <c r="C3220">
        <v>594.63416099999995</v>
      </c>
      <c r="D3220">
        <v>602.93056300000001</v>
      </c>
      <c r="E3220">
        <v>659.31384800000001</v>
      </c>
      <c r="F3220">
        <v>664.2663</v>
      </c>
      <c r="G3220">
        <v>711.35934699999996</v>
      </c>
      <c r="I3220">
        <v>0.1171008</v>
      </c>
      <c r="J3220">
        <v>11.71008</v>
      </c>
      <c r="L3220">
        <v>52.764009999999999</v>
      </c>
      <c r="M3220">
        <v>0.7665883</v>
      </c>
      <c r="O3220">
        <v>26.789739999999998</v>
      </c>
      <c r="P3220">
        <v>0.31132779999999999</v>
      </c>
      <c r="R3220">
        <v>30.257539999999999</v>
      </c>
      <c r="S3220">
        <v>0.82263640000000005</v>
      </c>
    </row>
    <row r="3221" spans="1:19" x14ac:dyDescent="0.2">
      <c r="A3221" t="s">
        <v>753</v>
      </c>
      <c r="B3221">
        <v>2009</v>
      </c>
      <c r="C3221">
        <v>594.63416099999995</v>
      </c>
      <c r="D3221">
        <v>602.93056300000001</v>
      </c>
      <c r="E3221">
        <v>659.31384800000001</v>
      </c>
      <c r="F3221">
        <v>664.2663</v>
      </c>
      <c r="G3221">
        <v>711.35934699999996</v>
      </c>
      <c r="I3221">
        <v>0.1171008</v>
      </c>
      <c r="J3221">
        <v>11.71008</v>
      </c>
      <c r="L3221">
        <v>52.764009999999999</v>
      </c>
      <c r="M3221">
        <v>0.7665883</v>
      </c>
      <c r="N3221">
        <v>30.435420000000001</v>
      </c>
      <c r="O3221">
        <v>26.789739999999998</v>
      </c>
      <c r="P3221">
        <v>0.31132779999999999</v>
      </c>
      <c r="R3221">
        <v>30.257539999999999</v>
      </c>
      <c r="S3221">
        <v>0.82263640000000005</v>
      </c>
    </row>
    <row r="3222" spans="1:19" x14ac:dyDescent="0.2">
      <c r="A3222" t="s">
        <v>753</v>
      </c>
      <c r="B3222">
        <v>2009</v>
      </c>
      <c r="C3222">
        <v>594.63416099999995</v>
      </c>
      <c r="D3222">
        <v>602.93056300000001</v>
      </c>
      <c r="E3222">
        <v>659.31384800000001</v>
      </c>
      <c r="F3222">
        <v>664.2663</v>
      </c>
      <c r="G3222">
        <v>711.35934699999996</v>
      </c>
      <c r="H3222">
        <v>-18.314260000000001</v>
      </c>
      <c r="I3222">
        <v>0.1171008</v>
      </c>
      <c r="J3222">
        <v>11.71008</v>
      </c>
      <c r="K3222">
        <v>61.740819999999999</v>
      </c>
      <c r="L3222">
        <v>52.764009999999999</v>
      </c>
      <c r="M3222">
        <v>0.7665883</v>
      </c>
      <c r="N3222">
        <v>30.435420000000001</v>
      </c>
      <c r="O3222">
        <v>26.789739999999998</v>
      </c>
      <c r="P3222">
        <v>0.31132779999999999</v>
      </c>
      <c r="Q3222">
        <v>39.890680000000003</v>
      </c>
      <c r="R3222">
        <v>30.257539999999999</v>
      </c>
      <c r="S3222">
        <v>0.82263640000000005</v>
      </c>
    </row>
    <row r="3223" spans="1:19" x14ac:dyDescent="0.2">
      <c r="A3223" t="s">
        <v>753</v>
      </c>
      <c r="B3223">
        <v>2009</v>
      </c>
      <c r="C3223">
        <v>594.63416099999995</v>
      </c>
      <c r="D3223">
        <v>602.93056300000001</v>
      </c>
      <c r="E3223">
        <v>659.31384800000001</v>
      </c>
      <c r="F3223">
        <v>664.2663</v>
      </c>
      <c r="G3223">
        <v>711.35934699999996</v>
      </c>
      <c r="I3223">
        <v>0.1171008</v>
      </c>
      <c r="J3223">
        <v>11.71008</v>
      </c>
      <c r="L3223">
        <v>52.764009999999999</v>
      </c>
      <c r="M3223">
        <v>0.7665883</v>
      </c>
      <c r="N3223">
        <v>30.435420000000001</v>
      </c>
      <c r="O3223">
        <v>26.789739999999998</v>
      </c>
      <c r="P3223">
        <v>0.31132779999999999</v>
      </c>
      <c r="R3223">
        <v>30.257539999999999</v>
      </c>
      <c r="S3223">
        <v>0.82263640000000005</v>
      </c>
    </row>
    <row r="3224" spans="1:19" x14ac:dyDescent="0.2">
      <c r="A3224" t="s">
        <v>753</v>
      </c>
      <c r="B3224">
        <v>2009</v>
      </c>
      <c r="C3224">
        <v>594.63416099999995</v>
      </c>
      <c r="D3224">
        <v>602.93056300000001</v>
      </c>
      <c r="E3224">
        <v>659.31384800000001</v>
      </c>
      <c r="F3224">
        <v>664.2663</v>
      </c>
      <c r="G3224">
        <v>711.35934699999996</v>
      </c>
      <c r="H3224">
        <v>3.923117</v>
      </c>
      <c r="I3224">
        <v>0.1171008</v>
      </c>
      <c r="J3224">
        <v>11.71008</v>
      </c>
      <c r="K3224">
        <v>61.740819999999999</v>
      </c>
      <c r="L3224">
        <v>52.764009999999999</v>
      </c>
      <c r="M3224">
        <v>0.7665883</v>
      </c>
      <c r="N3224">
        <v>30.435420000000001</v>
      </c>
      <c r="O3224">
        <v>26.789739999999998</v>
      </c>
      <c r="P3224">
        <v>0.31132779999999999</v>
      </c>
      <c r="Q3224">
        <v>39.890680000000003</v>
      </c>
      <c r="R3224">
        <v>30.257539999999999</v>
      </c>
      <c r="S3224">
        <v>0.82263640000000005</v>
      </c>
    </row>
    <row r="3225" spans="1:19" x14ac:dyDescent="0.2">
      <c r="A3225" t="s">
        <v>753</v>
      </c>
      <c r="B3225">
        <v>2009</v>
      </c>
      <c r="C3225">
        <v>594.63416099999995</v>
      </c>
      <c r="D3225">
        <v>602.93056300000001</v>
      </c>
      <c r="E3225">
        <v>659.31384800000001</v>
      </c>
      <c r="F3225">
        <v>664.2663</v>
      </c>
      <c r="G3225">
        <v>711.35934699999996</v>
      </c>
      <c r="H3225">
        <v>8.5692419999999991</v>
      </c>
      <c r="I3225">
        <v>0.1171008</v>
      </c>
      <c r="J3225">
        <v>11.71008</v>
      </c>
      <c r="K3225">
        <v>61.740819999999999</v>
      </c>
      <c r="L3225">
        <v>52.764009999999999</v>
      </c>
      <c r="M3225">
        <v>0.7665883</v>
      </c>
      <c r="N3225">
        <v>30.435420000000001</v>
      </c>
      <c r="O3225">
        <v>26.789739999999998</v>
      </c>
      <c r="P3225">
        <v>0.31132779999999999</v>
      </c>
      <c r="Q3225">
        <v>39.890680000000003</v>
      </c>
      <c r="R3225">
        <v>30.257539999999999</v>
      </c>
      <c r="S3225">
        <v>0.82263640000000005</v>
      </c>
    </row>
    <row r="3226" spans="1:19" x14ac:dyDescent="0.2">
      <c r="A3226" t="s">
        <v>753</v>
      </c>
      <c r="B3226">
        <v>2009</v>
      </c>
      <c r="C3226">
        <v>594.63416099999995</v>
      </c>
      <c r="D3226">
        <v>602.93056300000001</v>
      </c>
      <c r="E3226">
        <v>659.31384800000001</v>
      </c>
      <c r="F3226">
        <v>664.2663</v>
      </c>
      <c r="G3226">
        <v>711.35934699999996</v>
      </c>
      <c r="H3226">
        <v>-1.7123429999999999</v>
      </c>
      <c r="I3226">
        <v>0.1171008</v>
      </c>
      <c r="J3226">
        <v>11.71008</v>
      </c>
      <c r="K3226">
        <v>61.740819999999999</v>
      </c>
      <c r="L3226">
        <v>52.764009999999999</v>
      </c>
      <c r="M3226">
        <v>0.7665883</v>
      </c>
      <c r="N3226">
        <v>30.435420000000001</v>
      </c>
      <c r="O3226">
        <v>26.789739999999998</v>
      </c>
      <c r="P3226">
        <v>0.31132779999999999</v>
      </c>
      <c r="Q3226">
        <v>39.890680000000003</v>
      </c>
      <c r="R3226">
        <v>30.257539999999999</v>
      </c>
      <c r="S3226">
        <v>0.82263640000000005</v>
      </c>
    </row>
    <row r="3227" spans="1:19" x14ac:dyDescent="0.2">
      <c r="A3227" t="s">
        <v>753</v>
      </c>
      <c r="B3227">
        <v>2009</v>
      </c>
      <c r="C3227">
        <v>594.63416099999995</v>
      </c>
      <c r="D3227">
        <v>602.93056300000001</v>
      </c>
      <c r="E3227">
        <v>659.31384800000001</v>
      </c>
      <c r="F3227">
        <v>664.2663</v>
      </c>
      <c r="G3227">
        <v>711.35934699999996</v>
      </c>
      <c r="H3227">
        <v>-13.432869999999999</v>
      </c>
      <c r="I3227">
        <v>0.1171008</v>
      </c>
      <c r="J3227">
        <v>11.71008</v>
      </c>
      <c r="K3227">
        <v>61.740819999999999</v>
      </c>
      <c r="L3227">
        <v>52.764009999999999</v>
      </c>
      <c r="M3227">
        <v>0.7665883</v>
      </c>
      <c r="N3227">
        <v>30.435420000000001</v>
      </c>
      <c r="O3227">
        <v>26.789739999999998</v>
      </c>
      <c r="P3227">
        <v>0.31132779999999999</v>
      </c>
      <c r="Q3227">
        <v>39.890680000000003</v>
      </c>
      <c r="R3227">
        <v>30.257539999999999</v>
      </c>
      <c r="S3227">
        <v>0.82263640000000005</v>
      </c>
    </row>
    <row r="3228" spans="1:19" x14ac:dyDescent="0.2">
      <c r="A3228" t="s">
        <v>753</v>
      </c>
      <c r="B3228">
        <v>2009</v>
      </c>
      <c r="C3228">
        <v>594.63416099999995</v>
      </c>
      <c r="D3228">
        <v>602.93056300000001</v>
      </c>
      <c r="E3228">
        <v>659.31384800000001</v>
      </c>
      <c r="F3228">
        <v>664.2663</v>
      </c>
      <c r="G3228">
        <v>711.35934699999996</v>
      </c>
      <c r="H3228">
        <v>3.0331489999999999</v>
      </c>
      <c r="I3228">
        <v>0.1171008</v>
      </c>
      <c r="J3228">
        <v>11.71008</v>
      </c>
      <c r="K3228">
        <v>61.740819999999999</v>
      </c>
      <c r="L3228">
        <v>52.764009999999999</v>
      </c>
      <c r="M3228">
        <v>0.7665883</v>
      </c>
      <c r="N3228">
        <v>30.435420000000001</v>
      </c>
      <c r="O3228">
        <v>26.789739999999998</v>
      </c>
      <c r="P3228">
        <v>0.31132779999999999</v>
      </c>
      <c r="Q3228">
        <v>39.890680000000003</v>
      </c>
      <c r="R3228">
        <v>30.257539999999999</v>
      </c>
      <c r="S3228">
        <v>0.82263640000000005</v>
      </c>
    </row>
    <row r="3229" spans="1:19" x14ac:dyDescent="0.2">
      <c r="A3229" t="s">
        <v>753</v>
      </c>
      <c r="B3229">
        <v>2009</v>
      </c>
      <c r="C3229">
        <v>594.63416099999995</v>
      </c>
      <c r="D3229">
        <v>602.93056300000001</v>
      </c>
      <c r="E3229">
        <v>659.31384800000001</v>
      </c>
      <c r="F3229">
        <v>664.2663</v>
      </c>
      <c r="G3229">
        <v>711.35934699999996</v>
      </c>
      <c r="H3229">
        <v>7837.5709999999999</v>
      </c>
      <c r="I3229">
        <v>0.1171008</v>
      </c>
      <c r="J3229">
        <v>11.71008</v>
      </c>
      <c r="L3229">
        <v>52.764009999999999</v>
      </c>
      <c r="M3229">
        <v>0.7665883</v>
      </c>
      <c r="N3229">
        <v>30.435420000000001</v>
      </c>
      <c r="O3229">
        <v>26.789739999999998</v>
      </c>
      <c r="P3229">
        <v>0.31132779999999999</v>
      </c>
      <c r="R3229">
        <v>30.257539999999999</v>
      </c>
      <c r="S3229">
        <v>0.82263640000000005</v>
      </c>
    </row>
    <row r="3230" spans="1:19" x14ac:dyDescent="0.2">
      <c r="A3230" t="s">
        <v>753</v>
      </c>
      <c r="B3230">
        <v>2009</v>
      </c>
      <c r="C3230">
        <v>594.63416099999995</v>
      </c>
      <c r="D3230">
        <v>602.93056300000001</v>
      </c>
      <c r="E3230">
        <v>659.31384800000001</v>
      </c>
      <c r="F3230">
        <v>664.2663</v>
      </c>
      <c r="G3230">
        <v>711.35934699999996</v>
      </c>
      <c r="I3230">
        <v>0.1171008</v>
      </c>
      <c r="J3230">
        <v>11.71008</v>
      </c>
      <c r="L3230">
        <v>52.764009999999999</v>
      </c>
      <c r="M3230">
        <v>0.7665883</v>
      </c>
      <c r="N3230">
        <v>30.435420000000001</v>
      </c>
      <c r="O3230">
        <v>26.789739999999998</v>
      </c>
      <c r="P3230">
        <v>0.31132779999999999</v>
      </c>
      <c r="R3230">
        <v>30.257539999999999</v>
      </c>
      <c r="S3230">
        <v>0.82263640000000005</v>
      </c>
    </row>
    <row r="3231" spans="1:19" x14ac:dyDescent="0.2">
      <c r="A3231" t="s">
        <v>753</v>
      </c>
      <c r="B3231">
        <v>2009</v>
      </c>
      <c r="C3231">
        <v>594.63416099999995</v>
      </c>
      <c r="D3231">
        <v>602.93056300000001</v>
      </c>
      <c r="E3231">
        <v>659.31384800000001</v>
      </c>
      <c r="F3231">
        <v>664.2663</v>
      </c>
      <c r="G3231">
        <v>711.35934699999996</v>
      </c>
      <c r="H3231">
        <v>53.714359999999999</v>
      </c>
      <c r="I3231">
        <v>0.1171008</v>
      </c>
      <c r="J3231">
        <v>11.71008</v>
      </c>
      <c r="K3231">
        <v>61.740819999999999</v>
      </c>
      <c r="L3231">
        <v>52.764009999999999</v>
      </c>
      <c r="M3231">
        <v>0.7665883</v>
      </c>
      <c r="N3231">
        <v>30.435420000000001</v>
      </c>
      <c r="O3231">
        <v>26.789739999999998</v>
      </c>
      <c r="P3231">
        <v>0.31132779999999999</v>
      </c>
      <c r="Q3231">
        <v>39.890680000000003</v>
      </c>
      <c r="R3231">
        <v>30.257539999999999</v>
      </c>
      <c r="S3231">
        <v>0.82263640000000005</v>
      </c>
    </row>
    <row r="3232" spans="1:19" x14ac:dyDescent="0.2">
      <c r="A3232" t="s">
        <v>753</v>
      </c>
      <c r="B3232">
        <v>2009</v>
      </c>
      <c r="C3232">
        <v>594.63416099999995</v>
      </c>
      <c r="D3232">
        <v>602.93056300000001</v>
      </c>
      <c r="E3232">
        <v>659.31384800000001</v>
      </c>
      <c r="F3232">
        <v>664.2663</v>
      </c>
      <c r="G3232">
        <v>711.35934699999996</v>
      </c>
      <c r="H3232">
        <v>33.888910000000003</v>
      </c>
      <c r="I3232">
        <v>0.1171008</v>
      </c>
      <c r="J3232">
        <v>11.71008</v>
      </c>
      <c r="K3232">
        <v>61.740819999999999</v>
      </c>
      <c r="L3232">
        <v>52.764009999999999</v>
      </c>
      <c r="M3232">
        <v>0.7665883</v>
      </c>
      <c r="N3232">
        <v>30.435420000000001</v>
      </c>
      <c r="O3232">
        <v>26.789739999999998</v>
      </c>
      <c r="P3232">
        <v>0.31132779999999999</v>
      </c>
      <c r="Q3232">
        <v>39.890680000000003</v>
      </c>
      <c r="R3232">
        <v>30.257539999999999</v>
      </c>
      <c r="S3232">
        <v>0.82263640000000005</v>
      </c>
    </row>
    <row r="3233" spans="1:19" x14ac:dyDescent="0.2">
      <c r="A3233" t="s">
        <v>753</v>
      </c>
      <c r="B3233">
        <v>2009</v>
      </c>
      <c r="C3233">
        <v>594.63416099999995</v>
      </c>
      <c r="D3233">
        <v>602.93056300000001</v>
      </c>
      <c r="E3233">
        <v>659.31384800000001</v>
      </c>
      <c r="F3233">
        <v>664.2663</v>
      </c>
      <c r="G3233">
        <v>711.35934699999996</v>
      </c>
      <c r="I3233">
        <v>0.1171008</v>
      </c>
      <c r="J3233">
        <v>11.71008</v>
      </c>
      <c r="L3233">
        <v>52.764009999999999</v>
      </c>
      <c r="M3233">
        <v>0.7665883</v>
      </c>
      <c r="O3233">
        <v>26.789739999999998</v>
      </c>
      <c r="P3233">
        <v>0.31132779999999999</v>
      </c>
      <c r="R3233">
        <v>30.257539999999999</v>
      </c>
      <c r="S3233">
        <v>0.82263640000000005</v>
      </c>
    </row>
    <row r="3234" spans="1:19" x14ac:dyDescent="0.2">
      <c r="A3234" t="s">
        <v>753</v>
      </c>
      <c r="B3234">
        <v>2009</v>
      </c>
      <c r="C3234">
        <v>594.63416099999995</v>
      </c>
      <c r="D3234">
        <v>602.93056300000001</v>
      </c>
      <c r="E3234">
        <v>659.31384800000001</v>
      </c>
      <c r="F3234">
        <v>664.2663</v>
      </c>
      <c r="G3234">
        <v>711.35934699999996</v>
      </c>
      <c r="I3234">
        <v>0.1171008</v>
      </c>
      <c r="J3234">
        <v>11.71008</v>
      </c>
      <c r="L3234">
        <v>52.764009999999999</v>
      </c>
      <c r="M3234">
        <v>0.7665883</v>
      </c>
      <c r="N3234">
        <v>30.435420000000001</v>
      </c>
      <c r="O3234">
        <v>26.789739999999998</v>
      </c>
      <c r="P3234">
        <v>0.31132779999999999</v>
      </c>
      <c r="R3234">
        <v>30.257539999999999</v>
      </c>
      <c r="S3234">
        <v>0.82263640000000005</v>
      </c>
    </row>
    <row r="3235" spans="1:19" x14ac:dyDescent="0.2">
      <c r="A3235" t="s">
        <v>753</v>
      </c>
      <c r="B3235">
        <v>2009</v>
      </c>
      <c r="C3235">
        <v>594.63416099999995</v>
      </c>
      <c r="D3235">
        <v>602.93056300000001</v>
      </c>
      <c r="E3235">
        <v>659.31384800000001</v>
      </c>
      <c r="F3235">
        <v>664.2663</v>
      </c>
      <c r="G3235">
        <v>711.35934699999996</v>
      </c>
      <c r="H3235">
        <v>-13.281269999999999</v>
      </c>
      <c r="I3235">
        <v>0.1171008</v>
      </c>
      <c r="J3235">
        <v>11.71008</v>
      </c>
      <c r="K3235">
        <v>61.740819999999999</v>
      </c>
      <c r="L3235">
        <v>52.764009999999999</v>
      </c>
      <c r="M3235">
        <v>0.7665883</v>
      </c>
      <c r="N3235">
        <v>30.435420000000001</v>
      </c>
      <c r="O3235">
        <v>26.789739999999998</v>
      </c>
      <c r="P3235">
        <v>0.31132779999999999</v>
      </c>
      <c r="Q3235">
        <v>39.890680000000003</v>
      </c>
      <c r="R3235">
        <v>30.257539999999999</v>
      </c>
      <c r="S3235">
        <v>0.82263640000000005</v>
      </c>
    </row>
    <row r="3236" spans="1:19" x14ac:dyDescent="0.2">
      <c r="A3236" t="s">
        <v>753</v>
      </c>
      <c r="B3236">
        <v>2009</v>
      </c>
      <c r="C3236">
        <v>594.63416099999995</v>
      </c>
      <c r="D3236">
        <v>602.93056300000001</v>
      </c>
      <c r="E3236">
        <v>659.31384800000001</v>
      </c>
      <c r="F3236">
        <v>664.2663</v>
      </c>
      <c r="G3236">
        <v>711.35934699999996</v>
      </c>
      <c r="H3236">
        <v>3.5087419999999998</v>
      </c>
      <c r="I3236">
        <v>0.1171008</v>
      </c>
      <c r="J3236">
        <v>11.71008</v>
      </c>
      <c r="K3236">
        <v>61.740819999999999</v>
      </c>
      <c r="L3236">
        <v>52.764009999999999</v>
      </c>
      <c r="M3236">
        <v>0.7665883</v>
      </c>
      <c r="N3236">
        <v>30.435420000000001</v>
      </c>
      <c r="O3236">
        <v>26.789739999999998</v>
      </c>
      <c r="P3236">
        <v>0.31132779999999999</v>
      </c>
      <c r="Q3236">
        <v>39.890680000000003</v>
      </c>
      <c r="R3236">
        <v>30.257539999999999</v>
      </c>
      <c r="S3236">
        <v>0.82263640000000005</v>
      </c>
    </row>
    <row r="3237" spans="1:19" x14ac:dyDescent="0.2">
      <c r="A3237" t="s">
        <v>753</v>
      </c>
      <c r="B3237">
        <v>2009</v>
      </c>
      <c r="C3237">
        <v>594.63416099999995</v>
      </c>
      <c r="D3237">
        <v>602.93056300000001</v>
      </c>
      <c r="E3237">
        <v>659.31384800000001</v>
      </c>
      <c r="F3237">
        <v>664.2663</v>
      </c>
      <c r="G3237">
        <v>711.35934699999996</v>
      </c>
      <c r="I3237">
        <v>0.1171008</v>
      </c>
      <c r="J3237">
        <v>11.71008</v>
      </c>
      <c r="L3237">
        <v>52.764009999999999</v>
      </c>
      <c r="M3237">
        <v>0.7665883</v>
      </c>
      <c r="N3237">
        <v>30.435420000000001</v>
      </c>
      <c r="O3237">
        <v>26.789739999999998</v>
      </c>
      <c r="P3237">
        <v>0.31132779999999999</v>
      </c>
      <c r="R3237">
        <v>30.257539999999999</v>
      </c>
      <c r="S3237">
        <v>0.82263640000000005</v>
      </c>
    </row>
    <row r="3238" spans="1:19" x14ac:dyDescent="0.2">
      <c r="A3238" t="s">
        <v>753</v>
      </c>
      <c r="B3238">
        <v>2009</v>
      </c>
      <c r="C3238">
        <v>594.63416099999995</v>
      </c>
      <c r="D3238">
        <v>602.93056300000001</v>
      </c>
      <c r="E3238">
        <v>659.31384800000001</v>
      </c>
      <c r="F3238">
        <v>664.2663</v>
      </c>
      <c r="G3238">
        <v>711.35934699999996</v>
      </c>
      <c r="I3238">
        <v>0.1171008</v>
      </c>
      <c r="J3238">
        <v>11.71008</v>
      </c>
      <c r="L3238">
        <v>52.764009999999999</v>
      </c>
      <c r="M3238">
        <v>0.7665883</v>
      </c>
      <c r="N3238">
        <v>30.435420000000001</v>
      </c>
      <c r="O3238">
        <v>26.789739999999998</v>
      </c>
      <c r="P3238">
        <v>0.31132779999999999</v>
      </c>
      <c r="R3238">
        <v>30.257539999999999</v>
      </c>
      <c r="S3238">
        <v>0.82263640000000005</v>
      </c>
    </row>
    <row r="3239" spans="1:19" x14ac:dyDescent="0.2">
      <c r="A3239" t="s">
        <v>753</v>
      </c>
      <c r="B3239">
        <v>2009</v>
      </c>
      <c r="C3239">
        <v>594.63416099999995</v>
      </c>
      <c r="D3239">
        <v>602.93056300000001</v>
      </c>
      <c r="E3239">
        <v>659.31384800000001</v>
      </c>
      <c r="F3239">
        <v>664.2663</v>
      </c>
      <c r="G3239">
        <v>711.35934699999996</v>
      </c>
      <c r="H3239">
        <v>-6.0588649999999999</v>
      </c>
      <c r="I3239">
        <v>0.1171008</v>
      </c>
      <c r="J3239">
        <v>11.71008</v>
      </c>
      <c r="K3239">
        <v>61.740819999999999</v>
      </c>
      <c r="L3239">
        <v>52.764009999999999</v>
      </c>
      <c r="M3239">
        <v>0.7665883</v>
      </c>
      <c r="N3239">
        <v>30.435420000000001</v>
      </c>
      <c r="O3239">
        <v>26.789739999999998</v>
      </c>
      <c r="P3239">
        <v>0.31132779999999999</v>
      </c>
      <c r="Q3239">
        <v>39.890680000000003</v>
      </c>
      <c r="R3239">
        <v>30.257539999999999</v>
      </c>
      <c r="S3239">
        <v>0.82263640000000005</v>
      </c>
    </row>
    <row r="3240" spans="1:19" x14ac:dyDescent="0.2">
      <c r="A3240" t="s">
        <v>753</v>
      </c>
      <c r="B3240">
        <v>2009</v>
      </c>
      <c r="C3240">
        <v>594.63416099999995</v>
      </c>
      <c r="D3240">
        <v>602.93056300000001</v>
      </c>
      <c r="E3240">
        <v>659.31384800000001</v>
      </c>
      <c r="F3240">
        <v>664.2663</v>
      </c>
      <c r="G3240">
        <v>711.35934699999996</v>
      </c>
      <c r="H3240">
        <v>6.8866110000000003</v>
      </c>
      <c r="I3240">
        <v>0.1171008</v>
      </c>
      <c r="J3240">
        <v>11.71008</v>
      </c>
      <c r="K3240">
        <v>61.740819999999999</v>
      </c>
      <c r="L3240">
        <v>52.764009999999999</v>
      </c>
      <c r="M3240">
        <v>0.7665883</v>
      </c>
      <c r="N3240">
        <v>30.435420000000001</v>
      </c>
      <c r="O3240">
        <v>26.789739999999998</v>
      </c>
      <c r="P3240">
        <v>0.31132779999999999</v>
      </c>
      <c r="Q3240">
        <v>39.890680000000003</v>
      </c>
      <c r="R3240">
        <v>30.257539999999999</v>
      </c>
      <c r="S3240">
        <v>0.82263640000000005</v>
      </c>
    </row>
    <row r="3241" spans="1:19" x14ac:dyDescent="0.2">
      <c r="A3241" t="s">
        <v>753</v>
      </c>
      <c r="B3241">
        <v>2009</v>
      </c>
      <c r="C3241">
        <v>594.63416099999995</v>
      </c>
      <c r="D3241">
        <v>602.93056300000001</v>
      </c>
      <c r="E3241">
        <v>659.31384800000001</v>
      </c>
      <c r="F3241">
        <v>664.2663</v>
      </c>
      <c r="G3241">
        <v>711.35934699999996</v>
      </c>
      <c r="I3241">
        <v>0.1171008</v>
      </c>
      <c r="J3241">
        <v>11.71008</v>
      </c>
      <c r="L3241">
        <v>52.764009999999999</v>
      </c>
      <c r="M3241">
        <v>0.7665883</v>
      </c>
      <c r="N3241">
        <v>30.435420000000001</v>
      </c>
      <c r="O3241">
        <v>26.789739999999998</v>
      </c>
      <c r="P3241">
        <v>0.31132779999999999</v>
      </c>
      <c r="R3241">
        <v>30.257539999999999</v>
      </c>
      <c r="S3241">
        <v>0.82263640000000005</v>
      </c>
    </row>
    <row r="3242" spans="1:19" x14ac:dyDescent="0.2">
      <c r="A3242" t="s">
        <v>753</v>
      </c>
      <c r="B3242">
        <v>2009</v>
      </c>
      <c r="C3242">
        <v>594.63416099999995</v>
      </c>
      <c r="D3242">
        <v>602.93056300000001</v>
      </c>
      <c r="E3242">
        <v>659.31384800000001</v>
      </c>
      <c r="F3242">
        <v>664.2663</v>
      </c>
      <c r="G3242">
        <v>711.35934699999996</v>
      </c>
      <c r="H3242">
        <v>-14.2857</v>
      </c>
      <c r="I3242">
        <v>0.1171008</v>
      </c>
      <c r="J3242">
        <v>11.71008</v>
      </c>
      <c r="K3242">
        <v>61.740819999999999</v>
      </c>
      <c r="L3242">
        <v>52.764009999999999</v>
      </c>
      <c r="M3242">
        <v>0.7665883</v>
      </c>
      <c r="N3242">
        <v>30.435420000000001</v>
      </c>
      <c r="O3242">
        <v>26.789739999999998</v>
      </c>
      <c r="P3242">
        <v>0.31132779999999999</v>
      </c>
      <c r="Q3242">
        <v>39.890680000000003</v>
      </c>
      <c r="R3242">
        <v>30.257539999999999</v>
      </c>
      <c r="S3242">
        <v>0.82263640000000005</v>
      </c>
    </row>
    <row r="3243" spans="1:19" x14ac:dyDescent="0.2">
      <c r="A3243" t="s">
        <v>753</v>
      </c>
      <c r="B3243">
        <v>2009</v>
      </c>
      <c r="C3243">
        <v>594.63416099999995</v>
      </c>
      <c r="D3243">
        <v>602.93056300000001</v>
      </c>
      <c r="E3243">
        <v>659.31384800000001</v>
      </c>
      <c r="F3243">
        <v>664.2663</v>
      </c>
      <c r="G3243">
        <v>711.35934699999996</v>
      </c>
      <c r="H3243">
        <v>-19.99999</v>
      </c>
      <c r="I3243">
        <v>0.1171008</v>
      </c>
      <c r="J3243">
        <v>11.71008</v>
      </c>
      <c r="K3243">
        <v>61.740819999999999</v>
      </c>
      <c r="L3243">
        <v>52.764009999999999</v>
      </c>
      <c r="M3243">
        <v>0.7665883</v>
      </c>
      <c r="N3243">
        <v>30.435420000000001</v>
      </c>
      <c r="O3243">
        <v>26.789739999999998</v>
      </c>
      <c r="P3243">
        <v>0.31132779999999999</v>
      </c>
      <c r="Q3243">
        <v>39.890680000000003</v>
      </c>
      <c r="R3243">
        <v>30.257539999999999</v>
      </c>
      <c r="S3243">
        <v>0.82263640000000005</v>
      </c>
    </row>
    <row r="3244" spans="1:19" x14ac:dyDescent="0.2">
      <c r="A3244" t="s">
        <v>753</v>
      </c>
      <c r="B3244">
        <v>2009</v>
      </c>
      <c r="C3244">
        <v>594.63416099999995</v>
      </c>
      <c r="D3244">
        <v>602.93056300000001</v>
      </c>
      <c r="E3244">
        <v>659.31384800000001</v>
      </c>
      <c r="F3244">
        <v>664.2663</v>
      </c>
      <c r="G3244">
        <v>711.35934699999996</v>
      </c>
      <c r="H3244">
        <v>-14.95331</v>
      </c>
      <c r="I3244">
        <v>0.1171008</v>
      </c>
      <c r="J3244">
        <v>11.71008</v>
      </c>
      <c r="K3244">
        <v>61.740819999999999</v>
      </c>
      <c r="L3244">
        <v>52.764009999999999</v>
      </c>
      <c r="M3244">
        <v>0.7665883</v>
      </c>
      <c r="N3244">
        <v>30.435420000000001</v>
      </c>
      <c r="O3244">
        <v>26.789739999999998</v>
      </c>
      <c r="P3244">
        <v>0.31132779999999999</v>
      </c>
      <c r="Q3244">
        <v>39.890680000000003</v>
      </c>
      <c r="R3244">
        <v>30.257539999999999</v>
      </c>
      <c r="S3244">
        <v>0.82263640000000005</v>
      </c>
    </row>
    <row r="3245" spans="1:19" x14ac:dyDescent="0.2">
      <c r="A3245" t="s">
        <v>753</v>
      </c>
      <c r="B3245">
        <v>2009</v>
      </c>
      <c r="C3245">
        <v>594.63416099999995</v>
      </c>
      <c r="D3245">
        <v>602.93056300000001</v>
      </c>
      <c r="E3245">
        <v>659.31384800000001</v>
      </c>
      <c r="F3245">
        <v>664.2663</v>
      </c>
      <c r="G3245">
        <v>711.35934699999996</v>
      </c>
      <c r="H3245">
        <v>-4.2857289999999999</v>
      </c>
      <c r="I3245">
        <v>0.1171008</v>
      </c>
      <c r="J3245">
        <v>11.71008</v>
      </c>
      <c r="K3245">
        <v>61.740819999999999</v>
      </c>
      <c r="L3245">
        <v>52.764009999999999</v>
      </c>
      <c r="M3245">
        <v>0.7665883</v>
      </c>
      <c r="N3245">
        <v>30.435420000000001</v>
      </c>
      <c r="O3245">
        <v>26.789739999999998</v>
      </c>
      <c r="P3245">
        <v>0.31132779999999999</v>
      </c>
      <c r="Q3245">
        <v>39.890680000000003</v>
      </c>
      <c r="R3245">
        <v>30.257539999999999</v>
      </c>
      <c r="S3245">
        <v>0.82263640000000005</v>
      </c>
    </row>
    <row r="3246" spans="1:19" x14ac:dyDescent="0.2">
      <c r="A3246" t="s">
        <v>753</v>
      </c>
      <c r="B3246">
        <v>2009</v>
      </c>
      <c r="C3246">
        <v>594.63416099999995</v>
      </c>
      <c r="D3246">
        <v>602.93056300000001</v>
      </c>
      <c r="E3246">
        <v>659.31384800000001</v>
      </c>
      <c r="F3246">
        <v>664.2663</v>
      </c>
      <c r="G3246">
        <v>711.35934699999996</v>
      </c>
      <c r="H3246">
        <v>4.7272850000000002</v>
      </c>
      <c r="I3246">
        <v>0.1171008</v>
      </c>
      <c r="J3246">
        <v>11.71008</v>
      </c>
      <c r="K3246">
        <v>61.740819999999999</v>
      </c>
      <c r="L3246">
        <v>52.764009999999999</v>
      </c>
      <c r="M3246">
        <v>0.7665883</v>
      </c>
      <c r="N3246">
        <v>30.435420000000001</v>
      </c>
      <c r="O3246">
        <v>26.789739999999998</v>
      </c>
      <c r="P3246">
        <v>0.31132779999999999</v>
      </c>
      <c r="Q3246">
        <v>39.890680000000003</v>
      </c>
      <c r="R3246">
        <v>30.257539999999999</v>
      </c>
      <c r="S3246">
        <v>0.82263640000000005</v>
      </c>
    </row>
    <row r="3247" spans="1:19" x14ac:dyDescent="0.2">
      <c r="A3247" t="s">
        <v>753</v>
      </c>
      <c r="B3247">
        <v>2009</v>
      </c>
      <c r="C3247">
        <v>594.63416099999995</v>
      </c>
      <c r="D3247">
        <v>602.93056300000001</v>
      </c>
      <c r="E3247">
        <v>659.31384800000001</v>
      </c>
      <c r="F3247">
        <v>664.2663</v>
      </c>
      <c r="G3247">
        <v>711.35934699999996</v>
      </c>
      <c r="H3247">
        <v>-12.57146</v>
      </c>
      <c r="I3247">
        <v>0.1171008</v>
      </c>
      <c r="J3247">
        <v>11.71008</v>
      </c>
      <c r="K3247">
        <v>61.740819999999999</v>
      </c>
      <c r="L3247">
        <v>52.764009999999999</v>
      </c>
      <c r="M3247">
        <v>0.7665883</v>
      </c>
      <c r="N3247">
        <v>30.435420000000001</v>
      </c>
      <c r="O3247">
        <v>26.789739999999998</v>
      </c>
      <c r="P3247">
        <v>0.31132779999999999</v>
      </c>
      <c r="Q3247">
        <v>39.890680000000003</v>
      </c>
      <c r="R3247">
        <v>30.257539999999999</v>
      </c>
      <c r="S3247">
        <v>0.82263640000000005</v>
      </c>
    </row>
    <row r="3248" spans="1:19" x14ac:dyDescent="0.2">
      <c r="A3248" t="s">
        <v>753</v>
      </c>
      <c r="B3248">
        <v>2009</v>
      </c>
      <c r="C3248">
        <v>594.63416099999995</v>
      </c>
      <c r="D3248">
        <v>602.93056300000001</v>
      </c>
      <c r="E3248">
        <v>659.31384800000001</v>
      </c>
      <c r="F3248">
        <v>664.2663</v>
      </c>
      <c r="G3248">
        <v>711.35934699999996</v>
      </c>
      <c r="H3248">
        <v>-10.39996</v>
      </c>
      <c r="I3248">
        <v>0.1171008</v>
      </c>
      <c r="J3248">
        <v>11.71008</v>
      </c>
      <c r="K3248">
        <v>61.740819999999999</v>
      </c>
      <c r="L3248">
        <v>52.764009999999999</v>
      </c>
      <c r="M3248">
        <v>0.7665883</v>
      </c>
      <c r="N3248">
        <v>30.435420000000001</v>
      </c>
      <c r="O3248">
        <v>26.789739999999998</v>
      </c>
      <c r="P3248">
        <v>0.31132779999999999</v>
      </c>
      <c r="Q3248">
        <v>39.890680000000003</v>
      </c>
      <c r="R3248">
        <v>30.257539999999999</v>
      </c>
      <c r="S3248">
        <v>0.82263640000000005</v>
      </c>
    </row>
    <row r="3249" spans="1:19" x14ac:dyDescent="0.2">
      <c r="A3249" t="s">
        <v>753</v>
      </c>
      <c r="B3249">
        <v>2009</v>
      </c>
      <c r="C3249">
        <v>594.63416099999995</v>
      </c>
      <c r="D3249">
        <v>602.93056300000001</v>
      </c>
      <c r="E3249">
        <v>659.31384800000001</v>
      </c>
      <c r="F3249">
        <v>664.2663</v>
      </c>
      <c r="G3249">
        <v>711.35934699999996</v>
      </c>
      <c r="H3249">
        <v>10.933310000000001</v>
      </c>
      <c r="I3249">
        <v>0.1171008</v>
      </c>
      <c r="J3249">
        <v>11.71008</v>
      </c>
      <c r="K3249">
        <v>61.740819999999999</v>
      </c>
      <c r="L3249">
        <v>52.764009999999999</v>
      </c>
      <c r="M3249">
        <v>0.7665883</v>
      </c>
      <c r="N3249">
        <v>30.435420000000001</v>
      </c>
      <c r="O3249">
        <v>26.789739999999998</v>
      </c>
      <c r="P3249">
        <v>0.31132779999999999</v>
      </c>
      <c r="Q3249">
        <v>39.890680000000003</v>
      </c>
      <c r="R3249">
        <v>30.257539999999999</v>
      </c>
      <c r="S3249">
        <v>0.82263640000000005</v>
      </c>
    </row>
    <row r="3250" spans="1:19" x14ac:dyDescent="0.2">
      <c r="A3250" t="s">
        <v>753</v>
      </c>
      <c r="B3250">
        <v>2009</v>
      </c>
      <c r="C3250">
        <v>594.63416099999995</v>
      </c>
      <c r="D3250">
        <v>602.93056300000001</v>
      </c>
      <c r="E3250">
        <v>659.31384800000001</v>
      </c>
      <c r="F3250">
        <v>664.2663</v>
      </c>
      <c r="G3250">
        <v>711.35934699999996</v>
      </c>
      <c r="H3250">
        <v>19.999960000000002</v>
      </c>
      <c r="I3250">
        <v>0.1171008</v>
      </c>
      <c r="J3250">
        <v>11.71008</v>
      </c>
      <c r="K3250">
        <v>61.740819999999999</v>
      </c>
      <c r="L3250">
        <v>52.764009999999999</v>
      </c>
      <c r="M3250">
        <v>0.7665883</v>
      </c>
      <c r="N3250">
        <v>30.435420000000001</v>
      </c>
      <c r="O3250">
        <v>26.789739999999998</v>
      </c>
      <c r="P3250">
        <v>0.31132779999999999</v>
      </c>
      <c r="Q3250">
        <v>39.890680000000003</v>
      </c>
      <c r="R3250">
        <v>30.257539999999999</v>
      </c>
      <c r="S3250">
        <v>0.82263640000000005</v>
      </c>
    </row>
    <row r="3251" spans="1:19" x14ac:dyDescent="0.2">
      <c r="A3251" t="s">
        <v>753</v>
      </c>
      <c r="B3251">
        <v>2009</v>
      </c>
      <c r="C3251">
        <v>594.63416099999995</v>
      </c>
      <c r="D3251">
        <v>602.93056300000001</v>
      </c>
      <c r="E3251">
        <v>659.31384800000001</v>
      </c>
      <c r="F3251">
        <v>664.2663</v>
      </c>
      <c r="G3251">
        <v>711.35934699999996</v>
      </c>
      <c r="I3251">
        <v>0.1171008</v>
      </c>
      <c r="J3251">
        <v>11.71008</v>
      </c>
      <c r="L3251">
        <v>52.764009999999999</v>
      </c>
      <c r="M3251">
        <v>0.7665883</v>
      </c>
      <c r="N3251">
        <v>30.435420000000001</v>
      </c>
      <c r="O3251">
        <v>26.789739999999998</v>
      </c>
      <c r="P3251">
        <v>0.31132779999999999</v>
      </c>
      <c r="R3251">
        <v>30.257539999999999</v>
      </c>
      <c r="S3251">
        <v>0.82263640000000005</v>
      </c>
    </row>
    <row r="3252" spans="1:19" x14ac:dyDescent="0.2">
      <c r="A3252" t="s">
        <v>753</v>
      </c>
      <c r="B3252">
        <v>2009</v>
      </c>
      <c r="C3252">
        <v>594.63416099999995</v>
      </c>
      <c r="D3252">
        <v>602.93056300000001</v>
      </c>
      <c r="E3252">
        <v>659.31384800000001</v>
      </c>
      <c r="F3252">
        <v>664.2663</v>
      </c>
      <c r="G3252">
        <v>711.35934699999996</v>
      </c>
      <c r="I3252">
        <v>0.1171008</v>
      </c>
      <c r="J3252">
        <v>11.71008</v>
      </c>
      <c r="L3252">
        <v>52.764009999999999</v>
      </c>
      <c r="M3252">
        <v>0.7665883</v>
      </c>
      <c r="O3252">
        <v>26.789739999999998</v>
      </c>
      <c r="P3252">
        <v>0.31132779999999999</v>
      </c>
      <c r="R3252">
        <v>30.257539999999999</v>
      </c>
      <c r="S3252">
        <v>0.82263640000000005</v>
      </c>
    </row>
    <row r="3253" spans="1:19" x14ac:dyDescent="0.2">
      <c r="A3253" t="s">
        <v>753</v>
      </c>
      <c r="B3253">
        <v>2009</v>
      </c>
      <c r="C3253">
        <v>594.63416099999995</v>
      </c>
      <c r="D3253">
        <v>602.93056300000001</v>
      </c>
      <c r="E3253">
        <v>659.31384800000001</v>
      </c>
      <c r="F3253">
        <v>664.2663</v>
      </c>
      <c r="G3253">
        <v>711.35934699999996</v>
      </c>
      <c r="H3253">
        <v>59.636290000000002</v>
      </c>
      <c r="I3253">
        <v>0.1171008</v>
      </c>
      <c r="J3253">
        <v>11.71008</v>
      </c>
      <c r="K3253">
        <v>61.740819999999999</v>
      </c>
      <c r="L3253">
        <v>52.764009999999999</v>
      </c>
      <c r="M3253">
        <v>0.7665883</v>
      </c>
      <c r="N3253">
        <v>30.435420000000001</v>
      </c>
      <c r="O3253">
        <v>26.789739999999998</v>
      </c>
      <c r="P3253">
        <v>0.31132779999999999</v>
      </c>
      <c r="Q3253">
        <v>39.890680000000003</v>
      </c>
      <c r="R3253">
        <v>30.257539999999999</v>
      </c>
      <c r="S3253">
        <v>0.82263640000000005</v>
      </c>
    </row>
    <row r="3254" spans="1:19" x14ac:dyDescent="0.2">
      <c r="A3254" t="s">
        <v>753</v>
      </c>
      <c r="B3254">
        <v>2009</v>
      </c>
      <c r="C3254">
        <v>594.63416099999995</v>
      </c>
      <c r="D3254">
        <v>602.93056300000001</v>
      </c>
      <c r="E3254">
        <v>659.31384800000001</v>
      </c>
      <c r="F3254">
        <v>664.2663</v>
      </c>
      <c r="G3254">
        <v>711.35934699999996</v>
      </c>
      <c r="I3254">
        <v>0.1171008</v>
      </c>
      <c r="J3254">
        <v>11.71008</v>
      </c>
      <c r="L3254">
        <v>52.764009999999999</v>
      </c>
      <c r="M3254">
        <v>0.7665883</v>
      </c>
      <c r="N3254">
        <v>30.435420000000001</v>
      </c>
      <c r="O3254">
        <v>26.789739999999998</v>
      </c>
      <c r="P3254">
        <v>0.31132779999999999</v>
      </c>
      <c r="R3254">
        <v>30.257539999999999</v>
      </c>
      <c r="S3254">
        <v>0.82263640000000005</v>
      </c>
    </row>
    <row r="3255" spans="1:19" x14ac:dyDescent="0.2">
      <c r="A3255" t="s">
        <v>753</v>
      </c>
      <c r="B3255">
        <v>2009</v>
      </c>
      <c r="C3255">
        <v>594.63416099999995</v>
      </c>
      <c r="D3255">
        <v>602.93056300000001</v>
      </c>
      <c r="E3255">
        <v>659.31384800000001</v>
      </c>
      <c r="F3255">
        <v>664.2663</v>
      </c>
      <c r="G3255">
        <v>711.35934699999996</v>
      </c>
      <c r="I3255">
        <v>0.1171008</v>
      </c>
      <c r="J3255">
        <v>11.71008</v>
      </c>
      <c r="L3255">
        <v>52.764009999999999</v>
      </c>
      <c r="M3255">
        <v>0.7665883</v>
      </c>
      <c r="O3255">
        <v>26.789739999999998</v>
      </c>
      <c r="P3255">
        <v>0.31132779999999999</v>
      </c>
      <c r="R3255">
        <v>30.257539999999999</v>
      </c>
      <c r="S3255">
        <v>0.82263640000000005</v>
      </c>
    </row>
    <row r="3256" spans="1:19" x14ac:dyDescent="0.2">
      <c r="A3256" t="s">
        <v>753</v>
      </c>
      <c r="B3256">
        <v>2009</v>
      </c>
      <c r="C3256">
        <v>594.63416099999995</v>
      </c>
      <c r="D3256">
        <v>602.93056300000001</v>
      </c>
      <c r="E3256">
        <v>659.31384800000001</v>
      </c>
      <c r="F3256">
        <v>664.2663</v>
      </c>
      <c r="G3256">
        <v>711.35934699999996</v>
      </c>
      <c r="H3256">
        <v>33.173050000000003</v>
      </c>
      <c r="I3256">
        <v>0.1171008</v>
      </c>
      <c r="J3256">
        <v>11.71008</v>
      </c>
      <c r="K3256">
        <v>61.740819999999999</v>
      </c>
      <c r="L3256">
        <v>52.764009999999999</v>
      </c>
      <c r="M3256">
        <v>0.7665883</v>
      </c>
      <c r="N3256">
        <v>30.435420000000001</v>
      </c>
      <c r="O3256">
        <v>26.789739999999998</v>
      </c>
      <c r="P3256">
        <v>0.31132779999999999</v>
      </c>
      <c r="Q3256">
        <v>39.890680000000003</v>
      </c>
      <c r="R3256">
        <v>30.257539999999999</v>
      </c>
      <c r="S3256">
        <v>0.82263640000000005</v>
      </c>
    </row>
    <row r="3257" spans="1:19" x14ac:dyDescent="0.2">
      <c r="A3257" t="s">
        <v>753</v>
      </c>
      <c r="B3257">
        <v>2009</v>
      </c>
      <c r="C3257">
        <v>594.63416099999995</v>
      </c>
      <c r="D3257">
        <v>602.93056300000001</v>
      </c>
      <c r="E3257">
        <v>659.31384800000001</v>
      </c>
      <c r="F3257">
        <v>664.2663</v>
      </c>
      <c r="G3257">
        <v>711.35934699999996</v>
      </c>
      <c r="H3257">
        <v>-5.1561089999999998</v>
      </c>
      <c r="I3257">
        <v>0.1171008</v>
      </c>
      <c r="J3257">
        <v>11.71008</v>
      </c>
      <c r="K3257">
        <v>61.740819999999999</v>
      </c>
      <c r="L3257">
        <v>52.764009999999999</v>
      </c>
      <c r="M3257">
        <v>0.7665883</v>
      </c>
      <c r="N3257">
        <v>30.435420000000001</v>
      </c>
      <c r="O3257">
        <v>26.789739999999998</v>
      </c>
      <c r="P3257">
        <v>0.31132779999999999</v>
      </c>
      <c r="Q3257">
        <v>39.890680000000003</v>
      </c>
      <c r="R3257">
        <v>30.257539999999999</v>
      </c>
      <c r="S3257">
        <v>0.82263640000000005</v>
      </c>
    </row>
    <row r="3258" spans="1:19" x14ac:dyDescent="0.2">
      <c r="A3258" t="s">
        <v>753</v>
      </c>
      <c r="B3258">
        <v>2009</v>
      </c>
      <c r="C3258">
        <v>594.63416099999995</v>
      </c>
      <c r="D3258">
        <v>602.93056300000001</v>
      </c>
      <c r="E3258">
        <v>659.31384800000001</v>
      </c>
      <c r="F3258">
        <v>664.2663</v>
      </c>
      <c r="G3258">
        <v>711.35934699999996</v>
      </c>
      <c r="H3258">
        <v>10.34479</v>
      </c>
      <c r="I3258">
        <v>0.1171008</v>
      </c>
      <c r="J3258">
        <v>11.71008</v>
      </c>
      <c r="K3258">
        <v>61.740819999999999</v>
      </c>
      <c r="L3258">
        <v>52.764009999999999</v>
      </c>
      <c r="M3258">
        <v>0.7665883</v>
      </c>
      <c r="N3258">
        <v>30.435420000000001</v>
      </c>
      <c r="O3258">
        <v>26.789739999999998</v>
      </c>
      <c r="P3258">
        <v>0.31132779999999999</v>
      </c>
      <c r="Q3258">
        <v>39.890680000000003</v>
      </c>
      <c r="R3258">
        <v>30.257539999999999</v>
      </c>
      <c r="S3258">
        <v>0.82263640000000005</v>
      </c>
    </row>
    <row r="3259" spans="1:19" x14ac:dyDescent="0.2">
      <c r="A3259" t="s">
        <v>753</v>
      </c>
      <c r="B3259">
        <v>2009</v>
      </c>
      <c r="C3259">
        <v>594.63416099999995</v>
      </c>
      <c r="D3259">
        <v>602.93056300000001</v>
      </c>
      <c r="E3259">
        <v>659.31384800000001</v>
      </c>
      <c r="F3259">
        <v>664.2663</v>
      </c>
      <c r="G3259">
        <v>711.35934699999996</v>
      </c>
      <c r="H3259">
        <v>-14.126390000000001</v>
      </c>
      <c r="I3259">
        <v>0.1171008</v>
      </c>
      <c r="J3259">
        <v>11.71008</v>
      </c>
      <c r="K3259">
        <v>61.740819999999999</v>
      </c>
      <c r="L3259">
        <v>52.764009999999999</v>
      </c>
      <c r="M3259">
        <v>0.7665883</v>
      </c>
      <c r="N3259">
        <v>30.435420000000001</v>
      </c>
      <c r="O3259">
        <v>26.789739999999998</v>
      </c>
      <c r="P3259">
        <v>0.31132779999999999</v>
      </c>
      <c r="Q3259">
        <v>39.890680000000003</v>
      </c>
      <c r="R3259">
        <v>30.257539999999999</v>
      </c>
      <c r="S3259">
        <v>0.82263640000000005</v>
      </c>
    </row>
    <row r="3260" spans="1:19" x14ac:dyDescent="0.2">
      <c r="A3260" t="s">
        <v>753</v>
      </c>
      <c r="B3260">
        <v>2009</v>
      </c>
      <c r="C3260">
        <v>594.63416099999995</v>
      </c>
      <c r="D3260">
        <v>602.93056300000001</v>
      </c>
      <c r="E3260">
        <v>659.31384800000001</v>
      </c>
      <c r="F3260">
        <v>664.2663</v>
      </c>
      <c r="G3260">
        <v>711.35934699999996</v>
      </c>
      <c r="H3260">
        <v>-12.49996</v>
      </c>
      <c r="I3260">
        <v>0.1171008</v>
      </c>
      <c r="J3260">
        <v>11.71008</v>
      </c>
      <c r="K3260">
        <v>61.740819999999999</v>
      </c>
      <c r="L3260">
        <v>52.764009999999999</v>
      </c>
      <c r="M3260">
        <v>0.7665883</v>
      </c>
      <c r="N3260">
        <v>30.435420000000001</v>
      </c>
      <c r="O3260">
        <v>26.789739999999998</v>
      </c>
      <c r="P3260">
        <v>0.31132779999999999</v>
      </c>
      <c r="Q3260">
        <v>39.890680000000003</v>
      </c>
      <c r="R3260">
        <v>30.257539999999999</v>
      </c>
      <c r="S3260">
        <v>0.82263640000000005</v>
      </c>
    </row>
    <row r="3261" spans="1:19" x14ac:dyDescent="0.2">
      <c r="A3261" t="s">
        <v>753</v>
      </c>
      <c r="B3261">
        <v>2009</v>
      </c>
      <c r="C3261">
        <v>594.63416099999995</v>
      </c>
      <c r="D3261">
        <v>602.93056300000001</v>
      </c>
      <c r="E3261">
        <v>659.31384800000001</v>
      </c>
      <c r="F3261">
        <v>664.2663</v>
      </c>
      <c r="G3261">
        <v>711.35934699999996</v>
      </c>
      <c r="I3261">
        <v>0.1171008</v>
      </c>
      <c r="J3261">
        <v>11.71008</v>
      </c>
      <c r="L3261">
        <v>52.764009999999999</v>
      </c>
      <c r="M3261">
        <v>0.7665883</v>
      </c>
      <c r="N3261">
        <v>30.435420000000001</v>
      </c>
      <c r="O3261">
        <v>26.789739999999998</v>
      </c>
      <c r="P3261">
        <v>0.31132779999999999</v>
      </c>
      <c r="R3261">
        <v>30.257539999999999</v>
      </c>
      <c r="S3261">
        <v>0.82263640000000005</v>
      </c>
    </row>
    <row r="3262" spans="1:19" x14ac:dyDescent="0.2">
      <c r="A3262" t="s">
        <v>753</v>
      </c>
      <c r="B3262">
        <v>2009</v>
      </c>
      <c r="C3262">
        <v>594.63416099999995</v>
      </c>
      <c r="D3262">
        <v>602.93056300000001</v>
      </c>
      <c r="E3262">
        <v>659.31384800000001</v>
      </c>
      <c r="F3262">
        <v>664.2663</v>
      </c>
      <c r="G3262">
        <v>711.35934699999996</v>
      </c>
      <c r="I3262">
        <v>0.1171008</v>
      </c>
      <c r="J3262">
        <v>11.71008</v>
      </c>
      <c r="L3262">
        <v>52.764009999999999</v>
      </c>
      <c r="M3262">
        <v>0.7665883</v>
      </c>
      <c r="N3262">
        <v>30.435420000000001</v>
      </c>
      <c r="O3262">
        <v>26.789739999999998</v>
      </c>
      <c r="P3262">
        <v>0.31132779999999999</v>
      </c>
      <c r="R3262">
        <v>30.257539999999999</v>
      </c>
      <c r="S3262">
        <v>0.82263640000000005</v>
      </c>
    </row>
    <row r="3263" spans="1:19" x14ac:dyDescent="0.2">
      <c r="A3263" t="s">
        <v>753</v>
      </c>
      <c r="B3263">
        <v>2009</v>
      </c>
      <c r="C3263">
        <v>594.63416099999995</v>
      </c>
      <c r="D3263">
        <v>602.93056300000001</v>
      </c>
      <c r="E3263">
        <v>659.31384800000001</v>
      </c>
      <c r="F3263">
        <v>664.2663</v>
      </c>
      <c r="G3263">
        <v>711.35934699999996</v>
      </c>
      <c r="H3263">
        <v>-3.7209620000000001</v>
      </c>
      <c r="I3263">
        <v>0.1171008</v>
      </c>
      <c r="J3263">
        <v>11.71008</v>
      </c>
      <c r="K3263">
        <v>61.740819999999999</v>
      </c>
      <c r="L3263">
        <v>52.764009999999999</v>
      </c>
      <c r="M3263">
        <v>0.7665883</v>
      </c>
      <c r="N3263">
        <v>30.435420000000001</v>
      </c>
      <c r="O3263">
        <v>26.789739999999998</v>
      </c>
      <c r="P3263">
        <v>0.31132779999999999</v>
      </c>
      <c r="Q3263">
        <v>39.890680000000003</v>
      </c>
      <c r="R3263">
        <v>30.257539999999999</v>
      </c>
      <c r="S3263">
        <v>0.82263640000000005</v>
      </c>
    </row>
    <row r="3264" spans="1:19" x14ac:dyDescent="0.2">
      <c r="A3264" t="s">
        <v>753</v>
      </c>
      <c r="B3264">
        <v>2009</v>
      </c>
      <c r="C3264">
        <v>594.63416099999995</v>
      </c>
      <c r="D3264">
        <v>602.93056300000001</v>
      </c>
      <c r="E3264">
        <v>659.31384800000001</v>
      </c>
      <c r="F3264">
        <v>664.2663</v>
      </c>
      <c r="G3264">
        <v>711.35934699999996</v>
      </c>
      <c r="H3264">
        <v>-29.41179</v>
      </c>
      <c r="I3264">
        <v>0.1171008</v>
      </c>
      <c r="J3264">
        <v>11.71008</v>
      </c>
      <c r="K3264">
        <v>61.740819999999999</v>
      </c>
      <c r="L3264">
        <v>52.764009999999999</v>
      </c>
      <c r="M3264">
        <v>0.7665883</v>
      </c>
      <c r="N3264">
        <v>30.435420000000001</v>
      </c>
      <c r="O3264">
        <v>26.789739999999998</v>
      </c>
      <c r="P3264">
        <v>0.31132779999999999</v>
      </c>
      <c r="Q3264">
        <v>39.890680000000003</v>
      </c>
      <c r="R3264">
        <v>30.257539999999999</v>
      </c>
      <c r="S3264">
        <v>0.82263640000000005</v>
      </c>
    </row>
    <row r="3265" spans="1:19" x14ac:dyDescent="0.2">
      <c r="A3265" t="s">
        <v>753</v>
      </c>
      <c r="B3265">
        <v>2009</v>
      </c>
      <c r="C3265">
        <v>594.63416099999995</v>
      </c>
      <c r="D3265">
        <v>602.93056300000001</v>
      </c>
      <c r="E3265">
        <v>659.31384800000001</v>
      </c>
      <c r="F3265">
        <v>664.2663</v>
      </c>
      <c r="G3265">
        <v>711.35934699999996</v>
      </c>
      <c r="H3265">
        <v>-1.111089</v>
      </c>
      <c r="I3265">
        <v>0.1171008</v>
      </c>
      <c r="J3265">
        <v>11.71008</v>
      </c>
      <c r="K3265">
        <v>61.740819999999999</v>
      </c>
      <c r="L3265">
        <v>52.764009999999999</v>
      </c>
      <c r="M3265">
        <v>0.7665883</v>
      </c>
      <c r="N3265">
        <v>30.435420000000001</v>
      </c>
      <c r="O3265">
        <v>26.789739999999998</v>
      </c>
      <c r="P3265">
        <v>0.31132779999999999</v>
      </c>
      <c r="Q3265">
        <v>39.890680000000003</v>
      </c>
      <c r="R3265">
        <v>30.257539999999999</v>
      </c>
      <c r="S3265">
        <v>0.82263640000000005</v>
      </c>
    </row>
    <row r="3266" spans="1:19" x14ac:dyDescent="0.2">
      <c r="A3266" t="s">
        <v>753</v>
      </c>
      <c r="B3266">
        <v>2009</v>
      </c>
      <c r="C3266">
        <v>594.63416099999995</v>
      </c>
      <c r="D3266">
        <v>602.93056300000001</v>
      </c>
      <c r="E3266">
        <v>659.31384800000001</v>
      </c>
      <c r="F3266">
        <v>664.2663</v>
      </c>
      <c r="G3266">
        <v>711.35934699999996</v>
      </c>
      <c r="H3266">
        <v>7.7440709999999999</v>
      </c>
      <c r="I3266">
        <v>0.1171008</v>
      </c>
      <c r="J3266">
        <v>11.71008</v>
      </c>
      <c r="K3266">
        <v>61.740819999999999</v>
      </c>
      <c r="L3266">
        <v>52.764009999999999</v>
      </c>
      <c r="M3266">
        <v>0.7665883</v>
      </c>
      <c r="N3266">
        <v>30.435420000000001</v>
      </c>
      <c r="O3266">
        <v>26.789739999999998</v>
      </c>
      <c r="P3266">
        <v>0.31132779999999999</v>
      </c>
      <c r="Q3266">
        <v>39.890680000000003</v>
      </c>
      <c r="R3266">
        <v>30.257539999999999</v>
      </c>
      <c r="S3266">
        <v>0.82263640000000005</v>
      </c>
    </row>
    <row r="3267" spans="1:19" x14ac:dyDescent="0.2">
      <c r="A3267" t="s">
        <v>753</v>
      </c>
      <c r="B3267">
        <v>2009</v>
      </c>
      <c r="C3267">
        <v>594.63416099999995</v>
      </c>
      <c r="D3267">
        <v>602.93056300000001</v>
      </c>
      <c r="E3267">
        <v>659.31384800000001</v>
      </c>
      <c r="F3267">
        <v>664.2663</v>
      </c>
      <c r="G3267">
        <v>711.35934699999996</v>
      </c>
      <c r="H3267">
        <v>36.363669999999999</v>
      </c>
      <c r="I3267">
        <v>0.1171008</v>
      </c>
      <c r="J3267">
        <v>11.71008</v>
      </c>
      <c r="K3267">
        <v>61.740819999999999</v>
      </c>
      <c r="L3267">
        <v>52.764009999999999</v>
      </c>
      <c r="M3267">
        <v>0.7665883</v>
      </c>
      <c r="N3267">
        <v>30.435420000000001</v>
      </c>
      <c r="O3267">
        <v>26.789739999999998</v>
      </c>
      <c r="P3267">
        <v>0.31132779999999999</v>
      </c>
      <c r="Q3267">
        <v>39.890680000000003</v>
      </c>
      <c r="R3267">
        <v>30.257539999999999</v>
      </c>
      <c r="S3267">
        <v>0.82263640000000005</v>
      </c>
    </row>
    <row r="3268" spans="1:19" x14ac:dyDescent="0.2">
      <c r="A3268" t="s">
        <v>753</v>
      </c>
      <c r="B3268">
        <v>2009</v>
      </c>
      <c r="C3268">
        <v>594.63416099999995</v>
      </c>
      <c r="D3268">
        <v>602.93056300000001</v>
      </c>
      <c r="E3268">
        <v>659.31384800000001</v>
      </c>
      <c r="F3268">
        <v>664.2663</v>
      </c>
      <c r="G3268">
        <v>711.35934699999996</v>
      </c>
      <c r="H3268">
        <v>21.51895</v>
      </c>
      <c r="I3268">
        <v>0.1171008</v>
      </c>
      <c r="J3268">
        <v>11.71008</v>
      </c>
      <c r="K3268">
        <v>61.740819999999999</v>
      </c>
      <c r="L3268">
        <v>52.764009999999999</v>
      </c>
      <c r="M3268">
        <v>0.7665883</v>
      </c>
      <c r="N3268">
        <v>30.435420000000001</v>
      </c>
      <c r="O3268">
        <v>26.789739999999998</v>
      </c>
      <c r="P3268">
        <v>0.31132779999999999</v>
      </c>
      <c r="Q3268">
        <v>39.890680000000003</v>
      </c>
      <c r="R3268">
        <v>30.257539999999999</v>
      </c>
      <c r="S3268">
        <v>0.82263640000000005</v>
      </c>
    </row>
    <row r="3269" spans="1:19" x14ac:dyDescent="0.2">
      <c r="A3269" t="s">
        <v>753</v>
      </c>
      <c r="B3269">
        <v>2009</v>
      </c>
      <c r="C3269">
        <v>594.63416099999995</v>
      </c>
      <c r="D3269">
        <v>602.93056300000001</v>
      </c>
      <c r="E3269">
        <v>659.31384800000001</v>
      </c>
      <c r="F3269">
        <v>664.2663</v>
      </c>
      <c r="G3269">
        <v>711.35934699999996</v>
      </c>
      <c r="I3269">
        <v>0.1171008</v>
      </c>
      <c r="J3269">
        <v>11.71008</v>
      </c>
      <c r="L3269">
        <v>52.764009999999999</v>
      </c>
      <c r="M3269">
        <v>0.7665883</v>
      </c>
      <c r="N3269">
        <v>30.435420000000001</v>
      </c>
      <c r="O3269">
        <v>26.789739999999998</v>
      </c>
      <c r="P3269">
        <v>0.31132779999999999</v>
      </c>
      <c r="R3269">
        <v>30.257539999999999</v>
      </c>
      <c r="S3269">
        <v>0.82263640000000005</v>
      </c>
    </row>
    <row r="3270" spans="1:19" x14ac:dyDescent="0.2">
      <c r="A3270" t="s">
        <v>753</v>
      </c>
      <c r="B3270">
        <v>2009</v>
      </c>
      <c r="C3270">
        <v>594.63416099999995</v>
      </c>
      <c r="D3270">
        <v>602.93056300000001</v>
      </c>
      <c r="E3270">
        <v>659.31384800000001</v>
      </c>
      <c r="F3270">
        <v>664.2663</v>
      </c>
      <c r="G3270">
        <v>711.35934699999996</v>
      </c>
      <c r="H3270">
        <v>-91.072230000000005</v>
      </c>
      <c r="I3270">
        <v>0.1171008</v>
      </c>
      <c r="J3270">
        <v>11.71008</v>
      </c>
      <c r="K3270">
        <v>61.740819999999999</v>
      </c>
      <c r="L3270">
        <v>52.764009999999999</v>
      </c>
      <c r="M3270">
        <v>0.7665883</v>
      </c>
      <c r="N3270">
        <v>30.435420000000001</v>
      </c>
      <c r="O3270">
        <v>26.789739999999998</v>
      </c>
      <c r="P3270">
        <v>0.31132779999999999</v>
      </c>
      <c r="Q3270">
        <v>39.890680000000003</v>
      </c>
      <c r="R3270">
        <v>30.257539999999999</v>
      </c>
      <c r="S3270">
        <v>0.82263640000000005</v>
      </c>
    </row>
    <row r="3271" spans="1:19" x14ac:dyDescent="0.2">
      <c r="A3271" t="s">
        <v>753</v>
      </c>
      <c r="B3271">
        <v>2009</v>
      </c>
      <c r="C3271">
        <v>594.63416099999995</v>
      </c>
      <c r="D3271">
        <v>602.93056300000001</v>
      </c>
      <c r="E3271">
        <v>659.31384800000001</v>
      </c>
      <c r="F3271">
        <v>664.2663</v>
      </c>
      <c r="G3271">
        <v>711.35934699999996</v>
      </c>
      <c r="H3271">
        <v>-23.076910000000002</v>
      </c>
      <c r="I3271">
        <v>0.1171008</v>
      </c>
      <c r="J3271">
        <v>11.71008</v>
      </c>
      <c r="K3271">
        <v>61.740819999999999</v>
      </c>
      <c r="L3271">
        <v>52.764009999999999</v>
      </c>
      <c r="M3271">
        <v>0.7665883</v>
      </c>
      <c r="N3271">
        <v>30.435420000000001</v>
      </c>
      <c r="O3271">
        <v>26.789739999999998</v>
      </c>
      <c r="P3271">
        <v>0.31132779999999999</v>
      </c>
      <c r="Q3271">
        <v>39.890680000000003</v>
      </c>
      <c r="R3271">
        <v>30.257539999999999</v>
      </c>
      <c r="S3271">
        <v>0.82263640000000005</v>
      </c>
    </row>
    <row r="3272" spans="1:19" x14ac:dyDescent="0.2">
      <c r="A3272" t="s">
        <v>753</v>
      </c>
      <c r="B3272">
        <v>2009</v>
      </c>
      <c r="C3272">
        <v>594.63416099999995</v>
      </c>
      <c r="D3272">
        <v>602.93056300000001</v>
      </c>
      <c r="E3272">
        <v>659.31384800000001</v>
      </c>
      <c r="F3272">
        <v>664.2663</v>
      </c>
      <c r="G3272">
        <v>711.35934699999996</v>
      </c>
      <c r="I3272">
        <v>0.1171008</v>
      </c>
      <c r="J3272">
        <v>11.71008</v>
      </c>
      <c r="L3272">
        <v>52.764009999999999</v>
      </c>
      <c r="M3272">
        <v>0.7665883</v>
      </c>
      <c r="N3272">
        <v>30.435420000000001</v>
      </c>
      <c r="O3272">
        <v>26.789739999999998</v>
      </c>
      <c r="P3272">
        <v>0.31132779999999999</v>
      </c>
      <c r="R3272">
        <v>30.257539999999999</v>
      </c>
      <c r="S3272">
        <v>0.82263640000000005</v>
      </c>
    </row>
    <row r="3273" spans="1:19" x14ac:dyDescent="0.2">
      <c r="A3273" t="s">
        <v>753</v>
      </c>
      <c r="B3273">
        <v>2009</v>
      </c>
      <c r="C3273">
        <v>594.63416099999995</v>
      </c>
      <c r="D3273">
        <v>602.93056300000001</v>
      </c>
      <c r="E3273">
        <v>659.31384800000001</v>
      </c>
      <c r="F3273">
        <v>664.2663</v>
      </c>
      <c r="G3273">
        <v>711.35934699999996</v>
      </c>
      <c r="H3273">
        <v>59.069499999999998</v>
      </c>
      <c r="I3273">
        <v>0.1171008</v>
      </c>
      <c r="J3273">
        <v>11.71008</v>
      </c>
      <c r="K3273">
        <v>61.740819999999999</v>
      </c>
      <c r="L3273">
        <v>52.764009999999999</v>
      </c>
      <c r="M3273">
        <v>0.7665883</v>
      </c>
      <c r="N3273">
        <v>30.435420000000001</v>
      </c>
      <c r="O3273">
        <v>26.789739999999998</v>
      </c>
      <c r="P3273">
        <v>0.31132779999999999</v>
      </c>
      <c r="Q3273">
        <v>39.890680000000003</v>
      </c>
      <c r="R3273">
        <v>30.257539999999999</v>
      </c>
      <c r="S3273">
        <v>0.82263640000000005</v>
      </c>
    </row>
    <row r="3274" spans="1:19" x14ac:dyDescent="0.2">
      <c r="A3274" t="s">
        <v>753</v>
      </c>
      <c r="B3274">
        <v>2009</v>
      </c>
      <c r="C3274">
        <v>594.63416099999995</v>
      </c>
      <c r="D3274">
        <v>602.93056300000001</v>
      </c>
      <c r="E3274">
        <v>659.31384800000001</v>
      </c>
      <c r="F3274">
        <v>664.2663</v>
      </c>
      <c r="G3274">
        <v>711.35934699999996</v>
      </c>
      <c r="H3274">
        <v>-11.209759999999999</v>
      </c>
      <c r="I3274">
        <v>0.1171008</v>
      </c>
      <c r="J3274">
        <v>11.71008</v>
      </c>
      <c r="K3274">
        <v>61.740819999999999</v>
      </c>
      <c r="L3274">
        <v>52.764009999999999</v>
      </c>
      <c r="M3274">
        <v>0.7665883</v>
      </c>
      <c r="N3274">
        <v>30.435420000000001</v>
      </c>
      <c r="O3274">
        <v>26.789739999999998</v>
      </c>
      <c r="P3274">
        <v>0.31132779999999999</v>
      </c>
      <c r="Q3274">
        <v>39.890680000000003</v>
      </c>
      <c r="R3274">
        <v>30.257539999999999</v>
      </c>
      <c r="S3274">
        <v>0.82263640000000005</v>
      </c>
    </row>
    <row r="3275" spans="1:19" x14ac:dyDescent="0.2">
      <c r="A3275" t="s">
        <v>753</v>
      </c>
      <c r="B3275">
        <v>2009</v>
      </c>
      <c r="C3275">
        <v>594.63416099999995</v>
      </c>
      <c r="D3275">
        <v>602.93056300000001</v>
      </c>
      <c r="E3275">
        <v>659.31384800000001</v>
      </c>
      <c r="F3275">
        <v>664.2663</v>
      </c>
      <c r="G3275">
        <v>711.35934699999996</v>
      </c>
      <c r="H3275">
        <v>-17.872900000000001</v>
      </c>
      <c r="I3275">
        <v>0.1171008</v>
      </c>
      <c r="J3275">
        <v>11.71008</v>
      </c>
      <c r="K3275">
        <v>61.740819999999999</v>
      </c>
      <c r="L3275">
        <v>52.764009999999999</v>
      </c>
      <c r="M3275">
        <v>0.7665883</v>
      </c>
      <c r="N3275">
        <v>30.435420000000001</v>
      </c>
      <c r="O3275">
        <v>26.789739999999998</v>
      </c>
      <c r="P3275">
        <v>0.31132779999999999</v>
      </c>
      <c r="Q3275">
        <v>39.890680000000003</v>
      </c>
      <c r="R3275">
        <v>30.257539999999999</v>
      </c>
      <c r="S3275">
        <v>0.82263640000000005</v>
      </c>
    </row>
    <row r="3276" spans="1:19" x14ac:dyDescent="0.2">
      <c r="A3276" t="s">
        <v>753</v>
      </c>
      <c r="B3276">
        <v>2009</v>
      </c>
      <c r="C3276">
        <v>594.63416099999995</v>
      </c>
      <c r="D3276">
        <v>602.93056300000001</v>
      </c>
      <c r="E3276">
        <v>659.31384800000001</v>
      </c>
      <c r="F3276">
        <v>664.2663</v>
      </c>
      <c r="G3276">
        <v>711.35934699999996</v>
      </c>
      <c r="H3276">
        <v>50.390169999999998</v>
      </c>
      <c r="I3276">
        <v>0.1171008</v>
      </c>
      <c r="J3276">
        <v>11.71008</v>
      </c>
      <c r="K3276">
        <v>61.740819999999999</v>
      </c>
      <c r="L3276">
        <v>52.764009999999999</v>
      </c>
      <c r="M3276">
        <v>0.7665883</v>
      </c>
      <c r="N3276">
        <v>30.435420000000001</v>
      </c>
      <c r="O3276">
        <v>26.789739999999998</v>
      </c>
      <c r="P3276">
        <v>0.31132779999999999</v>
      </c>
      <c r="Q3276">
        <v>39.890680000000003</v>
      </c>
      <c r="R3276">
        <v>30.257539999999999</v>
      </c>
      <c r="S3276">
        <v>0.82263640000000005</v>
      </c>
    </row>
    <row r="3277" spans="1:19" x14ac:dyDescent="0.2">
      <c r="A3277" t="s">
        <v>753</v>
      </c>
      <c r="B3277">
        <v>2009</v>
      </c>
      <c r="C3277">
        <v>594.63416099999995</v>
      </c>
      <c r="D3277">
        <v>602.93056300000001</v>
      </c>
      <c r="E3277">
        <v>659.31384800000001</v>
      </c>
      <c r="F3277">
        <v>664.2663</v>
      </c>
      <c r="G3277">
        <v>711.35934699999996</v>
      </c>
      <c r="H3277">
        <v>42.857100000000003</v>
      </c>
      <c r="I3277">
        <v>0.1171008</v>
      </c>
      <c r="J3277">
        <v>11.71008</v>
      </c>
      <c r="K3277">
        <v>61.740819999999999</v>
      </c>
      <c r="L3277">
        <v>52.764009999999999</v>
      </c>
      <c r="M3277">
        <v>0.7665883</v>
      </c>
      <c r="N3277">
        <v>30.435420000000001</v>
      </c>
      <c r="O3277">
        <v>26.789739999999998</v>
      </c>
      <c r="P3277">
        <v>0.31132779999999999</v>
      </c>
      <c r="Q3277">
        <v>39.890680000000003</v>
      </c>
      <c r="R3277">
        <v>30.257539999999999</v>
      </c>
      <c r="S3277">
        <v>0.82263640000000005</v>
      </c>
    </row>
    <row r="3278" spans="1:19" x14ac:dyDescent="0.2">
      <c r="A3278" t="s">
        <v>753</v>
      </c>
      <c r="B3278">
        <v>2009</v>
      </c>
      <c r="C3278">
        <v>594.63416099999995</v>
      </c>
      <c r="D3278">
        <v>602.93056300000001</v>
      </c>
      <c r="E3278">
        <v>659.31384800000001</v>
      </c>
      <c r="F3278">
        <v>664.2663</v>
      </c>
      <c r="G3278">
        <v>711.35934699999996</v>
      </c>
      <c r="H3278">
        <v>66.666709999999995</v>
      </c>
      <c r="I3278">
        <v>0.1171008</v>
      </c>
      <c r="J3278">
        <v>11.71008</v>
      </c>
      <c r="K3278">
        <v>61.740819999999999</v>
      </c>
      <c r="L3278">
        <v>52.764009999999999</v>
      </c>
      <c r="M3278">
        <v>0.7665883</v>
      </c>
      <c r="N3278">
        <v>30.435420000000001</v>
      </c>
      <c r="O3278">
        <v>26.789739999999998</v>
      </c>
      <c r="P3278">
        <v>0.31132779999999999</v>
      </c>
      <c r="Q3278">
        <v>39.890680000000003</v>
      </c>
      <c r="R3278">
        <v>30.257539999999999</v>
      </c>
      <c r="S3278">
        <v>0.82263640000000005</v>
      </c>
    </row>
    <row r="3279" spans="1:19" x14ac:dyDescent="0.2">
      <c r="A3279" t="s">
        <v>753</v>
      </c>
      <c r="B3279">
        <v>2009</v>
      </c>
      <c r="C3279">
        <v>594.63416099999995</v>
      </c>
      <c r="D3279">
        <v>602.93056300000001</v>
      </c>
      <c r="E3279">
        <v>659.31384800000001</v>
      </c>
      <c r="F3279">
        <v>664.2663</v>
      </c>
      <c r="G3279">
        <v>711.35934699999996</v>
      </c>
      <c r="H3279">
        <v>-11.707330000000001</v>
      </c>
      <c r="I3279">
        <v>0.1171008</v>
      </c>
      <c r="J3279">
        <v>11.71008</v>
      </c>
      <c r="K3279">
        <v>61.740819999999999</v>
      </c>
      <c r="L3279">
        <v>52.764009999999999</v>
      </c>
      <c r="M3279">
        <v>0.7665883</v>
      </c>
      <c r="N3279">
        <v>30.435420000000001</v>
      </c>
      <c r="O3279">
        <v>26.789739999999998</v>
      </c>
      <c r="P3279">
        <v>0.31132779999999999</v>
      </c>
      <c r="Q3279">
        <v>39.890680000000003</v>
      </c>
      <c r="R3279">
        <v>30.257539999999999</v>
      </c>
      <c r="S3279">
        <v>0.82263640000000005</v>
      </c>
    </row>
    <row r="3280" spans="1:19" x14ac:dyDescent="0.2">
      <c r="A3280" t="s">
        <v>753</v>
      </c>
      <c r="B3280">
        <v>2009</v>
      </c>
      <c r="C3280">
        <v>594.63416099999995</v>
      </c>
      <c r="D3280">
        <v>602.93056300000001</v>
      </c>
      <c r="E3280">
        <v>659.31384800000001</v>
      </c>
      <c r="F3280">
        <v>664.2663</v>
      </c>
      <c r="G3280">
        <v>711.35934699999996</v>
      </c>
      <c r="H3280">
        <v>-7.692291</v>
      </c>
      <c r="I3280">
        <v>0.1171008</v>
      </c>
      <c r="J3280">
        <v>11.71008</v>
      </c>
      <c r="K3280">
        <v>61.740819999999999</v>
      </c>
      <c r="L3280">
        <v>52.764009999999999</v>
      </c>
      <c r="M3280">
        <v>0.7665883</v>
      </c>
      <c r="N3280">
        <v>30.435420000000001</v>
      </c>
      <c r="O3280">
        <v>26.789739999999998</v>
      </c>
      <c r="P3280">
        <v>0.31132779999999999</v>
      </c>
      <c r="Q3280">
        <v>39.890680000000003</v>
      </c>
      <c r="R3280">
        <v>30.257539999999999</v>
      </c>
      <c r="S3280">
        <v>0.82263640000000005</v>
      </c>
    </row>
    <row r="3281" spans="1:19" x14ac:dyDescent="0.2">
      <c r="A3281" t="s">
        <v>753</v>
      </c>
      <c r="B3281">
        <v>2009</v>
      </c>
      <c r="C3281">
        <v>594.63416099999995</v>
      </c>
      <c r="D3281">
        <v>602.93056300000001</v>
      </c>
      <c r="E3281">
        <v>659.31384800000001</v>
      </c>
      <c r="F3281">
        <v>664.2663</v>
      </c>
      <c r="G3281">
        <v>711.35934699999996</v>
      </c>
      <c r="H3281">
        <v>63.921909999999997</v>
      </c>
      <c r="I3281">
        <v>0.1171008</v>
      </c>
      <c r="J3281">
        <v>11.71008</v>
      </c>
      <c r="K3281">
        <v>61.740819999999999</v>
      </c>
      <c r="L3281">
        <v>52.764009999999999</v>
      </c>
      <c r="M3281">
        <v>0.7665883</v>
      </c>
      <c r="N3281">
        <v>30.435420000000001</v>
      </c>
      <c r="O3281">
        <v>26.789739999999998</v>
      </c>
      <c r="P3281">
        <v>0.31132779999999999</v>
      </c>
      <c r="Q3281">
        <v>39.890680000000003</v>
      </c>
      <c r="R3281">
        <v>30.257539999999999</v>
      </c>
      <c r="S3281">
        <v>0.82263640000000005</v>
      </c>
    </row>
    <row r="3282" spans="1:19" x14ac:dyDescent="0.2">
      <c r="A3282" t="s">
        <v>753</v>
      </c>
      <c r="B3282">
        <v>2009</v>
      </c>
      <c r="C3282">
        <v>594.63416099999995</v>
      </c>
      <c r="D3282">
        <v>602.93056300000001</v>
      </c>
      <c r="E3282">
        <v>659.31384800000001</v>
      </c>
      <c r="F3282">
        <v>664.2663</v>
      </c>
      <c r="G3282">
        <v>711.35934699999996</v>
      </c>
      <c r="H3282">
        <v>5.0910589999999996</v>
      </c>
      <c r="I3282">
        <v>0.1171008</v>
      </c>
      <c r="J3282">
        <v>11.71008</v>
      </c>
      <c r="K3282">
        <v>61.740819999999999</v>
      </c>
      <c r="L3282">
        <v>52.764009999999999</v>
      </c>
      <c r="M3282">
        <v>0.7665883</v>
      </c>
      <c r="N3282">
        <v>30.435420000000001</v>
      </c>
      <c r="O3282">
        <v>26.789739999999998</v>
      </c>
      <c r="P3282">
        <v>0.31132779999999999</v>
      </c>
      <c r="Q3282">
        <v>39.890680000000003</v>
      </c>
      <c r="R3282">
        <v>30.257539999999999</v>
      </c>
      <c r="S3282">
        <v>0.82263640000000005</v>
      </c>
    </row>
    <row r="3283" spans="1:19" x14ac:dyDescent="0.2">
      <c r="A3283" t="s">
        <v>753</v>
      </c>
      <c r="B3283">
        <v>2009</v>
      </c>
      <c r="C3283">
        <v>594.63416099999995</v>
      </c>
      <c r="D3283">
        <v>602.93056300000001</v>
      </c>
      <c r="E3283">
        <v>659.31384800000001</v>
      </c>
      <c r="F3283">
        <v>664.2663</v>
      </c>
      <c r="G3283">
        <v>711.35934699999996</v>
      </c>
      <c r="H3283">
        <v>46.250050000000002</v>
      </c>
      <c r="I3283">
        <v>0.1171008</v>
      </c>
      <c r="J3283">
        <v>11.71008</v>
      </c>
      <c r="K3283">
        <v>61.740819999999999</v>
      </c>
      <c r="L3283">
        <v>52.764009999999999</v>
      </c>
      <c r="M3283">
        <v>0.7665883</v>
      </c>
      <c r="N3283">
        <v>30.435420000000001</v>
      </c>
      <c r="O3283">
        <v>26.789739999999998</v>
      </c>
      <c r="P3283">
        <v>0.31132779999999999</v>
      </c>
      <c r="Q3283">
        <v>39.890680000000003</v>
      </c>
      <c r="R3283">
        <v>30.257539999999999</v>
      </c>
      <c r="S3283">
        <v>0.82263640000000005</v>
      </c>
    </row>
    <row r="3284" spans="1:19" x14ac:dyDescent="0.2">
      <c r="A3284" t="s">
        <v>753</v>
      </c>
      <c r="B3284">
        <v>2009</v>
      </c>
      <c r="C3284">
        <v>594.63416099999995</v>
      </c>
      <c r="D3284">
        <v>602.93056300000001</v>
      </c>
      <c r="E3284">
        <v>659.31384800000001</v>
      </c>
      <c r="F3284">
        <v>664.2663</v>
      </c>
      <c r="G3284">
        <v>711.35934699999996</v>
      </c>
      <c r="H3284">
        <v>-62.635179999999998</v>
      </c>
      <c r="I3284">
        <v>0.1171008</v>
      </c>
      <c r="J3284">
        <v>11.71008</v>
      </c>
      <c r="K3284">
        <v>61.740819999999999</v>
      </c>
      <c r="L3284">
        <v>52.764009999999999</v>
      </c>
      <c r="M3284">
        <v>0.7665883</v>
      </c>
      <c r="O3284">
        <v>26.789739999999998</v>
      </c>
      <c r="P3284">
        <v>0.31132779999999999</v>
      </c>
      <c r="R3284">
        <v>30.257539999999999</v>
      </c>
      <c r="S3284">
        <v>0.82263640000000005</v>
      </c>
    </row>
    <row r="3285" spans="1:19" x14ac:dyDescent="0.2">
      <c r="A3285" t="s">
        <v>753</v>
      </c>
      <c r="B3285">
        <v>2009</v>
      </c>
      <c r="C3285">
        <v>594.63416099999995</v>
      </c>
      <c r="D3285">
        <v>602.93056300000001</v>
      </c>
      <c r="E3285">
        <v>659.31384800000001</v>
      </c>
      <c r="F3285">
        <v>664.2663</v>
      </c>
      <c r="G3285">
        <v>711.35934699999996</v>
      </c>
      <c r="H3285">
        <v>51.694969999999998</v>
      </c>
      <c r="I3285">
        <v>0.1171008</v>
      </c>
      <c r="J3285">
        <v>11.71008</v>
      </c>
      <c r="K3285">
        <v>61.740819999999999</v>
      </c>
      <c r="L3285">
        <v>52.764009999999999</v>
      </c>
      <c r="M3285">
        <v>0.7665883</v>
      </c>
      <c r="N3285">
        <v>30.435420000000001</v>
      </c>
      <c r="O3285">
        <v>26.789739999999998</v>
      </c>
      <c r="P3285">
        <v>0.31132779999999999</v>
      </c>
      <c r="Q3285">
        <v>39.890680000000003</v>
      </c>
      <c r="R3285">
        <v>30.257539999999999</v>
      </c>
      <c r="S3285">
        <v>0.82263640000000005</v>
      </c>
    </row>
    <row r="3286" spans="1:19" x14ac:dyDescent="0.2">
      <c r="A3286" t="s">
        <v>753</v>
      </c>
      <c r="B3286">
        <v>2009</v>
      </c>
      <c r="C3286">
        <v>594.63416099999995</v>
      </c>
      <c r="D3286">
        <v>602.93056300000001</v>
      </c>
      <c r="E3286">
        <v>659.31384800000001</v>
      </c>
      <c r="F3286">
        <v>664.2663</v>
      </c>
      <c r="G3286">
        <v>711.35934699999996</v>
      </c>
      <c r="H3286">
        <v>-6.6666230000000004</v>
      </c>
      <c r="I3286">
        <v>0.1171008</v>
      </c>
      <c r="J3286">
        <v>11.71008</v>
      </c>
      <c r="K3286">
        <v>61.740819999999999</v>
      </c>
      <c r="L3286">
        <v>52.764009999999999</v>
      </c>
      <c r="M3286">
        <v>0.7665883</v>
      </c>
      <c r="N3286">
        <v>30.435420000000001</v>
      </c>
      <c r="O3286">
        <v>26.789739999999998</v>
      </c>
      <c r="P3286">
        <v>0.31132779999999999</v>
      </c>
      <c r="Q3286">
        <v>39.890680000000003</v>
      </c>
      <c r="R3286">
        <v>30.257539999999999</v>
      </c>
      <c r="S3286">
        <v>0.82263640000000005</v>
      </c>
    </row>
    <row r="3287" spans="1:19" x14ac:dyDescent="0.2">
      <c r="A3287" t="s">
        <v>753</v>
      </c>
      <c r="B3287">
        <v>2009</v>
      </c>
      <c r="C3287">
        <v>594.63416099999995</v>
      </c>
      <c r="D3287">
        <v>602.93056300000001</v>
      </c>
      <c r="E3287">
        <v>659.31384800000001</v>
      </c>
      <c r="F3287">
        <v>664.2663</v>
      </c>
      <c r="G3287">
        <v>711.35934699999996</v>
      </c>
      <c r="I3287">
        <v>0.1171008</v>
      </c>
      <c r="J3287">
        <v>11.71008</v>
      </c>
      <c r="L3287">
        <v>52.764009999999999</v>
      </c>
      <c r="M3287">
        <v>0.7665883</v>
      </c>
      <c r="N3287">
        <v>30.435420000000001</v>
      </c>
      <c r="O3287">
        <v>26.789739999999998</v>
      </c>
      <c r="P3287">
        <v>0.31132779999999999</v>
      </c>
      <c r="R3287">
        <v>30.257539999999999</v>
      </c>
      <c r="S3287">
        <v>0.82263640000000005</v>
      </c>
    </row>
    <row r="3288" spans="1:19" x14ac:dyDescent="0.2">
      <c r="A3288" t="s">
        <v>753</v>
      </c>
      <c r="B3288">
        <v>2009</v>
      </c>
      <c r="C3288">
        <v>594.63416099999995</v>
      </c>
      <c r="D3288">
        <v>602.93056300000001</v>
      </c>
      <c r="E3288">
        <v>659.31384800000001</v>
      </c>
      <c r="F3288">
        <v>664.2663</v>
      </c>
      <c r="G3288">
        <v>711.35934699999996</v>
      </c>
      <c r="I3288">
        <v>0.1171008</v>
      </c>
      <c r="J3288">
        <v>11.71008</v>
      </c>
      <c r="L3288">
        <v>52.764009999999999</v>
      </c>
      <c r="M3288">
        <v>0.7665883</v>
      </c>
      <c r="N3288">
        <v>30.435420000000001</v>
      </c>
      <c r="O3288">
        <v>26.789739999999998</v>
      </c>
      <c r="P3288">
        <v>0.31132779999999999</v>
      </c>
      <c r="R3288">
        <v>30.257539999999999</v>
      </c>
      <c r="S3288">
        <v>0.82263640000000005</v>
      </c>
    </row>
    <row r="3289" spans="1:19" x14ac:dyDescent="0.2">
      <c r="A3289" t="s">
        <v>753</v>
      </c>
      <c r="B3289">
        <v>2009</v>
      </c>
      <c r="C3289">
        <v>594.63416099999995</v>
      </c>
      <c r="D3289">
        <v>602.93056300000001</v>
      </c>
      <c r="E3289">
        <v>659.31384800000001</v>
      </c>
      <c r="F3289">
        <v>664.2663</v>
      </c>
      <c r="G3289">
        <v>711.35934699999996</v>
      </c>
      <c r="H3289">
        <v>-8.6294699999999995</v>
      </c>
      <c r="I3289">
        <v>0.1171008</v>
      </c>
      <c r="J3289">
        <v>11.71008</v>
      </c>
      <c r="K3289">
        <v>61.740819999999999</v>
      </c>
      <c r="L3289">
        <v>52.764009999999999</v>
      </c>
      <c r="M3289">
        <v>0.7665883</v>
      </c>
      <c r="N3289">
        <v>30.435420000000001</v>
      </c>
      <c r="O3289">
        <v>26.789739999999998</v>
      </c>
      <c r="P3289">
        <v>0.31132779999999999</v>
      </c>
      <c r="Q3289">
        <v>39.890680000000003</v>
      </c>
      <c r="R3289">
        <v>30.257539999999999</v>
      </c>
      <c r="S3289">
        <v>0.82263640000000005</v>
      </c>
    </row>
    <row r="3290" spans="1:19" x14ac:dyDescent="0.2">
      <c r="A3290" t="s">
        <v>753</v>
      </c>
      <c r="B3290">
        <v>2009</v>
      </c>
      <c r="C3290">
        <v>594.63416099999995</v>
      </c>
      <c r="D3290">
        <v>602.93056300000001</v>
      </c>
      <c r="E3290">
        <v>659.31384800000001</v>
      </c>
      <c r="F3290">
        <v>664.2663</v>
      </c>
      <c r="G3290">
        <v>711.35934699999996</v>
      </c>
      <c r="H3290">
        <v>-35.11486</v>
      </c>
      <c r="I3290">
        <v>0.1171008</v>
      </c>
      <c r="J3290">
        <v>11.71008</v>
      </c>
      <c r="K3290">
        <v>61.740819999999999</v>
      </c>
      <c r="L3290">
        <v>52.764009999999999</v>
      </c>
      <c r="M3290">
        <v>0.7665883</v>
      </c>
      <c r="N3290">
        <v>30.435420000000001</v>
      </c>
      <c r="O3290">
        <v>26.789739999999998</v>
      </c>
      <c r="P3290">
        <v>0.31132779999999999</v>
      </c>
      <c r="Q3290">
        <v>39.890680000000003</v>
      </c>
      <c r="R3290">
        <v>30.257539999999999</v>
      </c>
      <c r="S3290">
        <v>0.82263640000000005</v>
      </c>
    </row>
    <row r="3291" spans="1:19" x14ac:dyDescent="0.2">
      <c r="A3291" t="s">
        <v>753</v>
      </c>
      <c r="B3291">
        <v>2009</v>
      </c>
      <c r="C3291">
        <v>594.63416099999995</v>
      </c>
      <c r="D3291">
        <v>602.93056300000001</v>
      </c>
      <c r="E3291">
        <v>659.31384800000001</v>
      </c>
      <c r="F3291">
        <v>664.2663</v>
      </c>
      <c r="G3291">
        <v>711.35934699999996</v>
      </c>
      <c r="H3291">
        <v>-18.999980000000001</v>
      </c>
      <c r="I3291">
        <v>0.1171008</v>
      </c>
      <c r="J3291">
        <v>11.71008</v>
      </c>
      <c r="K3291">
        <v>61.740819999999999</v>
      </c>
      <c r="L3291">
        <v>52.764009999999999</v>
      </c>
      <c r="M3291">
        <v>0.7665883</v>
      </c>
      <c r="N3291">
        <v>30.435420000000001</v>
      </c>
      <c r="O3291">
        <v>26.789739999999998</v>
      </c>
      <c r="P3291">
        <v>0.31132779999999999</v>
      </c>
      <c r="Q3291">
        <v>39.890680000000003</v>
      </c>
      <c r="R3291">
        <v>30.257539999999999</v>
      </c>
      <c r="S3291">
        <v>0.82263640000000005</v>
      </c>
    </row>
    <row r="3292" spans="1:19" x14ac:dyDescent="0.2">
      <c r="A3292" t="s">
        <v>753</v>
      </c>
      <c r="B3292">
        <v>2009</v>
      </c>
      <c r="C3292">
        <v>594.63416099999995</v>
      </c>
      <c r="D3292">
        <v>602.93056300000001</v>
      </c>
      <c r="E3292">
        <v>659.31384800000001</v>
      </c>
      <c r="F3292">
        <v>664.2663</v>
      </c>
      <c r="G3292">
        <v>711.35934699999996</v>
      </c>
      <c r="H3292">
        <v>-64.142870000000002</v>
      </c>
      <c r="I3292">
        <v>0.1171008</v>
      </c>
      <c r="J3292">
        <v>11.71008</v>
      </c>
      <c r="K3292">
        <v>61.740819999999999</v>
      </c>
      <c r="L3292">
        <v>52.764009999999999</v>
      </c>
      <c r="M3292">
        <v>0.7665883</v>
      </c>
      <c r="N3292">
        <v>30.435420000000001</v>
      </c>
      <c r="O3292">
        <v>26.789739999999998</v>
      </c>
      <c r="P3292">
        <v>0.31132779999999999</v>
      </c>
      <c r="Q3292">
        <v>39.890680000000003</v>
      </c>
      <c r="R3292">
        <v>30.257539999999999</v>
      </c>
      <c r="S3292">
        <v>0.82263640000000005</v>
      </c>
    </row>
    <row r="3293" spans="1:19" x14ac:dyDescent="0.2">
      <c r="A3293" t="s">
        <v>753</v>
      </c>
      <c r="B3293">
        <v>2009</v>
      </c>
      <c r="C3293">
        <v>594.63416099999995</v>
      </c>
      <c r="D3293">
        <v>602.93056300000001</v>
      </c>
      <c r="E3293">
        <v>659.31384800000001</v>
      </c>
      <c r="F3293">
        <v>664.2663</v>
      </c>
      <c r="G3293">
        <v>711.35934699999996</v>
      </c>
      <c r="H3293">
        <v>180.83160000000001</v>
      </c>
      <c r="I3293">
        <v>0.1171008</v>
      </c>
      <c r="J3293">
        <v>11.71008</v>
      </c>
      <c r="K3293">
        <v>61.740819999999999</v>
      </c>
      <c r="L3293">
        <v>52.764009999999999</v>
      </c>
      <c r="M3293">
        <v>0.7665883</v>
      </c>
      <c r="N3293">
        <v>30.435420000000001</v>
      </c>
      <c r="O3293">
        <v>26.789739999999998</v>
      </c>
      <c r="P3293">
        <v>0.31132779999999999</v>
      </c>
      <c r="Q3293">
        <v>39.890680000000003</v>
      </c>
      <c r="R3293">
        <v>30.257539999999999</v>
      </c>
      <c r="S3293">
        <v>0.82263640000000005</v>
      </c>
    </row>
    <row r="3294" spans="1:19" x14ac:dyDescent="0.2">
      <c r="A3294" t="s">
        <v>753</v>
      </c>
      <c r="B3294">
        <v>2009</v>
      </c>
      <c r="C3294">
        <v>594.63416099999995</v>
      </c>
      <c r="D3294">
        <v>602.93056300000001</v>
      </c>
      <c r="E3294">
        <v>659.31384800000001</v>
      </c>
      <c r="F3294">
        <v>664.2663</v>
      </c>
      <c r="G3294">
        <v>711.35934699999996</v>
      </c>
      <c r="H3294">
        <v>-27.450959999999998</v>
      </c>
      <c r="I3294">
        <v>0.1171008</v>
      </c>
      <c r="J3294">
        <v>11.71008</v>
      </c>
      <c r="K3294">
        <v>61.740819999999999</v>
      </c>
      <c r="L3294">
        <v>52.764009999999999</v>
      </c>
      <c r="M3294">
        <v>0.7665883</v>
      </c>
      <c r="N3294">
        <v>30.435420000000001</v>
      </c>
      <c r="O3294">
        <v>26.789739999999998</v>
      </c>
      <c r="P3294">
        <v>0.31132779999999999</v>
      </c>
      <c r="Q3294">
        <v>39.890680000000003</v>
      </c>
      <c r="R3294">
        <v>30.257539999999999</v>
      </c>
      <c r="S3294">
        <v>0.82263640000000005</v>
      </c>
    </row>
    <row r="3295" spans="1:19" x14ac:dyDescent="0.2">
      <c r="A3295" t="s">
        <v>753</v>
      </c>
      <c r="B3295">
        <v>2009</v>
      </c>
      <c r="C3295">
        <v>594.63416099999995</v>
      </c>
      <c r="D3295">
        <v>602.93056300000001</v>
      </c>
      <c r="E3295">
        <v>659.31384800000001</v>
      </c>
      <c r="F3295">
        <v>664.2663</v>
      </c>
      <c r="G3295">
        <v>711.35934699999996</v>
      </c>
      <c r="H3295">
        <v>69.740830000000003</v>
      </c>
      <c r="I3295">
        <v>0.1171008</v>
      </c>
      <c r="J3295">
        <v>11.71008</v>
      </c>
      <c r="K3295">
        <v>61.740819999999999</v>
      </c>
      <c r="L3295">
        <v>52.764009999999999</v>
      </c>
      <c r="M3295">
        <v>0.7665883</v>
      </c>
      <c r="N3295">
        <v>30.435420000000001</v>
      </c>
      <c r="O3295">
        <v>26.789739999999998</v>
      </c>
      <c r="P3295">
        <v>0.31132779999999999</v>
      </c>
      <c r="Q3295">
        <v>39.890680000000003</v>
      </c>
      <c r="R3295">
        <v>30.257539999999999</v>
      </c>
      <c r="S3295">
        <v>0.82263640000000005</v>
      </c>
    </row>
    <row r="3296" spans="1:19" x14ac:dyDescent="0.2">
      <c r="A3296" t="s">
        <v>753</v>
      </c>
      <c r="B3296">
        <v>2009</v>
      </c>
      <c r="C3296">
        <v>594.63416099999995</v>
      </c>
      <c r="D3296">
        <v>602.93056300000001</v>
      </c>
      <c r="E3296">
        <v>659.31384800000001</v>
      </c>
      <c r="F3296">
        <v>664.2663</v>
      </c>
      <c r="G3296">
        <v>711.35934699999996</v>
      </c>
      <c r="H3296">
        <v>78.642780000000002</v>
      </c>
      <c r="I3296">
        <v>0.1171008</v>
      </c>
      <c r="J3296">
        <v>11.71008</v>
      </c>
      <c r="K3296">
        <v>61.740819999999999</v>
      </c>
      <c r="L3296">
        <v>52.764009999999999</v>
      </c>
      <c r="M3296">
        <v>0.7665883</v>
      </c>
      <c r="N3296">
        <v>30.435420000000001</v>
      </c>
      <c r="O3296">
        <v>26.789739999999998</v>
      </c>
      <c r="P3296">
        <v>0.31132779999999999</v>
      </c>
      <c r="Q3296">
        <v>39.890680000000003</v>
      </c>
      <c r="R3296">
        <v>30.257539999999999</v>
      </c>
      <c r="S3296">
        <v>0.82263640000000005</v>
      </c>
    </row>
    <row r="3297" spans="1:19" x14ac:dyDescent="0.2">
      <c r="A3297" t="s">
        <v>753</v>
      </c>
      <c r="B3297">
        <v>2009</v>
      </c>
      <c r="C3297">
        <v>594.63416099999995</v>
      </c>
      <c r="D3297">
        <v>602.93056300000001</v>
      </c>
      <c r="E3297">
        <v>659.31384800000001</v>
      </c>
      <c r="F3297">
        <v>664.2663</v>
      </c>
      <c r="G3297">
        <v>711.35934699999996</v>
      </c>
      <c r="H3297">
        <v>-38.100389999999997</v>
      </c>
      <c r="I3297">
        <v>0.1171008</v>
      </c>
      <c r="J3297">
        <v>11.71008</v>
      </c>
      <c r="K3297">
        <v>61.740819999999999</v>
      </c>
      <c r="L3297">
        <v>52.764009999999999</v>
      </c>
      <c r="M3297">
        <v>0.7665883</v>
      </c>
      <c r="N3297">
        <v>30.435420000000001</v>
      </c>
      <c r="O3297">
        <v>26.789739999999998</v>
      </c>
      <c r="P3297">
        <v>0.31132779999999999</v>
      </c>
      <c r="Q3297">
        <v>39.890680000000003</v>
      </c>
      <c r="R3297">
        <v>30.257539999999999</v>
      </c>
      <c r="S3297">
        <v>0.82263640000000005</v>
      </c>
    </row>
    <row r="3298" spans="1:19" x14ac:dyDescent="0.2">
      <c r="A3298" t="s">
        <v>753</v>
      </c>
      <c r="B3298">
        <v>2009</v>
      </c>
      <c r="C3298">
        <v>594.63416099999995</v>
      </c>
      <c r="D3298">
        <v>602.93056300000001</v>
      </c>
      <c r="E3298">
        <v>659.31384800000001</v>
      </c>
      <c r="F3298">
        <v>664.2663</v>
      </c>
      <c r="G3298">
        <v>711.35934699999996</v>
      </c>
      <c r="I3298">
        <v>0.1171008</v>
      </c>
      <c r="J3298">
        <v>11.71008</v>
      </c>
      <c r="L3298">
        <v>52.764009999999999</v>
      </c>
      <c r="M3298">
        <v>0.7665883</v>
      </c>
      <c r="N3298">
        <v>30.435420000000001</v>
      </c>
      <c r="O3298">
        <v>26.789739999999998</v>
      </c>
      <c r="P3298">
        <v>0.31132779999999999</v>
      </c>
      <c r="R3298">
        <v>30.257539999999999</v>
      </c>
      <c r="S3298">
        <v>0.82263640000000005</v>
      </c>
    </row>
    <row r="3299" spans="1:19" x14ac:dyDescent="0.2">
      <c r="A3299" t="s">
        <v>753</v>
      </c>
      <c r="B3299">
        <v>2009</v>
      </c>
      <c r="C3299">
        <v>594.63416099999995</v>
      </c>
      <c r="D3299">
        <v>602.93056300000001</v>
      </c>
      <c r="E3299">
        <v>659.31384800000001</v>
      </c>
      <c r="F3299">
        <v>664.2663</v>
      </c>
      <c r="G3299">
        <v>711.35934699999996</v>
      </c>
      <c r="H3299">
        <v>111.111</v>
      </c>
      <c r="I3299">
        <v>0.1171008</v>
      </c>
      <c r="J3299">
        <v>11.71008</v>
      </c>
      <c r="K3299">
        <v>61.740819999999999</v>
      </c>
      <c r="L3299">
        <v>52.764009999999999</v>
      </c>
      <c r="M3299">
        <v>0.7665883</v>
      </c>
      <c r="N3299">
        <v>30.435420000000001</v>
      </c>
      <c r="O3299">
        <v>26.789739999999998</v>
      </c>
      <c r="P3299">
        <v>0.31132779999999999</v>
      </c>
      <c r="Q3299">
        <v>39.890680000000003</v>
      </c>
      <c r="R3299">
        <v>30.257539999999999</v>
      </c>
      <c r="S3299">
        <v>0.82263640000000005</v>
      </c>
    </row>
    <row r="3300" spans="1:19" x14ac:dyDescent="0.2">
      <c r="A3300" t="s">
        <v>753</v>
      </c>
      <c r="B3300">
        <v>2009</v>
      </c>
      <c r="C3300">
        <v>594.63416099999995</v>
      </c>
      <c r="D3300">
        <v>602.93056300000001</v>
      </c>
      <c r="E3300">
        <v>659.31384800000001</v>
      </c>
      <c r="F3300">
        <v>664.2663</v>
      </c>
      <c r="G3300">
        <v>711.35934699999996</v>
      </c>
      <c r="H3300">
        <v>-14.2857</v>
      </c>
      <c r="I3300">
        <v>0.1171008</v>
      </c>
      <c r="J3300">
        <v>11.71008</v>
      </c>
      <c r="K3300">
        <v>61.740819999999999</v>
      </c>
      <c r="L3300">
        <v>52.764009999999999</v>
      </c>
      <c r="M3300">
        <v>0.7665883</v>
      </c>
      <c r="N3300">
        <v>30.435420000000001</v>
      </c>
      <c r="O3300">
        <v>26.789739999999998</v>
      </c>
      <c r="P3300">
        <v>0.31132779999999999</v>
      </c>
      <c r="Q3300">
        <v>39.890680000000003</v>
      </c>
      <c r="R3300">
        <v>30.257539999999999</v>
      </c>
      <c r="S3300">
        <v>0.82263640000000005</v>
      </c>
    </row>
    <row r="3301" spans="1:19" x14ac:dyDescent="0.2">
      <c r="A3301" t="s">
        <v>753</v>
      </c>
      <c r="B3301">
        <v>2009</v>
      </c>
      <c r="C3301">
        <v>594.63416099999995</v>
      </c>
      <c r="D3301">
        <v>602.93056300000001</v>
      </c>
      <c r="E3301">
        <v>659.31384800000001</v>
      </c>
      <c r="F3301">
        <v>664.2663</v>
      </c>
      <c r="G3301">
        <v>711.35934699999996</v>
      </c>
      <c r="H3301">
        <v>-21.291599999999999</v>
      </c>
      <c r="I3301">
        <v>0.1171008</v>
      </c>
      <c r="J3301">
        <v>11.71008</v>
      </c>
      <c r="K3301">
        <v>61.740819999999999</v>
      </c>
      <c r="L3301">
        <v>52.764009999999999</v>
      </c>
      <c r="M3301">
        <v>0.7665883</v>
      </c>
      <c r="N3301">
        <v>30.435420000000001</v>
      </c>
      <c r="O3301">
        <v>26.789739999999998</v>
      </c>
      <c r="P3301">
        <v>0.31132779999999999</v>
      </c>
      <c r="Q3301">
        <v>39.890680000000003</v>
      </c>
      <c r="R3301">
        <v>30.257539999999999</v>
      </c>
      <c r="S3301">
        <v>0.82263640000000005</v>
      </c>
    </row>
    <row r="3302" spans="1:19" x14ac:dyDescent="0.2">
      <c r="A3302" t="s">
        <v>753</v>
      </c>
      <c r="B3302">
        <v>2009</v>
      </c>
      <c r="C3302">
        <v>594.63416099999995</v>
      </c>
      <c r="D3302">
        <v>602.93056300000001</v>
      </c>
      <c r="E3302">
        <v>659.31384800000001</v>
      </c>
      <c r="F3302">
        <v>664.2663</v>
      </c>
      <c r="G3302">
        <v>711.35934699999996</v>
      </c>
      <c r="H3302">
        <v>-16.666650000000001</v>
      </c>
      <c r="I3302">
        <v>0.1171008</v>
      </c>
      <c r="J3302">
        <v>11.71008</v>
      </c>
      <c r="K3302">
        <v>61.740819999999999</v>
      </c>
      <c r="L3302">
        <v>52.764009999999999</v>
      </c>
      <c r="M3302">
        <v>0.7665883</v>
      </c>
      <c r="N3302">
        <v>30.435420000000001</v>
      </c>
      <c r="O3302">
        <v>26.789739999999998</v>
      </c>
      <c r="P3302">
        <v>0.31132779999999999</v>
      </c>
      <c r="Q3302">
        <v>39.890680000000003</v>
      </c>
      <c r="R3302">
        <v>30.257539999999999</v>
      </c>
      <c r="S3302">
        <v>0.82263640000000005</v>
      </c>
    </row>
    <row r="3303" spans="1:19" x14ac:dyDescent="0.2">
      <c r="A3303" t="s">
        <v>753</v>
      </c>
      <c r="B3303">
        <v>2009</v>
      </c>
      <c r="C3303">
        <v>594.63416099999995</v>
      </c>
      <c r="D3303">
        <v>602.93056300000001</v>
      </c>
      <c r="E3303">
        <v>659.31384800000001</v>
      </c>
      <c r="F3303">
        <v>664.2663</v>
      </c>
      <c r="G3303">
        <v>711.35934699999996</v>
      </c>
      <c r="H3303">
        <v>17.647030000000001</v>
      </c>
      <c r="I3303">
        <v>0.1171008</v>
      </c>
      <c r="J3303">
        <v>11.71008</v>
      </c>
      <c r="K3303">
        <v>61.740819999999999</v>
      </c>
      <c r="L3303">
        <v>52.764009999999999</v>
      </c>
      <c r="M3303">
        <v>0.7665883</v>
      </c>
      <c r="N3303">
        <v>30.435420000000001</v>
      </c>
      <c r="O3303">
        <v>26.789739999999998</v>
      </c>
      <c r="P3303">
        <v>0.31132779999999999</v>
      </c>
      <c r="Q3303">
        <v>39.890680000000003</v>
      </c>
      <c r="R3303">
        <v>30.257539999999999</v>
      </c>
      <c r="S3303">
        <v>0.82263640000000005</v>
      </c>
    </row>
    <row r="3304" spans="1:19" x14ac:dyDescent="0.2">
      <c r="A3304" t="s">
        <v>753</v>
      </c>
      <c r="B3304">
        <v>2009</v>
      </c>
      <c r="C3304">
        <v>594.63416099999995</v>
      </c>
      <c r="D3304">
        <v>602.93056300000001</v>
      </c>
      <c r="E3304">
        <v>659.31384800000001</v>
      </c>
      <c r="F3304">
        <v>664.2663</v>
      </c>
      <c r="G3304">
        <v>711.35934699999996</v>
      </c>
      <c r="H3304">
        <v>-5.6603570000000003</v>
      </c>
      <c r="I3304">
        <v>0.1171008</v>
      </c>
      <c r="J3304">
        <v>11.71008</v>
      </c>
      <c r="K3304">
        <v>61.740819999999999</v>
      </c>
      <c r="L3304">
        <v>52.764009999999999</v>
      </c>
      <c r="M3304">
        <v>0.7665883</v>
      </c>
      <c r="N3304">
        <v>30.435420000000001</v>
      </c>
      <c r="O3304">
        <v>26.789739999999998</v>
      </c>
      <c r="P3304">
        <v>0.31132779999999999</v>
      </c>
      <c r="Q3304">
        <v>39.890680000000003</v>
      </c>
      <c r="R3304">
        <v>30.257539999999999</v>
      </c>
      <c r="S3304">
        <v>0.82263640000000005</v>
      </c>
    </row>
    <row r="3305" spans="1:19" x14ac:dyDescent="0.2">
      <c r="A3305" t="s">
        <v>753</v>
      </c>
      <c r="B3305">
        <v>2009</v>
      </c>
      <c r="C3305">
        <v>594.63416099999995</v>
      </c>
      <c r="D3305">
        <v>602.93056300000001</v>
      </c>
      <c r="E3305">
        <v>659.31384800000001</v>
      </c>
      <c r="F3305">
        <v>664.2663</v>
      </c>
      <c r="G3305">
        <v>711.35934699999996</v>
      </c>
      <c r="H3305">
        <v>180.1944</v>
      </c>
      <c r="I3305">
        <v>0.1171008</v>
      </c>
      <c r="J3305">
        <v>11.71008</v>
      </c>
      <c r="K3305">
        <v>61.740819999999999</v>
      </c>
      <c r="L3305">
        <v>52.764009999999999</v>
      </c>
      <c r="M3305">
        <v>0.7665883</v>
      </c>
      <c r="N3305">
        <v>30.435420000000001</v>
      </c>
      <c r="O3305">
        <v>26.789739999999998</v>
      </c>
      <c r="P3305">
        <v>0.31132779999999999</v>
      </c>
      <c r="Q3305">
        <v>39.890680000000003</v>
      </c>
      <c r="R3305">
        <v>30.257539999999999</v>
      </c>
      <c r="S3305">
        <v>0.82263640000000005</v>
      </c>
    </row>
    <row r="3306" spans="1:19" x14ac:dyDescent="0.2">
      <c r="A3306" t="s">
        <v>753</v>
      </c>
      <c r="B3306">
        <v>2009</v>
      </c>
      <c r="C3306">
        <v>594.63416099999995</v>
      </c>
      <c r="D3306">
        <v>602.93056300000001</v>
      </c>
      <c r="E3306">
        <v>659.31384800000001</v>
      </c>
      <c r="F3306">
        <v>664.2663</v>
      </c>
      <c r="G3306">
        <v>711.35934699999996</v>
      </c>
      <c r="I3306">
        <v>0.1171008</v>
      </c>
      <c r="J3306">
        <v>11.71008</v>
      </c>
      <c r="L3306">
        <v>52.764009999999999</v>
      </c>
      <c r="M3306">
        <v>0.7665883</v>
      </c>
      <c r="N3306">
        <v>30.435420000000001</v>
      </c>
      <c r="O3306">
        <v>26.789739999999998</v>
      </c>
      <c r="P3306">
        <v>0.31132779999999999</v>
      </c>
      <c r="R3306">
        <v>30.257539999999999</v>
      </c>
      <c r="S3306">
        <v>0.82263640000000005</v>
      </c>
    </row>
    <row r="3307" spans="1:19" x14ac:dyDescent="0.2">
      <c r="A3307" t="s">
        <v>753</v>
      </c>
      <c r="B3307">
        <v>2009</v>
      </c>
      <c r="C3307">
        <v>594.63416099999995</v>
      </c>
      <c r="D3307">
        <v>602.93056300000001</v>
      </c>
      <c r="E3307">
        <v>659.31384800000001</v>
      </c>
      <c r="F3307">
        <v>664.2663</v>
      </c>
      <c r="G3307">
        <v>711.35934699999996</v>
      </c>
      <c r="H3307">
        <v>55.137889999999999</v>
      </c>
      <c r="I3307">
        <v>0.1171008</v>
      </c>
      <c r="J3307">
        <v>11.71008</v>
      </c>
      <c r="K3307">
        <v>61.740819999999999</v>
      </c>
      <c r="L3307">
        <v>52.764009999999999</v>
      </c>
      <c r="M3307">
        <v>0.7665883</v>
      </c>
      <c r="N3307">
        <v>30.435420000000001</v>
      </c>
      <c r="O3307">
        <v>26.789739999999998</v>
      </c>
      <c r="P3307">
        <v>0.31132779999999999</v>
      </c>
      <c r="Q3307">
        <v>39.890680000000003</v>
      </c>
      <c r="R3307">
        <v>30.257539999999999</v>
      </c>
      <c r="S3307">
        <v>0.82263640000000005</v>
      </c>
    </row>
    <row r="3308" spans="1:19" x14ac:dyDescent="0.2">
      <c r="A3308" t="s">
        <v>753</v>
      </c>
      <c r="B3308">
        <v>2009</v>
      </c>
      <c r="C3308">
        <v>594.63416099999995</v>
      </c>
      <c r="D3308">
        <v>602.93056300000001</v>
      </c>
      <c r="E3308">
        <v>659.31384800000001</v>
      </c>
      <c r="F3308">
        <v>664.2663</v>
      </c>
      <c r="G3308">
        <v>711.35934699999996</v>
      </c>
      <c r="H3308">
        <v>25.000029999999999</v>
      </c>
      <c r="I3308">
        <v>0.1171008</v>
      </c>
      <c r="J3308">
        <v>11.71008</v>
      </c>
      <c r="K3308">
        <v>61.740819999999999</v>
      </c>
      <c r="L3308">
        <v>52.764009999999999</v>
      </c>
      <c r="M3308">
        <v>0.7665883</v>
      </c>
      <c r="N3308">
        <v>30.435420000000001</v>
      </c>
      <c r="O3308">
        <v>26.789739999999998</v>
      </c>
      <c r="P3308">
        <v>0.31132779999999999</v>
      </c>
      <c r="Q3308">
        <v>39.890680000000003</v>
      </c>
      <c r="R3308">
        <v>30.257539999999999</v>
      </c>
      <c r="S3308">
        <v>0.82263640000000005</v>
      </c>
    </row>
    <row r="3309" spans="1:19" x14ac:dyDescent="0.2">
      <c r="A3309" t="s">
        <v>753</v>
      </c>
      <c r="B3309">
        <v>2009</v>
      </c>
      <c r="C3309">
        <v>594.63416099999995</v>
      </c>
      <c r="D3309">
        <v>602.93056300000001</v>
      </c>
      <c r="E3309">
        <v>659.31384800000001</v>
      </c>
      <c r="F3309">
        <v>664.2663</v>
      </c>
      <c r="G3309">
        <v>711.35934699999996</v>
      </c>
      <c r="H3309">
        <v>41.141860000000001</v>
      </c>
      <c r="I3309">
        <v>0.1171008</v>
      </c>
      <c r="J3309">
        <v>11.71008</v>
      </c>
      <c r="K3309">
        <v>61.740819999999999</v>
      </c>
      <c r="L3309">
        <v>52.764009999999999</v>
      </c>
      <c r="M3309">
        <v>0.7665883</v>
      </c>
      <c r="N3309">
        <v>30.435420000000001</v>
      </c>
      <c r="O3309">
        <v>26.789739999999998</v>
      </c>
      <c r="P3309">
        <v>0.31132779999999999</v>
      </c>
      <c r="Q3309">
        <v>39.890680000000003</v>
      </c>
      <c r="R3309">
        <v>30.257539999999999</v>
      </c>
      <c r="S3309">
        <v>0.82263640000000005</v>
      </c>
    </row>
    <row r="3310" spans="1:19" x14ac:dyDescent="0.2">
      <c r="A3310" t="s">
        <v>753</v>
      </c>
      <c r="B3310">
        <v>2009</v>
      </c>
      <c r="C3310">
        <v>594.63416099999995</v>
      </c>
      <c r="D3310">
        <v>602.93056300000001</v>
      </c>
      <c r="E3310">
        <v>659.31384800000001</v>
      </c>
      <c r="F3310">
        <v>664.2663</v>
      </c>
      <c r="G3310">
        <v>711.35934699999996</v>
      </c>
      <c r="H3310">
        <v>-3.2332700000000001</v>
      </c>
      <c r="I3310">
        <v>0.1171008</v>
      </c>
      <c r="J3310">
        <v>11.71008</v>
      </c>
      <c r="K3310">
        <v>61.740819999999999</v>
      </c>
      <c r="L3310">
        <v>52.764009999999999</v>
      </c>
      <c r="M3310">
        <v>0.7665883</v>
      </c>
      <c r="N3310">
        <v>30.435420000000001</v>
      </c>
      <c r="O3310">
        <v>26.789739999999998</v>
      </c>
      <c r="P3310">
        <v>0.31132779999999999</v>
      </c>
      <c r="Q3310">
        <v>39.890680000000003</v>
      </c>
      <c r="R3310">
        <v>30.257539999999999</v>
      </c>
      <c r="S3310">
        <v>0.82263640000000005</v>
      </c>
    </row>
    <row r="3311" spans="1:19" x14ac:dyDescent="0.2">
      <c r="A3311" t="s">
        <v>753</v>
      </c>
      <c r="B3311">
        <v>2009</v>
      </c>
      <c r="C3311">
        <v>594.63416099999995</v>
      </c>
      <c r="D3311">
        <v>602.93056300000001</v>
      </c>
      <c r="E3311">
        <v>659.31384800000001</v>
      </c>
      <c r="F3311">
        <v>664.2663</v>
      </c>
      <c r="G3311">
        <v>711.35934699999996</v>
      </c>
      <c r="H3311">
        <v>32.039439999999999</v>
      </c>
      <c r="I3311">
        <v>0.1171008</v>
      </c>
      <c r="J3311">
        <v>11.71008</v>
      </c>
      <c r="K3311">
        <v>61.740819999999999</v>
      </c>
      <c r="L3311">
        <v>52.764009999999999</v>
      </c>
      <c r="M3311">
        <v>0.7665883</v>
      </c>
      <c r="N3311">
        <v>30.435420000000001</v>
      </c>
      <c r="O3311">
        <v>26.789739999999998</v>
      </c>
      <c r="P3311">
        <v>0.31132779999999999</v>
      </c>
      <c r="Q3311">
        <v>39.890680000000003</v>
      </c>
      <c r="R3311">
        <v>30.257539999999999</v>
      </c>
      <c r="S3311">
        <v>0.82263640000000005</v>
      </c>
    </row>
    <row r="3312" spans="1:19" x14ac:dyDescent="0.2">
      <c r="A3312" t="s">
        <v>753</v>
      </c>
      <c r="B3312">
        <v>2009</v>
      </c>
      <c r="C3312">
        <v>594.63416099999995</v>
      </c>
      <c r="D3312">
        <v>602.93056300000001</v>
      </c>
      <c r="E3312">
        <v>659.31384800000001</v>
      </c>
      <c r="F3312">
        <v>664.2663</v>
      </c>
      <c r="G3312">
        <v>711.35934699999996</v>
      </c>
      <c r="I3312">
        <v>0.1171008</v>
      </c>
      <c r="J3312">
        <v>11.71008</v>
      </c>
      <c r="L3312">
        <v>52.764009999999999</v>
      </c>
      <c r="M3312">
        <v>0.7665883</v>
      </c>
      <c r="N3312">
        <v>30.435420000000001</v>
      </c>
      <c r="O3312">
        <v>26.789739999999998</v>
      </c>
      <c r="P3312">
        <v>0.31132779999999999</v>
      </c>
      <c r="R3312">
        <v>30.257539999999999</v>
      </c>
      <c r="S3312">
        <v>0.82263640000000005</v>
      </c>
    </row>
    <row r="3313" spans="1:19" x14ac:dyDescent="0.2">
      <c r="A3313" t="s">
        <v>753</v>
      </c>
      <c r="B3313">
        <v>2009</v>
      </c>
      <c r="C3313">
        <v>594.63416099999995</v>
      </c>
      <c r="D3313">
        <v>602.93056300000001</v>
      </c>
      <c r="E3313">
        <v>659.31384800000001</v>
      </c>
      <c r="F3313">
        <v>664.2663</v>
      </c>
      <c r="G3313">
        <v>711.35934699999996</v>
      </c>
      <c r="H3313">
        <v>-45.910499999999999</v>
      </c>
      <c r="I3313">
        <v>0.1171008</v>
      </c>
      <c r="J3313">
        <v>11.71008</v>
      </c>
      <c r="K3313">
        <v>61.740819999999999</v>
      </c>
      <c r="L3313">
        <v>52.764009999999999</v>
      </c>
      <c r="M3313">
        <v>0.7665883</v>
      </c>
      <c r="N3313">
        <v>30.435420000000001</v>
      </c>
      <c r="O3313">
        <v>26.789739999999998</v>
      </c>
      <c r="P3313">
        <v>0.31132779999999999</v>
      </c>
      <c r="Q3313">
        <v>39.890680000000003</v>
      </c>
      <c r="R3313">
        <v>30.257539999999999</v>
      </c>
      <c r="S3313">
        <v>0.82263640000000005</v>
      </c>
    </row>
    <row r="3314" spans="1:19" x14ac:dyDescent="0.2">
      <c r="A3314" t="s">
        <v>753</v>
      </c>
      <c r="B3314">
        <v>2009</v>
      </c>
      <c r="C3314">
        <v>594.63416099999995</v>
      </c>
      <c r="D3314">
        <v>602.93056300000001</v>
      </c>
      <c r="E3314">
        <v>659.31384800000001</v>
      </c>
      <c r="F3314">
        <v>664.2663</v>
      </c>
      <c r="G3314">
        <v>711.35934699999996</v>
      </c>
      <c r="H3314">
        <v>169.43369999999999</v>
      </c>
      <c r="I3314">
        <v>0.1171008</v>
      </c>
      <c r="J3314">
        <v>11.71008</v>
      </c>
      <c r="K3314">
        <v>61.740819999999999</v>
      </c>
      <c r="L3314">
        <v>52.764009999999999</v>
      </c>
      <c r="M3314">
        <v>0.7665883</v>
      </c>
      <c r="N3314">
        <v>30.435420000000001</v>
      </c>
      <c r="O3314">
        <v>26.789739999999998</v>
      </c>
      <c r="P3314">
        <v>0.31132779999999999</v>
      </c>
      <c r="Q3314">
        <v>39.890680000000003</v>
      </c>
      <c r="R3314">
        <v>30.257539999999999</v>
      </c>
      <c r="S3314">
        <v>0.82263640000000005</v>
      </c>
    </row>
    <row r="3315" spans="1:19" x14ac:dyDescent="0.2">
      <c r="A3315" t="s">
        <v>753</v>
      </c>
      <c r="B3315">
        <v>2009</v>
      </c>
      <c r="C3315">
        <v>594.63416099999995</v>
      </c>
      <c r="D3315">
        <v>602.93056300000001</v>
      </c>
      <c r="E3315">
        <v>659.31384800000001</v>
      </c>
      <c r="F3315">
        <v>664.2663</v>
      </c>
      <c r="G3315">
        <v>711.35934699999996</v>
      </c>
      <c r="I3315">
        <v>0.1171008</v>
      </c>
      <c r="J3315">
        <v>11.71008</v>
      </c>
      <c r="L3315">
        <v>52.764009999999999</v>
      </c>
      <c r="M3315">
        <v>0.7665883</v>
      </c>
      <c r="N3315">
        <v>30.435420000000001</v>
      </c>
      <c r="O3315">
        <v>26.789739999999998</v>
      </c>
      <c r="P3315">
        <v>0.31132779999999999</v>
      </c>
      <c r="R3315">
        <v>30.257539999999999</v>
      </c>
      <c r="S3315">
        <v>0.82263640000000005</v>
      </c>
    </row>
    <row r="3316" spans="1:19" x14ac:dyDescent="0.2">
      <c r="A3316" t="s">
        <v>753</v>
      </c>
      <c r="B3316">
        <v>2009</v>
      </c>
      <c r="C3316">
        <v>594.63416099999995</v>
      </c>
      <c r="D3316">
        <v>602.93056300000001</v>
      </c>
      <c r="E3316">
        <v>659.31384800000001</v>
      </c>
      <c r="F3316">
        <v>664.2663</v>
      </c>
      <c r="G3316">
        <v>711.35934699999996</v>
      </c>
      <c r="H3316">
        <v>-6.2290669999999997</v>
      </c>
      <c r="I3316">
        <v>0.1171008</v>
      </c>
      <c r="J3316">
        <v>11.71008</v>
      </c>
      <c r="K3316">
        <v>61.740819999999999</v>
      </c>
      <c r="L3316">
        <v>52.764009999999999</v>
      </c>
      <c r="M3316">
        <v>0.7665883</v>
      </c>
      <c r="N3316">
        <v>30.435420000000001</v>
      </c>
      <c r="O3316">
        <v>26.789739999999998</v>
      </c>
      <c r="P3316">
        <v>0.31132779999999999</v>
      </c>
      <c r="Q3316">
        <v>39.890680000000003</v>
      </c>
      <c r="R3316">
        <v>30.257539999999999</v>
      </c>
      <c r="S3316">
        <v>0.82263640000000005</v>
      </c>
    </row>
    <row r="3317" spans="1:19" x14ac:dyDescent="0.2">
      <c r="A3317" t="s">
        <v>753</v>
      </c>
      <c r="B3317">
        <v>2009</v>
      </c>
      <c r="C3317">
        <v>594.63416099999995</v>
      </c>
      <c r="D3317">
        <v>602.93056300000001</v>
      </c>
      <c r="E3317">
        <v>659.31384800000001</v>
      </c>
      <c r="F3317">
        <v>664.2663</v>
      </c>
      <c r="G3317">
        <v>711.35934699999996</v>
      </c>
      <c r="H3317">
        <v>32.707590000000003</v>
      </c>
      <c r="I3317">
        <v>0.1171008</v>
      </c>
      <c r="J3317">
        <v>11.71008</v>
      </c>
      <c r="K3317">
        <v>61.740819999999999</v>
      </c>
      <c r="L3317">
        <v>52.764009999999999</v>
      </c>
      <c r="M3317">
        <v>0.7665883</v>
      </c>
      <c r="N3317">
        <v>30.435420000000001</v>
      </c>
      <c r="O3317">
        <v>26.789739999999998</v>
      </c>
      <c r="P3317">
        <v>0.31132779999999999</v>
      </c>
      <c r="Q3317">
        <v>39.890680000000003</v>
      </c>
      <c r="R3317">
        <v>30.257539999999999</v>
      </c>
      <c r="S3317">
        <v>0.82263640000000005</v>
      </c>
    </row>
    <row r="3318" spans="1:19" x14ac:dyDescent="0.2">
      <c r="A3318" t="s">
        <v>753</v>
      </c>
      <c r="B3318">
        <v>2009</v>
      </c>
      <c r="C3318">
        <v>594.63416099999995</v>
      </c>
      <c r="D3318">
        <v>602.93056300000001</v>
      </c>
      <c r="E3318">
        <v>659.31384800000001</v>
      </c>
      <c r="F3318">
        <v>664.2663</v>
      </c>
      <c r="G3318">
        <v>711.35934699999996</v>
      </c>
      <c r="H3318">
        <v>30.337019999999999</v>
      </c>
      <c r="I3318">
        <v>0.1171008</v>
      </c>
      <c r="J3318">
        <v>11.71008</v>
      </c>
      <c r="K3318">
        <v>61.740819999999999</v>
      </c>
      <c r="L3318">
        <v>52.764009999999999</v>
      </c>
      <c r="M3318">
        <v>0.7665883</v>
      </c>
      <c r="N3318">
        <v>30.435420000000001</v>
      </c>
      <c r="O3318">
        <v>26.789739999999998</v>
      </c>
      <c r="P3318">
        <v>0.31132779999999999</v>
      </c>
      <c r="Q3318">
        <v>39.890680000000003</v>
      </c>
      <c r="R3318">
        <v>30.257539999999999</v>
      </c>
      <c r="S3318">
        <v>0.82263640000000005</v>
      </c>
    </row>
    <row r="3319" spans="1:19" x14ac:dyDescent="0.2">
      <c r="A3319" t="s">
        <v>753</v>
      </c>
      <c r="B3319">
        <v>2009</v>
      </c>
      <c r="C3319">
        <v>594.63416099999995</v>
      </c>
      <c r="D3319">
        <v>602.93056300000001</v>
      </c>
      <c r="E3319">
        <v>659.31384800000001</v>
      </c>
      <c r="F3319">
        <v>664.2663</v>
      </c>
      <c r="G3319">
        <v>711.35934699999996</v>
      </c>
      <c r="H3319">
        <v>-29.32499</v>
      </c>
      <c r="I3319">
        <v>0.1171008</v>
      </c>
      <c r="J3319">
        <v>11.71008</v>
      </c>
      <c r="K3319">
        <v>61.740819999999999</v>
      </c>
      <c r="L3319">
        <v>52.764009999999999</v>
      </c>
      <c r="M3319">
        <v>0.7665883</v>
      </c>
      <c r="N3319">
        <v>30.435420000000001</v>
      </c>
      <c r="O3319">
        <v>26.789739999999998</v>
      </c>
      <c r="P3319">
        <v>0.31132779999999999</v>
      </c>
      <c r="Q3319">
        <v>39.890680000000003</v>
      </c>
      <c r="R3319">
        <v>30.257539999999999</v>
      </c>
      <c r="S3319">
        <v>0.82263640000000005</v>
      </c>
    </row>
    <row r="3320" spans="1:19" x14ac:dyDescent="0.2">
      <c r="A3320" t="s">
        <v>753</v>
      </c>
      <c r="B3320">
        <v>2009</v>
      </c>
      <c r="C3320">
        <v>594.63416099999995</v>
      </c>
      <c r="D3320">
        <v>602.93056300000001</v>
      </c>
      <c r="E3320">
        <v>659.31384800000001</v>
      </c>
      <c r="F3320">
        <v>664.2663</v>
      </c>
      <c r="G3320">
        <v>711.35934699999996</v>
      </c>
      <c r="H3320">
        <v>139.881</v>
      </c>
      <c r="I3320">
        <v>0.1171008</v>
      </c>
      <c r="J3320">
        <v>11.71008</v>
      </c>
      <c r="K3320">
        <v>61.740819999999999</v>
      </c>
      <c r="L3320">
        <v>52.764009999999999</v>
      </c>
      <c r="M3320">
        <v>0.7665883</v>
      </c>
      <c r="N3320">
        <v>30.435420000000001</v>
      </c>
      <c r="O3320">
        <v>26.789739999999998</v>
      </c>
      <c r="P3320">
        <v>0.31132779999999999</v>
      </c>
      <c r="Q3320">
        <v>39.890680000000003</v>
      </c>
      <c r="R3320">
        <v>30.257539999999999</v>
      </c>
      <c r="S3320">
        <v>0.82263640000000005</v>
      </c>
    </row>
    <row r="3321" spans="1:19" x14ac:dyDescent="0.2">
      <c r="A3321" t="s">
        <v>753</v>
      </c>
      <c r="B3321">
        <v>2009</v>
      </c>
      <c r="C3321">
        <v>594.63416099999995</v>
      </c>
      <c r="D3321">
        <v>602.93056300000001</v>
      </c>
      <c r="E3321">
        <v>659.31384800000001</v>
      </c>
      <c r="F3321">
        <v>664.2663</v>
      </c>
      <c r="G3321">
        <v>711.35934699999996</v>
      </c>
      <c r="H3321">
        <v>-15.384600000000001</v>
      </c>
      <c r="I3321">
        <v>0.1171008</v>
      </c>
      <c r="J3321">
        <v>11.71008</v>
      </c>
      <c r="K3321">
        <v>61.740819999999999</v>
      </c>
      <c r="L3321">
        <v>52.764009999999999</v>
      </c>
      <c r="M3321">
        <v>0.7665883</v>
      </c>
      <c r="N3321">
        <v>30.435420000000001</v>
      </c>
      <c r="O3321">
        <v>26.789739999999998</v>
      </c>
      <c r="P3321">
        <v>0.31132779999999999</v>
      </c>
      <c r="Q3321">
        <v>39.890680000000003</v>
      </c>
      <c r="R3321">
        <v>30.257539999999999</v>
      </c>
      <c r="S3321">
        <v>0.82263640000000005</v>
      </c>
    </row>
    <row r="3322" spans="1:19" x14ac:dyDescent="0.2">
      <c r="A3322" t="s">
        <v>753</v>
      </c>
      <c r="B3322">
        <v>2009</v>
      </c>
      <c r="C3322">
        <v>594.63416099999995</v>
      </c>
      <c r="D3322">
        <v>602.93056300000001</v>
      </c>
      <c r="E3322">
        <v>659.31384800000001</v>
      </c>
      <c r="F3322">
        <v>664.2663</v>
      </c>
      <c r="G3322">
        <v>711.35934699999996</v>
      </c>
      <c r="H3322">
        <v>-35.844140000000003</v>
      </c>
      <c r="I3322">
        <v>0.1171008</v>
      </c>
      <c r="J3322">
        <v>11.71008</v>
      </c>
      <c r="K3322">
        <v>61.740819999999999</v>
      </c>
      <c r="L3322">
        <v>52.764009999999999</v>
      </c>
      <c r="M3322">
        <v>0.7665883</v>
      </c>
      <c r="N3322">
        <v>30.435420000000001</v>
      </c>
      <c r="O3322">
        <v>26.789739999999998</v>
      </c>
      <c r="P3322">
        <v>0.31132779999999999</v>
      </c>
      <c r="Q3322">
        <v>39.890680000000003</v>
      </c>
      <c r="R3322">
        <v>30.257539999999999</v>
      </c>
      <c r="S3322">
        <v>0.82263640000000005</v>
      </c>
    </row>
    <row r="3323" spans="1:19" x14ac:dyDescent="0.2">
      <c r="A3323" t="s">
        <v>753</v>
      </c>
      <c r="B3323">
        <v>2009</v>
      </c>
      <c r="C3323">
        <v>594.63416099999995</v>
      </c>
      <c r="D3323">
        <v>602.93056300000001</v>
      </c>
      <c r="E3323">
        <v>659.31384800000001</v>
      </c>
      <c r="F3323">
        <v>664.2663</v>
      </c>
      <c r="G3323">
        <v>711.35934699999996</v>
      </c>
      <c r="I3323">
        <v>0.1171008</v>
      </c>
      <c r="J3323">
        <v>11.71008</v>
      </c>
      <c r="L3323">
        <v>52.764009999999999</v>
      </c>
      <c r="M3323">
        <v>0.7665883</v>
      </c>
      <c r="N3323">
        <v>30.435420000000001</v>
      </c>
      <c r="O3323">
        <v>26.789739999999998</v>
      </c>
      <c r="P3323">
        <v>0.31132779999999999</v>
      </c>
      <c r="R3323">
        <v>30.257539999999999</v>
      </c>
      <c r="S3323">
        <v>0.82263640000000005</v>
      </c>
    </row>
    <row r="3324" spans="1:19" x14ac:dyDescent="0.2">
      <c r="A3324" t="s">
        <v>753</v>
      </c>
      <c r="B3324">
        <v>2009</v>
      </c>
      <c r="C3324">
        <v>594.63416099999995</v>
      </c>
      <c r="D3324">
        <v>602.93056300000001</v>
      </c>
      <c r="E3324">
        <v>659.31384800000001</v>
      </c>
      <c r="F3324">
        <v>664.2663</v>
      </c>
      <c r="G3324">
        <v>711.35934699999996</v>
      </c>
      <c r="H3324">
        <v>-23.076910000000002</v>
      </c>
      <c r="I3324">
        <v>0.1171008</v>
      </c>
      <c r="J3324">
        <v>11.71008</v>
      </c>
      <c r="K3324">
        <v>61.740819999999999</v>
      </c>
      <c r="L3324">
        <v>52.764009999999999</v>
      </c>
      <c r="M3324">
        <v>0.7665883</v>
      </c>
      <c r="N3324">
        <v>30.435420000000001</v>
      </c>
      <c r="O3324">
        <v>26.789739999999998</v>
      </c>
      <c r="P3324">
        <v>0.31132779999999999</v>
      </c>
      <c r="Q3324">
        <v>39.890680000000003</v>
      </c>
      <c r="R3324">
        <v>30.257539999999999</v>
      </c>
      <c r="S3324">
        <v>0.82263640000000005</v>
      </c>
    </row>
    <row r="3325" spans="1:19" x14ac:dyDescent="0.2">
      <c r="A3325" t="s">
        <v>753</v>
      </c>
      <c r="B3325">
        <v>2009</v>
      </c>
      <c r="C3325">
        <v>594.63416099999995</v>
      </c>
      <c r="D3325">
        <v>602.93056300000001</v>
      </c>
      <c r="E3325">
        <v>659.31384800000001</v>
      </c>
      <c r="F3325">
        <v>664.2663</v>
      </c>
      <c r="G3325">
        <v>711.35934699999996</v>
      </c>
      <c r="H3325">
        <v>-42.85716</v>
      </c>
      <c r="I3325">
        <v>0.1171008</v>
      </c>
      <c r="J3325">
        <v>11.71008</v>
      </c>
      <c r="K3325">
        <v>61.740819999999999</v>
      </c>
      <c r="L3325">
        <v>52.764009999999999</v>
      </c>
      <c r="M3325">
        <v>0.7665883</v>
      </c>
      <c r="N3325">
        <v>30.435420000000001</v>
      </c>
      <c r="O3325">
        <v>26.789739999999998</v>
      </c>
      <c r="P3325">
        <v>0.31132779999999999</v>
      </c>
      <c r="Q3325">
        <v>39.890680000000003</v>
      </c>
      <c r="R3325">
        <v>30.257539999999999</v>
      </c>
      <c r="S3325">
        <v>0.82263640000000005</v>
      </c>
    </row>
    <row r="3326" spans="1:19" x14ac:dyDescent="0.2">
      <c r="A3326" t="s">
        <v>753</v>
      </c>
      <c r="B3326">
        <v>2009</v>
      </c>
      <c r="C3326">
        <v>594.63416099999995</v>
      </c>
      <c r="D3326">
        <v>602.93056300000001</v>
      </c>
      <c r="E3326">
        <v>659.31384800000001</v>
      </c>
      <c r="F3326">
        <v>664.2663</v>
      </c>
      <c r="G3326">
        <v>711.35934699999996</v>
      </c>
      <c r="H3326">
        <v>131.0078</v>
      </c>
      <c r="I3326">
        <v>0.1171008</v>
      </c>
      <c r="J3326">
        <v>11.71008</v>
      </c>
      <c r="K3326">
        <v>61.740819999999999</v>
      </c>
      <c r="L3326">
        <v>52.764009999999999</v>
      </c>
      <c r="M3326">
        <v>0.7665883</v>
      </c>
      <c r="N3326">
        <v>30.435420000000001</v>
      </c>
      <c r="O3326">
        <v>26.789739999999998</v>
      </c>
      <c r="P3326">
        <v>0.31132779999999999</v>
      </c>
      <c r="Q3326">
        <v>39.890680000000003</v>
      </c>
      <c r="R3326">
        <v>30.257539999999999</v>
      </c>
      <c r="S3326">
        <v>0.82263640000000005</v>
      </c>
    </row>
    <row r="3327" spans="1:19" x14ac:dyDescent="0.2">
      <c r="A3327" t="s">
        <v>753</v>
      </c>
      <c r="B3327">
        <v>2009</v>
      </c>
      <c r="C3327">
        <v>594.63416099999995</v>
      </c>
      <c r="D3327">
        <v>602.93056300000001</v>
      </c>
      <c r="E3327">
        <v>659.31384800000001</v>
      </c>
      <c r="F3327">
        <v>664.2663</v>
      </c>
      <c r="G3327">
        <v>711.35934699999996</v>
      </c>
      <c r="H3327">
        <v>207.69220000000001</v>
      </c>
      <c r="I3327">
        <v>0.1171008</v>
      </c>
      <c r="J3327">
        <v>11.71008</v>
      </c>
      <c r="K3327">
        <v>61.740819999999999</v>
      </c>
      <c r="L3327">
        <v>52.764009999999999</v>
      </c>
      <c r="M3327">
        <v>0.7665883</v>
      </c>
      <c r="N3327">
        <v>30.435420000000001</v>
      </c>
      <c r="O3327">
        <v>26.789739999999998</v>
      </c>
      <c r="P3327">
        <v>0.31132779999999999</v>
      </c>
      <c r="Q3327">
        <v>39.890680000000003</v>
      </c>
      <c r="R3327">
        <v>30.257539999999999</v>
      </c>
      <c r="S3327">
        <v>0.82263640000000005</v>
      </c>
    </row>
    <row r="3328" spans="1:19" x14ac:dyDescent="0.2">
      <c r="A3328" t="s">
        <v>753</v>
      </c>
      <c r="B3328">
        <v>2009</v>
      </c>
      <c r="C3328">
        <v>594.63416099999995</v>
      </c>
      <c r="D3328">
        <v>602.93056300000001</v>
      </c>
      <c r="E3328">
        <v>659.31384800000001</v>
      </c>
      <c r="F3328">
        <v>664.2663</v>
      </c>
      <c r="G3328">
        <v>711.35934699999996</v>
      </c>
      <c r="H3328">
        <v>-22.54693</v>
      </c>
      <c r="I3328">
        <v>0.1171008</v>
      </c>
      <c r="J3328">
        <v>11.71008</v>
      </c>
      <c r="K3328">
        <v>61.740819999999999</v>
      </c>
      <c r="L3328">
        <v>52.764009999999999</v>
      </c>
      <c r="M3328">
        <v>0.7665883</v>
      </c>
      <c r="N3328">
        <v>30.435420000000001</v>
      </c>
      <c r="O3328">
        <v>26.789739999999998</v>
      </c>
      <c r="P3328">
        <v>0.31132779999999999</v>
      </c>
      <c r="Q3328">
        <v>39.890680000000003</v>
      </c>
      <c r="R3328">
        <v>30.257539999999999</v>
      </c>
      <c r="S3328">
        <v>0.82263640000000005</v>
      </c>
    </row>
    <row r="3329" spans="1:19" x14ac:dyDescent="0.2">
      <c r="A3329" t="s">
        <v>753</v>
      </c>
      <c r="B3329">
        <v>2009</v>
      </c>
      <c r="C3329">
        <v>594.63416099999995</v>
      </c>
      <c r="D3329">
        <v>602.93056300000001</v>
      </c>
      <c r="E3329">
        <v>659.31384800000001</v>
      </c>
      <c r="F3329">
        <v>664.2663</v>
      </c>
      <c r="G3329">
        <v>711.35934699999996</v>
      </c>
      <c r="H3329">
        <v>23.529399999999999</v>
      </c>
      <c r="I3329">
        <v>0.1171008</v>
      </c>
      <c r="J3329">
        <v>11.71008</v>
      </c>
      <c r="K3329">
        <v>61.740819999999999</v>
      </c>
      <c r="L3329">
        <v>52.764009999999999</v>
      </c>
      <c r="M3329">
        <v>0.7665883</v>
      </c>
      <c r="N3329">
        <v>30.435420000000001</v>
      </c>
      <c r="O3329">
        <v>26.789739999999998</v>
      </c>
      <c r="P3329">
        <v>0.31132779999999999</v>
      </c>
      <c r="Q3329">
        <v>39.890680000000003</v>
      </c>
      <c r="R3329">
        <v>30.257539999999999</v>
      </c>
      <c r="S3329">
        <v>0.82263640000000005</v>
      </c>
    </row>
    <row r="3330" spans="1:19" x14ac:dyDescent="0.2">
      <c r="A3330" t="s">
        <v>753</v>
      </c>
      <c r="B3330">
        <v>2009</v>
      </c>
      <c r="C3330">
        <v>594.63416099999995</v>
      </c>
      <c r="D3330">
        <v>602.93056300000001</v>
      </c>
      <c r="E3330">
        <v>659.31384800000001</v>
      </c>
      <c r="F3330">
        <v>664.2663</v>
      </c>
      <c r="G3330">
        <v>711.35934699999996</v>
      </c>
      <c r="I3330">
        <v>0.1171008</v>
      </c>
      <c r="J3330">
        <v>11.71008</v>
      </c>
      <c r="L3330">
        <v>52.764009999999999</v>
      </c>
      <c r="M3330">
        <v>0.7665883</v>
      </c>
      <c r="N3330">
        <v>30.435420000000001</v>
      </c>
      <c r="O3330">
        <v>26.789739999999998</v>
      </c>
      <c r="P3330">
        <v>0.31132779999999999</v>
      </c>
      <c r="R3330">
        <v>30.257539999999999</v>
      </c>
      <c r="S3330">
        <v>0.82263640000000005</v>
      </c>
    </row>
    <row r="3331" spans="1:19" x14ac:dyDescent="0.2">
      <c r="A3331" t="s">
        <v>753</v>
      </c>
      <c r="B3331">
        <v>2009</v>
      </c>
      <c r="C3331">
        <v>594.63416099999995</v>
      </c>
      <c r="D3331">
        <v>602.93056300000001</v>
      </c>
      <c r="E3331">
        <v>659.31384800000001</v>
      </c>
      <c r="F3331">
        <v>664.2663</v>
      </c>
      <c r="G3331">
        <v>711.35934699999996</v>
      </c>
      <c r="H3331">
        <v>206.9768</v>
      </c>
      <c r="I3331">
        <v>0.1171008</v>
      </c>
      <c r="J3331">
        <v>11.71008</v>
      </c>
      <c r="K3331">
        <v>61.740819999999999</v>
      </c>
      <c r="L3331">
        <v>52.764009999999999</v>
      </c>
      <c r="M3331">
        <v>0.7665883</v>
      </c>
      <c r="N3331">
        <v>30.435420000000001</v>
      </c>
      <c r="O3331">
        <v>26.789739999999998</v>
      </c>
      <c r="P3331">
        <v>0.31132779999999999</v>
      </c>
      <c r="Q3331">
        <v>39.890680000000003</v>
      </c>
      <c r="R3331">
        <v>30.257539999999999</v>
      </c>
      <c r="S3331">
        <v>0.82263640000000005</v>
      </c>
    </row>
    <row r="3332" spans="1:19" x14ac:dyDescent="0.2">
      <c r="A3332" t="s">
        <v>753</v>
      </c>
      <c r="B3332">
        <v>2009</v>
      </c>
      <c r="C3332">
        <v>594.63416099999995</v>
      </c>
      <c r="D3332">
        <v>602.93056300000001</v>
      </c>
      <c r="E3332">
        <v>659.31384800000001</v>
      </c>
      <c r="F3332">
        <v>664.2663</v>
      </c>
      <c r="G3332">
        <v>711.35934699999996</v>
      </c>
      <c r="H3332">
        <v>-20.318709999999999</v>
      </c>
      <c r="I3332">
        <v>0.1171008</v>
      </c>
      <c r="J3332">
        <v>11.71008</v>
      </c>
      <c r="K3332">
        <v>61.740819999999999</v>
      </c>
      <c r="L3332">
        <v>52.764009999999999</v>
      </c>
      <c r="M3332">
        <v>0.7665883</v>
      </c>
      <c r="N3332">
        <v>30.435420000000001</v>
      </c>
      <c r="O3332">
        <v>26.789739999999998</v>
      </c>
      <c r="P3332">
        <v>0.31132779999999999</v>
      </c>
      <c r="Q3332">
        <v>39.890680000000003</v>
      </c>
      <c r="R3332">
        <v>30.257539999999999</v>
      </c>
      <c r="S3332">
        <v>0.82263640000000005</v>
      </c>
    </row>
    <row r="3333" spans="1:19" x14ac:dyDescent="0.2">
      <c r="A3333" t="s">
        <v>753</v>
      </c>
      <c r="B3333">
        <v>2009</v>
      </c>
      <c r="C3333">
        <v>594.63416099999995</v>
      </c>
      <c r="D3333">
        <v>602.93056300000001</v>
      </c>
      <c r="E3333">
        <v>659.31384800000001</v>
      </c>
      <c r="F3333">
        <v>664.2663</v>
      </c>
      <c r="G3333">
        <v>711.35934699999996</v>
      </c>
      <c r="I3333">
        <v>0.1171008</v>
      </c>
      <c r="J3333">
        <v>11.71008</v>
      </c>
      <c r="L3333">
        <v>52.764009999999999</v>
      </c>
      <c r="M3333">
        <v>0.7665883</v>
      </c>
      <c r="N3333">
        <v>30.435420000000001</v>
      </c>
      <c r="O3333">
        <v>26.789739999999998</v>
      </c>
      <c r="P3333">
        <v>0.31132779999999999</v>
      </c>
      <c r="R3333">
        <v>30.257539999999999</v>
      </c>
      <c r="S3333">
        <v>0.82263640000000005</v>
      </c>
    </row>
    <row r="3334" spans="1:19" x14ac:dyDescent="0.2">
      <c r="A3334" t="s">
        <v>753</v>
      </c>
      <c r="B3334">
        <v>2009</v>
      </c>
      <c r="C3334">
        <v>594.63416099999995</v>
      </c>
      <c r="D3334">
        <v>602.93056300000001</v>
      </c>
      <c r="E3334">
        <v>659.31384800000001</v>
      </c>
      <c r="F3334">
        <v>664.2663</v>
      </c>
      <c r="G3334">
        <v>711.35934699999996</v>
      </c>
      <c r="I3334">
        <v>0.1171008</v>
      </c>
      <c r="J3334">
        <v>11.71008</v>
      </c>
      <c r="L3334">
        <v>52.764009999999999</v>
      </c>
      <c r="M3334">
        <v>0.7665883</v>
      </c>
      <c r="O3334">
        <v>26.789739999999998</v>
      </c>
      <c r="P3334">
        <v>0.31132779999999999</v>
      </c>
      <c r="R3334">
        <v>30.257539999999999</v>
      </c>
      <c r="S3334">
        <v>0.82263640000000005</v>
      </c>
    </row>
    <row r="3335" spans="1:19" x14ac:dyDescent="0.2">
      <c r="A3335" t="s">
        <v>753</v>
      </c>
      <c r="B3335">
        <v>2009</v>
      </c>
      <c r="C3335">
        <v>594.63416099999995</v>
      </c>
      <c r="D3335">
        <v>602.93056300000001</v>
      </c>
      <c r="E3335">
        <v>659.31384800000001</v>
      </c>
      <c r="F3335">
        <v>664.2663</v>
      </c>
      <c r="G3335">
        <v>711.35934699999996</v>
      </c>
      <c r="H3335">
        <v>-29.411750000000001</v>
      </c>
      <c r="I3335">
        <v>0.1171008</v>
      </c>
      <c r="J3335">
        <v>11.71008</v>
      </c>
      <c r="K3335">
        <v>61.740819999999999</v>
      </c>
      <c r="L3335">
        <v>52.764009999999999</v>
      </c>
      <c r="M3335">
        <v>0.7665883</v>
      </c>
      <c r="N3335">
        <v>30.435420000000001</v>
      </c>
      <c r="O3335">
        <v>26.789739999999998</v>
      </c>
      <c r="P3335">
        <v>0.31132779999999999</v>
      </c>
      <c r="Q3335">
        <v>39.890680000000003</v>
      </c>
      <c r="R3335">
        <v>30.257539999999999</v>
      </c>
      <c r="S3335">
        <v>0.82263640000000005</v>
      </c>
    </row>
    <row r="3336" spans="1:19" x14ac:dyDescent="0.2">
      <c r="A3336" t="s">
        <v>753</v>
      </c>
      <c r="B3336">
        <v>2009</v>
      </c>
      <c r="C3336">
        <v>594.63416099999995</v>
      </c>
      <c r="D3336">
        <v>602.93056300000001</v>
      </c>
      <c r="E3336">
        <v>659.31384800000001</v>
      </c>
      <c r="F3336">
        <v>664.2663</v>
      </c>
      <c r="G3336">
        <v>711.35934699999996</v>
      </c>
      <c r="H3336">
        <v>33.879750000000001</v>
      </c>
      <c r="I3336">
        <v>0.1171008</v>
      </c>
      <c r="J3336">
        <v>11.71008</v>
      </c>
      <c r="K3336">
        <v>61.740819999999999</v>
      </c>
      <c r="L3336">
        <v>52.764009999999999</v>
      </c>
      <c r="M3336">
        <v>0.7665883</v>
      </c>
      <c r="N3336">
        <v>30.435420000000001</v>
      </c>
      <c r="O3336">
        <v>26.789739999999998</v>
      </c>
      <c r="P3336">
        <v>0.31132779999999999</v>
      </c>
      <c r="R3336">
        <v>30.257539999999999</v>
      </c>
      <c r="S3336">
        <v>0.82263640000000005</v>
      </c>
    </row>
    <row r="3337" spans="1:19" x14ac:dyDescent="0.2">
      <c r="A3337" t="s">
        <v>726</v>
      </c>
      <c r="B3337">
        <v>2009</v>
      </c>
      <c r="C3337">
        <v>5371.4660000000003</v>
      </c>
      <c r="D3337">
        <v>5483.1530000000002</v>
      </c>
      <c r="E3337">
        <v>5722.2280000000001</v>
      </c>
      <c r="F3337">
        <v>5636.4380000000001</v>
      </c>
      <c r="G3337">
        <v>6087.3729999999996</v>
      </c>
      <c r="H3337">
        <v>-24.99999</v>
      </c>
      <c r="I3337">
        <v>4.9329499999999998E-2</v>
      </c>
      <c r="J3337">
        <v>4.9329549999999998</v>
      </c>
      <c r="K3337">
        <v>56.545560000000002</v>
      </c>
      <c r="L3337">
        <v>52.764009999999999</v>
      </c>
      <c r="M3337">
        <v>0.7665883</v>
      </c>
      <c r="N3337">
        <v>28.325510000000001</v>
      </c>
      <c r="O3337">
        <v>26.789739999999998</v>
      </c>
      <c r="P3337">
        <v>0.31132779999999999</v>
      </c>
      <c r="Q3337">
        <v>34.315570000000001</v>
      </c>
      <c r="R3337">
        <v>30.257539999999999</v>
      </c>
      <c r="S3337">
        <v>0.82263640000000005</v>
      </c>
    </row>
    <row r="3338" spans="1:19" x14ac:dyDescent="0.2">
      <c r="A3338" t="s">
        <v>726</v>
      </c>
      <c r="B3338">
        <v>2009</v>
      </c>
      <c r="C3338">
        <v>5371.4660000000003</v>
      </c>
      <c r="D3338">
        <v>5483.1530000000002</v>
      </c>
      <c r="E3338">
        <v>5722.2280000000001</v>
      </c>
      <c r="F3338">
        <v>5636.4380000000001</v>
      </c>
      <c r="G3338">
        <v>6087.3729999999996</v>
      </c>
      <c r="I3338">
        <v>4.9329499999999998E-2</v>
      </c>
      <c r="J3338">
        <v>4.9329549999999998</v>
      </c>
      <c r="L3338">
        <v>52.764009999999999</v>
      </c>
      <c r="M3338">
        <v>0.7665883</v>
      </c>
      <c r="O3338">
        <v>26.789739999999998</v>
      </c>
      <c r="P3338">
        <v>0.31132779999999999</v>
      </c>
      <c r="R3338">
        <v>30.257539999999999</v>
      </c>
      <c r="S3338">
        <v>0.82263640000000005</v>
      </c>
    </row>
    <row r="3339" spans="1:19" x14ac:dyDescent="0.2">
      <c r="A3339" t="s">
        <v>726</v>
      </c>
      <c r="B3339">
        <v>2009</v>
      </c>
      <c r="C3339">
        <v>5371.4660000000003</v>
      </c>
      <c r="D3339">
        <v>5483.1530000000002</v>
      </c>
      <c r="E3339">
        <v>5722.2280000000001</v>
      </c>
      <c r="F3339">
        <v>5636.4380000000001</v>
      </c>
      <c r="G3339">
        <v>6087.3729999999996</v>
      </c>
      <c r="H3339">
        <v>28.571449999999999</v>
      </c>
      <c r="I3339">
        <v>4.9329499999999998E-2</v>
      </c>
      <c r="J3339">
        <v>4.9329549999999998</v>
      </c>
      <c r="K3339">
        <v>56.545560000000002</v>
      </c>
      <c r="L3339">
        <v>52.764009999999999</v>
      </c>
      <c r="M3339">
        <v>0.7665883</v>
      </c>
      <c r="N3339">
        <v>28.325510000000001</v>
      </c>
      <c r="O3339">
        <v>26.789739999999998</v>
      </c>
      <c r="P3339">
        <v>0.31132779999999999</v>
      </c>
      <c r="Q3339">
        <v>34.315570000000001</v>
      </c>
      <c r="R3339">
        <v>30.257539999999999</v>
      </c>
      <c r="S3339">
        <v>0.82263640000000005</v>
      </c>
    </row>
    <row r="3340" spans="1:19" x14ac:dyDescent="0.2">
      <c r="A3340" t="s">
        <v>726</v>
      </c>
      <c r="B3340">
        <v>2009</v>
      </c>
      <c r="C3340">
        <v>5371.4660000000003</v>
      </c>
      <c r="D3340">
        <v>5483.1530000000002</v>
      </c>
      <c r="E3340">
        <v>5722.2280000000001</v>
      </c>
      <c r="F3340">
        <v>5636.4380000000001</v>
      </c>
      <c r="G3340">
        <v>6087.3729999999996</v>
      </c>
      <c r="H3340">
        <v>36.666679999999999</v>
      </c>
      <c r="I3340">
        <v>4.9329499999999998E-2</v>
      </c>
      <c r="J3340">
        <v>4.9329549999999998</v>
      </c>
      <c r="K3340">
        <v>56.545560000000002</v>
      </c>
      <c r="L3340">
        <v>52.764009999999999</v>
      </c>
      <c r="M3340">
        <v>0.7665883</v>
      </c>
      <c r="N3340">
        <v>28.325510000000001</v>
      </c>
      <c r="O3340">
        <v>26.789739999999998</v>
      </c>
      <c r="P3340">
        <v>0.31132779999999999</v>
      </c>
      <c r="Q3340">
        <v>34.315570000000001</v>
      </c>
      <c r="R3340">
        <v>30.257539999999999</v>
      </c>
      <c r="S3340">
        <v>0.82263640000000005</v>
      </c>
    </row>
    <row r="3341" spans="1:19" x14ac:dyDescent="0.2">
      <c r="A3341" t="s">
        <v>726</v>
      </c>
      <c r="B3341">
        <v>2009</v>
      </c>
      <c r="C3341">
        <v>5371.4660000000003</v>
      </c>
      <c r="D3341">
        <v>5483.1530000000002</v>
      </c>
      <c r="E3341">
        <v>5722.2280000000001</v>
      </c>
      <c r="F3341">
        <v>5636.4380000000001</v>
      </c>
      <c r="G3341">
        <v>6087.3729999999996</v>
      </c>
      <c r="H3341">
        <v>49.999960000000002</v>
      </c>
      <c r="I3341">
        <v>4.9329499999999998E-2</v>
      </c>
      <c r="J3341">
        <v>4.9329549999999998</v>
      </c>
      <c r="K3341">
        <v>56.545560000000002</v>
      </c>
      <c r="L3341">
        <v>52.764009999999999</v>
      </c>
      <c r="M3341">
        <v>0.7665883</v>
      </c>
      <c r="N3341">
        <v>28.325510000000001</v>
      </c>
      <c r="O3341">
        <v>26.789739999999998</v>
      </c>
      <c r="P3341">
        <v>0.31132779999999999</v>
      </c>
      <c r="Q3341">
        <v>34.315570000000001</v>
      </c>
      <c r="R3341">
        <v>30.257539999999999</v>
      </c>
      <c r="S3341">
        <v>0.82263640000000005</v>
      </c>
    </row>
    <row r="3342" spans="1:19" x14ac:dyDescent="0.2">
      <c r="A3342" t="s">
        <v>726</v>
      </c>
      <c r="B3342">
        <v>2009</v>
      </c>
      <c r="C3342">
        <v>5371.4660000000003</v>
      </c>
      <c r="D3342">
        <v>5483.1530000000002</v>
      </c>
      <c r="E3342">
        <v>5722.2280000000001</v>
      </c>
      <c r="F3342">
        <v>5636.4380000000001</v>
      </c>
      <c r="G3342">
        <v>6087.3729999999996</v>
      </c>
      <c r="H3342">
        <v>-42.85716</v>
      </c>
      <c r="I3342">
        <v>4.9329499999999998E-2</v>
      </c>
      <c r="J3342">
        <v>4.9329549999999998</v>
      </c>
      <c r="K3342">
        <v>56.545560000000002</v>
      </c>
      <c r="L3342">
        <v>52.764009999999999</v>
      </c>
      <c r="M3342">
        <v>0.7665883</v>
      </c>
      <c r="N3342">
        <v>28.325510000000001</v>
      </c>
      <c r="O3342">
        <v>26.789739999999998</v>
      </c>
      <c r="P3342">
        <v>0.31132779999999999</v>
      </c>
      <c r="Q3342">
        <v>34.315570000000001</v>
      </c>
      <c r="R3342">
        <v>30.257539999999999</v>
      </c>
      <c r="S3342">
        <v>0.82263640000000005</v>
      </c>
    </row>
    <row r="3343" spans="1:19" x14ac:dyDescent="0.2">
      <c r="A3343" t="s">
        <v>726</v>
      </c>
      <c r="B3343">
        <v>2009</v>
      </c>
      <c r="C3343">
        <v>5371.4660000000003</v>
      </c>
      <c r="D3343">
        <v>5483.1530000000002</v>
      </c>
      <c r="E3343">
        <v>5722.2280000000001</v>
      </c>
      <c r="F3343">
        <v>5636.4380000000001</v>
      </c>
      <c r="G3343">
        <v>6087.3729999999996</v>
      </c>
      <c r="I3343">
        <v>4.9329499999999998E-2</v>
      </c>
      <c r="J3343">
        <v>4.9329549999999998</v>
      </c>
      <c r="L3343">
        <v>52.764009999999999</v>
      </c>
      <c r="M3343">
        <v>0.7665883</v>
      </c>
      <c r="N3343">
        <v>28.325510000000001</v>
      </c>
      <c r="O3343">
        <v>26.789739999999998</v>
      </c>
      <c r="P3343">
        <v>0.31132779999999999</v>
      </c>
      <c r="R3343">
        <v>30.257539999999999</v>
      </c>
      <c r="S3343">
        <v>0.82263640000000005</v>
      </c>
    </row>
    <row r="3344" spans="1:19" x14ac:dyDescent="0.2">
      <c r="A3344" t="s">
        <v>726</v>
      </c>
      <c r="B3344">
        <v>2009</v>
      </c>
      <c r="C3344">
        <v>5371.4660000000003</v>
      </c>
      <c r="D3344">
        <v>5483.1530000000002</v>
      </c>
      <c r="E3344">
        <v>5722.2280000000001</v>
      </c>
      <c r="F3344">
        <v>5636.4380000000001</v>
      </c>
      <c r="G3344">
        <v>6087.3729999999996</v>
      </c>
      <c r="H3344">
        <v>-93.333340000000007</v>
      </c>
      <c r="I3344">
        <v>4.9329499999999998E-2</v>
      </c>
      <c r="J3344">
        <v>4.9329549999999998</v>
      </c>
      <c r="K3344">
        <v>56.545560000000002</v>
      </c>
      <c r="L3344">
        <v>52.764009999999999</v>
      </c>
      <c r="M3344">
        <v>0.7665883</v>
      </c>
      <c r="N3344">
        <v>28.325510000000001</v>
      </c>
      <c r="O3344">
        <v>26.789739999999998</v>
      </c>
      <c r="P3344">
        <v>0.31132779999999999</v>
      </c>
      <c r="Q3344">
        <v>34.315570000000001</v>
      </c>
      <c r="R3344">
        <v>30.257539999999999</v>
      </c>
      <c r="S3344">
        <v>0.82263640000000005</v>
      </c>
    </row>
    <row r="3345" spans="1:19" x14ac:dyDescent="0.2">
      <c r="A3345" t="s">
        <v>726</v>
      </c>
      <c r="B3345">
        <v>2009</v>
      </c>
      <c r="C3345">
        <v>5371.4660000000003</v>
      </c>
      <c r="D3345">
        <v>5483.1530000000002</v>
      </c>
      <c r="E3345">
        <v>5722.2280000000001</v>
      </c>
      <c r="F3345">
        <v>5636.4380000000001</v>
      </c>
      <c r="G3345">
        <v>6087.3729999999996</v>
      </c>
      <c r="I3345">
        <v>4.9329499999999998E-2</v>
      </c>
      <c r="J3345">
        <v>4.9329549999999998</v>
      </c>
      <c r="L3345">
        <v>52.764009999999999</v>
      </c>
      <c r="M3345">
        <v>0.7665883</v>
      </c>
      <c r="N3345">
        <v>28.325510000000001</v>
      </c>
      <c r="O3345">
        <v>26.789739999999998</v>
      </c>
      <c r="P3345">
        <v>0.31132779999999999</v>
      </c>
      <c r="R3345">
        <v>30.257539999999999</v>
      </c>
      <c r="S3345">
        <v>0.82263640000000005</v>
      </c>
    </row>
    <row r="3346" spans="1:19" x14ac:dyDescent="0.2">
      <c r="A3346" t="s">
        <v>726</v>
      </c>
      <c r="B3346">
        <v>2009</v>
      </c>
      <c r="C3346">
        <v>5371.4660000000003</v>
      </c>
      <c r="D3346">
        <v>5483.1530000000002</v>
      </c>
      <c r="E3346">
        <v>5722.2280000000001</v>
      </c>
      <c r="F3346">
        <v>5636.4380000000001</v>
      </c>
      <c r="G3346">
        <v>6087.3729999999996</v>
      </c>
      <c r="H3346">
        <v>-66.666679999999999</v>
      </c>
      <c r="I3346">
        <v>4.9329499999999998E-2</v>
      </c>
      <c r="J3346">
        <v>4.9329549999999998</v>
      </c>
      <c r="K3346">
        <v>56.545560000000002</v>
      </c>
      <c r="L3346">
        <v>52.764009999999999</v>
      </c>
      <c r="M3346">
        <v>0.7665883</v>
      </c>
      <c r="N3346">
        <v>28.325510000000001</v>
      </c>
      <c r="O3346">
        <v>26.789739999999998</v>
      </c>
      <c r="P3346">
        <v>0.31132779999999999</v>
      </c>
      <c r="Q3346">
        <v>34.315570000000001</v>
      </c>
      <c r="R3346">
        <v>30.257539999999999</v>
      </c>
      <c r="S3346">
        <v>0.82263640000000005</v>
      </c>
    </row>
    <row r="3347" spans="1:19" x14ac:dyDescent="0.2">
      <c r="A3347" t="s">
        <v>726</v>
      </c>
      <c r="B3347">
        <v>2009</v>
      </c>
      <c r="C3347">
        <v>5371.4660000000003</v>
      </c>
      <c r="D3347">
        <v>5483.1530000000002</v>
      </c>
      <c r="E3347">
        <v>5722.2280000000001</v>
      </c>
      <c r="F3347">
        <v>5636.4380000000001</v>
      </c>
      <c r="G3347">
        <v>6087.3729999999996</v>
      </c>
      <c r="I3347">
        <v>4.9329499999999998E-2</v>
      </c>
      <c r="J3347">
        <v>4.9329549999999998</v>
      </c>
      <c r="L3347">
        <v>52.764009999999999</v>
      </c>
      <c r="M3347">
        <v>0.7665883</v>
      </c>
      <c r="N3347">
        <v>28.325510000000001</v>
      </c>
      <c r="O3347">
        <v>26.789739999999998</v>
      </c>
      <c r="P3347">
        <v>0.31132779999999999</v>
      </c>
      <c r="R3347">
        <v>30.257539999999999</v>
      </c>
      <c r="S3347">
        <v>0.82263640000000005</v>
      </c>
    </row>
    <row r="3348" spans="1:19" x14ac:dyDescent="0.2">
      <c r="A3348" t="s">
        <v>726</v>
      </c>
      <c r="B3348">
        <v>2009</v>
      </c>
      <c r="C3348">
        <v>5371.4660000000003</v>
      </c>
      <c r="D3348">
        <v>5483.1530000000002</v>
      </c>
      <c r="E3348">
        <v>5722.2280000000001</v>
      </c>
      <c r="F3348">
        <v>5636.4380000000001</v>
      </c>
      <c r="G3348">
        <v>6087.3729999999996</v>
      </c>
      <c r="I3348">
        <v>4.9329499999999998E-2</v>
      </c>
      <c r="J3348">
        <v>4.9329549999999998</v>
      </c>
      <c r="L3348">
        <v>52.764009999999999</v>
      </c>
      <c r="M3348">
        <v>0.7665883</v>
      </c>
      <c r="O3348">
        <v>26.789739999999998</v>
      </c>
      <c r="P3348">
        <v>0.31132779999999999</v>
      </c>
      <c r="R3348">
        <v>30.257539999999999</v>
      </c>
      <c r="S3348">
        <v>0.82263640000000005</v>
      </c>
    </row>
    <row r="3349" spans="1:19" x14ac:dyDescent="0.2">
      <c r="A3349" t="s">
        <v>726</v>
      </c>
      <c r="B3349">
        <v>2009</v>
      </c>
      <c r="C3349">
        <v>5371.4660000000003</v>
      </c>
      <c r="D3349">
        <v>5483.1530000000002</v>
      </c>
      <c r="E3349">
        <v>5722.2280000000001</v>
      </c>
      <c r="F3349">
        <v>5636.4380000000001</v>
      </c>
      <c r="G3349">
        <v>6087.3729999999996</v>
      </c>
      <c r="H3349">
        <v>-20.000019999999999</v>
      </c>
      <c r="I3349">
        <v>4.9329499999999998E-2</v>
      </c>
      <c r="J3349">
        <v>4.9329549999999998</v>
      </c>
      <c r="K3349">
        <v>56.545560000000002</v>
      </c>
      <c r="L3349">
        <v>52.764009999999999</v>
      </c>
      <c r="M3349">
        <v>0.7665883</v>
      </c>
      <c r="N3349">
        <v>28.325510000000001</v>
      </c>
      <c r="O3349">
        <v>26.789739999999998</v>
      </c>
      <c r="P3349">
        <v>0.31132779999999999</v>
      </c>
      <c r="Q3349">
        <v>34.315570000000001</v>
      </c>
      <c r="R3349">
        <v>30.257539999999999</v>
      </c>
      <c r="S3349">
        <v>0.82263640000000005</v>
      </c>
    </row>
    <row r="3350" spans="1:19" x14ac:dyDescent="0.2">
      <c r="A3350" t="s">
        <v>726</v>
      </c>
      <c r="B3350">
        <v>2009</v>
      </c>
      <c r="C3350">
        <v>5371.4660000000003</v>
      </c>
      <c r="D3350">
        <v>5483.1530000000002</v>
      </c>
      <c r="E3350">
        <v>5722.2280000000001</v>
      </c>
      <c r="F3350">
        <v>5636.4380000000001</v>
      </c>
      <c r="G3350">
        <v>6087.3729999999996</v>
      </c>
      <c r="H3350">
        <v>14.285729999999999</v>
      </c>
      <c r="I3350">
        <v>4.9329499999999998E-2</v>
      </c>
      <c r="J3350">
        <v>4.9329549999999998</v>
      </c>
      <c r="K3350">
        <v>56.545560000000002</v>
      </c>
      <c r="L3350">
        <v>52.764009999999999</v>
      </c>
      <c r="M3350">
        <v>0.7665883</v>
      </c>
      <c r="N3350">
        <v>28.325510000000001</v>
      </c>
      <c r="O3350">
        <v>26.789739999999998</v>
      </c>
      <c r="P3350">
        <v>0.31132779999999999</v>
      </c>
      <c r="Q3350">
        <v>34.315570000000001</v>
      </c>
      <c r="R3350">
        <v>30.257539999999999</v>
      </c>
      <c r="S3350">
        <v>0.82263640000000005</v>
      </c>
    </row>
    <row r="3351" spans="1:19" x14ac:dyDescent="0.2">
      <c r="A3351" t="s">
        <v>726</v>
      </c>
      <c r="B3351">
        <v>2009</v>
      </c>
      <c r="C3351">
        <v>5371.4660000000003</v>
      </c>
      <c r="D3351">
        <v>5483.1530000000002</v>
      </c>
      <c r="E3351">
        <v>5722.2280000000001</v>
      </c>
      <c r="F3351">
        <v>5636.4380000000001</v>
      </c>
      <c r="G3351">
        <v>6087.3729999999996</v>
      </c>
      <c r="I3351">
        <v>4.9329499999999998E-2</v>
      </c>
      <c r="J3351">
        <v>4.9329549999999998</v>
      </c>
      <c r="L3351">
        <v>52.764009999999999</v>
      </c>
      <c r="M3351">
        <v>0.7665883</v>
      </c>
      <c r="N3351">
        <v>28.325510000000001</v>
      </c>
      <c r="O3351">
        <v>26.789739999999998</v>
      </c>
      <c r="P3351">
        <v>0.31132779999999999</v>
      </c>
      <c r="R3351">
        <v>30.257539999999999</v>
      </c>
      <c r="S3351">
        <v>0.82263640000000005</v>
      </c>
    </row>
    <row r="3352" spans="1:19" x14ac:dyDescent="0.2">
      <c r="A3352" t="s">
        <v>726</v>
      </c>
      <c r="B3352">
        <v>2009</v>
      </c>
      <c r="C3352">
        <v>5371.4660000000003</v>
      </c>
      <c r="D3352">
        <v>5483.1530000000002</v>
      </c>
      <c r="E3352">
        <v>5722.2280000000001</v>
      </c>
      <c r="F3352">
        <v>5636.4380000000001</v>
      </c>
      <c r="G3352">
        <v>6087.3729999999996</v>
      </c>
      <c r="H3352">
        <v>36.499949999999998</v>
      </c>
      <c r="I3352">
        <v>4.9329499999999998E-2</v>
      </c>
      <c r="J3352">
        <v>4.9329549999999998</v>
      </c>
      <c r="K3352">
        <v>56.545560000000002</v>
      </c>
      <c r="L3352">
        <v>52.764009999999999</v>
      </c>
      <c r="M3352">
        <v>0.7665883</v>
      </c>
      <c r="N3352">
        <v>28.325510000000001</v>
      </c>
      <c r="O3352">
        <v>26.789739999999998</v>
      </c>
      <c r="P3352">
        <v>0.31132779999999999</v>
      </c>
      <c r="Q3352">
        <v>34.315570000000001</v>
      </c>
      <c r="R3352">
        <v>30.257539999999999</v>
      </c>
      <c r="S3352">
        <v>0.82263640000000005</v>
      </c>
    </row>
    <row r="3353" spans="1:19" x14ac:dyDescent="0.2">
      <c r="A3353" t="s">
        <v>726</v>
      </c>
      <c r="B3353">
        <v>2009</v>
      </c>
      <c r="C3353">
        <v>5371.4660000000003</v>
      </c>
      <c r="D3353">
        <v>5483.1530000000002</v>
      </c>
      <c r="E3353">
        <v>5722.2280000000001</v>
      </c>
      <c r="F3353">
        <v>5636.4380000000001</v>
      </c>
      <c r="G3353">
        <v>6087.3729999999996</v>
      </c>
      <c r="H3353">
        <v>50.000109999999999</v>
      </c>
      <c r="I3353">
        <v>4.9329499999999998E-2</v>
      </c>
      <c r="J3353">
        <v>4.9329549999999998</v>
      </c>
      <c r="K3353">
        <v>56.545560000000002</v>
      </c>
      <c r="L3353">
        <v>52.764009999999999</v>
      </c>
      <c r="M3353">
        <v>0.7665883</v>
      </c>
      <c r="N3353">
        <v>28.325510000000001</v>
      </c>
      <c r="O3353">
        <v>26.789739999999998</v>
      </c>
      <c r="P3353">
        <v>0.31132779999999999</v>
      </c>
      <c r="Q3353">
        <v>34.315570000000001</v>
      </c>
      <c r="R3353">
        <v>30.257539999999999</v>
      </c>
      <c r="S3353">
        <v>0.82263640000000005</v>
      </c>
    </row>
    <row r="3354" spans="1:19" x14ac:dyDescent="0.2">
      <c r="A3354" t="s">
        <v>726</v>
      </c>
      <c r="B3354">
        <v>2009</v>
      </c>
      <c r="C3354">
        <v>5371.4660000000003</v>
      </c>
      <c r="D3354">
        <v>5483.1530000000002</v>
      </c>
      <c r="E3354">
        <v>5722.2280000000001</v>
      </c>
      <c r="F3354">
        <v>5636.4380000000001</v>
      </c>
      <c r="G3354">
        <v>6087.3729999999996</v>
      </c>
      <c r="H3354">
        <v>150</v>
      </c>
      <c r="I3354">
        <v>4.9329499999999998E-2</v>
      </c>
      <c r="J3354">
        <v>4.9329549999999998</v>
      </c>
      <c r="K3354">
        <v>56.545560000000002</v>
      </c>
      <c r="L3354">
        <v>52.764009999999999</v>
      </c>
      <c r="M3354">
        <v>0.7665883</v>
      </c>
      <c r="N3354">
        <v>28.325510000000001</v>
      </c>
      <c r="O3354">
        <v>26.789739999999998</v>
      </c>
      <c r="P3354">
        <v>0.31132779999999999</v>
      </c>
      <c r="Q3354">
        <v>34.315570000000001</v>
      </c>
      <c r="R3354">
        <v>30.257539999999999</v>
      </c>
      <c r="S3354">
        <v>0.82263640000000005</v>
      </c>
    </row>
    <row r="3355" spans="1:19" x14ac:dyDescent="0.2">
      <c r="A3355" t="s">
        <v>726</v>
      </c>
      <c r="B3355">
        <v>2009</v>
      </c>
      <c r="C3355">
        <v>5371.4660000000003</v>
      </c>
      <c r="D3355">
        <v>5483.1530000000002</v>
      </c>
      <c r="E3355">
        <v>5722.2280000000001</v>
      </c>
      <c r="F3355">
        <v>5636.4380000000001</v>
      </c>
      <c r="G3355">
        <v>6087.3729999999996</v>
      </c>
      <c r="H3355">
        <v>274.99990000000003</v>
      </c>
      <c r="I3355">
        <v>4.9329499999999998E-2</v>
      </c>
      <c r="J3355">
        <v>4.9329549999999998</v>
      </c>
      <c r="K3355">
        <v>56.545560000000002</v>
      </c>
      <c r="L3355">
        <v>52.764009999999999</v>
      </c>
      <c r="M3355">
        <v>0.7665883</v>
      </c>
      <c r="N3355">
        <v>28.325510000000001</v>
      </c>
      <c r="O3355">
        <v>26.789739999999998</v>
      </c>
      <c r="P3355">
        <v>0.31132779999999999</v>
      </c>
      <c r="Q3355">
        <v>34.315570000000001</v>
      </c>
      <c r="R3355">
        <v>30.257539999999999</v>
      </c>
      <c r="S3355">
        <v>0.82263640000000005</v>
      </c>
    </row>
    <row r="3356" spans="1:19" x14ac:dyDescent="0.2">
      <c r="A3356" t="s">
        <v>726</v>
      </c>
      <c r="B3356">
        <v>2009</v>
      </c>
      <c r="C3356">
        <v>5371.4660000000003</v>
      </c>
      <c r="D3356">
        <v>5483.1530000000002</v>
      </c>
      <c r="E3356">
        <v>5722.2280000000001</v>
      </c>
      <c r="F3356">
        <v>5636.4380000000001</v>
      </c>
      <c r="G3356">
        <v>6087.3729999999996</v>
      </c>
      <c r="H3356">
        <v>700.00019999999995</v>
      </c>
      <c r="I3356">
        <v>4.9329499999999998E-2</v>
      </c>
      <c r="J3356">
        <v>4.9329549999999998</v>
      </c>
      <c r="K3356">
        <v>56.545560000000002</v>
      </c>
      <c r="L3356">
        <v>52.764009999999999</v>
      </c>
      <c r="M3356">
        <v>0.7665883</v>
      </c>
      <c r="N3356">
        <v>28.325510000000001</v>
      </c>
      <c r="O3356">
        <v>26.789739999999998</v>
      </c>
      <c r="P3356">
        <v>0.31132779999999999</v>
      </c>
      <c r="Q3356">
        <v>34.315570000000001</v>
      </c>
      <c r="R3356">
        <v>30.257539999999999</v>
      </c>
      <c r="S3356">
        <v>0.82263640000000005</v>
      </c>
    </row>
    <row r="3357" spans="1:19" x14ac:dyDescent="0.2">
      <c r="A3357" t="s">
        <v>726</v>
      </c>
      <c r="B3357">
        <v>2009</v>
      </c>
      <c r="C3357">
        <v>5371.4660000000003</v>
      </c>
      <c r="D3357">
        <v>5483.1530000000002</v>
      </c>
      <c r="E3357">
        <v>5722.2280000000001</v>
      </c>
      <c r="F3357">
        <v>5636.4380000000001</v>
      </c>
      <c r="G3357">
        <v>6087.3729999999996</v>
      </c>
      <c r="H3357">
        <v>24.999960000000002</v>
      </c>
      <c r="I3357">
        <v>4.9329499999999998E-2</v>
      </c>
      <c r="J3357">
        <v>4.9329549999999998</v>
      </c>
      <c r="K3357">
        <v>56.545560000000002</v>
      </c>
      <c r="L3357">
        <v>52.764009999999999</v>
      </c>
      <c r="M3357">
        <v>0.7665883</v>
      </c>
      <c r="N3357">
        <v>28.325510000000001</v>
      </c>
      <c r="O3357">
        <v>26.789739999999998</v>
      </c>
      <c r="P3357">
        <v>0.31132779999999999</v>
      </c>
      <c r="Q3357">
        <v>34.315570000000001</v>
      </c>
      <c r="R3357">
        <v>30.257539999999999</v>
      </c>
      <c r="S3357">
        <v>0.82263640000000005</v>
      </c>
    </row>
    <row r="3358" spans="1:19" x14ac:dyDescent="0.2">
      <c r="A3358" t="s">
        <v>726</v>
      </c>
      <c r="B3358">
        <v>2009</v>
      </c>
      <c r="C3358">
        <v>5371.4660000000003</v>
      </c>
      <c r="D3358">
        <v>5483.1530000000002</v>
      </c>
      <c r="E3358">
        <v>5722.2280000000001</v>
      </c>
      <c r="F3358">
        <v>5636.4380000000001</v>
      </c>
      <c r="G3358">
        <v>6087.3729999999996</v>
      </c>
      <c r="I3358">
        <v>4.9329499999999998E-2</v>
      </c>
      <c r="J3358">
        <v>4.9329549999999998</v>
      </c>
      <c r="L3358">
        <v>52.764009999999999</v>
      </c>
      <c r="M3358">
        <v>0.7665883</v>
      </c>
      <c r="O3358">
        <v>26.789739999999998</v>
      </c>
      <c r="P3358">
        <v>0.31132779999999999</v>
      </c>
      <c r="R3358">
        <v>30.257539999999999</v>
      </c>
      <c r="S3358">
        <v>0.82263640000000005</v>
      </c>
    </row>
    <row r="3359" spans="1:19" x14ac:dyDescent="0.2">
      <c r="A3359" t="s">
        <v>726</v>
      </c>
      <c r="B3359">
        <v>2009</v>
      </c>
      <c r="C3359">
        <v>5371.4660000000003</v>
      </c>
      <c r="D3359">
        <v>5483.1530000000002</v>
      </c>
      <c r="E3359">
        <v>5722.2280000000001</v>
      </c>
      <c r="F3359">
        <v>5636.4380000000001</v>
      </c>
      <c r="G3359">
        <v>6087.3729999999996</v>
      </c>
      <c r="I3359">
        <v>4.9329499999999998E-2</v>
      </c>
      <c r="J3359">
        <v>4.9329549999999998</v>
      </c>
      <c r="L3359">
        <v>52.764009999999999</v>
      </c>
      <c r="M3359">
        <v>0.7665883</v>
      </c>
      <c r="O3359">
        <v>26.789739999999998</v>
      </c>
      <c r="P3359">
        <v>0.31132779999999999</v>
      </c>
      <c r="R3359">
        <v>30.257539999999999</v>
      </c>
      <c r="S3359">
        <v>0.82263640000000005</v>
      </c>
    </row>
    <row r="3360" spans="1:19" x14ac:dyDescent="0.2">
      <c r="A3360" t="s">
        <v>726</v>
      </c>
      <c r="B3360">
        <v>2009</v>
      </c>
      <c r="C3360">
        <v>5371.4660000000003</v>
      </c>
      <c r="D3360">
        <v>5483.1530000000002</v>
      </c>
      <c r="E3360">
        <v>5722.2280000000001</v>
      </c>
      <c r="F3360">
        <v>5636.4380000000001</v>
      </c>
      <c r="G3360">
        <v>6087.3729999999996</v>
      </c>
      <c r="I3360">
        <v>4.9329499999999998E-2</v>
      </c>
      <c r="J3360">
        <v>4.9329549999999998</v>
      </c>
      <c r="L3360">
        <v>52.764009999999999</v>
      </c>
      <c r="M3360">
        <v>0.7665883</v>
      </c>
      <c r="N3360">
        <v>28.325510000000001</v>
      </c>
      <c r="O3360">
        <v>26.789739999999998</v>
      </c>
      <c r="P3360">
        <v>0.31132779999999999</v>
      </c>
      <c r="R3360">
        <v>30.257539999999999</v>
      </c>
      <c r="S3360">
        <v>0.82263640000000005</v>
      </c>
    </row>
    <row r="3361" spans="1:19" x14ac:dyDescent="0.2">
      <c r="A3361" t="s">
        <v>726</v>
      </c>
      <c r="B3361">
        <v>2009</v>
      </c>
      <c r="C3361">
        <v>5371.4660000000003</v>
      </c>
      <c r="D3361">
        <v>5483.1530000000002</v>
      </c>
      <c r="E3361">
        <v>5722.2280000000001</v>
      </c>
      <c r="F3361">
        <v>5636.4380000000001</v>
      </c>
      <c r="G3361">
        <v>6087.3729999999996</v>
      </c>
      <c r="I3361">
        <v>4.9329499999999998E-2</v>
      </c>
      <c r="J3361">
        <v>4.9329549999999998</v>
      </c>
      <c r="L3361">
        <v>52.764009999999999</v>
      </c>
      <c r="M3361">
        <v>0.7665883</v>
      </c>
      <c r="N3361">
        <v>28.325510000000001</v>
      </c>
      <c r="O3361">
        <v>26.789739999999998</v>
      </c>
      <c r="P3361">
        <v>0.31132779999999999</v>
      </c>
      <c r="R3361">
        <v>30.257539999999999</v>
      </c>
      <c r="S3361">
        <v>0.82263640000000005</v>
      </c>
    </row>
    <row r="3362" spans="1:19" x14ac:dyDescent="0.2">
      <c r="A3362" t="s">
        <v>726</v>
      </c>
      <c r="B3362">
        <v>2009</v>
      </c>
      <c r="C3362">
        <v>5371.4660000000003</v>
      </c>
      <c r="D3362">
        <v>5483.1530000000002</v>
      </c>
      <c r="E3362">
        <v>5722.2280000000001</v>
      </c>
      <c r="F3362">
        <v>5636.4380000000001</v>
      </c>
      <c r="G3362">
        <v>6087.3729999999996</v>
      </c>
      <c r="I3362">
        <v>4.9329499999999998E-2</v>
      </c>
      <c r="J3362">
        <v>4.9329549999999998</v>
      </c>
      <c r="L3362">
        <v>52.764009999999999</v>
      </c>
      <c r="M3362">
        <v>0.7665883</v>
      </c>
      <c r="N3362">
        <v>28.325510000000001</v>
      </c>
      <c r="O3362">
        <v>26.789739999999998</v>
      </c>
      <c r="P3362">
        <v>0.31132779999999999</v>
      </c>
      <c r="R3362">
        <v>30.257539999999999</v>
      </c>
      <c r="S3362">
        <v>0.82263640000000005</v>
      </c>
    </row>
    <row r="3363" spans="1:19" x14ac:dyDescent="0.2">
      <c r="A3363" t="s">
        <v>726</v>
      </c>
      <c r="B3363">
        <v>2009</v>
      </c>
      <c r="C3363">
        <v>5371.4660000000003</v>
      </c>
      <c r="D3363">
        <v>5483.1530000000002</v>
      </c>
      <c r="E3363">
        <v>5722.2280000000001</v>
      </c>
      <c r="F3363">
        <v>5636.4380000000001</v>
      </c>
      <c r="G3363">
        <v>6087.3729999999996</v>
      </c>
      <c r="I3363">
        <v>4.9329499999999998E-2</v>
      </c>
      <c r="J3363">
        <v>4.9329549999999998</v>
      </c>
      <c r="L3363">
        <v>52.764009999999999</v>
      </c>
      <c r="M3363">
        <v>0.7665883</v>
      </c>
      <c r="N3363">
        <v>28.325510000000001</v>
      </c>
      <c r="O3363">
        <v>26.789739999999998</v>
      </c>
      <c r="P3363">
        <v>0.31132779999999999</v>
      </c>
      <c r="R3363">
        <v>30.257539999999999</v>
      </c>
      <c r="S3363">
        <v>0.82263640000000005</v>
      </c>
    </row>
    <row r="3364" spans="1:19" x14ac:dyDescent="0.2">
      <c r="A3364" t="s">
        <v>726</v>
      </c>
      <c r="B3364">
        <v>2009</v>
      </c>
      <c r="C3364">
        <v>5371.4660000000003</v>
      </c>
      <c r="D3364">
        <v>5483.1530000000002</v>
      </c>
      <c r="E3364">
        <v>5722.2280000000001</v>
      </c>
      <c r="F3364">
        <v>5636.4380000000001</v>
      </c>
      <c r="G3364">
        <v>6087.3729999999996</v>
      </c>
      <c r="H3364">
        <v>274.99990000000003</v>
      </c>
      <c r="I3364">
        <v>4.9329499999999998E-2</v>
      </c>
      <c r="J3364">
        <v>4.9329549999999998</v>
      </c>
      <c r="K3364">
        <v>56.545560000000002</v>
      </c>
      <c r="L3364">
        <v>52.764009999999999</v>
      </c>
      <c r="M3364">
        <v>0.7665883</v>
      </c>
      <c r="N3364">
        <v>28.325510000000001</v>
      </c>
      <c r="O3364">
        <v>26.789739999999998</v>
      </c>
      <c r="P3364">
        <v>0.31132779999999999</v>
      </c>
      <c r="Q3364">
        <v>34.315570000000001</v>
      </c>
      <c r="R3364">
        <v>30.257539999999999</v>
      </c>
      <c r="S3364">
        <v>0.82263640000000005</v>
      </c>
    </row>
    <row r="3365" spans="1:19" x14ac:dyDescent="0.2">
      <c r="A3365" t="s">
        <v>726</v>
      </c>
      <c r="B3365">
        <v>2009</v>
      </c>
      <c r="C3365">
        <v>5371.4660000000003</v>
      </c>
      <c r="D3365">
        <v>5483.1530000000002</v>
      </c>
      <c r="E3365">
        <v>5722.2280000000001</v>
      </c>
      <c r="F3365">
        <v>5636.4380000000001</v>
      </c>
      <c r="G3365">
        <v>6087.3729999999996</v>
      </c>
      <c r="I3365">
        <v>4.9329499999999998E-2</v>
      </c>
      <c r="J3365">
        <v>4.9329549999999998</v>
      </c>
      <c r="L3365">
        <v>52.764009999999999</v>
      </c>
      <c r="M3365">
        <v>0.7665883</v>
      </c>
      <c r="N3365">
        <v>28.325510000000001</v>
      </c>
      <c r="O3365">
        <v>26.789739999999998</v>
      </c>
      <c r="P3365">
        <v>0.31132779999999999</v>
      </c>
      <c r="R3365">
        <v>30.257539999999999</v>
      </c>
      <c r="S3365">
        <v>0.82263640000000005</v>
      </c>
    </row>
    <row r="3366" spans="1:19" x14ac:dyDescent="0.2">
      <c r="A3366" t="s">
        <v>726</v>
      </c>
      <c r="B3366">
        <v>2009</v>
      </c>
      <c r="C3366">
        <v>5371.4660000000003</v>
      </c>
      <c r="D3366">
        <v>5483.1530000000002</v>
      </c>
      <c r="E3366">
        <v>5722.2280000000001</v>
      </c>
      <c r="F3366">
        <v>5636.4380000000001</v>
      </c>
      <c r="G3366">
        <v>6087.3729999999996</v>
      </c>
      <c r="H3366">
        <v>1.9199999999999999E-5</v>
      </c>
      <c r="I3366">
        <v>4.9329499999999998E-2</v>
      </c>
      <c r="J3366">
        <v>4.9329549999999998</v>
      </c>
      <c r="K3366">
        <v>56.545560000000002</v>
      </c>
      <c r="L3366">
        <v>52.764009999999999</v>
      </c>
      <c r="M3366">
        <v>0.7665883</v>
      </c>
      <c r="N3366">
        <v>28.325510000000001</v>
      </c>
      <c r="O3366">
        <v>26.789739999999998</v>
      </c>
      <c r="P3366">
        <v>0.31132779999999999</v>
      </c>
      <c r="Q3366">
        <v>34.315570000000001</v>
      </c>
      <c r="R3366">
        <v>30.257539999999999</v>
      </c>
      <c r="S3366">
        <v>0.82263640000000005</v>
      </c>
    </row>
    <row r="3367" spans="1:19" x14ac:dyDescent="0.2">
      <c r="A3367" t="s">
        <v>726</v>
      </c>
      <c r="B3367">
        <v>2009</v>
      </c>
      <c r="C3367">
        <v>5371.4660000000003</v>
      </c>
      <c r="D3367">
        <v>5483.1530000000002</v>
      </c>
      <c r="E3367">
        <v>5722.2280000000001</v>
      </c>
      <c r="F3367">
        <v>5636.4380000000001</v>
      </c>
      <c r="G3367">
        <v>6087.3729999999996</v>
      </c>
      <c r="I3367">
        <v>4.9329499999999998E-2</v>
      </c>
      <c r="J3367">
        <v>4.9329549999999998</v>
      </c>
      <c r="L3367">
        <v>52.764009999999999</v>
      </c>
      <c r="M3367">
        <v>0.7665883</v>
      </c>
      <c r="N3367">
        <v>28.325510000000001</v>
      </c>
      <c r="O3367">
        <v>26.789739999999998</v>
      </c>
      <c r="P3367">
        <v>0.31132779999999999</v>
      </c>
      <c r="R3367">
        <v>30.257539999999999</v>
      </c>
      <c r="S3367">
        <v>0.82263640000000005</v>
      </c>
    </row>
    <row r="3368" spans="1:19" x14ac:dyDescent="0.2">
      <c r="A3368" t="s">
        <v>726</v>
      </c>
      <c r="B3368">
        <v>2009</v>
      </c>
      <c r="C3368">
        <v>5371.4660000000003</v>
      </c>
      <c r="D3368">
        <v>5483.1530000000002</v>
      </c>
      <c r="E3368">
        <v>5722.2280000000001</v>
      </c>
      <c r="F3368">
        <v>5636.4380000000001</v>
      </c>
      <c r="G3368">
        <v>6087.3729999999996</v>
      </c>
      <c r="H3368">
        <v>26.315819999999999</v>
      </c>
      <c r="I3368">
        <v>4.9329499999999998E-2</v>
      </c>
      <c r="J3368">
        <v>4.9329549999999998</v>
      </c>
      <c r="K3368">
        <v>56.545560000000002</v>
      </c>
      <c r="L3368">
        <v>52.764009999999999</v>
      </c>
      <c r="M3368">
        <v>0.7665883</v>
      </c>
      <c r="N3368">
        <v>28.325510000000001</v>
      </c>
      <c r="O3368">
        <v>26.789739999999998</v>
      </c>
      <c r="P3368">
        <v>0.31132779999999999</v>
      </c>
      <c r="Q3368">
        <v>34.315570000000001</v>
      </c>
      <c r="R3368">
        <v>30.257539999999999</v>
      </c>
      <c r="S3368">
        <v>0.82263640000000005</v>
      </c>
    </row>
    <row r="3369" spans="1:19" x14ac:dyDescent="0.2">
      <c r="A3369" t="s">
        <v>726</v>
      </c>
      <c r="B3369">
        <v>2009</v>
      </c>
      <c r="C3369">
        <v>5371.4660000000003</v>
      </c>
      <c r="D3369">
        <v>5483.1530000000002</v>
      </c>
      <c r="E3369">
        <v>5722.2280000000001</v>
      </c>
      <c r="F3369">
        <v>5636.4380000000001</v>
      </c>
      <c r="G3369">
        <v>6087.3729999999996</v>
      </c>
      <c r="I3369">
        <v>4.9329499999999998E-2</v>
      </c>
      <c r="J3369">
        <v>4.9329549999999998</v>
      </c>
      <c r="L3369">
        <v>52.764009999999999</v>
      </c>
      <c r="M3369">
        <v>0.7665883</v>
      </c>
      <c r="N3369">
        <v>28.325510000000001</v>
      </c>
      <c r="O3369">
        <v>26.789739999999998</v>
      </c>
      <c r="P3369">
        <v>0.31132779999999999</v>
      </c>
      <c r="R3369">
        <v>30.257539999999999</v>
      </c>
      <c r="S3369">
        <v>0.82263640000000005</v>
      </c>
    </row>
    <row r="3370" spans="1:19" x14ac:dyDescent="0.2">
      <c r="A3370" t="s">
        <v>726</v>
      </c>
      <c r="B3370">
        <v>2009</v>
      </c>
      <c r="C3370">
        <v>5371.4660000000003</v>
      </c>
      <c r="D3370">
        <v>5483.1530000000002</v>
      </c>
      <c r="E3370">
        <v>5722.2280000000001</v>
      </c>
      <c r="F3370">
        <v>5636.4380000000001</v>
      </c>
      <c r="G3370">
        <v>6087.3729999999996</v>
      </c>
      <c r="I3370">
        <v>4.9329499999999998E-2</v>
      </c>
      <c r="J3370">
        <v>4.9329549999999998</v>
      </c>
      <c r="L3370">
        <v>52.764009999999999</v>
      </c>
      <c r="M3370">
        <v>0.7665883</v>
      </c>
      <c r="N3370">
        <v>28.325510000000001</v>
      </c>
      <c r="O3370">
        <v>26.789739999999998</v>
      </c>
      <c r="P3370">
        <v>0.31132779999999999</v>
      </c>
      <c r="R3370">
        <v>30.257539999999999</v>
      </c>
      <c r="S3370">
        <v>0.82263640000000005</v>
      </c>
    </row>
    <row r="3371" spans="1:19" x14ac:dyDescent="0.2">
      <c r="A3371" t="s">
        <v>726</v>
      </c>
      <c r="B3371">
        <v>2009</v>
      </c>
      <c r="C3371">
        <v>5371.4660000000003</v>
      </c>
      <c r="D3371">
        <v>5483.1530000000002</v>
      </c>
      <c r="E3371">
        <v>5722.2280000000001</v>
      </c>
      <c r="F3371">
        <v>5636.4380000000001</v>
      </c>
      <c r="G3371">
        <v>6087.3729999999996</v>
      </c>
      <c r="I3371">
        <v>4.9329499999999998E-2</v>
      </c>
      <c r="J3371">
        <v>4.9329549999999998</v>
      </c>
      <c r="L3371">
        <v>52.764009999999999</v>
      </c>
      <c r="M3371">
        <v>0.7665883</v>
      </c>
      <c r="O3371">
        <v>26.789739999999998</v>
      </c>
      <c r="P3371">
        <v>0.31132779999999999</v>
      </c>
      <c r="R3371">
        <v>30.257539999999999</v>
      </c>
      <c r="S3371">
        <v>0.82263640000000005</v>
      </c>
    </row>
    <row r="3372" spans="1:19" x14ac:dyDescent="0.2">
      <c r="A3372" t="s">
        <v>726</v>
      </c>
      <c r="B3372">
        <v>2009</v>
      </c>
      <c r="C3372">
        <v>5371.4660000000003</v>
      </c>
      <c r="D3372">
        <v>5483.1530000000002</v>
      </c>
      <c r="E3372">
        <v>5722.2280000000001</v>
      </c>
      <c r="F3372">
        <v>5636.4380000000001</v>
      </c>
      <c r="G3372">
        <v>6087.3729999999996</v>
      </c>
      <c r="I3372">
        <v>4.9329499999999998E-2</v>
      </c>
      <c r="J3372">
        <v>4.9329549999999998</v>
      </c>
      <c r="L3372">
        <v>52.764009999999999</v>
      </c>
      <c r="M3372">
        <v>0.7665883</v>
      </c>
      <c r="O3372">
        <v>26.789739999999998</v>
      </c>
      <c r="P3372">
        <v>0.31132779999999999</v>
      </c>
      <c r="R3372">
        <v>30.257539999999999</v>
      </c>
      <c r="S3372">
        <v>0.82263640000000005</v>
      </c>
    </row>
    <row r="3373" spans="1:19" x14ac:dyDescent="0.2">
      <c r="A3373" t="s">
        <v>726</v>
      </c>
      <c r="B3373">
        <v>2009</v>
      </c>
      <c r="C3373">
        <v>5371.4660000000003</v>
      </c>
      <c r="D3373">
        <v>5483.1530000000002</v>
      </c>
      <c r="E3373">
        <v>5722.2280000000001</v>
      </c>
      <c r="F3373">
        <v>5636.4380000000001</v>
      </c>
      <c r="G3373">
        <v>6087.3729999999996</v>
      </c>
      <c r="I3373">
        <v>4.9329499999999998E-2</v>
      </c>
      <c r="J3373">
        <v>4.9329549999999998</v>
      </c>
      <c r="L3373">
        <v>52.764009999999999</v>
      </c>
      <c r="M3373">
        <v>0.7665883</v>
      </c>
      <c r="O3373">
        <v>26.789739999999998</v>
      </c>
      <c r="P3373">
        <v>0.31132779999999999</v>
      </c>
      <c r="R3373">
        <v>30.257539999999999</v>
      </c>
      <c r="S3373">
        <v>0.82263640000000005</v>
      </c>
    </row>
    <row r="3374" spans="1:19" x14ac:dyDescent="0.2">
      <c r="A3374" t="s">
        <v>726</v>
      </c>
      <c r="B3374">
        <v>2009</v>
      </c>
      <c r="C3374">
        <v>5371.4660000000003</v>
      </c>
      <c r="D3374">
        <v>5483.1530000000002</v>
      </c>
      <c r="E3374">
        <v>5722.2280000000001</v>
      </c>
      <c r="F3374">
        <v>5636.4380000000001</v>
      </c>
      <c r="G3374">
        <v>6087.3729999999996</v>
      </c>
      <c r="I3374">
        <v>4.9329499999999998E-2</v>
      </c>
      <c r="J3374">
        <v>4.9329549999999998</v>
      </c>
      <c r="L3374">
        <v>52.764009999999999</v>
      </c>
      <c r="M3374">
        <v>0.7665883</v>
      </c>
      <c r="N3374">
        <v>28.325510000000001</v>
      </c>
      <c r="O3374">
        <v>26.789739999999998</v>
      </c>
      <c r="P3374">
        <v>0.31132779999999999</v>
      </c>
      <c r="R3374">
        <v>30.257539999999999</v>
      </c>
      <c r="S3374">
        <v>0.82263640000000005</v>
      </c>
    </row>
    <row r="3375" spans="1:19" x14ac:dyDescent="0.2">
      <c r="A3375" t="s">
        <v>726</v>
      </c>
      <c r="B3375">
        <v>2009</v>
      </c>
      <c r="C3375">
        <v>5371.4660000000003</v>
      </c>
      <c r="D3375">
        <v>5483.1530000000002</v>
      </c>
      <c r="E3375">
        <v>5722.2280000000001</v>
      </c>
      <c r="F3375">
        <v>5636.4380000000001</v>
      </c>
      <c r="G3375">
        <v>6087.3729999999996</v>
      </c>
      <c r="I3375">
        <v>4.9329499999999998E-2</v>
      </c>
      <c r="J3375">
        <v>4.9329549999999998</v>
      </c>
      <c r="L3375">
        <v>52.764009999999999</v>
      </c>
      <c r="M3375">
        <v>0.7665883</v>
      </c>
      <c r="N3375">
        <v>28.325510000000001</v>
      </c>
      <c r="O3375">
        <v>26.789739999999998</v>
      </c>
      <c r="P3375">
        <v>0.31132779999999999</v>
      </c>
      <c r="R3375">
        <v>30.257539999999999</v>
      </c>
      <c r="S3375">
        <v>0.82263640000000005</v>
      </c>
    </row>
    <row r="3376" spans="1:19" x14ac:dyDescent="0.2">
      <c r="A3376" t="s">
        <v>726</v>
      </c>
      <c r="B3376">
        <v>2009</v>
      </c>
      <c r="C3376">
        <v>5371.4660000000003</v>
      </c>
      <c r="D3376">
        <v>5483.1530000000002</v>
      </c>
      <c r="E3376">
        <v>5722.2280000000001</v>
      </c>
      <c r="F3376">
        <v>5636.4380000000001</v>
      </c>
      <c r="G3376">
        <v>6087.3729999999996</v>
      </c>
      <c r="H3376">
        <v>-64.864850000000004</v>
      </c>
      <c r="I3376">
        <v>4.9329499999999998E-2</v>
      </c>
      <c r="J3376">
        <v>4.9329549999999998</v>
      </c>
      <c r="K3376">
        <v>56.545560000000002</v>
      </c>
      <c r="L3376">
        <v>52.764009999999999</v>
      </c>
      <c r="M3376">
        <v>0.7665883</v>
      </c>
      <c r="N3376">
        <v>28.325510000000001</v>
      </c>
      <c r="O3376">
        <v>26.789739999999998</v>
      </c>
      <c r="P3376">
        <v>0.31132779999999999</v>
      </c>
      <c r="Q3376">
        <v>34.315570000000001</v>
      </c>
      <c r="R3376">
        <v>30.257539999999999</v>
      </c>
      <c r="S3376">
        <v>0.82263640000000005</v>
      </c>
    </row>
    <row r="3377" spans="1:19" x14ac:dyDescent="0.2">
      <c r="A3377" t="s">
        <v>726</v>
      </c>
      <c r="B3377">
        <v>2009</v>
      </c>
      <c r="C3377">
        <v>5371.4660000000003</v>
      </c>
      <c r="D3377">
        <v>5483.1530000000002</v>
      </c>
      <c r="E3377">
        <v>5722.2280000000001</v>
      </c>
      <c r="F3377">
        <v>5636.4380000000001</v>
      </c>
      <c r="G3377">
        <v>6087.3729999999996</v>
      </c>
      <c r="H3377">
        <v>-27.999980000000001</v>
      </c>
      <c r="I3377">
        <v>4.9329499999999998E-2</v>
      </c>
      <c r="J3377">
        <v>4.9329549999999998</v>
      </c>
      <c r="K3377">
        <v>56.545560000000002</v>
      </c>
      <c r="L3377">
        <v>52.764009999999999</v>
      </c>
      <c r="M3377">
        <v>0.7665883</v>
      </c>
      <c r="N3377">
        <v>28.325510000000001</v>
      </c>
      <c r="O3377">
        <v>26.789739999999998</v>
      </c>
      <c r="P3377">
        <v>0.31132779999999999</v>
      </c>
      <c r="Q3377">
        <v>34.315570000000001</v>
      </c>
      <c r="R3377">
        <v>30.257539999999999</v>
      </c>
      <c r="S3377">
        <v>0.82263640000000005</v>
      </c>
    </row>
    <row r="3378" spans="1:19" x14ac:dyDescent="0.2">
      <c r="A3378" t="s">
        <v>726</v>
      </c>
      <c r="B3378">
        <v>2009</v>
      </c>
      <c r="C3378">
        <v>5371.4660000000003</v>
      </c>
      <c r="D3378">
        <v>5483.1530000000002</v>
      </c>
      <c r="E3378">
        <v>5722.2280000000001</v>
      </c>
      <c r="F3378">
        <v>5636.4380000000001</v>
      </c>
      <c r="G3378">
        <v>6087.3729999999996</v>
      </c>
      <c r="H3378">
        <v>-9.8083279999999995</v>
      </c>
      <c r="I3378">
        <v>4.9329499999999998E-2</v>
      </c>
      <c r="J3378">
        <v>4.9329549999999998</v>
      </c>
      <c r="K3378">
        <v>56.545560000000002</v>
      </c>
      <c r="L3378">
        <v>52.764009999999999</v>
      </c>
      <c r="M3378">
        <v>0.7665883</v>
      </c>
      <c r="N3378">
        <v>28.325510000000001</v>
      </c>
      <c r="O3378">
        <v>26.789739999999998</v>
      </c>
      <c r="P3378">
        <v>0.31132779999999999</v>
      </c>
      <c r="Q3378">
        <v>34.315570000000001</v>
      </c>
      <c r="R3378">
        <v>30.257539999999999</v>
      </c>
      <c r="S3378">
        <v>0.82263640000000005</v>
      </c>
    </row>
    <row r="3379" spans="1:19" x14ac:dyDescent="0.2">
      <c r="A3379" t="s">
        <v>726</v>
      </c>
      <c r="B3379">
        <v>2009</v>
      </c>
      <c r="C3379">
        <v>5371.4660000000003</v>
      </c>
      <c r="D3379">
        <v>5483.1530000000002</v>
      </c>
      <c r="E3379">
        <v>5722.2280000000001</v>
      </c>
      <c r="F3379">
        <v>5636.4380000000001</v>
      </c>
      <c r="G3379">
        <v>6087.3729999999996</v>
      </c>
      <c r="I3379">
        <v>4.9329499999999998E-2</v>
      </c>
      <c r="J3379">
        <v>4.9329549999999998</v>
      </c>
      <c r="L3379">
        <v>52.764009999999999</v>
      </c>
      <c r="M3379">
        <v>0.7665883</v>
      </c>
      <c r="N3379">
        <v>28.325510000000001</v>
      </c>
      <c r="O3379">
        <v>26.789739999999998</v>
      </c>
      <c r="P3379">
        <v>0.31132779999999999</v>
      </c>
      <c r="R3379">
        <v>30.257539999999999</v>
      </c>
      <c r="S3379">
        <v>0.82263640000000005</v>
      </c>
    </row>
    <row r="3380" spans="1:19" x14ac:dyDescent="0.2">
      <c r="A3380" t="s">
        <v>726</v>
      </c>
      <c r="B3380">
        <v>2009</v>
      </c>
      <c r="C3380">
        <v>5371.4660000000003</v>
      </c>
      <c r="D3380">
        <v>5483.1530000000002</v>
      </c>
      <c r="E3380">
        <v>5722.2280000000001</v>
      </c>
      <c r="F3380">
        <v>5636.4380000000001</v>
      </c>
      <c r="G3380">
        <v>6087.3729999999996</v>
      </c>
      <c r="I3380">
        <v>4.9329499999999998E-2</v>
      </c>
      <c r="J3380">
        <v>4.9329549999999998</v>
      </c>
      <c r="L3380">
        <v>52.764009999999999</v>
      </c>
      <c r="M3380">
        <v>0.7665883</v>
      </c>
      <c r="N3380">
        <v>28.325510000000001</v>
      </c>
      <c r="O3380">
        <v>26.789739999999998</v>
      </c>
      <c r="P3380">
        <v>0.31132779999999999</v>
      </c>
      <c r="R3380">
        <v>30.257539999999999</v>
      </c>
      <c r="S3380">
        <v>0.82263640000000005</v>
      </c>
    </row>
    <row r="3381" spans="1:19" x14ac:dyDescent="0.2">
      <c r="A3381" t="s">
        <v>726</v>
      </c>
      <c r="B3381">
        <v>2009</v>
      </c>
      <c r="C3381">
        <v>5371.4660000000003</v>
      </c>
      <c r="D3381">
        <v>5483.1530000000002</v>
      </c>
      <c r="E3381">
        <v>5722.2280000000001</v>
      </c>
      <c r="F3381">
        <v>5636.4380000000001</v>
      </c>
      <c r="G3381">
        <v>6087.3729999999996</v>
      </c>
      <c r="H3381">
        <v>-31.751850000000001</v>
      </c>
      <c r="I3381">
        <v>4.9329499999999998E-2</v>
      </c>
      <c r="J3381">
        <v>4.9329549999999998</v>
      </c>
      <c r="K3381">
        <v>56.545560000000002</v>
      </c>
      <c r="L3381">
        <v>52.764009999999999</v>
      </c>
      <c r="M3381">
        <v>0.7665883</v>
      </c>
      <c r="N3381">
        <v>28.325510000000001</v>
      </c>
      <c r="O3381">
        <v>26.789739999999998</v>
      </c>
      <c r="P3381">
        <v>0.31132779999999999</v>
      </c>
      <c r="Q3381">
        <v>34.315570000000001</v>
      </c>
      <c r="R3381">
        <v>30.257539999999999</v>
      </c>
      <c r="S3381">
        <v>0.82263640000000005</v>
      </c>
    </row>
    <row r="3382" spans="1:19" x14ac:dyDescent="0.2">
      <c r="A3382" t="s">
        <v>726</v>
      </c>
      <c r="B3382">
        <v>2009</v>
      </c>
      <c r="C3382">
        <v>5371.4660000000003</v>
      </c>
      <c r="D3382">
        <v>5483.1530000000002</v>
      </c>
      <c r="E3382">
        <v>5722.2280000000001</v>
      </c>
      <c r="F3382">
        <v>5636.4380000000001</v>
      </c>
      <c r="G3382">
        <v>6087.3729999999996</v>
      </c>
      <c r="I3382">
        <v>4.9329499999999998E-2</v>
      </c>
      <c r="J3382">
        <v>4.9329549999999998</v>
      </c>
      <c r="L3382">
        <v>52.764009999999999</v>
      </c>
      <c r="M3382">
        <v>0.7665883</v>
      </c>
      <c r="N3382">
        <v>28.325510000000001</v>
      </c>
      <c r="O3382">
        <v>26.789739999999998</v>
      </c>
      <c r="P3382">
        <v>0.31132779999999999</v>
      </c>
      <c r="R3382">
        <v>30.257539999999999</v>
      </c>
      <c r="S3382">
        <v>0.82263640000000005</v>
      </c>
    </row>
    <row r="3383" spans="1:19" x14ac:dyDescent="0.2">
      <c r="A3383" t="s">
        <v>726</v>
      </c>
      <c r="B3383">
        <v>2009</v>
      </c>
      <c r="C3383">
        <v>5371.4660000000003</v>
      </c>
      <c r="D3383">
        <v>5483.1530000000002</v>
      </c>
      <c r="E3383">
        <v>5722.2280000000001</v>
      </c>
      <c r="F3383">
        <v>5636.4380000000001</v>
      </c>
      <c r="G3383">
        <v>6087.3729999999996</v>
      </c>
      <c r="I3383">
        <v>4.9329499999999998E-2</v>
      </c>
      <c r="J3383">
        <v>4.9329549999999998</v>
      </c>
      <c r="L3383">
        <v>52.764009999999999</v>
      </c>
      <c r="M3383">
        <v>0.7665883</v>
      </c>
      <c r="O3383">
        <v>26.789739999999998</v>
      </c>
      <c r="P3383">
        <v>0.31132779999999999</v>
      </c>
      <c r="R3383">
        <v>30.257539999999999</v>
      </c>
      <c r="S3383">
        <v>0.82263640000000005</v>
      </c>
    </row>
    <row r="3384" spans="1:19" x14ac:dyDescent="0.2">
      <c r="A3384" t="s">
        <v>726</v>
      </c>
      <c r="B3384">
        <v>2009</v>
      </c>
      <c r="C3384">
        <v>5371.4660000000003</v>
      </c>
      <c r="D3384">
        <v>5483.1530000000002</v>
      </c>
      <c r="E3384">
        <v>5722.2280000000001</v>
      </c>
      <c r="F3384">
        <v>5636.4380000000001</v>
      </c>
      <c r="G3384">
        <v>6087.3729999999996</v>
      </c>
      <c r="I3384">
        <v>4.9329499999999998E-2</v>
      </c>
      <c r="J3384">
        <v>4.9329549999999998</v>
      </c>
      <c r="L3384">
        <v>52.764009999999999</v>
      </c>
      <c r="M3384">
        <v>0.7665883</v>
      </c>
      <c r="N3384">
        <v>28.325510000000001</v>
      </c>
      <c r="O3384">
        <v>26.789739999999998</v>
      </c>
      <c r="P3384">
        <v>0.31132779999999999</v>
      </c>
      <c r="R3384">
        <v>30.257539999999999</v>
      </c>
      <c r="S3384">
        <v>0.82263640000000005</v>
      </c>
    </row>
    <row r="3385" spans="1:19" x14ac:dyDescent="0.2">
      <c r="A3385" t="s">
        <v>726</v>
      </c>
      <c r="B3385">
        <v>2009</v>
      </c>
      <c r="C3385">
        <v>5371.4660000000003</v>
      </c>
      <c r="D3385">
        <v>5483.1530000000002</v>
      </c>
      <c r="E3385">
        <v>5722.2280000000001</v>
      </c>
      <c r="F3385">
        <v>5636.4380000000001</v>
      </c>
      <c r="G3385">
        <v>6087.3729999999996</v>
      </c>
      <c r="I3385">
        <v>4.9329499999999998E-2</v>
      </c>
      <c r="J3385">
        <v>4.9329549999999998</v>
      </c>
      <c r="L3385">
        <v>52.764009999999999</v>
      </c>
      <c r="M3385">
        <v>0.7665883</v>
      </c>
      <c r="O3385">
        <v>26.789739999999998</v>
      </c>
      <c r="P3385">
        <v>0.31132779999999999</v>
      </c>
      <c r="R3385">
        <v>30.257539999999999</v>
      </c>
      <c r="S3385">
        <v>0.82263640000000005</v>
      </c>
    </row>
    <row r="3386" spans="1:19" x14ac:dyDescent="0.2">
      <c r="A3386" t="s">
        <v>726</v>
      </c>
      <c r="B3386">
        <v>2009</v>
      </c>
      <c r="C3386">
        <v>5371.4660000000003</v>
      </c>
      <c r="D3386">
        <v>5483.1530000000002</v>
      </c>
      <c r="E3386">
        <v>5722.2280000000001</v>
      </c>
      <c r="F3386">
        <v>5636.4380000000001</v>
      </c>
      <c r="G3386">
        <v>6087.3729999999996</v>
      </c>
      <c r="I3386">
        <v>4.9329499999999998E-2</v>
      </c>
      <c r="J3386">
        <v>4.9329549999999998</v>
      </c>
      <c r="L3386">
        <v>52.764009999999999</v>
      </c>
      <c r="M3386">
        <v>0.7665883</v>
      </c>
      <c r="O3386">
        <v>26.789739999999998</v>
      </c>
      <c r="P3386">
        <v>0.31132779999999999</v>
      </c>
      <c r="R3386">
        <v>30.257539999999999</v>
      </c>
      <c r="S3386">
        <v>0.82263640000000005</v>
      </c>
    </row>
    <row r="3387" spans="1:19" x14ac:dyDescent="0.2">
      <c r="A3387" t="s">
        <v>726</v>
      </c>
      <c r="B3387">
        <v>2009</v>
      </c>
      <c r="C3387">
        <v>5371.4660000000003</v>
      </c>
      <c r="D3387">
        <v>5483.1530000000002</v>
      </c>
      <c r="E3387">
        <v>5722.2280000000001</v>
      </c>
      <c r="F3387">
        <v>5636.4380000000001</v>
      </c>
      <c r="G3387">
        <v>6087.3729999999996</v>
      </c>
      <c r="I3387">
        <v>4.9329499999999998E-2</v>
      </c>
      <c r="J3387">
        <v>4.9329549999999998</v>
      </c>
      <c r="L3387">
        <v>52.764009999999999</v>
      </c>
      <c r="M3387">
        <v>0.7665883</v>
      </c>
      <c r="N3387">
        <v>28.325510000000001</v>
      </c>
      <c r="O3387">
        <v>26.789739999999998</v>
      </c>
      <c r="P3387">
        <v>0.31132779999999999</v>
      </c>
      <c r="R3387">
        <v>30.257539999999999</v>
      </c>
      <c r="S3387">
        <v>0.82263640000000005</v>
      </c>
    </row>
    <row r="3388" spans="1:19" x14ac:dyDescent="0.2">
      <c r="A3388" t="s">
        <v>726</v>
      </c>
      <c r="B3388">
        <v>2009</v>
      </c>
      <c r="C3388">
        <v>5371.4660000000003</v>
      </c>
      <c r="D3388">
        <v>5483.1530000000002</v>
      </c>
      <c r="E3388">
        <v>5722.2280000000001</v>
      </c>
      <c r="F3388">
        <v>5636.4380000000001</v>
      </c>
      <c r="G3388">
        <v>6087.3729999999996</v>
      </c>
      <c r="I3388">
        <v>4.9329499999999998E-2</v>
      </c>
      <c r="J3388">
        <v>4.9329549999999998</v>
      </c>
      <c r="L3388">
        <v>52.764009999999999</v>
      </c>
      <c r="M3388">
        <v>0.7665883</v>
      </c>
      <c r="N3388">
        <v>28.325510000000001</v>
      </c>
      <c r="O3388">
        <v>26.789739999999998</v>
      </c>
      <c r="P3388">
        <v>0.31132779999999999</v>
      </c>
      <c r="R3388">
        <v>30.257539999999999</v>
      </c>
      <c r="S3388">
        <v>0.82263640000000005</v>
      </c>
    </row>
    <row r="3389" spans="1:19" x14ac:dyDescent="0.2">
      <c r="A3389" t="s">
        <v>726</v>
      </c>
      <c r="B3389">
        <v>2009</v>
      </c>
      <c r="C3389">
        <v>5371.4660000000003</v>
      </c>
      <c r="D3389">
        <v>5483.1530000000002</v>
      </c>
      <c r="E3389">
        <v>5722.2280000000001</v>
      </c>
      <c r="F3389">
        <v>5636.4380000000001</v>
      </c>
      <c r="G3389">
        <v>6087.3729999999996</v>
      </c>
      <c r="I3389">
        <v>4.9329499999999998E-2</v>
      </c>
      <c r="J3389">
        <v>4.9329549999999998</v>
      </c>
      <c r="L3389">
        <v>52.764009999999999</v>
      </c>
      <c r="M3389">
        <v>0.7665883</v>
      </c>
      <c r="N3389">
        <v>28.325510000000001</v>
      </c>
      <c r="O3389">
        <v>26.789739999999998</v>
      </c>
      <c r="P3389">
        <v>0.31132779999999999</v>
      </c>
      <c r="R3389">
        <v>30.257539999999999</v>
      </c>
      <c r="S3389">
        <v>0.82263640000000005</v>
      </c>
    </row>
    <row r="3390" spans="1:19" x14ac:dyDescent="0.2">
      <c r="A3390" t="s">
        <v>726</v>
      </c>
      <c r="B3390">
        <v>2009</v>
      </c>
      <c r="C3390">
        <v>5371.4660000000003</v>
      </c>
      <c r="D3390">
        <v>5483.1530000000002</v>
      </c>
      <c r="E3390">
        <v>5722.2280000000001</v>
      </c>
      <c r="F3390">
        <v>5636.4380000000001</v>
      </c>
      <c r="G3390">
        <v>6087.3729999999996</v>
      </c>
      <c r="H3390">
        <v>66.666610000000006</v>
      </c>
      <c r="I3390">
        <v>4.9329499999999998E-2</v>
      </c>
      <c r="J3390">
        <v>4.9329549999999998</v>
      </c>
      <c r="K3390">
        <v>56.545560000000002</v>
      </c>
      <c r="L3390">
        <v>52.764009999999999</v>
      </c>
      <c r="M3390">
        <v>0.7665883</v>
      </c>
      <c r="N3390">
        <v>28.325510000000001</v>
      </c>
      <c r="O3390">
        <v>26.789739999999998</v>
      </c>
      <c r="P3390">
        <v>0.31132779999999999</v>
      </c>
      <c r="Q3390">
        <v>34.315570000000001</v>
      </c>
      <c r="R3390">
        <v>30.257539999999999</v>
      </c>
      <c r="S3390">
        <v>0.82263640000000005</v>
      </c>
    </row>
    <row r="3391" spans="1:19" x14ac:dyDescent="0.2">
      <c r="A3391" t="s">
        <v>726</v>
      </c>
      <c r="B3391">
        <v>2009</v>
      </c>
      <c r="C3391">
        <v>5371.4660000000003</v>
      </c>
      <c r="D3391">
        <v>5483.1530000000002</v>
      </c>
      <c r="E3391">
        <v>5722.2280000000001</v>
      </c>
      <c r="F3391">
        <v>5636.4380000000001</v>
      </c>
      <c r="G3391">
        <v>6087.3729999999996</v>
      </c>
      <c r="H3391">
        <v>74.999840000000006</v>
      </c>
      <c r="I3391">
        <v>4.9329499999999998E-2</v>
      </c>
      <c r="J3391">
        <v>4.9329549999999998</v>
      </c>
      <c r="K3391">
        <v>56.545560000000002</v>
      </c>
      <c r="L3391">
        <v>52.764009999999999</v>
      </c>
      <c r="M3391">
        <v>0.7665883</v>
      </c>
      <c r="N3391">
        <v>28.325510000000001</v>
      </c>
      <c r="O3391">
        <v>26.789739999999998</v>
      </c>
      <c r="P3391">
        <v>0.31132779999999999</v>
      </c>
      <c r="Q3391">
        <v>34.315570000000001</v>
      </c>
      <c r="R3391">
        <v>30.257539999999999</v>
      </c>
      <c r="S3391">
        <v>0.82263640000000005</v>
      </c>
    </row>
    <row r="3392" spans="1:19" x14ac:dyDescent="0.2">
      <c r="A3392" t="s">
        <v>726</v>
      </c>
      <c r="B3392">
        <v>2009</v>
      </c>
      <c r="C3392">
        <v>5371.4660000000003</v>
      </c>
      <c r="D3392">
        <v>5483.1530000000002</v>
      </c>
      <c r="E3392">
        <v>5722.2280000000001</v>
      </c>
      <c r="F3392">
        <v>5636.4380000000001</v>
      </c>
      <c r="G3392">
        <v>6087.3729999999996</v>
      </c>
      <c r="I3392">
        <v>4.9329499999999998E-2</v>
      </c>
      <c r="J3392">
        <v>4.9329549999999998</v>
      </c>
      <c r="L3392">
        <v>52.764009999999999</v>
      </c>
      <c r="M3392">
        <v>0.7665883</v>
      </c>
      <c r="N3392">
        <v>28.325510000000001</v>
      </c>
      <c r="O3392">
        <v>26.789739999999998</v>
      </c>
      <c r="P3392">
        <v>0.31132779999999999</v>
      </c>
      <c r="R3392">
        <v>30.257539999999999</v>
      </c>
      <c r="S3392">
        <v>0.82263640000000005</v>
      </c>
    </row>
    <row r="3393" spans="1:19" x14ac:dyDescent="0.2">
      <c r="A3393" t="s">
        <v>726</v>
      </c>
      <c r="B3393">
        <v>2009</v>
      </c>
      <c r="C3393">
        <v>5371.4660000000003</v>
      </c>
      <c r="D3393">
        <v>5483.1530000000002</v>
      </c>
      <c r="E3393">
        <v>5722.2280000000001</v>
      </c>
      <c r="F3393">
        <v>5636.4380000000001</v>
      </c>
      <c r="G3393">
        <v>6087.3729999999996</v>
      </c>
      <c r="I3393">
        <v>4.9329499999999998E-2</v>
      </c>
      <c r="J3393">
        <v>4.9329549999999998</v>
      </c>
      <c r="L3393">
        <v>52.764009999999999</v>
      </c>
      <c r="M3393">
        <v>0.7665883</v>
      </c>
      <c r="N3393">
        <v>28.325510000000001</v>
      </c>
      <c r="O3393">
        <v>26.789739999999998</v>
      </c>
      <c r="P3393">
        <v>0.31132779999999999</v>
      </c>
      <c r="R3393">
        <v>30.257539999999999</v>
      </c>
      <c r="S3393">
        <v>0.82263640000000005</v>
      </c>
    </row>
    <row r="3394" spans="1:19" x14ac:dyDescent="0.2">
      <c r="A3394" t="s">
        <v>726</v>
      </c>
      <c r="B3394">
        <v>2009</v>
      </c>
      <c r="C3394">
        <v>5371.4660000000003</v>
      </c>
      <c r="D3394">
        <v>5483.1530000000002</v>
      </c>
      <c r="E3394">
        <v>5722.2280000000001</v>
      </c>
      <c r="F3394">
        <v>5636.4380000000001</v>
      </c>
      <c r="G3394">
        <v>6087.3729999999996</v>
      </c>
      <c r="I3394">
        <v>4.9329499999999998E-2</v>
      </c>
      <c r="J3394">
        <v>4.9329549999999998</v>
      </c>
      <c r="L3394">
        <v>52.764009999999999</v>
      </c>
      <c r="M3394">
        <v>0.7665883</v>
      </c>
      <c r="N3394">
        <v>28.325510000000001</v>
      </c>
      <c r="O3394">
        <v>26.789739999999998</v>
      </c>
      <c r="P3394">
        <v>0.31132779999999999</v>
      </c>
      <c r="R3394">
        <v>30.257539999999999</v>
      </c>
      <c r="S3394">
        <v>0.82263640000000005</v>
      </c>
    </row>
    <row r="3395" spans="1:19" x14ac:dyDescent="0.2">
      <c r="A3395" t="s">
        <v>726</v>
      </c>
      <c r="B3395">
        <v>2009</v>
      </c>
      <c r="C3395">
        <v>5371.4660000000003</v>
      </c>
      <c r="D3395">
        <v>5483.1530000000002</v>
      </c>
      <c r="E3395">
        <v>5722.2280000000001</v>
      </c>
      <c r="F3395">
        <v>5636.4380000000001</v>
      </c>
      <c r="G3395">
        <v>6087.3729999999996</v>
      </c>
      <c r="I3395">
        <v>4.9329499999999998E-2</v>
      </c>
      <c r="J3395">
        <v>4.9329549999999998</v>
      </c>
      <c r="L3395">
        <v>52.764009999999999</v>
      </c>
      <c r="M3395">
        <v>0.7665883</v>
      </c>
      <c r="N3395">
        <v>28.325510000000001</v>
      </c>
      <c r="O3395">
        <v>26.789739999999998</v>
      </c>
      <c r="P3395">
        <v>0.31132779999999999</v>
      </c>
      <c r="R3395">
        <v>30.257539999999999</v>
      </c>
      <c r="S3395">
        <v>0.82263640000000005</v>
      </c>
    </row>
    <row r="3396" spans="1:19" x14ac:dyDescent="0.2">
      <c r="A3396" t="s">
        <v>726</v>
      </c>
      <c r="B3396">
        <v>2009</v>
      </c>
      <c r="C3396">
        <v>5371.4660000000003</v>
      </c>
      <c r="D3396">
        <v>5483.1530000000002</v>
      </c>
      <c r="E3396">
        <v>5722.2280000000001</v>
      </c>
      <c r="F3396">
        <v>5636.4380000000001</v>
      </c>
      <c r="G3396">
        <v>6087.3729999999996</v>
      </c>
      <c r="H3396">
        <v>503.99990000000003</v>
      </c>
      <c r="I3396">
        <v>4.9329499999999998E-2</v>
      </c>
      <c r="J3396">
        <v>4.9329549999999998</v>
      </c>
      <c r="K3396">
        <v>56.545560000000002</v>
      </c>
      <c r="L3396">
        <v>52.764009999999999</v>
      </c>
      <c r="M3396">
        <v>0.7665883</v>
      </c>
      <c r="N3396">
        <v>28.325510000000001</v>
      </c>
      <c r="O3396">
        <v>26.789739999999998</v>
      </c>
      <c r="P3396">
        <v>0.31132779999999999</v>
      </c>
      <c r="Q3396">
        <v>34.315570000000001</v>
      </c>
      <c r="R3396">
        <v>30.257539999999999</v>
      </c>
      <c r="S3396">
        <v>0.82263640000000005</v>
      </c>
    </row>
    <row r="3397" spans="1:19" x14ac:dyDescent="0.2">
      <c r="A3397" t="s">
        <v>726</v>
      </c>
      <c r="B3397">
        <v>2009</v>
      </c>
      <c r="C3397">
        <v>5371.4660000000003</v>
      </c>
      <c r="D3397">
        <v>5483.1530000000002</v>
      </c>
      <c r="E3397">
        <v>5722.2280000000001</v>
      </c>
      <c r="F3397">
        <v>5636.4380000000001</v>
      </c>
      <c r="G3397">
        <v>6087.3729999999996</v>
      </c>
      <c r="I3397">
        <v>4.9329499999999998E-2</v>
      </c>
      <c r="J3397">
        <v>4.9329549999999998</v>
      </c>
      <c r="L3397">
        <v>52.764009999999999</v>
      </c>
      <c r="M3397">
        <v>0.7665883</v>
      </c>
      <c r="O3397">
        <v>26.789739999999998</v>
      </c>
      <c r="P3397">
        <v>0.31132779999999999</v>
      </c>
      <c r="R3397">
        <v>30.257539999999999</v>
      </c>
      <c r="S3397">
        <v>0.82263640000000005</v>
      </c>
    </row>
    <row r="3398" spans="1:19" x14ac:dyDescent="0.2">
      <c r="A3398" t="s">
        <v>726</v>
      </c>
      <c r="B3398">
        <v>2009</v>
      </c>
      <c r="C3398">
        <v>5371.4660000000003</v>
      </c>
      <c r="D3398">
        <v>5483.1530000000002</v>
      </c>
      <c r="E3398">
        <v>5722.2280000000001</v>
      </c>
      <c r="F3398">
        <v>5636.4380000000001</v>
      </c>
      <c r="G3398">
        <v>6087.3729999999996</v>
      </c>
      <c r="I3398">
        <v>4.9329499999999998E-2</v>
      </c>
      <c r="J3398">
        <v>4.9329549999999998</v>
      </c>
      <c r="L3398">
        <v>52.764009999999999</v>
      </c>
      <c r="M3398">
        <v>0.7665883</v>
      </c>
      <c r="O3398">
        <v>26.789739999999998</v>
      </c>
      <c r="P3398">
        <v>0.31132779999999999</v>
      </c>
      <c r="R3398">
        <v>30.257539999999999</v>
      </c>
      <c r="S3398">
        <v>0.82263640000000005</v>
      </c>
    </row>
    <row r="3399" spans="1:19" x14ac:dyDescent="0.2">
      <c r="A3399" t="s">
        <v>726</v>
      </c>
      <c r="B3399">
        <v>2009</v>
      </c>
      <c r="C3399">
        <v>5371.4660000000003</v>
      </c>
      <c r="D3399">
        <v>5483.1530000000002</v>
      </c>
      <c r="E3399">
        <v>5722.2280000000001</v>
      </c>
      <c r="F3399">
        <v>5636.4380000000001</v>
      </c>
      <c r="G3399">
        <v>6087.3729999999996</v>
      </c>
      <c r="H3399">
        <v>-13.04346</v>
      </c>
      <c r="I3399">
        <v>4.9329499999999998E-2</v>
      </c>
      <c r="J3399">
        <v>4.9329549999999998</v>
      </c>
      <c r="K3399">
        <v>56.545560000000002</v>
      </c>
      <c r="L3399">
        <v>52.764009999999999</v>
      </c>
      <c r="M3399">
        <v>0.7665883</v>
      </c>
      <c r="N3399">
        <v>28.325510000000001</v>
      </c>
      <c r="O3399">
        <v>26.789739999999998</v>
      </c>
      <c r="P3399">
        <v>0.31132779999999999</v>
      </c>
      <c r="Q3399">
        <v>34.315570000000001</v>
      </c>
      <c r="R3399">
        <v>30.257539999999999</v>
      </c>
      <c r="S3399">
        <v>0.82263640000000005</v>
      </c>
    </row>
    <row r="3400" spans="1:19" x14ac:dyDescent="0.2">
      <c r="A3400" t="s">
        <v>726</v>
      </c>
      <c r="B3400">
        <v>2009</v>
      </c>
      <c r="C3400">
        <v>5371.4660000000003</v>
      </c>
      <c r="D3400">
        <v>5483.1530000000002</v>
      </c>
      <c r="E3400">
        <v>5722.2280000000001</v>
      </c>
      <c r="F3400">
        <v>5636.4380000000001</v>
      </c>
      <c r="G3400">
        <v>6087.3729999999996</v>
      </c>
      <c r="H3400">
        <v>-42.857129999999998</v>
      </c>
      <c r="I3400">
        <v>4.9329499999999998E-2</v>
      </c>
      <c r="J3400">
        <v>4.9329549999999998</v>
      </c>
      <c r="K3400">
        <v>56.545560000000002</v>
      </c>
      <c r="L3400">
        <v>52.764009999999999</v>
      </c>
      <c r="M3400">
        <v>0.7665883</v>
      </c>
      <c r="N3400">
        <v>28.325510000000001</v>
      </c>
      <c r="O3400">
        <v>26.789739999999998</v>
      </c>
      <c r="P3400">
        <v>0.31132779999999999</v>
      </c>
      <c r="Q3400">
        <v>34.315570000000001</v>
      </c>
      <c r="R3400">
        <v>30.257539999999999</v>
      </c>
      <c r="S3400">
        <v>0.82263640000000005</v>
      </c>
    </row>
    <row r="3401" spans="1:19" x14ac:dyDescent="0.2">
      <c r="A3401" t="s">
        <v>726</v>
      </c>
      <c r="B3401">
        <v>2009</v>
      </c>
      <c r="C3401">
        <v>5371.4660000000003</v>
      </c>
      <c r="D3401">
        <v>5483.1530000000002</v>
      </c>
      <c r="E3401">
        <v>5722.2280000000001</v>
      </c>
      <c r="F3401">
        <v>5636.4380000000001</v>
      </c>
      <c r="G3401">
        <v>6087.3729999999996</v>
      </c>
      <c r="H3401">
        <v>100</v>
      </c>
      <c r="I3401">
        <v>4.9329499999999998E-2</v>
      </c>
      <c r="J3401">
        <v>4.9329549999999998</v>
      </c>
      <c r="K3401">
        <v>56.545560000000002</v>
      </c>
      <c r="L3401">
        <v>52.764009999999999</v>
      </c>
      <c r="M3401">
        <v>0.7665883</v>
      </c>
      <c r="N3401">
        <v>28.325510000000001</v>
      </c>
      <c r="O3401">
        <v>26.789739999999998</v>
      </c>
      <c r="P3401">
        <v>0.31132779999999999</v>
      </c>
      <c r="Q3401">
        <v>34.315570000000001</v>
      </c>
      <c r="R3401">
        <v>30.257539999999999</v>
      </c>
      <c r="S3401">
        <v>0.82263640000000005</v>
      </c>
    </row>
    <row r="3402" spans="1:19" x14ac:dyDescent="0.2">
      <c r="A3402" t="s">
        <v>726</v>
      </c>
      <c r="B3402">
        <v>2009</v>
      </c>
      <c r="C3402">
        <v>5371.4660000000003</v>
      </c>
      <c r="D3402">
        <v>5483.1530000000002</v>
      </c>
      <c r="E3402">
        <v>5722.2280000000001</v>
      </c>
      <c r="F3402">
        <v>5636.4380000000001</v>
      </c>
      <c r="G3402">
        <v>6087.3729999999996</v>
      </c>
      <c r="H3402">
        <v>8.6956900000000008</v>
      </c>
      <c r="I3402">
        <v>4.9329499999999998E-2</v>
      </c>
      <c r="J3402">
        <v>4.9329549999999998</v>
      </c>
      <c r="K3402">
        <v>56.545560000000002</v>
      </c>
      <c r="L3402">
        <v>52.764009999999999</v>
      </c>
      <c r="M3402">
        <v>0.7665883</v>
      </c>
      <c r="N3402">
        <v>28.325510000000001</v>
      </c>
      <c r="O3402">
        <v>26.789739999999998</v>
      </c>
      <c r="P3402">
        <v>0.31132779999999999</v>
      </c>
      <c r="Q3402">
        <v>34.315570000000001</v>
      </c>
      <c r="R3402">
        <v>30.257539999999999</v>
      </c>
      <c r="S3402">
        <v>0.82263640000000005</v>
      </c>
    </row>
    <row r="3403" spans="1:19" x14ac:dyDescent="0.2">
      <c r="A3403" t="s">
        <v>726</v>
      </c>
      <c r="B3403">
        <v>2009</v>
      </c>
      <c r="C3403">
        <v>5371.4660000000003</v>
      </c>
      <c r="D3403">
        <v>5483.1530000000002</v>
      </c>
      <c r="E3403">
        <v>5722.2280000000001</v>
      </c>
      <c r="F3403">
        <v>5636.4380000000001</v>
      </c>
      <c r="G3403">
        <v>6087.3729999999996</v>
      </c>
      <c r="H3403">
        <v>33.333370000000002</v>
      </c>
      <c r="I3403">
        <v>4.9329499999999998E-2</v>
      </c>
      <c r="J3403">
        <v>4.9329549999999998</v>
      </c>
      <c r="K3403">
        <v>56.545560000000002</v>
      </c>
      <c r="L3403">
        <v>52.764009999999999</v>
      </c>
      <c r="M3403">
        <v>0.7665883</v>
      </c>
      <c r="N3403">
        <v>28.325510000000001</v>
      </c>
      <c r="O3403">
        <v>26.789739999999998</v>
      </c>
      <c r="P3403">
        <v>0.31132779999999999</v>
      </c>
      <c r="Q3403">
        <v>34.315570000000001</v>
      </c>
      <c r="R3403">
        <v>30.257539999999999</v>
      </c>
      <c r="S3403">
        <v>0.82263640000000005</v>
      </c>
    </row>
    <row r="3404" spans="1:19" x14ac:dyDescent="0.2">
      <c r="A3404" t="s">
        <v>726</v>
      </c>
      <c r="B3404">
        <v>2009</v>
      </c>
      <c r="C3404">
        <v>5371.4660000000003</v>
      </c>
      <c r="D3404">
        <v>5483.1530000000002</v>
      </c>
      <c r="E3404">
        <v>5722.2280000000001</v>
      </c>
      <c r="F3404">
        <v>5636.4380000000001</v>
      </c>
      <c r="G3404">
        <v>6087.3729999999996</v>
      </c>
      <c r="I3404">
        <v>4.9329499999999998E-2</v>
      </c>
      <c r="J3404">
        <v>4.9329549999999998</v>
      </c>
      <c r="L3404">
        <v>52.764009999999999</v>
      </c>
      <c r="M3404">
        <v>0.7665883</v>
      </c>
      <c r="N3404">
        <v>28.325510000000001</v>
      </c>
      <c r="O3404">
        <v>26.789739999999998</v>
      </c>
      <c r="P3404">
        <v>0.31132779999999999</v>
      </c>
      <c r="R3404">
        <v>30.257539999999999</v>
      </c>
      <c r="S3404">
        <v>0.82263640000000005</v>
      </c>
    </row>
    <row r="3405" spans="1:19" x14ac:dyDescent="0.2">
      <c r="A3405" t="s">
        <v>726</v>
      </c>
      <c r="B3405">
        <v>2009</v>
      </c>
      <c r="C3405">
        <v>5371.4660000000003</v>
      </c>
      <c r="D3405">
        <v>5483.1530000000002</v>
      </c>
      <c r="E3405">
        <v>5722.2280000000001</v>
      </c>
      <c r="F3405">
        <v>5636.4380000000001</v>
      </c>
      <c r="G3405">
        <v>6087.3729999999996</v>
      </c>
      <c r="H3405">
        <v>406.32900000000001</v>
      </c>
      <c r="I3405">
        <v>4.9329499999999998E-2</v>
      </c>
      <c r="J3405">
        <v>4.9329549999999998</v>
      </c>
      <c r="K3405">
        <v>56.545560000000002</v>
      </c>
      <c r="L3405">
        <v>52.764009999999999</v>
      </c>
      <c r="M3405">
        <v>0.7665883</v>
      </c>
      <c r="N3405">
        <v>28.325510000000001</v>
      </c>
      <c r="O3405">
        <v>26.789739999999998</v>
      </c>
      <c r="P3405">
        <v>0.31132779999999999</v>
      </c>
      <c r="Q3405">
        <v>34.315570000000001</v>
      </c>
      <c r="R3405">
        <v>30.257539999999999</v>
      </c>
      <c r="S3405">
        <v>0.82263640000000005</v>
      </c>
    </row>
    <row r="3406" spans="1:19" x14ac:dyDescent="0.2">
      <c r="A3406" t="s">
        <v>726</v>
      </c>
      <c r="B3406">
        <v>2009</v>
      </c>
      <c r="C3406">
        <v>5371.4660000000003</v>
      </c>
      <c r="D3406">
        <v>5483.1530000000002</v>
      </c>
      <c r="E3406">
        <v>5722.2280000000001</v>
      </c>
      <c r="F3406">
        <v>5636.4380000000001</v>
      </c>
      <c r="G3406">
        <v>6087.3729999999996</v>
      </c>
      <c r="I3406">
        <v>4.9329499999999998E-2</v>
      </c>
      <c r="J3406">
        <v>4.9329549999999998</v>
      </c>
      <c r="L3406">
        <v>52.764009999999999</v>
      </c>
      <c r="M3406">
        <v>0.7665883</v>
      </c>
      <c r="O3406">
        <v>26.789739999999998</v>
      </c>
      <c r="P3406">
        <v>0.31132779999999999</v>
      </c>
      <c r="R3406">
        <v>30.257539999999999</v>
      </c>
      <c r="S3406">
        <v>0.82263640000000005</v>
      </c>
    </row>
    <row r="3407" spans="1:19" x14ac:dyDescent="0.2">
      <c r="A3407" t="s">
        <v>726</v>
      </c>
      <c r="B3407">
        <v>2009</v>
      </c>
      <c r="C3407">
        <v>5371.4660000000003</v>
      </c>
      <c r="D3407">
        <v>5483.1530000000002</v>
      </c>
      <c r="E3407">
        <v>5722.2280000000001</v>
      </c>
      <c r="F3407">
        <v>5636.4380000000001</v>
      </c>
      <c r="G3407">
        <v>6087.3729999999996</v>
      </c>
      <c r="H3407">
        <v>-63.793120000000002</v>
      </c>
      <c r="I3407">
        <v>4.9329499999999998E-2</v>
      </c>
      <c r="J3407">
        <v>4.9329549999999998</v>
      </c>
      <c r="K3407">
        <v>56.545560000000002</v>
      </c>
      <c r="L3407">
        <v>52.764009999999999</v>
      </c>
      <c r="M3407">
        <v>0.7665883</v>
      </c>
      <c r="N3407">
        <v>28.325510000000001</v>
      </c>
      <c r="O3407">
        <v>26.789739999999998</v>
      </c>
      <c r="P3407">
        <v>0.31132779999999999</v>
      </c>
      <c r="Q3407">
        <v>34.315570000000001</v>
      </c>
      <c r="R3407">
        <v>30.257539999999999</v>
      </c>
      <c r="S3407">
        <v>0.82263640000000005</v>
      </c>
    </row>
    <row r="3408" spans="1:19" x14ac:dyDescent="0.2">
      <c r="A3408" t="s">
        <v>726</v>
      </c>
      <c r="B3408">
        <v>2009</v>
      </c>
      <c r="C3408">
        <v>5371.4660000000003</v>
      </c>
      <c r="D3408">
        <v>5483.1530000000002</v>
      </c>
      <c r="E3408">
        <v>5722.2280000000001</v>
      </c>
      <c r="F3408">
        <v>5636.4380000000001</v>
      </c>
      <c r="G3408">
        <v>6087.3729999999996</v>
      </c>
      <c r="I3408">
        <v>4.9329499999999998E-2</v>
      </c>
      <c r="J3408">
        <v>4.9329549999999998</v>
      </c>
      <c r="L3408">
        <v>52.764009999999999</v>
      </c>
      <c r="M3408">
        <v>0.7665883</v>
      </c>
      <c r="N3408">
        <v>28.325510000000001</v>
      </c>
      <c r="O3408">
        <v>26.789739999999998</v>
      </c>
      <c r="P3408">
        <v>0.31132779999999999</v>
      </c>
      <c r="R3408">
        <v>30.257539999999999</v>
      </c>
      <c r="S3408">
        <v>0.82263640000000005</v>
      </c>
    </row>
    <row r="3409" spans="1:19" x14ac:dyDescent="0.2">
      <c r="A3409" t="s">
        <v>726</v>
      </c>
      <c r="B3409">
        <v>2009</v>
      </c>
      <c r="C3409">
        <v>5371.4660000000003</v>
      </c>
      <c r="D3409">
        <v>5483.1530000000002</v>
      </c>
      <c r="E3409">
        <v>5722.2280000000001</v>
      </c>
      <c r="F3409">
        <v>5636.4380000000001</v>
      </c>
      <c r="G3409">
        <v>6087.3729999999996</v>
      </c>
      <c r="H3409">
        <v>166.66659999999999</v>
      </c>
      <c r="I3409">
        <v>4.9329499999999998E-2</v>
      </c>
      <c r="J3409">
        <v>4.9329549999999998</v>
      </c>
      <c r="K3409">
        <v>56.545560000000002</v>
      </c>
      <c r="L3409">
        <v>52.764009999999999</v>
      </c>
      <c r="M3409">
        <v>0.7665883</v>
      </c>
      <c r="N3409">
        <v>28.325510000000001</v>
      </c>
      <c r="O3409">
        <v>26.789739999999998</v>
      </c>
      <c r="P3409">
        <v>0.31132779999999999</v>
      </c>
      <c r="Q3409">
        <v>34.315570000000001</v>
      </c>
      <c r="R3409">
        <v>30.257539999999999</v>
      </c>
      <c r="S3409">
        <v>0.82263640000000005</v>
      </c>
    </row>
    <row r="3410" spans="1:19" x14ac:dyDescent="0.2">
      <c r="A3410" t="s">
        <v>726</v>
      </c>
      <c r="B3410">
        <v>2009</v>
      </c>
      <c r="C3410">
        <v>5371.4660000000003</v>
      </c>
      <c r="D3410">
        <v>5483.1530000000002</v>
      </c>
      <c r="E3410">
        <v>5722.2280000000001</v>
      </c>
      <c r="F3410">
        <v>5636.4380000000001</v>
      </c>
      <c r="G3410">
        <v>6087.3729999999996</v>
      </c>
      <c r="H3410">
        <v>40.000059999999998</v>
      </c>
      <c r="I3410">
        <v>4.9329499999999998E-2</v>
      </c>
      <c r="J3410">
        <v>4.9329549999999998</v>
      </c>
      <c r="K3410">
        <v>56.545560000000002</v>
      </c>
      <c r="L3410">
        <v>52.764009999999999</v>
      </c>
      <c r="M3410">
        <v>0.7665883</v>
      </c>
      <c r="N3410">
        <v>28.325510000000001</v>
      </c>
      <c r="O3410">
        <v>26.789739999999998</v>
      </c>
      <c r="P3410">
        <v>0.31132779999999999</v>
      </c>
      <c r="Q3410">
        <v>34.315570000000001</v>
      </c>
      <c r="R3410">
        <v>30.257539999999999</v>
      </c>
      <c r="S3410">
        <v>0.82263640000000005</v>
      </c>
    </row>
    <row r="3411" spans="1:19" x14ac:dyDescent="0.2">
      <c r="A3411" t="s">
        <v>726</v>
      </c>
      <c r="B3411">
        <v>2009</v>
      </c>
      <c r="C3411">
        <v>5371.4660000000003</v>
      </c>
      <c r="D3411">
        <v>5483.1530000000002</v>
      </c>
      <c r="E3411">
        <v>5722.2280000000001</v>
      </c>
      <c r="F3411">
        <v>5636.4380000000001</v>
      </c>
      <c r="G3411">
        <v>6087.3729999999996</v>
      </c>
      <c r="H3411">
        <v>-19.99999</v>
      </c>
      <c r="I3411">
        <v>4.9329499999999998E-2</v>
      </c>
      <c r="J3411">
        <v>4.9329549999999998</v>
      </c>
      <c r="K3411">
        <v>56.545560000000002</v>
      </c>
      <c r="L3411">
        <v>52.764009999999999</v>
      </c>
      <c r="M3411">
        <v>0.7665883</v>
      </c>
      <c r="N3411">
        <v>28.325510000000001</v>
      </c>
      <c r="O3411">
        <v>26.789739999999998</v>
      </c>
      <c r="P3411">
        <v>0.31132779999999999</v>
      </c>
      <c r="Q3411">
        <v>34.315570000000001</v>
      </c>
      <c r="R3411">
        <v>30.257539999999999</v>
      </c>
      <c r="S3411">
        <v>0.82263640000000005</v>
      </c>
    </row>
    <row r="3412" spans="1:19" x14ac:dyDescent="0.2">
      <c r="A3412" t="s">
        <v>726</v>
      </c>
      <c r="B3412">
        <v>2009</v>
      </c>
      <c r="C3412">
        <v>5371.4660000000003</v>
      </c>
      <c r="D3412">
        <v>5483.1530000000002</v>
      </c>
      <c r="E3412">
        <v>5722.2280000000001</v>
      </c>
      <c r="F3412">
        <v>5636.4380000000001</v>
      </c>
      <c r="G3412">
        <v>6087.3729999999996</v>
      </c>
      <c r="I3412">
        <v>4.9329499999999998E-2</v>
      </c>
      <c r="J3412">
        <v>4.9329549999999998</v>
      </c>
      <c r="L3412">
        <v>52.764009999999999</v>
      </c>
      <c r="M3412">
        <v>0.7665883</v>
      </c>
      <c r="N3412">
        <v>28.325510000000001</v>
      </c>
      <c r="O3412">
        <v>26.789739999999998</v>
      </c>
      <c r="P3412">
        <v>0.31132779999999999</v>
      </c>
      <c r="R3412">
        <v>30.257539999999999</v>
      </c>
      <c r="S3412">
        <v>0.82263640000000005</v>
      </c>
    </row>
    <row r="3413" spans="1:19" x14ac:dyDescent="0.2">
      <c r="A3413" t="s">
        <v>726</v>
      </c>
      <c r="B3413">
        <v>2009</v>
      </c>
      <c r="C3413">
        <v>5371.4660000000003</v>
      </c>
      <c r="D3413">
        <v>5483.1530000000002</v>
      </c>
      <c r="E3413">
        <v>5722.2280000000001</v>
      </c>
      <c r="F3413">
        <v>5636.4380000000001</v>
      </c>
      <c r="G3413">
        <v>6087.3729999999996</v>
      </c>
      <c r="I3413">
        <v>4.9329499999999998E-2</v>
      </c>
      <c r="J3413">
        <v>4.9329549999999998</v>
      </c>
      <c r="L3413">
        <v>52.764009999999999</v>
      </c>
      <c r="M3413">
        <v>0.7665883</v>
      </c>
      <c r="N3413">
        <v>28.325510000000001</v>
      </c>
      <c r="O3413">
        <v>26.789739999999998</v>
      </c>
      <c r="P3413">
        <v>0.31132779999999999</v>
      </c>
      <c r="R3413">
        <v>30.257539999999999</v>
      </c>
      <c r="S3413">
        <v>0.82263640000000005</v>
      </c>
    </row>
    <row r="3414" spans="1:19" x14ac:dyDescent="0.2">
      <c r="A3414" t="s">
        <v>726</v>
      </c>
      <c r="B3414">
        <v>2009</v>
      </c>
      <c r="C3414">
        <v>5371.4660000000003</v>
      </c>
      <c r="D3414">
        <v>5483.1530000000002</v>
      </c>
      <c r="E3414">
        <v>5722.2280000000001</v>
      </c>
      <c r="F3414">
        <v>5636.4380000000001</v>
      </c>
      <c r="G3414">
        <v>6087.3729999999996</v>
      </c>
      <c r="I3414">
        <v>4.9329499999999998E-2</v>
      </c>
      <c r="J3414">
        <v>4.9329549999999998</v>
      </c>
      <c r="L3414">
        <v>52.764009999999999</v>
      </c>
      <c r="M3414">
        <v>0.7665883</v>
      </c>
      <c r="O3414">
        <v>26.789739999999998</v>
      </c>
      <c r="P3414">
        <v>0.31132779999999999</v>
      </c>
      <c r="R3414">
        <v>30.257539999999999</v>
      </c>
      <c r="S3414">
        <v>0.82263640000000005</v>
      </c>
    </row>
    <row r="3415" spans="1:19" x14ac:dyDescent="0.2">
      <c r="A3415" t="s">
        <v>726</v>
      </c>
      <c r="B3415">
        <v>2009</v>
      </c>
      <c r="C3415">
        <v>5371.4660000000003</v>
      </c>
      <c r="D3415">
        <v>5483.1530000000002</v>
      </c>
      <c r="E3415">
        <v>5722.2280000000001</v>
      </c>
      <c r="F3415">
        <v>5636.4380000000001</v>
      </c>
      <c r="G3415">
        <v>6087.3729999999996</v>
      </c>
      <c r="H3415">
        <v>-22.222290000000001</v>
      </c>
      <c r="I3415">
        <v>4.9329499999999998E-2</v>
      </c>
      <c r="J3415">
        <v>4.9329549999999998</v>
      </c>
      <c r="K3415">
        <v>56.545560000000002</v>
      </c>
      <c r="L3415">
        <v>52.764009999999999</v>
      </c>
      <c r="M3415">
        <v>0.7665883</v>
      </c>
      <c r="N3415">
        <v>28.325510000000001</v>
      </c>
      <c r="O3415">
        <v>26.789739999999998</v>
      </c>
      <c r="P3415">
        <v>0.31132779999999999</v>
      </c>
      <c r="Q3415">
        <v>34.315570000000001</v>
      </c>
      <c r="R3415">
        <v>30.257539999999999</v>
      </c>
      <c r="S3415">
        <v>0.82263640000000005</v>
      </c>
    </row>
    <row r="3416" spans="1:19" x14ac:dyDescent="0.2">
      <c r="A3416" t="s">
        <v>726</v>
      </c>
      <c r="B3416">
        <v>2009</v>
      </c>
      <c r="C3416">
        <v>5371.4660000000003</v>
      </c>
      <c r="D3416">
        <v>5483.1530000000002</v>
      </c>
      <c r="E3416">
        <v>5722.2280000000001</v>
      </c>
      <c r="F3416">
        <v>5636.4380000000001</v>
      </c>
      <c r="G3416">
        <v>6087.3729999999996</v>
      </c>
      <c r="I3416">
        <v>4.9329499999999998E-2</v>
      </c>
      <c r="J3416">
        <v>4.9329549999999998</v>
      </c>
      <c r="L3416">
        <v>52.764009999999999</v>
      </c>
      <c r="M3416">
        <v>0.7665883</v>
      </c>
      <c r="N3416">
        <v>28.325510000000001</v>
      </c>
      <c r="O3416">
        <v>26.789739999999998</v>
      </c>
      <c r="P3416">
        <v>0.31132779999999999</v>
      </c>
      <c r="R3416">
        <v>30.257539999999999</v>
      </c>
      <c r="S3416">
        <v>0.82263640000000005</v>
      </c>
    </row>
    <row r="3417" spans="1:19" x14ac:dyDescent="0.2">
      <c r="A3417" t="s">
        <v>726</v>
      </c>
      <c r="B3417">
        <v>2009</v>
      </c>
      <c r="C3417">
        <v>5371.4660000000003</v>
      </c>
      <c r="D3417">
        <v>5483.1530000000002</v>
      </c>
      <c r="E3417">
        <v>5722.2280000000001</v>
      </c>
      <c r="F3417">
        <v>5636.4380000000001</v>
      </c>
      <c r="G3417">
        <v>6087.3729999999996</v>
      </c>
      <c r="I3417">
        <v>4.9329499999999998E-2</v>
      </c>
      <c r="J3417">
        <v>4.9329549999999998</v>
      </c>
      <c r="L3417">
        <v>52.764009999999999</v>
      </c>
      <c r="M3417">
        <v>0.7665883</v>
      </c>
      <c r="N3417">
        <v>28.325510000000001</v>
      </c>
      <c r="O3417">
        <v>26.789739999999998</v>
      </c>
      <c r="P3417">
        <v>0.31132779999999999</v>
      </c>
      <c r="R3417">
        <v>30.257539999999999</v>
      </c>
      <c r="S3417">
        <v>0.82263640000000005</v>
      </c>
    </row>
    <row r="3418" spans="1:19" x14ac:dyDescent="0.2">
      <c r="A3418" t="s">
        <v>726</v>
      </c>
      <c r="B3418">
        <v>2009</v>
      </c>
      <c r="C3418">
        <v>5371.4660000000003</v>
      </c>
      <c r="D3418">
        <v>5483.1530000000002</v>
      </c>
      <c r="E3418">
        <v>5722.2280000000001</v>
      </c>
      <c r="F3418">
        <v>5636.4380000000001</v>
      </c>
      <c r="G3418">
        <v>6087.3729999999996</v>
      </c>
      <c r="I3418">
        <v>4.9329499999999998E-2</v>
      </c>
      <c r="J3418">
        <v>4.9329549999999998</v>
      </c>
      <c r="L3418">
        <v>52.764009999999999</v>
      </c>
      <c r="M3418">
        <v>0.7665883</v>
      </c>
      <c r="N3418">
        <v>28.325510000000001</v>
      </c>
      <c r="O3418">
        <v>26.789739999999998</v>
      </c>
      <c r="P3418">
        <v>0.31132779999999999</v>
      </c>
      <c r="R3418">
        <v>30.257539999999999</v>
      </c>
      <c r="S3418">
        <v>0.82263640000000005</v>
      </c>
    </row>
    <row r="3419" spans="1:19" x14ac:dyDescent="0.2">
      <c r="A3419" t="s">
        <v>726</v>
      </c>
      <c r="B3419">
        <v>2009</v>
      </c>
      <c r="C3419">
        <v>5371.4660000000003</v>
      </c>
      <c r="D3419">
        <v>5483.1530000000002</v>
      </c>
      <c r="E3419">
        <v>5722.2280000000001</v>
      </c>
      <c r="F3419">
        <v>5636.4380000000001</v>
      </c>
      <c r="G3419">
        <v>6087.3729999999996</v>
      </c>
      <c r="I3419">
        <v>4.9329499999999998E-2</v>
      </c>
      <c r="J3419">
        <v>4.9329549999999998</v>
      </c>
      <c r="L3419">
        <v>52.764009999999999</v>
      </c>
      <c r="M3419">
        <v>0.7665883</v>
      </c>
      <c r="N3419">
        <v>28.325510000000001</v>
      </c>
      <c r="O3419">
        <v>26.789739999999998</v>
      </c>
      <c r="P3419">
        <v>0.31132779999999999</v>
      </c>
      <c r="R3419">
        <v>30.257539999999999</v>
      </c>
      <c r="S3419">
        <v>0.82263640000000005</v>
      </c>
    </row>
    <row r="3420" spans="1:19" x14ac:dyDescent="0.2">
      <c r="A3420" t="s">
        <v>726</v>
      </c>
      <c r="B3420">
        <v>2009</v>
      </c>
      <c r="C3420">
        <v>5371.4660000000003</v>
      </c>
      <c r="D3420">
        <v>5483.1530000000002</v>
      </c>
      <c r="E3420">
        <v>5722.2280000000001</v>
      </c>
      <c r="F3420">
        <v>5636.4380000000001</v>
      </c>
      <c r="G3420">
        <v>6087.3729999999996</v>
      </c>
      <c r="I3420">
        <v>4.9329499999999998E-2</v>
      </c>
      <c r="J3420">
        <v>4.9329549999999998</v>
      </c>
      <c r="L3420">
        <v>52.764009999999999</v>
      </c>
      <c r="M3420">
        <v>0.7665883</v>
      </c>
      <c r="O3420">
        <v>26.789739999999998</v>
      </c>
      <c r="P3420">
        <v>0.31132779999999999</v>
      </c>
      <c r="R3420">
        <v>30.257539999999999</v>
      </c>
      <c r="S3420">
        <v>0.82263640000000005</v>
      </c>
    </row>
    <row r="3421" spans="1:19" x14ac:dyDescent="0.2">
      <c r="A3421" t="s">
        <v>726</v>
      </c>
      <c r="B3421">
        <v>2009</v>
      </c>
      <c r="C3421">
        <v>5371.4660000000003</v>
      </c>
      <c r="D3421">
        <v>5483.1530000000002</v>
      </c>
      <c r="E3421">
        <v>5722.2280000000001</v>
      </c>
      <c r="F3421">
        <v>5636.4380000000001</v>
      </c>
      <c r="G3421">
        <v>6087.3729999999996</v>
      </c>
      <c r="I3421">
        <v>4.9329499999999998E-2</v>
      </c>
      <c r="J3421">
        <v>4.9329549999999998</v>
      </c>
      <c r="L3421">
        <v>52.764009999999999</v>
      </c>
      <c r="M3421">
        <v>0.7665883</v>
      </c>
      <c r="O3421">
        <v>26.789739999999998</v>
      </c>
      <c r="P3421">
        <v>0.31132779999999999</v>
      </c>
      <c r="R3421">
        <v>30.257539999999999</v>
      </c>
      <c r="S3421">
        <v>0.82263640000000005</v>
      </c>
    </row>
    <row r="3422" spans="1:19" x14ac:dyDescent="0.2">
      <c r="A3422" t="s">
        <v>726</v>
      </c>
      <c r="B3422">
        <v>2009</v>
      </c>
      <c r="C3422">
        <v>5371.4660000000003</v>
      </c>
      <c r="D3422">
        <v>5483.1530000000002</v>
      </c>
      <c r="E3422">
        <v>5722.2280000000001</v>
      </c>
      <c r="F3422">
        <v>5636.4380000000001</v>
      </c>
      <c r="G3422">
        <v>6087.3729999999996</v>
      </c>
      <c r="H3422">
        <v>6.6666840000000001</v>
      </c>
      <c r="I3422">
        <v>4.9329499999999998E-2</v>
      </c>
      <c r="J3422">
        <v>4.9329549999999998</v>
      </c>
      <c r="K3422">
        <v>56.545560000000002</v>
      </c>
      <c r="L3422">
        <v>52.764009999999999</v>
      </c>
      <c r="M3422">
        <v>0.7665883</v>
      </c>
      <c r="N3422">
        <v>28.325510000000001</v>
      </c>
      <c r="O3422">
        <v>26.789739999999998</v>
      </c>
      <c r="P3422">
        <v>0.31132779999999999</v>
      </c>
      <c r="Q3422">
        <v>34.315570000000001</v>
      </c>
      <c r="R3422">
        <v>30.257539999999999</v>
      </c>
      <c r="S3422">
        <v>0.82263640000000005</v>
      </c>
    </row>
    <row r="3423" spans="1:19" x14ac:dyDescent="0.2">
      <c r="A3423" t="s">
        <v>726</v>
      </c>
      <c r="B3423">
        <v>2009</v>
      </c>
      <c r="C3423">
        <v>5371.4660000000003</v>
      </c>
      <c r="D3423">
        <v>5483.1530000000002</v>
      </c>
      <c r="E3423">
        <v>5722.2280000000001</v>
      </c>
      <c r="F3423">
        <v>5636.4380000000001</v>
      </c>
      <c r="G3423">
        <v>6087.3729999999996</v>
      </c>
      <c r="H3423">
        <v>4.9963559999999996</v>
      </c>
      <c r="I3423">
        <v>4.9329499999999998E-2</v>
      </c>
      <c r="J3423">
        <v>4.9329549999999998</v>
      </c>
      <c r="K3423">
        <v>56.545560000000002</v>
      </c>
      <c r="L3423">
        <v>52.764009999999999</v>
      </c>
      <c r="M3423">
        <v>0.7665883</v>
      </c>
      <c r="N3423">
        <v>28.325510000000001</v>
      </c>
      <c r="O3423">
        <v>26.789739999999998</v>
      </c>
      <c r="P3423">
        <v>0.31132779999999999</v>
      </c>
      <c r="Q3423">
        <v>34.315570000000001</v>
      </c>
      <c r="R3423">
        <v>30.257539999999999</v>
      </c>
      <c r="S3423">
        <v>0.82263640000000005</v>
      </c>
    </row>
    <row r="3424" spans="1:19" x14ac:dyDescent="0.2">
      <c r="A3424" t="s">
        <v>726</v>
      </c>
      <c r="B3424">
        <v>2009</v>
      </c>
      <c r="C3424">
        <v>5371.4660000000003</v>
      </c>
      <c r="D3424">
        <v>5483.1530000000002</v>
      </c>
      <c r="E3424">
        <v>5722.2280000000001</v>
      </c>
      <c r="F3424">
        <v>5636.4380000000001</v>
      </c>
      <c r="G3424">
        <v>6087.3729999999996</v>
      </c>
      <c r="I3424">
        <v>4.9329499999999998E-2</v>
      </c>
      <c r="J3424">
        <v>4.9329549999999998</v>
      </c>
      <c r="L3424">
        <v>52.764009999999999</v>
      </c>
      <c r="M3424">
        <v>0.7665883</v>
      </c>
      <c r="N3424">
        <v>28.325510000000001</v>
      </c>
      <c r="O3424">
        <v>26.789739999999998</v>
      </c>
      <c r="P3424">
        <v>0.31132779999999999</v>
      </c>
      <c r="R3424">
        <v>30.257539999999999</v>
      </c>
      <c r="S3424">
        <v>0.82263640000000005</v>
      </c>
    </row>
    <row r="3425" spans="1:19" x14ac:dyDescent="0.2">
      <c r="A3425" t="s">
        <v>726</v>
      </c>
      <c r="B3425">
        <v>2009</v>
      </c>
      <c r="C3425">
        <v>5371.4660000000003</v>
      </c>
      <c r="D3425">
        <v>5483.1530000000002</v>
      </c>
      <c r="E3425">
        <v>5722.2280000000001</v>
      </c>
      <c r="F3425">
        <v>5636.4380000000001</v>
      </c>
      <c r="G3425">
        <v>6087.3729999999996</v>
      </c>
      <c r="I3425">
        <v>4.9329499999999998E-2</v>
      </c>
      <c r="J3425">
        <v>4.9329549999999998</v>
      </c>
      <c r="L3425">
        <v>52.764009999999999</v>
      </c>
      <c r="M3425">
        <v>0.7665883</v>
      </c>
      <c r="O3425">
        <v>26.789739999999998</v>
      </c>
      <c r="P3425">
        <v>0.31132779999999999</v>
      </c>
      <c r="R3425">
        <v>30.257539999999999</v>
      </c>
      <c r="S3425">
        <v>0.82263640000000005</v>
      </c>
    </row>
    <row r="3426" spans="1:19" x14ac:dyDescent="0.2">
      <c r="A3426" t="s">
        <v>726</v>
      </c>
      <c r="B3426">
        <v>2009</v>
      </c>
      <c r="C3426">
        <v>5371.4660000000003</v>
      </c>
      <c r="D3426">
        <v>5483.1530000000002</v>
      </c>
      <c r="E3426">
        <v>5722.2280000000001</v>
      </c>
      <c r="F3426">
        <v>5636.4380000000001</v>
      </c>
      <c r="G3426">
        <v>6087.3729999999996</v>
      </c>
      <c r="I3426">
        <v>4.9329499999999998E-2</v>
      </c>
      <c r="J3426">
        <v>4.9329549999999998</v>
      </c>
      <c r="L3426">
        <v>52.764009999999999</v>
      </c>
      <c r="M3426">
        <v>0.7665883</v>
      </c>
      <c r="N3426">
        <v>28.325510000000001</v>
      </c>
      <c r="O3426">
        <v>26.789739999999998</v>
      </c>
      <c r="P3426">
        <v>0.31132779999999999</v>
      </c>
      <c r="R3426">
        <v>30.257539999999999</v>
      </c>
      <c r="S3426">
        <v>0.82263640000000005</v>
      </c>
    </row>
    <row r="3427" spans="1:19" x14ac:dyDescent="0.2">
      <c r="A3427" t="s">
        <v>726</v>
      </c>
      <c r="B3427">
        <v>2009</v>
      </c>
      <c r="C3427">
        <v>5371.4660000000003</v>
      </c>
      <c r="D3427">
        <v>5483.1530000000002</v>
      </c>
      <c r="E3427">
        <v>5722.2280000000001</v>
      </c>
      <c r="F3427">
        <v>5636.4380000000001</v>
      </c>
      <c r="G3427">
        <v>6087.3729999999996</v>
      </c>
      <c r="I3427">
        <v>4.9329499999999998E-2</v>
      </c>
      <c r="J3427">
        <v>4.9329549999999998</v>
      </c>
      <c r="L3427">
        <v>52.764009999999999</v>
      </c>
      <c r="M3427">
        <v>0.7665883</v>
      </c>
      <c r="N3427">
        <v>28.325510000000001</v>
      </c>
      <c r="O3427">
        <v>26.789739999999998</v>
      </c>
      <c r="P3427">
        <v>0.31132779999999999</v>
      </c>
      <c r="R3427">
        <v>30.257539999999999</v>
      </c>
      <c r="S3427">
        <v>0.82263640000000005</v>
      </c>
    </row>
    <row r="3428" spans="1:19" x14ac:dyDescent="0.2">
      <c r="A3428" t="s">
        <v>726</v>
      </c>
      <c r="B3428">
        <v>2009</v>
      </c>
      <c r="C3428">
        <v>5371.4660000000003</v>
      </c>
      <c r="D3428">
        <v>5483.1530000000002</v>
      </c>
      <c r="E3428">
        <v>5722.2280000000001</v>
      </c>
      <c r="F3428">
        <v>5636.4380000000001</v>
      </c>
      <c r="G3428">
        <v>6087.3729999999996</v>
      </c>
      <c r="I3428">
        <v>4.9329499999999998E-2</v>
      </c>
      <c r="J3428">
        <v>4.9329549999999998</v>
      </c>
      <c r="L3428">
        <v>52.764009999999999</v>
      </c>
      <c r="M3428">
        <v>0.7665883</v>
      </c>
      <c r="N3428">
        <v>28.325510000000001</v>
      </c>
      <c r="O3428">
        <v>26.789739999999998</v>
      </c>
      <c r="P3428">
        <v>0.31132779999999999</v>
      </c>
      <c r="R3428">
        <v>30.257539999999999</v>
      </c>
      <c r="S3428">
        <v>0.82263640000000005</v>
      </c>
    </row>
    <row r="3429" spans="1:19" x14ac:dyDescent="0.2">
      <c r="A3429" t="s">
        <v>726</v>
      </c>
      <c r="B3429">
        <v>2009</v>
      </c>
      <c r="C3429">
        <v>5371.4660000000003</v>
      </c>
      <c r="D3429">
        <v>5483.1530000000002</v>
      </c>
      <c r="E3429">
        <v>5722.2280000000001</v>
      </c>
      <c r="F3429">
        <v>5636.4380000000001</v>
      </c>
      <c r="G3429">
        <v>6087.3729999999996</v>
      </c>
      <c r="H3429">
        <v>-28.57141</v>
      </c>
      <c r="I3429">
        <v>4.9329499999999998E-2</v>
      </c>
      <c r="J3429">
        <v>4.9329549999999998</v>
      </c>
      <c r="K3429">
        <v>56.545560000000002</v>
      </c>
      <c r="L3429">
        <v>52.764009999999999</v>
      </c>
      <c r="M3429">
        <v>0.7665883</v>
      </c>
      <c r="N3429">
        <v>28.325510000000001</v>
      </c>
      <c r="O3429">
        <v>26.789739999999998</v>
      </c>
      <c r="P3429">
        <v>0.31132779999999999</v>
      </c>
      <c r="Q3429">
        <v>34.315570000000001</v>
      </c>
      <c r="R3429">
        <v>30.257539999999999</v>
      </c>
      <c r="S3429">
        <v>0.82263640000000005</v>
      </c>
    </row>
    <row r="3430" spans="1:19" x14ac:dyDescent="0.2">
      <c r="A3430" t="s">
        <v>726</v>
      </c>
      <c r="B3430">
        <v>2009</v>
      </c>
      <c r="C3430">
        <v>5371.4660000000003</v>
      </c>
      <c r="D3430">
        <v>5483.1530000000002</v>
      </c>
      <c r="E3430">
        <v>5722.2280000000001</v>
      </c>
      <c r="F3430">
        <v>5636.4380000000001</v>
      </c>
      <c r="G3430">
        <v>6087.3729999999996</v>
      </c>
      <c r="H3430">
        <v>66.666619999999995</v>
      </c>
      <c r="I3430">
        <v>4.9329499999999998E-2</v>
      </c>
      <c r="J3430">
        <v>4.9329549999999998</v>
      </c>
      <c r="K3430">
        <v>56.545560000000002</v>
      </c>
      <c r="L3430">
        <v>52.764009999999999</v>
      </c>
      <c r="M3430">
        <v>0.7665883</v>
      </c>
      <c r="N3430">
        <v>28.325510000000001</v>
      </c>
      <c r="O3430">
        <v>26.789739999999998</v>
      </c>
      <c r="P3430">
        <v>0.31132779999999999</v>
      </c>
      <c r="Q3430">
        <v>34.315570000000001</v>
      </c>
      <c r="R3430">
        <v>30.257539999999999</v>
      </c>
      <c r="S3430">
        <v>0.82263640000000005</v>
      </c>
    </row>
    <row r="3431" spans="1:19" x14ac:dyDescent="0.2">
      <c r="A3431" t="s">
        <v>726</v>
      </c>
      <c r="B3431">
        <v>2009</v>
      </c>
      <c r="C3431">
        <v>5371.4660000000003</v>
      </c>
      <c r="D3431">
        <v>5483.1530000000002</v>
      </c>
      <c r="E3431">
        <v>5722.2280000000001</v>
      </c>
      <c r="F3431">
        <v>5636.4380000000001</v>
      </c>
      <c r="G3431">
        <v>6087.3729999999996</v>
      </c>
      <c r="I3431">
        <v>4.9329499999999998E-2</v>
      </c>
      <c r="J3431">
        <v>4.9329549999999998</v>
      </c>
      <c r="L3431">
        <v>52.764009999999999</v>
      </c>
      <c r="M3431">
        <v>0.7665883</v>
      </c>
      <c r="N3431">
        <v>28.325510000000001</v>
      </c>
      <c r="O3431">
        <v>26.789739999999998</v>
      </c>
      <c r="P3431">
        <v>0.31132779999999999</v>
      </c>
      <c r="R3431">
        <v>30.257539999999999</v>
      </c>
      <c r="S3431">
        <v>0.82263640000000005</v>
      </c>
    </row>
    <row r="3432" spans="1:19" x14ac:dyDescent="0.2">
      <c r="A3432" t="s">
        <v>726</v>
      </c>
      <c r="B3432">
        <v>2009</v>
      </c>
      <c r="C3432">
        <v>5371.4660000000003</v>
      </c>
      <c r="D3432">
        <v>5483.1530000000002</v>
      </c>
      <c r="E3432">
        <v>5722.2280000000001</v>
      </c>
      <c r="F3432">
        <v>5636.4380000000001</v>
      </c>
      <c r="G3432">
        <v>6087.3729999999996</v>
      </c>
      <c r="H3432">
        <v>-46.666679999999999</v>
      </c>
      <c r="I3432">
        <v>4.9329499999999998E-2</v>
      </c>
      <c r="J3432">
        <v>4.9329549999999998</v>
      </c>
      <c r="K3432">
        <v>56.545560000000002</v>
      </c>
      <c r="L3432">
        <v>52.764009999999999</v>
      </c>
      <c r="M3432">
        <v>0.7665883</v>
      </c>
      <c r="N3432">
        <v>28.325510000000001</v>
      </c>
      <c r="O3432">
        <v>26.789739999999998</v>
      </c>
      <c r="P3432">
        <v>0.31132779999999999</v>
      </c>
      <c r="Q3432">
        <v>34.315570000000001</v>
      </c>
      <c r="R3432">
        <v>30.257539999999999</v>
      </c>
      <c r="S3432">
        <v>0.82263640000000005</v>
      </c>
    </row>
    <row r="3433" spans="1:19" x14ac:dyDescent="0.2">
      <c r="A3433" t="s">
        <v>726</v>
      </c>
      <c r="B3433">
        <v>2009</v>
      </c>
      <c r="C3433">
        <v>5371.4660000000003</v>
      </c>
      <c r="D3433">
        <v>5483.1530000000002</v>
      </c>
      <c r="E3433">
        <v>5722.2280000000001</v>
      </c>
      <c r="F3433">
        <v>5636.4380000000001</v>
      </c>
      <c r="G3433">
        <v>6087.3729999999996</v>
      </c>
      <c r="I3433">
        <v>4.9329499999999998E-2</v>
      </c>
      <c r="J3433">
        <v>4.9329549999999998</v>
      </c>
      <c r="L3433">
        <v>52.764009999999999</v>
      </c>
      <c r="M3433">
        <v>0.7665883</v>
      </c>
      <c r="O3433">
        <v>26.789739999999998</v>
      </c>
      <c r="P3433">
        <v>0.31132779999999999</v>
      </c>
      <c r="R3433">
        <v>30.257539999999999</v>
      </c>
      <c r="S3433">
        <v>0.82263640000000005</v>
      </c>
    </row>
    <row r="3434" spans="1:19" x14ac:dyDescent="0.2">
      <c r="A3434" t="s">
        <v>726</v>
      </c>
      <c r="B3434">
        <v>2009</v>
      </c>
      <c r="C3434">
        <v>5371.4660000000003</v>
      </c>
      <c r="D3434">
        <v>5483.1530000000002</v>
      </c>
      <c r="E3434">
        <v>5722.2280000000001</v>
      </c>
      <c r="F3434">
        <v>5636.4380000000001</v>
      </c>
      <c r="G3434">
        <v>6087.3729999999996</v>
      </c>
      <c r="I3434">
        <v>4.9329499999999998E-2</v>
      </c>
      <c r="J3434">
        <v>4.9329549999999998</v>
      </c>
      <c r="L3434">
        <v>52.764009999999999</v>
      </c>
      <c r="M3434">
        <v>0.7665883</v>
      </c>
      <c r="N3434">
        <v>28.325510000000001</v>
      </c>
      <c r="O3434">
        <v>26.789739999999998</v>
      </c>
      <c r="P3434">
        <v>0.31132779999999999</v>
      </c>
      <c r="R3434">
        <v>30.257539999999999</v>
      </c>
      <c r="S3434">
        <v>0.82263640000000005</v>
      </c>
    </row>
    <row r="3435" spans="1:19" x14ac:dyDescent="0.2">
      <c r="A3435" t="s">
        <v>726</v>
      </c>
      <c r="B3435">
        <v>2009</v>
      </c>
      <c r="C3435">
        <v>5371.4660000000003</v>
      </c>
      <c r="D3435">
        <v>5483.1530000000002</v>
      </c>
      <c r="E3435">
        <v>5722.2280000000001</v>
      </c>
      <c r="F3435">
        <v>5636.4380000000001</v>
      </c>
      <c r="G3435">
        <v>6087.3729999999996</v>
      </c>
      <c r="H3435">
        <v>1263.636</v>
      </c>
      <c r="I3435">
        <v>4.9329499999999998E-2</v>
      </c>
      <c r="J3435">
        <v>4.9329549999999998</v>
      </c>
      <c r="L3435">
        <v>52.764009999999999</v>
      </c>
      <c r="M3435">
        <v>0.7665883</v>
      </c>
      <c r="N3435">
        <v>28.325510000000001</v>
      </c>
      <c r="O3435">
        <v>26.789739999999998</v>
      </c>
      <c r="P3435">
        <v>0.31132779999999999</v>
      </c>
      <c r="R3435">
        <v>30.257539999999999</v>
      </c>
      <c r="S3435">
        <v>0.82263640000000005</v>
      </c>
    </row>
    <row r="3436" spans="1:19" x14ac:dyDescent="0.2">
      <c r="A3436" t="s">
        <v>726</v>
      </c>
      <c r="B3436">
        <v>2009</v>
      </c>
      <c r="C3436">
        <v>5371.4660000000003</v>
      </c>
      <c r="D3436">
        <v>5483.1530000000002</v>
      </c>
      <c r="E3436">
        <v>5722.2280000000001</v>
      </c>
      <c r="F3436">
        <v>5636.4380000000001</v>
      </c>
      <c r="G3436">
        <v>6087.3729999999996</v>
      </c>
      <c r="I3436">
        <v>4.9329499999999998E-2</v>
      </c>
      <c r="J3436">
        <v>4.9329549999999998</v>
      </c>
      <c r="L3436">
        <v>52.764009999999999</v>
      </c>
      <c r="M3436">
        <v>0.7665883</v>
      </c>
      <c r="O3436">
        <v>26.789739999999998</v>
      </c>
      <c r="P3436">
        <v>0.31132779999999999</v>
      </c>
      <c r="R3436">
        <v>30.257539999999999</v>
      </c>
      <c r="S3436">
        <v>0.82263640000000005</v>
      </c>
    </row>
    <row r="3437" spans="1:19" x14ac:dyDescent="0.2">
      <c r="A3437" t="s">
        <v>726</v>
      </c>
      <c r="B3437">
        <v>2009</v>
      </c>
      <c r="C3437">
        <v>5371.4660000000003</v>
      </c>
      <c r="D3437">
        <v>5483.1530000000002</v>
      </c>
      <c r="E3437">
        <v>5722.2280000000001</v>
      </c>
      <c r="F3437">
        <v>5636.4380000000001</v>
      </c>
      <c r="G3437">
        <v>6087.3729999999996</v>
      </c>
      <c r="H3437">
        <v>16.666609999999999</v>
      </c>
      <c r="I3437">
        <v>4.9329499999999998E-2</v>
      </c>
      <c r="J3437">
        <v>4.9329549999999998</v>
      </c>
      <c r="K3437">
        <v>56.545560000000002</v>
      </c>
      <c r="L3437">
        <v>52.764009999999999</v>
      </c>
      <c r="M3437">
        <v>0.7665883</v>
      </c>
      <c r="N3437">
        <v>28.325510000000001</v>
      </c>
      <c r="O3437">
        <v>26.789739999999998</v>
      </c>
      <c r="P3437">
        <v>0.31132779999999999</v>
      </c>
      <c r="Q3437">
        <v>34.315570000000001</v>
      </c>
      <c r="R3437">
        <v>30.257539999999999</v>
      </c>
      <c r="S3437">
        <v>0.82263640000000005</v>
      </c>
    </row>
    <row r="3438" spans="1:19" x14ac:dyDescent="0.2">
      <c r="A3438" t="s">
        <v>726</v>
      </c>
      <c r="B3438">
        <v>2009</v>
      </c>
      <c r="C3438">
        <v>5371.4660000000003</v>
      </c>
      <c r="D3438">
        <v>5483.1530000000002</v>
      </c>
      <c r="E3438">
        <v>5722.2280000000001</v>
      </c>
      <c r="F3438">
        <v>5636.4380000000001</v>
      </c>
      <c r="G3438">
        <v>6087.3729999999996</v>
      </c>
      <c r="I3438">
        <v>4.9329499999999998E-2</v>
      </c>
      <c r="J3438">
        <v>4.9329549999999998</v>
      </c>
      <c r="L3438">
        <v>52.764009999999999</v>
      </c>
      <c r="M3438">
        <v>0.7665883</v>
      </c>
      <c r="O3438">
        <v>26.789739999999998</v>
      </c>
      <c r="P3438">
        <v>0.31132779999999999</v>
      </c>
      <c r="R3438">
        <v>30.257539999999999</v>
      </c>
      <c r="S3438">
        <v>0.82263640000000005</v>
      </c>
    </row>
    <row r="3439" spans="1:19" x14ac:dyDescent="0.2">
      <c r="A3439" t="s">
        <v>726</v>
      </c>
      <c r="B3439">
        <v>2009</v>
      </c>
      <c r="C3439">
        <v>5371.4660000000003</v>
      </c>
      <c r="D3439">
        <v>5483.1530000000002</v>
      </c>
      <c r="E3439">
        <v>5722.2280000000001</v>
      </c>
      <c r="F3439">
        <v>5636.4380000000001</v>
      </c>
      <c r="G3439">
        <v>6087.3729999999996</v>
      </c>
      <c r="I3439">
        <v>4.9329499999999998E-2</v>
      </c>
      <c r="J3439">
        <v>4.9329549999999998</v>
      </c>
      <c r="L3439">
        <v>52.764009999999999</v>
      </c>
      <c r="M3439">
        <v>0.7665883</v>
      </c>
      <c r="N3439">
        <v>28.325510000000001</v>
      </c>
      <c r="O3439">
        <v>26.789739999999998</v>
      </c>
      <c r="P3439">
        <v>0.31132779999999999</v>
      </c>
      <c r="R3439">
        <v>30.257539999999999</v>
      </c>
      <c r="S3439">
        <v>0.82263640000000005</v>
      </c>
    </row>
    <row r="3440" spans="1:19" x14ac:dyDescent="0.2">
      <c r="A3440" t="s">
        <v>726</v>
      </c>
      <c r="B3440">
        <v>2009</v>
      </c>
      <c r="C3440">
        <v>5371.4660000000003</v>
      </c>
      <c r="D3440">
        <v>5483.1530000000002</v>
      </c>
      <c r="E3440">
        <v>5722.2280000000001</v>
      </c>
      <c r="F3440">
        <v>5636.4380000000001</v>
      </c>
      <c r="G3440">
        <v>6087.3729999999996</v>
      </c>
      <c r="H3440">
        <v>5233.33</v>
      </c>
      <c r="I3440">
        <v>4.9329499999999998E-2</v>
      </c>
      <c r="J3440">
        <v>4.9329549999999998</v>
      </c>
      <c r="L3440">
        <v>52.764009999999999</v>
      </c>
      <c r="M3440">
        <v>0.7665883</v>
      </c>
      <c r="N3440">
        <v>28.325510000000001</v>
      </c>
      <c r="O3440">
        <v>26.789739999999998</v>
      </c>
      <c r="P3440">
        <v>0.31132779999999999</v>
      </c>
      <c r="R3440">
        <v>30.257539999999999</v>
      </c>
      <c r="S3440">
        <v>0.82263640000000005</v>
      </c>
    </row>
    <row r="3441" spans="1:19" x14ac:dyDescent="0.2">
      <c r="A3441" t="s">
        <v>726</v>
      </c>
      <c r="B3441">
        <v>2009</v>
      </c>
      <c r="C3441">
        <v>5371.4660000000003</v>
      </c>
      <c r="D3441">
        <v>5483.1530000000002</v>
      </c>
      <c r="E3441">
        <v>5722.2280000000001</v>
      </c>
      <c r="F3441">
        <v>5636.4380000000001</v>
      </c>
      <c r="G3441">
        <v>6087.3729999999996</v>
      </c>
      <c r="H3441">
        <v>-31.034500000000001</v>
      </c>
      <c r="I3441">
        <v>4.9329499999999998E-2</v>
      </c>
      <c r="J3441">
        <v>4.9329549999999998</v>
      </c>
      <c r="K3441">
        <v>56.545560000000002</v>
      </c>
      <c r="L3441">
        <v>52.764009999999999</v>
      </c>
      <c r="M3441">
        <v>0.7665883</v>
      </c>
      <c r="N3441">
        <v>28.325510000000001</v>
      </c>
      <c r="O3441">
        <v>26.789739999999998</v>
      </c>
      <c r="P3441">
        <v>0.31132779999999999</v>
      </c>
      <c r="Q3441">
        <v>34.315570000000001</v>
      </c>
      <c r="R3441">
        <v>30.257539999999999</v>
      </c>
      <c r="S3441">
        <v>0.82263640000000005</v>
      </c>
    </row>
    <row r="3442" spans="1:19" x14ac:dyDescent="0.2">
      <c r="A3442" t="s">
        <v>726</v>
      </c>
      <c r="B3442">
        <v>2009</v>
      </c>
      <c r="C3442">
        <v>5371.4660000000003</v>
      </c>
      <c r="D3442">
        <v>5483.1530000000002</v>
      </c>
      <c r="E3442">
        <v>5722.2280000000001</v>
      </c>
      <c r="F3442">
        <v>5636.4380000000001</v>
      </c>
      <c r="G3442">
        <v>6087.3729999999996</v>
      </c>
      <c r="I3442">
        <v>4.9329499999999998E-2</v>
      </c>
      <c r="J3442">
        <v>4.9329549999999998</v>
      </c>
      <c r="L3442">
        <v>52.764009999999999</v>
      </c>
      <c r="M3442">
        <v>0.7665883</v>
      </c>
      <c r="O3442">
        <v>26.789739999999998</v>
      </c>
      <c r="P3442">
        <v>0.31132779999999999</v>
      </c>
      <c r="R3442">
        <v>30.257539999999999</v>
      </c>
      <c r="S3442">
        <v>0.82263640000000005</v>
      </c>
    </row>
    <row r="3443" spans="1:19" x14ac:dyDescent="0.2">
      <c r="A3443" t="s">
        <v>726</v>
      </c>
      <c r="B3443">
        <v>2009</v>
      </c>
      <c r="C3443">
        <v>5371.4660000000003</v>
      </c>
      <c r="D3443">
        <v>5483.1530000000002</v>
      </c>
      <c r="E3443">
        <v>5722.2280000000001</v>
      </c>
      <c r="F3443">
        <v>5636.4380000000001</v>
      </c>
      <c r="G3443">
        <v>6087.3729999999996</v>
      </c>
      <c r="I3443">
        <v>4.9329499999999998E-2</v>
      </c>
      <c r="J3443">
        <v>4.9329549999999998</v>
      </c>
      <c r="L3443">
        <v>52.764009999999999</v>
      </c>
      <c r="M3443">
        <v>0.7665883</v>
      </c>
      <c r="N3443">
        <v>28.325510000000001</v>
      </c>
      <c r="O3443">
        <v>26.789739999999998</v>
      </c>
      <c r="P3443">
        <v>0.31132779999999999</v>
      </c>
      <c r="R3443">
        <v>30.257539999999999</v>
      </c>
      <c r="S3443">
        <v>0.82263640000000005</v>
      </c>
    </row>
    <row r="3444" spans="1:19" x14ac:dyDescent="0.2">
      <c r="A3444" t="s">
        <v>726</v>
      </c>
      <c r="B3444">
        <v>2009</v>
      </c>
      <c r="C3444">
        <v>5371.4660000000003</v>
      </c>
      <c r="D3444">
        <v>5483.1530000000002</v>
      </c>
      <c r="E3444">
        <v>5722.2280000000001</v>
      </c>
      <c r="F3444">
        <v>5636.4380000000001</v>
      </c>
      <c r="G3444">
        <v>6087.3729999999996</v>
      </c>
      <c r="H3444">
        <v>9.0909289999999991</v>
      </c>
      <c r="I3444">
        <v>4.9329499999999998E-2</v>
      </c>
      <c r="J3444">
        <v>4.9329549999999998</v>
      </c>
      <c r="K3444">
        <v>56.545560000000002</v>
      </c>
      <c r="L3444">
        <v>52.764009999999999</v>
      </c>
      <c r="M3444">
        <v>0.7665883</v>
      </c>
      <c r="N3444">
        <v>28.325510000000001</v>
      </c>
      <c r="O3444">
        <v>26.789739999999998</v>
      </c>
      <c r="P3444">
        <v>0.31132779999999999</v>
      </c>
      <c r="Q3444">
        <v>34.315570000000001</v>
      </c>
      <c r="R3444">
        <v>30.257539999999999</v>
      </c>
      <c r="S3444">
        <v>0.82263640000000005</v>
      </c>
    </row>
    <row r="3445" spans="1:19" x14ac:dyDescent="0.2">
      <c r="A3445" t="s">
        <v>726</v>
      </c>
      <c r="B3445">
        <v>2009</v>
      </c>
      <c r="C3445">
        <v>5371.4660000000003</v>
      </c>
      <c r="D3445">
        <v>5483.1530000000002</v>
      </c>
      <c r="E3445">
        <v>5722.2280000000001</v>
      </c>
      <c r="F3445">
        <v>5636.4380000000001</v>
      </c>
      <c r="G3445">
        <v>6087.3729999999996</v>
      </c>
      <c r="I3445">
        <v>4.9329499999999998E-2</v>
      </c>
      <c r="J3445">
        <v>4.9329549999999998</v>
      </c>
      <c r="L3445">
        <v>52.764009999999999</v>
      </c>
      <c r="M3445">
        <v>0.7665883</v>
      </c>
      <c r="N3445">
        <v>28.325510000000001</v>
      </c>
      <c r="O3445">
        <v>26.789739999999998</v>
      </c>
      <c r="P3445">
        <v>0.31132779999999999</v>
      </c>
      <c r="R3445">
        <v>30.257539999999999</v>
      </c>
      <c r="S3445">
        <v>0.82263640000000005</v>
      </c>
    </row>
    <row r="3446" spans="1:19" x14ac:dyDescent="0.2">
      <c r="A3446" t="s">
        <v>726</v>
      </c>
      <c r="B3446">
        <v>2009</v>
      </c>
      <c r="C3446">
        <v>5371.4660000000003</v>
      </c>
      <c r="D3446">
        <v>5483.1530000000002</v>
      </c>
      <c r="E3446">
        <v>5722.2280000000001</v>
      </c>
      <c r="F3446">
        <v>5636.4380000000001</v>
      </c>
      <c r="G3446">
        <v>6087.3729999999996</v>
      </c>
      <c r="I3446">
        <v>4.9329499999999998E-2</v>
      </c>
      <c r="J3446">
        <v>4.9329549999999998</v>
      </c>
      <c r="L3446">
        <v>52.764009999999999</v>
      </c>
      <c r="M3446">
        <v>0.7665883</v>
      </c>
      <c r="O3446">
        <v>26.789739999999998</v>
      </c>
      <c r="P3446">
        <v>0.31132779999999999</v>
      </c>
      <c r="R3446">
        <v>30.257539999999999</v>
      </c>
      <c r="S3446">
        <v>0.82263640000000005</v>
      </c>
    </row>
    <row r="3447" spans="1:19" x14ac:dyDescent="0.2">
      <c r="A3447" t="s">
        <v>726</v>
      </c>
      <c r="B3447">
        <v>2009</v>
      </c>
      <c r="C3447">
        <v>5371.4660000000003</v>
      </c>
      <c r="D3447">
        <v>5483.1530000000002</v>
      </c>
      <c r="E3447">
        <v>5722.2280000000001</v>
      </c>
      <c r="F3447">
        <v>5636.4380000000001</v>
      </c>
      <c r="G3447">
        <v>6087.3729999999996</v>
      </c>
      <c r="I3447">
        <v>4.9329499999999998E-2</v>
      </c>
      <c r="J3447">
        <v>4.9329549999999998</v>
      </c>
      <c r="L3447">
        <v>52.764009999999999</v>
      </c>
      <c r="M3447">
        <v>0.7665883</v>
      </c>
      <c r="O3447">
        <v>26.789739999999998</v>
      </c>
      <c r="P3447">
        <v>0.31132779999999999</v>
      </c>
      <c r="R3447">
        <v>30.257539999999999</v>
      </c>
      <c r="S3447">
        <v>0.82263640000000005</v>
      </c>
    </row>
    <row r="3448" spans="1:19" x14ac:dyDescent="0.2">
      <c r="A3448" t="s">
        <v>726</v>
      </c>
      <c r="B3448">
        <v>2009</v>
      </c>
      <c r="C3448">
        <v>5371.4660000000003</v>
      </c>
      <c r="D3448">
        <v>5483.1530000000002</v>
      </c>
      <c r="E3448">
        <v>5722.2280000000001</v>
      </c>
      <c r="F3448">
        <v>5636.4380000000001</v>
      </c>
      <c r="G3448">
        <v>6087.3729999999996</v>
      </c>
      <c r="H3448">
        <v>56.224170000000001</v>
      </c>
      <c r="I3448">
        <v>4.9329499999999998E-2</v>
      </c>
      <c r="J3448">
        <v>4.9329549999999998</v>
      </c>
      <c r="K3448">
        <v>56.545560000000002</v>
      </c>
      <c r="L3448">
        <v>52.764009999999999</v>
      </c>
      <c r="M3448">
        <v>0.7665883</v>
      </c>
      <c r="O3448">
        <v>26.789739999999998</v>
      </c>
      <c r="P3448">
        <v>0.31132779999999999</v>
      </c>
      <c r="R3448">
        <v>30.257539999999999</v>
      </c>
      <c r="S3448">
        <v>0.82263640000000005</v>
      </c>
    </row>
    <row r="3449" spans="1:19" x14ac:dyDescent="0.2">
      <c r="A3449" t="s">
        <v>726</v>
      </c>
      <c r="B3449">
        <v>2009</v>
      </c>
      <c r="C3449">
        <v>5371.4660000000003</v>
      </c>
      <c r="D3449">
        <v>5483.1530000000002</v>
      </c>
      <c r="E3449">
        <v>5722.2280000000001</v>
      </c>
      <c r="F3449">
        <v>5636.4380000000001</v>
      </c>
      <c r="G3449">
        <v>6087.3729999999996</v>
      </c>
      <c r="I3449">
        <v>4.9329499999999998E-2</v>
      </c>
      <c r="J3449">
        <v>4.9329549999999998</v>
      </c>
      <c r="L3449">
        <v>52.764009999999999</v>
      </c>
      <c r="M3449">
        <v>0.7665883</v>
      </c>
      <c r="N3449">
        <v>28.325510000000001</v>
      </c>
      <c r="O3449">
        <v>26.789739999999998</v>
      </c>
      <c r="P3449">
        <v>0.31132779999999999</v>
      </c>
      <c r="R3449">
        <v>30.257539999999999</v>
      </c>
      <c r="S3449">
        <v>0.82263640000000005</v>
      </c>
    </row>
    <row r="3450" spans="1:19" x14ac:dyDescent="0.2">
      <c r="A3450" t="s">
        <v>726</v>
      </c>
      <c r="B3450">
        <v>2009</v>
      </c>
      <c r="C3450">
        <v>5371.4660000000003</v>
      </c>
      <c r="D3450">
        <v>5483.1530000000002</v>
      </c>
      <c r="E3450">
        <v>5722.2280000000001</v>
      </c>
      <c r="F3450">
        <v>5636.4380000000001</v>
      </c>
      <c r="G3450">
        <v>6087.3729999999996</v>
      </c>
      <c r="I3450">
        <v>4.9329499999999998E-2</v>
      </c>
      <c r="J3450">
        <v>4.9329549999999998</v>
      </c>
      <c r="L3450">
        <v>52.764009999999999</v>
      </c>
      <c r="M3450">
        <v>0.7665883</v>
      </c>
      <c r="N3450">
        <v>28.325510000000001</v>
      </c>
      <c r="O3450">
        <v>26.789739999999998</v>
      </c>
      <c r="P3450">
        <v>0.31132779999999999</v>
      </c>
      <c r="R3450">
        <v>30.257539999999999</v>
      </c>
      <c r="S3450">
        <v>0.82263640000000005</v>
      </c>
    </row>
    <row r="3451" spans="1:19" x14ac:dyDescent="0.2">
      <c r="A3451" t="s">
        <v>726</v>
      </c>
      <c r="B3451">
        <v>2009</v>
      </c>
      <c r="C3451">
        <v>5371.4660000000003</v>
      </c>
      <c r="D3451">
        <v>5483.1530000000002</v>
      </c>
      <c r="E3451">
        <v>5722.2280000000001</v>
      </c>
      <c r="F3451">
        <v>5636.4380000000001</v>
      </c>
      <c r="G3451">
        <v>6087.3729999999996</v>
      </c>
      <c r="H3451">
        <v>-50.000010000000003</v>
      </c>
      <c r="I3451">
        <v>4.9329499999999998E-2</v>
      </c>
      <c r="J3451">
        <v>4.9329549999999998</v>
      </c>
      <c r="K3451">
        <v>56.545560000000002</v>
      </c>
      <c r="L3451">
        <v>52.764009999999999</v>
      </c>
      <c r="M3451">
        <v>0.7665883</v>
      </c>
      <c r="N3451">
        <v>28.325510000000001</v>
      </c>
      <c r="O3451">
        <v>26.789739999999998</v>
      </c>
      <c r="P3451">
        <v>0.31132779999999999</v>
      </c>
      <c r="Q3451">
        <v>34.315570000000001</v>
      </c>
      <c r="R3451">
        <v>30.257539999999999</v>
      </c>
      <c r="S3451">
        <v>0.82263640000000005</v>
      </c>
    </row>
    <row r="3452" spans="1:19" x14ac:dyDescent="0.2">
      <c r="A3452" t="s">
        <v>726</v>
      </c>
      <c r="B3452">
        <v>2009</v>
      </c>
      <c r="C3452">
        <v>5371.4660000000003</v>
      </c>
      <c r="D3452">
        <v>5483.1530000000002</v>
      </c>
      <c r="E3452">
        <v>5722.2280000000001</v>
      </c>
      <c r="F3452">
        <v>5636.4380000000001</v>
      </c>
      <c r="G3452">
        <v>6087.3729999999996</v>
      </c>
      <c r="I3452">
        <v>4.9329499999999998E-2</v>
      </c>
      <c r="J3452">
        <v>4.9329549999999998</v>
      </c>
      <c r="L3452">
        <v>52.764009999999999</v>
      </c>
      <c r="M3452">
        <v>0.7665883</v>
      </c>
      <c r="N3452">
        <v>28.325510000000001</v>
      </c>
      <c r="O3452">
        <v>26.789739999999998</v>
      </c>
      <c r="P3452">
        <v>0.31132779999999999</v>
      </c>
      <c r="R3452">
        <v>30.257539999999999</v>
      </c>
      <c r="S3452">
        <v>0.82263640000000005</v>
      </c>
    </row>
    <row r="3453" spans="1:19" x14ac:dyDescent="0.2">
      <c r="A3453" t="s">
        <v>726</v>
      </c>
      <c r="B3453">
        <v>2009</v>
      </c>
      <c r="C3453">
        <v>5371.4660000000003</v>
      </c>
      <c r="D3453">
        <v>5483.1530000000002</v>
      </c>
      <c r="E3453">
        <v>5722.2280000000001</v>
      </c>
      <c r="F3453">
        <v>5636.4380000000001</v>
      </c>
      <c r="G3453">
        <v>6087.3729999999996</v>
      </c>
      <c r="H3453">
        <v>2511.4630000000002</v>
      </c>
      <c r="I3453">
        <v>4.9329499999999998E-2</v>
      </c>
      <c r="J3453">
        <v>4.9329549999999998</v>
      </c>
      <c r="L3453">
        <v>52.764009999999999</v>
      </c>
      <c r="M3453">
        <v>0.7665883</v>
      </c>
      <c r="N3453">
        <v>28.325510000000001</v>
      </c>
      <c r="O3453">
        <v>26.789739999999998</v>
      </c>
      <c r="P3453">
        <v>0.31132779999999999</v>
      </c>
      <c r="R3453">
        <v>30.257539999999999</v>
      </c>
      <c r="S3453">
        <v>0.82263640000000005</v>
      </c>
    </row>
    <row r="3454" spans="1:19" x14ac:dyDescent="0.2">
      <c r="A3454" t="s">
        <v>726</v>
      </c>
      <c r="B3454">
        <v>2009</v>
      </c>
      <c r="C3454">
        <v>5371.4660000000003</v>
      </c>
      <c r="D3454">
        <v>5483.1530000000002</v>
      </c>
      <c r="E3454">
        <v>5722.2280000000001</v>
      </c>
      <c r="F3454">
        <v>5636.4380000000001</v>
      </c>
      <c r="G3454">
        <v>6087.3729999999996</v>
      </c>
      <c r="I3454">
        <v>4.9329499999999998E-2</v>
      </c>
      <c r="J3454">
        <v>4.9329549999999998</v>
      </c>
      <c r="L3454">
        <v>52.764009999999999</v>
      </c>
      <c r="M3454">
        <v>0.7665883</v>
      </c>
      <c r="N3454">
        <v>28.325510000000001</v>
      </c>
      <c r="O3454">
        <v>26.789739999999998</v>
      </c>
      <c r="P3454">
        <v>0.31132779999999999</v>
      </c>
      <c r="R3454">
        <v>30.257539999999999</v>
      </c>
      <c r="S3454">
        <v>0.82263640000000005</v>
      </c>
    </row>
    <row r="3455" spans="1:19" x14ac:dyDescent="0.2">
      <c r="A3455" t="s">
        <v>726</v>
      </c>
      <c r="B3455">
        <v>2009</v>
      </c>
      <c r="C3455">
        <v>5371.4660000000003</v>
      </c>
      <c r="D3455">
        <v>5483.1530000000002</v>
      </c>
      <c r="E3455">
        <v>5722.2280000000001</v>
      </c>
      <c r="F3455">
        <v>5636.4380000000001</v>
      </c>
      <c r="G3455">
        <v>6087.3729999999996</v>
      </c>
      <c r="I3455">
        <v>4.9329499999999998E-2</v>
      </c>
      <c r="J3455">
        <v>4.9329549999999998</v>
      </c>
      <c r="L3455">
        <v>52.764009999999999</v>
      </c>
      <c r="M3455">
        <v>0.7665883</v>
      </c>
      <c r="N3455">
        <v>28.325510000000001</v>
      </c>
      <c r="O3455">
        <v>26.789739999999998</v>
      </c>
      <c r="P3455">
        <v>0.31132779999999999</v>
      </c>
      <c r="R3455">
        <v>30.257539999999999</v>
      </c>
      <c r="S3455">
        <v>0.82263640000000005</v>
      </c>
    </row>
    <row r="3456" spans="1:19" x14ac:dyDescent="0.2">
      <c r="A3456" t="s">
        <v>726</v>
      </c>
      <c r="B3456">
        <v>2009</v>
      </c>
      <c r="C3456">
        <v>5371.4660000000003</v>
      </c>
      <c r="D3456">
        <v>5483.1530000000002</v>
      </c>
      <c r="E3456">
        <v>5722.2280000000001</v>
      </c>
      <c r="F3456">
        <v>5636.4380000000001</v>
      </c>
      <c r="G3456">
        <v>6087.3729999999996</v>
      </c>
      <c r="H3456">
        <v>336.51080000000002</v>
      </c>
      <c r="I3456">
        <v>4.9329499999999998E-2</v>
      </c>
      <c r="J3456">
        <v>4.9329549999999998</v>
      </c>
      <c r="K3456">
        <v>56.545560000000002</v>
      </c>
      <c r="L3456">
        <v>52.764009999999999</v>
      </c>
      <c r="M3456">
        <v>0.7665883</v>
      </c>
      <c r="N3456">
        <v>28.325510000000001</v>
      </c>
      <c r="O3456">
        <v>26.789739999999998</v>
      </c>
      <c r="P3456">
        <v>0.31132779999999999</v>
      </c>
      <c r="Q3456">
        <v>34.315570000000001</v>
      </c>
      <c r="R3456">
        <v>30.257539999999999</v>
      </c>
      <c r="S3456">
        <v>0.82263640000000005</v>
      </c>
    </row>
    <row r="3457" spans="1:19" x14ac:dyDescent="0.2">
      <c r="A3457" t="s">
        <v>726</v>
      </c>
      <c r="B3457">
        <v>2009</v>
      </c>
      <c r="C3457">
        <v>5371.4660000000003</v>
      </c>
      <c r="D3457">
        <v>5483.1530000000002</v>
      </c>
      <c r="E3457">
        <v>5722.2280000000001</v>
      </c>
      <c r="F3457">
        <v>5636.4380000000001</v>
      </c>
      <c r="G3457">
        <v>6087.3729999999996</v>
      </c>
      <c r="H3457">
        <v>33.333289999999998</v>
      </c>
      <c r="I3457">
        <v>4.9329499999999998E-2</v>
      </c>
      <c r="J3457">
        <v>4.9329549999999998</v>
      </c>
      <c r="K3457">
        <v>56.545560000000002</v>
      </c>
      <c r="L3457">
        <v>52.764009999999999</v>
      </c>
      <c r="M3457">
        <v>0.7665883</v>
      </c>
      <c r="N3457">
        <v>28.325510000000001</v>
      </c>
      <c r="O3457">
        <v>26.789739999999998</v>
      </c>
      <c r="P3457">
        <v>0.31132779999999999</v>
      </c>
      <c r="Q3457">
        <v>34.315570000000001</v>
      </c>
      <c r="R3457">
        <v>30.257539999999999</v>
      </c>
      <c r="S3457">
        <v>0.82263640000000005</v>
      </c>
    </row>
    <row r="3458" spans="1:19" x14ac:dyDescent="0.2">
      <c r="A3458" t="s">
        <v>726</v>
      </c>
      <c r="B3458">
        <v>2009</v>
      </c>
      <c r="C3458">
        <v>5371.4660000000003</v>
      </c>
      <c r="D3458">
        <v>5483.1530000000002</v>
      </c>
      <c r="E3458">
        <v>5722.2280000000001</v>
      </c>
      <c r="F3458">
        <v>5636.4380000000001</v>
      </c>
      <c r="G3458">
        <v>6087.3729999999996</v>
      </c>
      <c r="H3458">
        <v>57.894770000000001</v>
      </c>
      <c r="I3458">
        <v>4.9329499999999998E-2</v>
      </c>
      <c r="J3458">
        <v>4.9329549999999998</v>
      </c>
      <c r="K3458">
        <v>56.545560000000002</v>
      </c>
      <c r="L3458">
        <v>52.764009999999999</v>
      </c>
      <c r="M3458">
        <v>0.7665883</v>
      </c>
      <c r="N3458">
        <v>28.325510000000001</v>
      </c>
      <c r="O3458">
        <v>26.789739999999998</v>
      </c>
      <c r="P3458">
        <v>0.31132779999999999</v>
      </c>
      <c r="Q3458">
        <v>34.315570000000001</v>
      </c>
      <c r="R3458">
        <v>30.257539999999999</v>
      </c>
      <c r="S3458">
        <v>0.82263640000000005</v>
      </c>
    </row>
    <row r="3459" spans="1:19" x14ac:dyDescent="0.2">
      <c r="A3459" t="s">
        <v>726</v>
      </c>
      <c r="B3459">
        <v>2009</v>
      </c>
      <c r="C3459">
        <v>5371.4660000000003</v>
      </c>
      <c r="D3459">
        <v>5483.1530000000002</v>
      </c>
      <c r="E3459">
        <v>5722.2280000000001</v>
      </c>
      <c r="F3459">
        <v>5636.4380000000001</v>
      </c>
      <c r="G3459">
        <v>6087.3729999999996</v>
      </c>
      <c r="I3459">
        <v>4.9329499999999998E-2</v>
      </c>
      <c r="J3459">
        <v>4.9329549999999998</v>
      </c>
      <c r="L3459">
        <v>52.764009999999999</v>
      </c>
      <c r="M3459">
        <v>0.7665883</v>
      </c>
      <c r="N3459">
        <v>28.325510000000001</v>
      </c>
      <c r="O3459">
        <v>26.789739999999998</v>
      </c>
      <c r="P3459">
        <v>0.31132779999999999</v>
      </c>
      <c r="R3459">
        <v>30.257539999999999</v>
      </c>
      <c r="S3459">
        <v>0.82263640000000005</v>
      </c>
    </row>
    <row r="3460" spans="1:19" x14ac:dyDescent="0.2">
      <c r="A3460" t="s">
        <v>726</v>
      </c>
      <c r="B3460">
        <v>2009</v>
      </c>
      <c r="C3460">
        <v>5371.4660000000003</v>
      </c>
      <c r="D3460">
        <v>5483.1530000000002</v>
      </c>
      <c r="E3460">
        <v>5722.2280000000001</v>
      </c>
      <c r="F3460">
        <v>5636.4380000000001</v>
      </c>
      <c r="G3460">
        <v>6087.3729999999996</v>
      </c>
      <c r="I3460">
        <v>4.9329499999999998E-2</v>
      </c>
      <c r="J3460">
        <v>4.9329549999999998</v>
      </c>
      <c r="L3460">
        <v>52.764009999999999</v>
      </c>
      <c r="M3460">
        <v>0.7665883</v>
      </c>
      <c r="N3460">
        <v>28.325510000000001</v>
      </c>
      <c r="O3460">
        <v>26.789739999999998</v>
      </c>
      <c r="P3460">
        <v>0.31132779999999999</v>
      </c>
      <c r="R3460">
        <v>30.257539999999999</v>
      </c>
      <c r="S3460">
        <v>0.82263640000000005</v>
      </c>
    </row>
    <row r="3461" spans="1:19" x14ac:dyDescent="0.2">
      <c r="A3461" t="s">
        <v>726</v>
      </c>
      <c r="B3461">
        <v>2009</v>
      </c>
      <c r="C3461">
        <v>5371.4660000000003</v>
      </c>
      <c r="D3461">
        <v>5483.1530000000002</v>
      </c>
      <c r="E3461">
        <v>5722.2280000000001</v>
      </c>
      <c r="F3461">
        <v>5636.4380000000001</v>
      </c>
      <c r="G3461">
        <v>6087.3729999999996</v>
      </c>
      <c r="H3461">
        <v>-16.666650000000001</v>
      </c>
      <c r="I3461">
        <v>4.9329499999999998E-2</v>
      </c>
      <c r="J3461">
        <v>4.9329549999999998</v>
      </c>
      <c r="K3461">
        <v>56.545560000000002</v>
      </c>
      <c r="L3461">
        <v>52.764009999999999</v>
      </c>
      <c r="M3461">
        <v>0.7665883</v>
      </c>
      <c r="N3461">
        <v>28.325510000000001</v>
      </c>
      <c r="O3461">
        <v>26.789739999999998</v>
      </c>
      <c r="P3461">
        <v>0.31132779999999999</v>
      </c>
      <c r="Q3461">
        <v>34.315570000000001</v>
      </c>
      <c r="R3461">
        <v>30.257539999999999</v>
      </c>
      <c r="S3461">
        <v>0.82263640000000005</v>
      </c>
    </row>
    <row r="3462" spans="1:19" x14ac:dyDescent="0.2">
      <c r="A3462" t="s">
        <v>726</v>
      </c>
      <c r="B3462">
        <v>2009</v>
      </c>
      <c r="C3462">
        <v>5371.4660000000003</v>
      </c>
      <c r="D3462">
        <v>5483.1530000000002</v>
      </c>
      <c r="E3462">
        <v>5722.2280000000001</v>
      </c>
      <c r="F3462">
        <v>5636.4380000000001</v>
      </c>
      <c r="G3462">
        <v>6087.3729999999996</v>
      </c>
      <c r="H3462">
        <v>-18.181799999999999</v>
      </c>
      <c r="I3462">
        <v>4.9329499999999998E-2</v>
      </c>
      <c r="J3462">
        <v>4.9329549999999998</v>
      </c>
      <c r="K3462">
        <v>56.545560000000002</v>
      </c>
      <c r="L3462">
        <v>52.764009999999999</v>
      </c>
      <c r="M3462">
        <v>0.7665883</v>
      </c>
      <c r="N3462">
        <v>28.325510000000001</v>
      </c>
      <c r="O3462">
        <v>26.789739999999998</v>
      </c>
      <c r="P3462">
        <v>0.31132779999999999</v>
      </c>
      <c r="Q3462">
        <v>34.315570000000001</v>
      </c>
      <c r="R3462">
        <v>30.257539999999999</v>
      </c>
      <c r="S3462">
        <v>0.82263640000000005</v>
      </c>
    </row>
    <row r="3463" spans="1:19" x14ac:dyDescent="0.2">
      <c r="A3463" t="s">
        <v>726</v>
      </c>
      <c r="B3463">
        <v>2009</v>
      </c>
      <c r="C3463">
        <v>5371.4660000000003</v>
      </c>
      <c r="D3463">
        <v>5483.1530000000002</v>
      </c>
      <c r="E3463">
        <v>5722.2280000000001</v>
      </c>
      <c r="F3463">
        <v>5636.4380000000001</v>
      </c>
      <c r="G3463">
        <v>6087.3729999999996</v>
      </c>
      <c r="I3463">
        <v>4.9329499999999998E-2</v>
      </c>
      <c r="J3463">
        <v>4.9329549999999998</v>
      </c>
      <c r="L3463">
        <v>52.764009999999999</v>
      </c>
      <c r="M3463">
        <v>0.7665883</v>
      </c>
      <c r="N3463">
        <v>28.325510000000001</v>
      </c>
      <c r="O3463">
        <v>26.789739999999998</v>
      </c>
      <c r="P3463">
        <v>0.31132779999999999</v>
      </c>
      <c r="R3463">
        <v>30.257539999999999</v>
      </c>
      <c r="S3463">
        <v>0.82263640000000005</v>
      </c>
    </row>
    <row r="3464" spans="1:19" x14ac:dyDescent="0.2">
      <c r="A3464" t="s">
        <v>726</v>
      </c>
      <c r="B3464">
        <v>2009</v>
      </c>
      <c r="C3464">
        <v>5371.4660000000003</v>
      </c>
      <c r="D3464">
        <v>5483.1530000000002</v>
      </c>
      <c r="E3464">
        <v>5722.2280000000001</v>
      </c>
      <c r="F3464">
        <v>5636.4380000000001</v>
      </c>
      <c r="G3464">
        <v>6087.3729999999996</v>
      </c>
      <c r="I3464">
        <v>4.9329499999999998E-2</v>
      </c>
      <c r="J3464">
        <v>4.9329549999999998</v>
      </c>
      <c r="L3464">
        <v>52.764009999999999</v>
      </c>
      <c r="M3464">
        <v>0.7665883</v>
      </c>
      <c r="N3464">
        <v>28.325510000000001</v>
      </c>
      <c r="O3464">
        <v>26.789739999999998</v>
      </c>
      <c r="P3464">
        <v>0.31132779999999999</v>
      </c>
      <c r="R3464">
        <v>30.257539999999999</v>
      </c>
      <c r="S3464">
        <v>0.82263640000000005</v>
      </c>
    </row>
    <row r="3465" spans="1:19" x14ac:dyDescent="0.2">
      <c r="A3465" t="s">
        <v>726</v>
      </c>
      <c r="B3465">
        <v>2009</v>
      </c>
      <c r="C3465">
        <v>5371.4660000000003</v>
      </c>
      <c r="D3465">
        <v>5483.1530000000002</v>
      </c>
      <c r="E3465">
        <v>5722.2280000000001</v>
      </c>
      <c r="F3465">
        <v>5636.4380000000001</v>
      </c>
      <c r="G3465">
        <v>6087.3729999999996</v>
      </c>
      <c r="H3465">
        <v>379.99979999999999</v>
      </c>
      <c r="I3465">
        <v>4.9329499999999998E-2</v>
      </c>
      <c r="J3465">
        <v>4.9329549999999998</v>
      </c>
      <c r="K3465">
        <v>56.545560000000002</v>
      </c>
      <c r="L3465">
        <v>52.764009999999999</v>
      </c>
      <c r="M3465">
        <v>0.7665883</v>
      </c>
      <c r="N3465">
        <v>28.325510000000001</v>
      </c>
      <c r="O3465">
        <v>26.789739999999998</v>
      </c>
      <c r="P3465">
        <v>0.31132779999999999</v>
      </c>
      <c r="Q3465">
        <v>34.315570000000001</v>
      </c>
      <c r="R3465">
        <v>30.257539999999999</v>
      </c>
      <c r="S3465">
        <v>0.82263640000000005</v>
      </c>
    </row>
    <row r="3466" spans="1:19" x14ac:dyDescent="0.2">
      <c r="A3466" t="s">
        <v>726</v>
      </c>
      <c r="B3466">
        <v>2009</v>
      </c>
      <c r="C3466">
        <v>5371.4660000000003</v>
      </c>
      <c r="D3466">
        <v>5483.1530000000002</v>
      </c>
      <c r="E3466">
        <v>5722.2280000000001</v>
      </c>
      <c r="F3466">
        <v>5636.4380000000001</v>
      </c>
      <c r="G3466">
        <v>6087.3729999999996</v>
      </c>
      <c r="I3466">
        <v>4.9329499999999998E-2</v>
      </c>
      <c r="J3466">
        <v>4.9329549999999998</v>
      </c>
      <c r="L3466">
        <v>52.764009999999999</v>
      </c>
      <c r="M3466">
        <v>0.7665883</v>
      </c>
      <c r="N3466">
        <v>28.325510000000001</v>
      </c>
      <c r="O3466">
        <v>26.789739999999998</v>
      </c>
      <c r="P3466">
        <v>0.31132779999999999</v>
      </c>
      <c r="R3466">
        <v>30.257539999999999</v>
      </c>
      <c r="S3466">
        <v>0.82263640000000005</v>
      </c>
    </row>
    <row r="3467" spans="1:19" x14ac:dyDescent="0.2">
      <c r="A3467" t="s">
        <v>726</v>
      </c>
      <c r="B3467">
        <v>2009</v>
      </c>
      <c r="C3467">
        <v>5371.4660000000003</v>
      </c>
      <c r="D3467">
        <v>5483.1530000000002</v>
      </c>
      <c r="E3467">
        <v>5722.2280000000001</v>
      </c>
      <c r="F3467">
        <v>5636.4380000000001</v>
      </c>
      <c r="G3467">
        <v>6087.3729999999996</v>
      </c>
      <c r="I3467">
        <v>4.9329499999999998E-2</v>
      </c>
      <c r="J3467">
        <v>4.9329549999999998</v>
      </c>
      <c r="L3467">
        <v>52.764009999999999</v>
      </c>
      <c r="M3467">
        <v>0.7665883</v>
      </c>
      <c r="O3467">
        <v>26.789739999999998</v>
      </c>
      <c r="P3467">
        <v>0.31132779999999999</v>
      </c>
      <c r="R3467">
        <v>30.257539999999999</v>
      </c>
      <c r="S3467">
        <v>0.82263640000000005</v>
      </c>
    </row>
    <row r="3468" spans="1:19" x14ac:dyDescent="0.2">
      <c r="A3468" t="s">
        <v>726</v>
      </c>
      <c r="B3468">
        <v>2009</v>
      </c>
      <c r="C3468">
        <v>5371.4660000000003</v>
      </c>
      <c r="D3468">
        <v>5483.1530000000002</v>
      </c>
      <c r="E3468">
        <v>5722.2280000000001</v>
      </c>
      <c r="F3468">
        <v>5636.4380000000001</v>
      </c>
      <c r="G3468">
        <v>6087.3729999999996</v>
      </c>
      <c r="I3468">
        <v>4.9329499999999998E-2</v>
      </c>
      <c r="J3468">
        <v>4.9329549999999998</v>
      </c>
      <c r="L3468">
        <v>52.764009999999999</v>
      </c>
      <c r="M3468">
        <v>0.7665883</v>
      </c>
      <c r="O3468">
        <v>26.789739999999998</v>
      </c>
      <c r="P3468">
        <v>0.31132779999999999</v>
      </c>
      <c r="R3468">
        <v>30.257539999999999</v>
      </c>
      <c r="S3468">
        <v>0.82263640000000005</v>
      </c>
    </row>
    <row r="3469" spans="1:19" x14ac:dyDescent="0.2">
      <c r="A3469" t="s">
        <v>726</v>
      </c>
      <c r="B3469">
        <v>2009</v>
      </c>
      <c r="C3469">
        <v>5371.4660000000003</v>
      </c>
      <c r="D3469">
        <v>5483.1530000000002</v>
      </c>
      <c r="E3469">
        <v>5722.2280000000001</v>
      </c>
      <c r="F3469">
        <v>5636.4380000000001</v>
      </c>
      <c r="G3469">
        <v>6087.3729999999996</v>
      </c>
      <c r="H3469">
        <v>-19.99999</v>
      </c>
      <c r="I3469">
        <v>4.9329499999999998E-2</v>
      </c>
      <c r="J3469">
        <v>4.9329549999999998</v>
      </c>
      <c r="K3469">
        <v>56.545560000000002</v>
      </c>
      <c r="L3469">
        <v>52.764009999999999</v>
      </c>
      <c r="M3469">
        <v>0.7665883</v>
      </c>
      <c r="N3469">
        <v>28.325510000000001</v>
      </c>
      <c r="O3469">
        <v>26.789739999999998</v>
      </c>
      <c r="P3469">
        <v>0.31132779999999999</v>
      </c>
      <c r="Q3469">
        <v>34.315570000000001</v>
      </c>
      <c r="R3469">
        <v>30.257539999999999</v>
      </c>
      <c r="S3469">
        <v>0.82263640000000005</v>
      </c>
    </row>
    <row r="3470" spans="1:19" x14ac:dyDescent="0.2">
      <c r="A3470" t="s">
        <v>726</v>
      </c>
      <c r="B3470">
        <v>2009</v>
      </c>
      <c r="C3470">
        <v>5371.4660000000003</v>
      </c>
      <c r="D3470">
        <v>5483.1530000000002</v>
      </c>
      <c r="E3470">
        <v>5722.2280000000001</v>
      </c>
      <c r="F3470">
        <v>5636.4380000000001</v>
      </c>
      <c r="G3470">
        <v>6087.3729999999996</v>
      </c>
      <c r="I3470">
        <v>4.9329499999999998E-2</v>
      </c>
      <c r="J3470">
        <v>4.9329549999999998</v>
      </c>
      <c r="L3470">
        <v>52.764009999999999</v>
      </c>
      <c r="M3470">
        <v>0.7665883</v>
      </c>
      <c r="N3470">
        <v>28.325510000000001</v>
      </c>
      <c r="O3470">
        <v>26.789739999999998</v>
      </c>
      <c r="P3470">
        <v>0.31132779999999999</v>
      </c>
      <c r="R3470">
        <v>30.257539999999999</v>
      </c>
      <c r="S3470">
        <v>0.82263640000000005</v>
      </c>
    </row>
    <row r="3471" spans="1:19" x14ac:dyDescent="0.2">
      <c r="A3471" t="s">
        <v>726</v>
      </c>
      <c r="B3471">
        <v>2009</v>
      </c>
      <c r="C3471">
        <v>5371.4660000000003</v>
      </c>
      <c r="D3471">
        <v>5483.1530000000002</v>
      </c>
      <c r="E3471">
        <v>5722.2280000000001</v>
      </c>
      <c r="F3471">
        <v>5636.4380000000001</v>
      </c>
      <c r="G3471">
        <v>6087.3729999999996</v>
      </c>
      <c r="I3471">
        <v>4.9329499999999998E-2</v>
      </c>
      <c r="J3471">
        <v>4.9329549999999998</v>
      </c>
      <c r="L3471">
        <v>52.764009999999999</v>
      </c>
      <c r="M3471">
        <v>0.7665883</v>
      </c>
      <c r="N3471">
        <v>28.325510000000001</v>
      </c>
      <c r="O3471">
        <v>26.789739999999998</v>
      </c>
      <c r="P3471">
        <v>0.31132779999999999</v>
      </c>
      <c r="R3471">
        <v>30.257539999999999</v>
      </c>
      <c r="S3471">
        <v>0.82263640000000005</v>
      </c>
    </row>
    <row r="3472" spans="1:19" x14ac:dyDescent="0.2">
      <c r="A3472" t="s">
        <v>726</v>
      </c>
      <c r="B3472">
        <v>2009</v>
      </c>
      <c r="C3472">
        <v>5371.4660000000003</v>
      </c>
      <c r="D3472">
        <v>5483.1530000000002</v>
      </c>
      <c r="E3472">
        <v>5722.2280000000001</v>
      </c>
      <c r="F3472">
        <v>5636.4380000000001</v>
      </c>
      <c r="G3472">
        <v>6087.3729999999996</v>
      </c>
      <c r="H3472">
        <v>-44.2104</v>
      </c>
      <c r="I3472">
        <v>4.9329499999999998E-2</v>
      </c>
      <c r="J3472">
        <v>4.9329549999999998</v>
      </c>
      <c r="K3472">
        <v>56.545560000000002</v>
      </c>
      <c r="L3472">
        <v>52.764009999999999</v>
      </c>
      <c r="M3472">
        <v>0.7665883</v>
      </c>
      <c r="N3472">
        <v>28.325510000000001</v>
      </c>
      <c r="O3472">
        <v>26.789739999999998</v>
      </c>
      <c r="P3472">
        <v>0.31132779999999999</v>
      </c>
      <c r="Q3472">
        <v>34.315570000000001</v>
      </c>
      <c r="R3472">
        <v>30.257539999999999</v>
      </c>
      <c r="S3472">
        <v>0.82263640000000005</v>
      </c>
    </row>
    <row r="3473" spans="1:19" x14ac:dyDescent="0.2">
      <c r="A3473" t="s">
        <v>726</v>
      </c>
      <c r="B3473">
        <v>2009</v>
      </c>
      <c r="C3473">
        <v>5371.4660000000003</v>
      </c>
      <c r="D3473">
        <v>5483.1530000000002</v>
      </c>
      <c r="E3473">
        <v>5722.2280000000001</v>
      </c>
      <c r="F3473">
        <v>5636.4380000000001</v>
      </c>
      <c r="G3473">
        <v>6087.3729999999996</v>
      </c>
      <c r="H3473">
        <v>87.500039999999998</v>
      </c>
      <c r="I3473">
        <v>4.9329499999999998E-2</v>
      </c>
      <c r="J3473">
        <v>4.9329549999999998</v>
      </c>
      <c r="K3473">
        <v>56.545560000000002</v>
      </c>
      <c r="L3473">
        <v>52.764009999999999</v>
      </c>
      <c r="M3473">
        <v>0.7665883</v>
      </c>
      <c r="N3473">
        <v>28.325510000000001</v>
      </c>
      <c r="O3473">
        <v>26.789739999999998</v>
      </c>
      <c r="P3473">
        <v>0.31132779999999999</v>
      </c>
      <c r="Q3473">
        <v>34.315570000000001</v>
      </c>
      <c r="R3473">
        <v>30.257539999999999</v>
      </c>
      <c r="S3473">
        <v>0.82263640000000005</v>
      </c>
    </row>
    <row r="3474" spans="1:19" x14ac:dyDescent="0.2">
      <c r="A3474" t="s">
        <v>726</v>
      </c>
      <c r="B3474">
        <v>2009</v>
      </c>
      <c r="C3474">
        <v>5371.4660000000003</v>
      </c>
      <c r="D3474">
        <v>5483.1530000000002</v>
      </c>
      <c r="E3474">
        <v>5722.2280000000001</v>
      </c>
      <c r="F3474">
        <v>5636.4380000000001</v>
      </c>
      <c r="G3474">
        <v>6087.3729999999996</v>
      </c>
      <c r="I3474">
        <v>4.9329499999999998E-2</v>
      </c>
      <c r="J3474">
        <v>4.9329549999999998</v>
      </c>
      <c r="L3474">
        <v>52.764009999999999</v>
      </c>
      <c r="M3474">
        <v>0.7665883</v>
      </c>
      <c r="N3474">
        <v>28.325510000000001</v>
      </c>
      <c r="O3474">
        <v>26.789739999999998</v>
      </c>
      <c r="P3474">
        <v>0.31132779999999999</v>
      </c>
      <c r="R3474">
        <v>30.257539999999999</v>
      </c>
      <c r="S3474">
        <v>0.82263640000000005</v>
      </c>
    </row>
    <row r="3475" spans="1:19" x14ac:dyDescent="0.2">
      <c r="A3475" t="s">
        <v>726</v>
      </c>
      <c r="B3475">
        <v>2009</v>
      </c>
      <c r="C3475">
        <v>5371.4660000000003</v>
      </c>
      <c r="D3475">
        <v>5483.1530000000002</v>
      </c>
      <c r="E3475">
        <v>5722.2280000000001</v>
      </c>
      <c r="F3475">
        <v>5636.4380000000001</v>
      </c>
      <c r="G3475">
        <v>6087.3729999999996</v>
      </c>
      <c r="H3475">
        <v>-49.999989999999997</v>
      </c>
      <c r="I3475">
        <v>4.9329499999999998E-2</v>
      </c>
      <c r="J3475">
        <v>4.9329549999999998</v>
      </c>
      <c r="K3475">
        <v>56.545560000000002</v>
      </c>
      <c r="L3475">
        <v>52.764009999999999</v>
      </c>
      <c r="M3475">
        <v>0.7665883</v>
      </c>
      <c r="N3475">
        <v>28.325510000000001</v>
      </c>
      <c r="O3475">
        <v>26.789739999999998</v>
      </c>
      <c r="P3475">
        <v>0.31132779999999999</v>
      </c>
      <c r="Q3475">
        <v>34.315570000000001</v>
      </c>
      <c r="R3475">
        <v>30.257539999999999</v>
      </c>
      <c r="S3475">
        <v>0.82263640000000005</v>
      </c>
    </row>
    <row r="3476" spans="1:19" x14ac:dyDescent="0.2">
      <c r="A3476" t="s">
        <v>726</v>
      </c>
      <c r="B3476">
        <v>2009</v>
      </c>
      <c r="C3476">
        <v>5371.4660000000003</v>
      </c>
      <c r="D3476">
        <v>5483.1530000000002</v>
      </c>
      <c r="E3476">
        <v>5722.2280000000001</v>
      </c>
      <c r="F3476">
        <v>5636.4380000000001</v>
      </c>
      <c r="G3476">
        <v>6087.3729999999996</v>
      </c>
      <c r="H3476">
        <v>11.111079999999999</v>
      </c>
      <c r="I3476">
        <v>4.9329499999999998E-2</v>
      </c>
      <c r="J3476">
        <v>4.9329549999999998</v>
      </c>
      <c r="K3476">
        <v>56.545560000000002</v>
      </c>
      <c r="L3476">
        <v>52.764009999999999</v>
      </c>
      <c r="M3476">
        <v>0.7665883</v>
      </c>
      <c r="N3476">
        <v>28.325510000000001</v>
      </c>
      <c r="O3476">
        <v>26.789739999999998</v>
      </c>
      <c r="P3476">
        <v>0.31132779999999999</v>
      </c>
      <c r="Q3476">
        <v>34.315570000000001</v>
      </c>
      <c r="R3476">
        <v>30.257539999999999</v>
      </c>
      <c r="S3476">
        <v>0.82263640000000005</v>
      </c>
    </row>
    <row r="3477" spans="1:19" x14ac:dyDescent="0.2">
      <c r="A3477" t="s">
        <v>726</v>
      </c>
      <c r="B3477">
        <v>2009</v>
      </c>
      <c r="C3477">
        <v>5371.4660000000003</v>
      </c>
      <c r="D3477">
        <v>5483.1530000000002</v>
      </c>
      <c r="E3477">
        <v>5722.2280000000001</v>
      </c>
      <c r="F3477">
        <v>5636.4380000000001</v>
      </c>
      <c r="G3477">
        <v>6087.3729999999996</v>
      </c>
      <c r="I3477">
        <v>4.9329499999999998E-2</v>
      </c>
      <c r="J3477">
        <v>4.9329549999999998</v>
      </c>
      <c r="L3477">
        <v>52.764009999999999</v>
      </c>
      <c r="M3477">
        <v>0.7665883</v>
      </c>
      <c r="O3477">
        <v>26.789739999999998</v>
      </c>
      <c r="P3477">
        <v>0.31132779999999999</v>
      </c>
      <c r="R3477">
        <v>30.257539999999999</v>
      </c>
      <c r="S3477">
        <v>0.82263640000000005</v>
      </c>
    </row>
    <row r="3478" spans="1:19" x14ac:dyDescent="0.2">
      <c r="A3478" t="s">
        <v>726</v>
      </c>
      <c r="B3478">
        <v>2009</v>
      </c>
      <c r="C3478">
        <v>5371.4660000000003</v>
      </c>
      <c r="D3478">
        <v>5483.1530000000002</v>
      </c>
      <c r="E3478">
        <v>5722.2280000000001</v>
      </c>
      <c r="F3478">
        <v>5636.4380000000001</v>
      </c>
      <c r="G3478">
        <v>6087.3729999999996</v>
      </c>
      <c r="I3478">
        <v>4.9329499999999998E-2</v>
      </c>
      <c r="J3478">
        <v>4.9329549999999998</v>
      </c>
      <c r="L3478">
        <v>52.764009999999999</v>
      </c>
      <c r="M3478">
        <v>0.7665883</v>
      </c>
      <c r="N3478">
        <v>28.325510000000001</v>
      </c>
      <c r="O3478">
        <v>26.789739999999998</v>
      </c>
      <c r="P3478">
        <v>0.31132779999999999</v>
      </c>
      <c r="R3478">
        <v>30.257539999999999</v>
      </c>
      <c r="S3478">
        <v>0.82263640000000005</v>
      </c>
    </row>
    <row r="3479" spans="1:19" x14ac:dyDescent="0.2">
      <c r="A3479" t="s">
        <v>726</v>
      </c>
      <c r="B3479">
        <v>2009</v>
      </c>
      <c r="C3479">
        <v>5371.4660000000003</v>
      </c>
      <c r="D3479">
        <v>5483.1530000000002</v>
      </c>
      <c r="E3479">
        <v>5722.2280000000001</v>
      </c>
      <c r="F3479">
        <v>5636.4380000000001</v>
      </c>
      <c r="G3479">
        <v>6087.3729999999996</v>
      </c>
      <c r="H3479">
        <v>-65.875020000000006</v>
      </c>
      <c r="I3479">
        <v>4.9329499999999998E-2</v>
      </c>
      <c r="J3479">
        <v>4.9329549999999998</v>
      </c>
      <c r="K3479">
        <v>56.545560000000002</v>
      </c>
      <c r="L3479">
        <v>52.764009999999999</v>
      </c>
      <c r="M3479">
        <v>0.7665883</v>
      </c>
      <c r="N3479">
        <v>28.325510000000001</v>
      </c>
      <c r="O3479">
        <v>26.789739999999998</v>
      </c>
      <c r="P3479">
        <v>0.31132779999999999</v>
      </c>
      <c r="Q3479">
        <v>34.315570000000001</v>
      </c>
      <c r="R3479">
        <v>30.257539999999999</v>
      </c>
      <c r="S3479">
        <v>0.82263640000000005</v>
      </c>
    </row>
    <row r="3480" spans="1:19" x14ac:dyDescent="0.2">
      <c r="A3480" t="s">
        <v>726</v>
      </c>
      <c r="B3480">
        <v>2009</v>
      </c>
      <c r="C3480">
        <v>5371.4660000000003</v>
      </c>
      <c r="D3480">
        <v>5483.1530000000002</v>
      </c>
      <c r="E3480">
        <v>5722.2280000000001</v>
      </c>
      <c r="F3480">
        <v>5636.4380000000001</v>
      </c>
      <c r="G3480">
        <v>6087.3729999999996</v>
      </c>
      <c r="I3480">
        <v>4.9329499999999998E-2</v>
      </c>
      <c r="J3480">
        <v>4.9329549999999998</v>
      </c>
      <c r="L3480">
        <v>52.764009999999999</v>
      </c>
      <c r="M3480">
        <v>0.7665883</v>
      </c>
      <c r="N3480">
        <v>28.325510000000001</v>
      </c>
      <c r="O3480">
        <v>26.789739999999998</v>
      </c>
      <c r="P3480">
        <v>0.31132779999999999</v>
      </c>
      <c r="R3480">
        <v>30.257539999999999</v>
      </c>
      <c r="S3480">
        <v>0.82263640000000005</v>
      </c>
    </row>
    <row r="3481" spans="1:19" x14ac:dyDescent="0.2">
      <c r="A3481" t="s">
        <v>726</v>
      </c>
      <c r="B3481">
        <v>2009</v>
      </c>
      <c r="C3481">
        <v>5371.4660000000003</v>
      </c>
      <c r="D3481">
        <v>5483.1530000000002</v>
      </c>
      <c r="E3481">
        <v>5722.2280000000001</v>
      </c>
      <c r="F3481">
        <v>5636.4380000000001</v>
      </c>
      <c r="G3481">
        <v>6087.3729999999996</v>
      </c>
      <c r="H3481">
        <v>-23.809550000000002</v>
      </c>
      <c r="I3481">
        <v>4.9329499999999998E-2</v>
      </c>
      <c r="J3481">
        <v>4.9329549999999998</v>
      </c>
      <c r="K3481">
        <v>56.545560000000002</v>
      </c>
      <c r="L3481">
        <v>52.764009999999999</v>
      </c>
      <c r="M3481">
        <v>0.7665883</v>
      </c>
      <c r="N3481">
        <v>28.325510000000001</v>
      </c>
      <c r="O3481">
        <v>26.789739999999998</v>
      </c>
      <c r="P3481">
        <v>0.31132779999999999</v>
      </c>
      <c r="Q3481">
        <v>34.315570000000001</v>
      </c>
      <c r="R3481">
        <v>30.257539999999999</v>
      </c>
      <c r="S3481">
        <v>0.82263640000000005</v>
      </c>
    </row>
    <row r="3482" spans="1:19" x14ac:dyDescent="0.2">
      <c r="A3482" t="s">
        <v>726</v>
      </c>
      <c r="B3482">
        <v>2009</v>
      </c>
      <c r="C3482">
        <v>5371.4660000000003</v>
      </c>
      <c r="D3482">
        <v>5483.1530000000002</v>
      </c>
      <c r="E3482">
        <v>5722.2280000000001</v>
      </c>
      <c r="F3482">
        <v>5636.4380000000001</v>
      </c>
      <c r="G3482">
        <v>6087.3729999999996</v>
      </c>
      <c r="H3482">
        <v>24.999970000000001</v>
      </c>
      <c r="I3482">
        <v>4.9329499999999998E-2</v>
      </c>
      <c r="J3482">
        <v>4.9329549999999998</v>
      </c>
      <c r="K3482">
        <v>56.545560000000002</v>
      </c>
      <c r="L3482">
        <v>52.764009999999999</v>
      </c>
      <c r="M3482">
        <v>0.7665883</v>
      </c>
      <c r="N3482">
        <v>28.325510000000001</v>
      </c>
      <c r="O3482">
        <v>26.789739999999998</v>
      </c>
      <c r="P3482">
        <v>0.31132779999999999</v>
      </c>
      <c r="Q3482">
        <v>34.315570000000001</v>
      </c>
      <c r="R3482">
        <v>30.257539999999999</v>
      </c>
      <c r="S3482">
        <v>0.82263640000000005</v>
      </c>
    </row>
    <row r="3483" spans="1:19" x14ac:dyDescent="0.2">
      <c r="A3483" t="s">
        <v>726</v>
      </c>
      <c r="B3483">
        <v>2009</v>
      </c>
      <c r="C3483">
        <v>5371.4660000000003</v>
      </c>
      <c r="D3483">
        <v>5483.1530000000002</v>
      </c>
      <c r="E3483">
        <v>5722.2280000000001</v>
      </c>
      <c r="F3483">
        <v>5636.4380000000001</v>
      </c>
      <c r="G3483">
        <v>6087.3729999999996</v>
      </c>
      <c r="I3483">
        <v>4.9329499999999998E-2</v>
      </c>
      <c r="J3483">
        <v>4.9329549999999998</v>
      </c>
      <c r="L3483">
        <v>52.764009999999999</v>
      </c>
      <c r="M3483">
        <v>0.7665883</v>
      </c>
      <c r="O3483">
        <v>26.789739999999998</v>
      </c>
      <c r="P3483">
        <v>0.31132779999999999</v>
      </c>
      <c r="R3483">
        <v>30.257539999999999</v>
      </c>
      <c r="S3483">
        <v>0.82263640000000005</v>
      </c>
    </row>
    <row r="3484" spans="1:19" x14ac:dyDescent="0.2">
      <c r="A3484" t="s">
        <v>726</v>
      </c>
      <c r="B3484">
        <v>2009</v>
      </c>
      <c r="C3484">
        <v>5371.4660000000003</v>
      </c>
      <c r="D3484">
        <v>5483.1530000000002</v>
      </c>
      <c r="E3484">
        <v>5722.2280000000001</v>
      </c>
      <c r="F3484">
        <v>5636.4380000000001</v>
      </c>
      <c r="G3484">
        <v>6087.3729999999996</v>
      </c>
      <c r="I3484">
        <v>4.9329499999999998E-2</v>
      </c>
      <c r="J3484">
        <v>4.9329549999999998</v>
      </c>
      <c r="L3484">
        <v>52.764009999999999</v>
      </c>
      <c r="M3484">
        <v>0.7665883</v>
      </c>
      <c r="N3484">
        <v>28.325510000000001</v>
      </c>
      <c r="O3484">
        <v>26.789739999999998</v>
      </c>
      <c r="P3484">
        <v>0.31132779999999999</v>
      </c>
      <c r="R3484">
        <v>30.257539999999999</v>
      </c>
      <c r="S3484">
        <v>0.82263640000000005</v>
      </c>
    </row>
    <row r="3485" spans="1:19" x14ac:dyDescent="0.2">
      <c r="A3485" t="s">
        <v>726</v>
      </c>
      <c r="B3485">
        <v>2009</v>
      </c>
      <c r="C3485">
        <v>5371.4660000000003</v>
      </c>
      <c r="D3485">
        <v>5483.1530000000002</v>
      </c>
      <c r="E3485">
        <v>5722.2280000000001</v>
      </c>
      <c r="F3485">
        <v>5636.4380000000001</v>
      </c>
      <c r="G3485">
        <v>6087.3729999999996</v>
      </c>
      <c r="I3485">
        <v>4.9329499999999998E-2</v>
      </c>
      <c r="J3485">
        <v>4.9329549999999998</v>
      </c>
      <c r="L3485">
        <v>52.764009999999999</v>
      </c>
      <c r="M3485">
        <v>0.7665883</v>
      </c>
      <c r="N3485">
        <v>28.325510000000001</v>
      </c>
      <c r="O3485">
        <v>26.789739999999998</v>
      </c>
      <c r="P3485">
        <v>0.31132779999999999</v>
      </c>
      <c r="R3485">
        <v>30.257539999999999</v>
      </c>
      <c r="S3485">
        <v>0.82263640000000005</v>
      </c>
    </row>
    <row r="3486" spans="1:19" x14ac:dyDescent="0.2">
      <c r="A3486" t="s">
        <v>726</v>
      </c>
      <c r="B3486">
        <v>2009</v>
      </c>
      <c r="C3486">
        <v>5371.4660000000003</v>
      </c>
      <c r="D3486">
        <v>5483.1530000000002</v>
      </c>
      <c r="E3486">
        <v>5722.2280000000001</v>
      </c>
      <c r="F3486">
        <v>5636.4380000000001</v>
      </c>
      <c r="G3486">
        <v>6087.3729999999996</v>
      </c>
      <c r="H3486">
        <v>85.714259999999996</v>
      </c>
      <c r="I3486">
        <v>4.9329499999999998E-2</v>
      </c>
      <c r="J3486">
        <v>4.9329549999999998</v>
      </c>
      <c r="K3486">
        <v>56.545560000000002</v>
      </c>
      <c r="L3486">
        <v>52.764009999999999</v>
      </c>
      <c r="M3486">
        <v>0.7665883</v>
      </c>
      <c r="N3486">
        <v>28.325510000000001</v>
      </c>
      <c r="O3486">
        <v>26.789739999999998</v>
      </c>
      <c r="P3486">
        <v>0.31132779999999999</v>
      </c>
      <c r="Q3486">
        <v>34.315570000000001</v>
      </c>
      <c r="R3486">
        <v>30.257539999999999</v>
      </c>
      <c r="S3486">
        <v>0.82263640000000005</v>
      </c>
    </row>
    <row r="3487" spans="1:19" x14ac:dyDescent="0.2">
      <c r="A3487" t="s">
        <v>726</v>
      </c>
      <c r="B3487">
        <v>2009</v>
      </c>
      <c r="C3487">
        <v>5371.4660000000003</v>
      </c>
      <c r="D3487">
        <v>5483.1530000000002</v>
      </c>
      <c r="E3487">
        <v>5722.2280000000001</v>
      </c>
      <c r="F3487">
        <v>5636.4380000000001</v>
      </c>
      <c r="G3487">
        <v>6087.3729999999996</v>
      </c>
      <c r="I3487">
        <v>4.9329499999999998E-2</v>
      </c>
      <c r="J3487">
        <v>4.9329549999999998</v>
      </c>
      <c r="L3487">
        <v>52.764009999999999</v>
      </c>
      <c r="M3487">
        <v>0.7665883</v>
      </c>
      <c r="N3487">
        <v>28.325510000000001</v>
      </c>
      <c r="O3487">
        <v>26.789739999999998</v>
      </c>
      <c r="P3487">
        <v>0.31132779999999999</v>
      </c>
      <c r="R3487">
        <v>30.257539999999999</v>
      </c>
      <c r="S3487">
        <v>0.82263640000000005</v>
      </c>
    </row>
    <row r="3488" spans="1:19" x14ac:dyDescent="0.2">
      <c r="A3488" t="s">
        <v>726</v>
      </c>
      <c r="B3488">
        <v>2009</v>
      </c>
      <c r="C3488">
        <v>5371.4660000000003</v>
      </c>
      <c r="D3488">
        <v>5483.1530000000002</v>
      </c>
      <c r="E3488">
        <v>5722.2280000000001</v>
      </c>
      <c r="F3488">
        <v>5636.4380000000001</v>
      </c>
      <c r="G3488">
        <v>6087.3729999999996</v>
      </c>
      <c r="I3488">
        <v>4.9329499999999998E-2</v>
      </c>
      <c r="J3488">
        <v>4.9329549999999998</v>
      </c>
      <c r="L3488">
        <v>52.764009999999999</v>
      </c>
      <c r="M3488">
        <v>0.7665883</v>
      </c>
      <c r="O3488">
        <v>26.789739999999998</v>
      </c>
      <c r="P3488">
        <v>0.31132779999999999</v>
      </c>
      <c r="R3488">
        <v>30.257539999999999</v>
      </c>
      <c r="S3488">
        <v>0.82263640000000005</v>
      </c>
    </row>
    <row r="3489" spans="1:19" x14ac:dyDescent="0.2">
      <c r="A3489" t="s">
        <v>726</v>
      </c>
      <c r="B3489">
        <v>2009</v>
      </c>
      <c r="C3489">
        <v>5371.4660000000003</v>
      </c>
      <c r="D3489">
        <v>5483.1530000000002</v>
      </c>
      <c r="E3489">
        <v>5722.2280000000001</v>
      </c>
      <c r="F3489">
        <v>5636.4380000000001</v>
      </c>
      <c r="G3489">
        <v>6087.3729999999996</v>
      </c>
      <c r="I3489">
        <v>4.9329499999999998E-2</v>
      </c>
      <c r="J3489">
        <v>4.9329549999999998</v>
      </c>
      <c r="L3489">
        <v>52.764009999999999</v>
      </c>
      <c r="M3489">
        <v>0.7665883</v>
      </c>
      <c r="N3489">
        <v>28.325510000000001</v>
      </c>
      <c r="O3489">
        <v>26.789739999999998</v>
      </c>
      <c r="P3489">
        <v>0.31132779999999999</v>
      </c>
      <c r="R3489">
        <v>30.257539999999999</v>
      </c>
      <c r="S3489">
        <v>0.82263640000000005</v>
      </c>
    </row>
    <row r="3490" spans="1:19" x14ac:dyDescent="0.2">
      <c r="A3490" t="s">
        <v>726</v>
      </c>
      <c r="B3490">
        <v>2009</v>
      </c>
      <c r="C3490">
        <v>5371.4660000000003</v>
      </c>
      <c r="D3490">
        <v>5483.1530000000002</v>
      </c>
      <c r="E3490">
        <v>5722.2280000000001</v>
      </c>
      <c r="F3490">
        <v>5636.4380000000001</v>
      </c>
      <c r="G3490">
        <v>6087.3729999999996</v>
      </c>
      <c r="I3490">
        <v>4.9329499999999998E-2</v>
      </c>
      <c r="J3490">
        <v>4.9329549999999998</v>
      </c>
      <c r="L3490">
        <v>52.764009999999999</v>
      </c>
      <c r="M3490">
        <v>0.7665883</v>
      </c>
      <c r="N3490">
        <v>28.325510000000001</v>
      </c>
      <c r="O3490">
        <v>26.789739999999998</v>
      </c>
      <c r="P3490">
        <v>0.31132779999999999</v>
      </c>
      <c r="R3490">
        <v>30.257539999999999</v>
      </c>
      <c r="S3490">
        <v>0.82263640000000005</v>
      </c>
    </row>
    <row r="3491" spans="1:19" x14ac:dyDescent="0.2">
      <c r="A3491" t="s">
        <v>726</v>
      </c>
      <c r="B3491">
        <v>2009</v>
      </c>
      <c r="C3491">
        <v>5371.4660000000003</v>
      </c>
      <c r="D3491">
        <v>5483.1530000000002</v>
      </c>
      <c r="E3491">
        <v>5722.2280000000001</v>
      </c>
      <c r="F3491">
        <v>5636.4380000000001</v>
      </c>
      <c r="G3491">
        <v>6087.3729999999996</v>
      </c>
      <c r="I3491">
        <v>4.9329499999999998E-2</v>
      </c>
      <c r="J3491">
        <v>4.9329549999999998</v>
      </c>
      <c r="L3491">
        <v>52.764009999999999</v>
      </c>
      <c r="M3491">
        <v>0.7665883</v>
      </c>
      <c r="N3491">
        <v>28.325510000000001</v>
      </c>
      <c r="O3491">
        <v>26.789739999999998</v>
      </c>
      <c r="P3491">
        <v>0.31132779999999999</v>
      </c>
      <c r="R3491">
        <v>30.257539999999999</v>
      </c>
      <c r="S3491">
        <v>0.82263640000000005</v>
      </c>
    </row>
    <row r="3492" spans="1:19" x14ac:dyDescent="0.2">
      <c r="A3492" t="s">
        <v>726</v>
      </c>
      <c r="B3492">
        <v>2009</v>
      </c>
      <c r="C3492">
        <v>5371.4660000000003</v>
      </c>
      <c r="D3492">
        <v>5483.1530000000002</v>
      </c>
      <c r="E3492">
        <v>5722.2280000000001</v>
      </c>
      <c r="F3492">
        <v>5636.4380000000001</v>
      </c>
      <c r="G3492">
        <v>6087.3729999999996</v>
      </c>
      <c r="I3492">
        <v>4.9329499999999998E-2</v>
      </c>
      <c r="J3492">
        <v>4.9329549999999998</v>
      </c>
      <c r="L3492">
        <v>52.764009999999999</v>
      </c>
      <c r="M3492">
        <v>0.7665883</v>
      </c>
      <c r="O3492">
        <v>26.789739999999998</v>
      </c>
      <c r="P3492">
        <v>0.31132779999999999</v>
      </c>
      <c r="R3492">
        <v>30.257539999999999</v>
      </c>
      <c r="S3492">
        <v>0.82263640000000005</v>
      </c>
    </row>
    <row r="3493" spans="1:19" x14ac:dyDescent="0.2">
      <c r="A3493" t="s">
        <v>726</v>
      </c>
      <c r="B3493">
        <v>2009</v>
      </c>
      <c r="C3493">
        <v>5371.4660000000003</v>
      </c>
      <c r="D3493">
        <v>5483.1530000000002</v>
      </c>
      <c r="E3493">
        <v>5722.2280000000001</v>
      </c>
      <c r="F3493">
        <v>5636.4380000000001</v>
      </c>
      <c r="G3493">
        <v>6087.3729999999996</v>
      </c>
      <c r="I3493">
        <v>4.9329499999999998E-2</v>
      </c>
      <c r="J3493">
        <v>4.9329549999999998</v>
      </c>
      <c r="L3493">
        <v>52.764009999999999</v>
      </c>
      <c r="M3493">
        <v>0.7665883</v>
      </c>
      <c r="N3493">
        <v>28.325510000000001</v>
      </c>
      <c r="O3493">
        <v>26.789739999999998</v>
      </c>
      <c r="P3493">
        <v>0.31132779999999999</v>
      </c>
      <c r="R3493">
        <v>30.257539999999999</v>
      </c>
      <c r="S3493">
        <v>0.82263640000000005</v>
      </c>
    </row>
    <row r="3494" spans="1:19" x14ac:dyDescent="0.2">
      <c r="A3494" t="s">
        <v>726</v>
      </c>
      <c r="B3494">
        <v>2009</v>
      </c>
      <c r="C3494">
        <v>5371.4660000000003</v>
      </c>
      <c r="D3494">
        <v>5483.1530000000002</v>
      </c>
      <c r="E3494">
        <v>5722.2280000000001</v>
      </c>
      <c r="F3494">
        <v>5636.4380000000001</v>
      </c>
      <c r="G3494">
        <v>6087.3729999999996</v>
      </c>
      <c r="I3494">
        <v>4.9329499999999998E-2</v>
      </c>
      <c r="J3494">
        <v>4.9329549999999998</v>
      </c>
      <c r="L3494">
        <v>52.764009999999999</v>
      </c>
      <c r="M3494">
        <v>0.7665883</v>
      </c>
      <c r="N3494">
        <v>28.325510000000001</v>
      </c>
      <c r="O3494">
        <v>26.789739999999998</v>
      </c>
      <c r="P3494">
        <v>0.31132779999999999</v>
      </c>
      <c r="R3494">
        <v>30.257539999999999</v>
      </c>
      <c r="S3494">
        <v>0.82263640000000005</v>
      </c>
    </row>
    <row r="3495" spans="1:19" x14ac:dyDescent="0.2">
      <c r="A3495" t="s">
        <v>726</v>
      </c>
      <c r="B3495">
        <v>2009</v>
      </c>
      <c r="C3495">
        <v>5371.4660000000003</v>
      </c>
      <c r="D3495">
        <v>5483.1530000000002</v>
      </c>
      <c r="E3495">
        <v>5722.2280000000001</v>
      </c>
      <c r="F3495">
        <v>5636.4380000000001</v>
      </c>
      <c r="G3495">
        <v>6087.3729999999996</v>
      </c>
      <c r="H3495">
        <v>28.571449999999999</v>
      </c>
      <c r="I3495">
        <v>4.9329499999999998E-2</v>
      </c>
      <c r="J3495">
        <v>4.9329549999999998</v>
      </c>
      <c r="K3495">
        <v>56.545560000000002</v>
      </c>
      <c r="L3495">
        <v>52.764009999999999</v>
      </c>
      <c r="M3495">
        <v>0.7665883</v>
      </c>
      <c r="N3495">
        <v>28.325510000000001</v>
      </c>
      <c r="O3495">
        <v>26.789739999999998</v>
      </c>
      <c r="P3495">
        <v>0.31132779999999999</v>
      </c>
      <c r="Q3495">
        <v>34.315570000000001</v>
      </c>
      <c r="R3495">
        <v>30.257539999999999</v>
      </c>
      <c r="S3495">
        <v>0.82263640000000005</v>
      </c>
    </row>
    <row r="3496" spans="1:19" x14ac:dyDescent="0.2">
      <c r="A3496" t="s">
        <v>726</v>
      </c>
      <c r="B3496">
        <v>2009</v>
      </c>
      <c r="C3496">
        <v>5371.4660000000003</v>
      </c>
      <c r="D3496">
        <v>5483.1530000000002</v>
      </c>
      <c r="E3496">
        <v>5722.2280000000001</v>
      </c>
      <c r="F3496">
        <v>5636.4380000000001</v>
      </c>
      <c r="G3496">
        <v>6087.3729999999996</v>
      </c>
      <c r="H3496">
        <v>19.999960000000002</v>
      </c>
      <c r="I3496">
        <v>4.9329499999999998E-2</v>
      </c>
      <c r="J3496">
        <v>4.9329549999999998</v>
      </c>
      <c r="K3496">
        <v>56.545560000000002</v>
      </c>
      <c r="L3496">
        <v>52.764009999999999</v>
      </c>
      <c r="M3496">
        <v>0.7665883</v>
      </c>
      <c r="N3496">
        <v>28.325510000000001</v>
      </c>
      <c r="O3496">
        <v>26.789739999999998</v>
      </c>
      <c r="P3496">
        <v>0.31132779999999999</v>
      </c>
      <c r="Q3496">
        <v>34.315570000000001</v>
      </c>
      <c r="R3496">
        <v>30.257539999999999</v>
      </c>
      <c r="S3496">
        <v>0.82263640000000005</v>
      </c>
    </row>
    <row r="3497" spans="1:19" x14ac:dyDescent="0.2">
      <c r="A3497" t="s">
        <v>726</v>
      </c>
      <c r="B3497">
        <v>2009</v>
      </c>
      <c r="C3497">
        <v>5371.4660000000003</v>
      </c>
      <c r="D3497">
        <v>5483.1530000000002</v>
      </c>
      <c r="E3497">
        <v>5722.2280000000001</v>
      </c>
      <c r="F3497">
        <v>5636.4380000000001</v>
      </c>
      <c r="G3497">
        <v>6087.3729999999996</v>
      </c>
      <c r="I3497">
        <v>4.9329499999999998E-2</v>
      </c>
      <c r="J3497">
        <v>4.9329549999999998</v>
      </c>
      <c r="L3497">
        <v>52.764009999999999</v>
      </c>
      <c r="M3497">
        <v>0.7665883</v>
      </c>
      <c r="N3497">
        <v>28.325510000000001</v>
      </c>
      <c r="O3497">
        <v>26.789739999999998</v>
      </c>
      <c r="P3497">
        <v>0.31132779999999999</v>
      </c>
      <c r="R3497">
        <v>30.257539999999999</v>
      </c>
      <c r="S3497">
        <v>0.82263640000000005</v>
      </c>
    </row>
    <row r="3498" spans="1:19" x14ac:dyDescent="0.2">
      <c r="A3498" t="s">
        <v>726</v>
      </c>
      <c r="B3498">
        <v>2009</v>
      </c>
      <c r="C3498">
        <v>5371.4660000000003</v>
      </c>
      <c r="D3498">
        <v>5483.1530000000002</v>
      </c>
      <c r="E3498">
        <v>5722.2280000000001</v>
      </c>
      <c r="F3498">
        <v>5636.4380000000001</v>
      </c>
      <c r="G3498">
        <v>6087.3729999999996</v>
      </c>
      <c r="I3498">
        <v>4.9329499999999998E-2</v>
      </c>
      <c r="J3498">
        <v>4.9329549999999998</v>
      </c>
      <c r="L3498">
        <v>52.764009999999999</v>
      </c>
      <c r="M3498">
        <v>0.7665883</v>
      </c>
      <c r="N3498">
        <v>28.325510000000001</v>
      </c>
      <c r="O3498">
        <v>26.789739999999998</v>
      </c>
      <c r="P3498">
        <v>0.31132779999999999</v>
      </c>
      <c r="R3498">
        <v>30.257539999999999</v>
      </c>
      <c r="S3498">
        <v>0.82263640000000005</v>
      </c>
    </row>
    <row r="3499" spans="1:19" x14ac:dyDescent="0.2">
      <c r="A3499" t="s">
        <v>726</v>
      </c>
      <c r="B3499">
        <v>2009</v>
      </c>
      <c r="C3499">
        <v>5371.4660000000003</v>
      </c>
      <c r="D3499">
        <v>5483.1530000000002</v>
      </c>
      <c r="E3499">
        <v>5722.2280000000001</v>
      </c>
      <c r="F3499">
        <v>5636.4380000000001</v>
      </c>
      <c r="G3499">
        <v>6087.3729999999996</v>
      </c>
      <c r="I3499">
        <v>4.9329499999999998E-2</v>
      </c>
      <c r="J3499">
        <v>4.9329549999999998</v>
      </c>
      <c r="L3499">
        <v>52.764009999999999</v>
      </c>
      <c r="M3499">
        <v>0.7665883</v>
      </c>
      <c r="N3499">
        <v>28.325510000000001</v>
      </c>
      <c r="O3499">
        <v>26.789739999999998</v>
      </c>
      <c r="P3499">
        <v>0.31132779999999999</v>
      </c>
      <c r="R3499">
        <v>30.257539999999999</v>
      </c>
      <c r="S3499">
        <v>0.82263640000000005</v>
      </c>
    </row>
    <row r="3500" spans="1:19" x14ac:dyDescent="0.2">
      <c r="A3500" t="s">
        <v>726</v>
      </c>
      <c r="B3500">
        <v>2009</v>
      </c>
      <c r="C3500">
        <v>5371.4660000000003</v>
      </c>
      <c r="D3500">
        <v>5483.1530000000002</v>
      </c>
      <c r="E3500">
        <v>5722.2280000000001</v>
      </c>
      <c r="F3500">
        <v>5636.4380000000001</v>
      </c>
      <c r="G3500">
        <v>6087.3729999999996</v>
      </c>
      <c r="I3500">
        <v>4.9329499999999998E-2</v>
      </c>
      <c r="J3500">
        <v>4.9329549999999998</v>
      </c>
      <c r="L3500">
        <v>52.764009999999999</v>
      </c>
      <c r="M3500">
        <v>0.7665883</v>
      </c>
      <c r="O3500">
        <v>26.789739999999998</v>
      </c>
      <c r="P3500">
        <v>0.31132779999999999</v>
      </c>
      <c r="R3500">
        <v>30.257539999999999</v>
      </c>
      <c r="S3500">
        <v>0.82263640000000005</v>
      </c>
    </row>
    <row r="3501" spans="1:19" x14ac:dyDescent="0.2">
      <c r="A3501" t="s">
        <v>37</v>
      </c>
      <c r="B3501">
        <v>2010</v>
      </c>
      <c r="C3501">
        <v>65694.867679999996</v>
      </c>
      <c r="D3501">
        <v>75992.557019999993</v>
      </c>
      <c r="E3501">
        <v>91776.105049999998</v>
      </c>
      <c r="F3501">
        <v>82548.3</v>
      </c>
      <c r="G3501">
        <v>101257.8</v>
      </c>
      <c r="H3501">
        <v>37.931139999999999</v>
      </c>
      <c r="I3501">
        <v>0.33246999999999999</v>
      </c>
      <c r="J3501">
        <v>33.247</v>
      </c>
      <c r="K3501">
        <v>78.250770000000003</v>
      </c>
      <c r="L3501">
        <v>52.764009999999999</v>
      </c>
      <c r="M3501">
        <v>0.7665883</v>
      </c>
      <c r="N3501">
        <v>37.140459999999997</v>
      </c>
      <c r="O3501">
        <v>26.789739999999998</v>
      </c>
      <c r="P3501">
        <v>0.31132779999999999</v>
      </c>
      <c r="Q3501">
        <v>57.607729999999997</v>
      </c>
      <c r="R3501">
        <v>30.257539999999999</v>
      </c>
      <c r="S3501">
        <v>0.82263640000000005</v>
      </c>
    </row>
    <row r="3502" spans="1:19" x14ac:dyDescent="0.2">
      <c r="A3502" t="s">
        <v>37</v>
      </c>
      <c r="B3502">
        <v>2010</v>
      </c>
      <c r="C3502">
        <v>65694.867679999996</v>
      </c>
      <c r="D3502">
        <v>75992.557019999993</v>
      </c>
      <c r="E3502">
        <v>91776.105049999998</v>
      </c>
      <c r="F3502">
        <v>82548.3</v>
      </c>
      <c r="G3502">
        <v>101257.8</v>
      </c>
      <c r="H3502">
        <v>275.00009999999997</v>
      </c>
      <c r="I3502">
        <v>0.33246999999999999</v>
      </c>
      <c r="J3502">
        <v>33.247</v>
      </c>
      <c r="K3502">
        <v>78.250770000000003</v>
      </c>
      <c r="L3502">
        <v>52.764009999999999</v>
      </c>
      <c r="M3502">
        <v>0.7665883</v>
      </c>
      <c r="N3502">
        <v>37.140459999999997</v>
      </c>
      <c r="O3502">
        <v>26.789739999999998</v>
      </c>
      <c r="P3502">
        <v>0.31132779999999999</v>
      </c>
      <c r="Q3502">
        <v>57.607729999999997</v>
      </c>
      <c r="R3502">
        <v>30.257539999999999</v>
      </c>
      <c r="S3502">
        <v>0.82263640000000005</v>
      </c>
    </row>
    <row r="3503" spans="1:19" x14ac:dyDescent="0.2">
      <c r="A3503" t="s">
        <v>37</v>
      </c>
      <c r="B3503">
        <v>2010</v>
      </c>
      <c r="C3503">
        <v>65694.867679999996</v>
      </c>
      <c r="D3503">
        <v>75992.557019999993</v>
      </c>
      <c r="E3503">
        <v>91776.105049999998</v>
      </c>
      <c r="F3503">
        <v>82548.3</v>
      </c>
      <c r="G3503">
        <v>101257.8</v>
      </c>
      <c r="H3503">
        <v>25.000029999999999</v>
      </c>
      <c r="I3503">
        <v>0.33246999999999999</v>
      </c>
      <c r="J3503">
        <v>33.247</v>
      </c>
      <c r="K3503">
        <v>78.250770000000003</v>
      </c>
      <c r="L3503">
        <v>52.764009999999999</v>
      </c>
      <c r="M3503">
        <v>0.7665883</v>
      </c>
      <c r="N3503">
        <v>37.140459999999997</v>
      </c>
      <c r="O3503">
        <v>26.789739999999998</v>
      </c>
      <c r="P3503">
        <v>0.31132779999999999</v>
      </c>
      <c r="Q3503">
        <v>57.607729999999997</v>
      </c>
      <c r="R3503">
        <v>30.257539999999999</v>
      </c>
      <c r="S3503">
        <v>0.82263640000000005</v>
      </c>
    </row>
    <row r="3504" spans="1:19" x14ac:dyDescent="0.2">
      <c r="A3504" t="s">
        <v>37</v>
      </c>
      <c r="B3504">
        <v>2010</v>
      </c>
      <c r="C3504">
        <v>65694.867679999996</v>
      </c>
      <c r="D3504">
        <v>75992.557019999993</v>
      </c>
      <c r="E3504">
        <v>91776.105049999998</v>
      </c>
      <c r="F3504">
        <v>82548.3</v>
      </c>
      <c r="G3504">
        <v>101257.8</v>
      </c>
      <c r="H3504">
        <v>9.2896359999999998</v>
      </c>
      <c r="I3504">
        <v>0.33246999999999999</v>
      </c>
      <c r="J3504">
        <v>33.247</v>
      </c>
      <c r="K3504">
        <v>78.250770000000003</v>
      </c>
      <c r="L3504">
        <v>52.764009999999999</v>
      </c>
      <c r="M3504">
        <v>0.7665883</v>
      </c>
      <c r="N3504">
        <v>37.140459999999997</v>
      </c>
      <c r="O3504">
        <v>26.789739999999998</v>
      </c>
      <c r="P3504">
        <v>0.31132779999999999</v>
      </c>
      <c r="Q3504">
        <v>57.607729999999997</v>
      </c>
      <c r="R3504">
        <v>30.257539999999999</v>
      </c>
      <c r="S3504">
        <v>0.82263640000000005</v>
      </c>
    </row>
    <row r="3505" spans="1:19" x14ac:dyDescent="0.2">
      <c r="A3505" t="s">
        <v>37</v>
      </c>
      <c r="B3505">
        <v>2010</v>
      </c>
      <c r="C3505">
        <v>65694.867679999996</v>
      </c>
      <c r="D3505">
        <v>75992.557019999993</v>
      </c>
      <c r="E3505">
        <v>91776.105049999998</v>
      </c>
      <c r="F3505">
        <v>82548.3</v>
      </c>
      <c r="G3505">
        <v>101257.8</v>
      </c>
      <c r="H3505">
        <v>299.99970000000002</v>
      </c>
      <c r="I3505">
        <v>0.33246999999999999</v>
      </c>
      <c r="J3505">
        <v>33.247</v>
      </c>
      <c r="K3505">
        <v>78.250770000000003</v>
      </c>
      <c r="L3505">
        <v>52.764009999999999</v>
      </c>
      <c r="M3505">
        <v>0.7665883</v>
      </c>
      <c r="N3505">
        <v>37.140459999999997</v>
      </c>
      <c r="O3505">
        <v>26.789739999999998</v>
      </c>
      <c r="P3505">
        <v>0.31132779999999999</v>
      </c>
      <c r="Q3505">
        <v>57.607729999999997</v>
      </c>
      <c r="R3505">
        <v>30.257539999999999</v>
      </c>
      <c r="S3505">
        <v>0.82263640000000005</v>
      </c>
    </row>
    <row r="3506" spans="1:19" x14ac:dyDescent="0.2">
      <c r="A3506" t="s">
        <v>37</v>
      </c>
      <c r="B3506">
        <v>2010</v>
      </c>
      <c r="C3506">
        <v>65694.867679999996</v>
      </c>
      <c r="D3506">
        <v>75992.557019999993</v>
      </c>
      <c r="E3506">
        <v>91776.105049999998</v>
      </c>
      <c r="F3506">
        <v>82548.3</v>
      </c>
      <c r="G3506">
        <v>101257.8</v>
      </c>
      <c r="H3506">
        <v>131150</v>
      </c>
      <c r="I3506">
        <v>0.33246999999999999</v>
      </c>
      <c r="J3506">
        <v>33.247</v>
      </c>
      <c r="L3506">
        <v>52.764009999999999</v>
      </c>
      <c r="M3506">
        <v>0.7665883</v>
      </c>
      <c r="N3506">
        <v>37.140459999999997</v>
      </c>
      <c r="O3506">
        <v>26.789739999999998</v>
      </c>
      <c r="P3506">
        <v>0.31132779999999999</v>
      </c>
      <c r="R3506">
        <v>30.257539999999999</v>
      </c>
      <c r="S3506">
        <v>0.82263640000000005</v>
      </c>
    </row>
    <row r="3507" spans="1:19" x14ac:dyDescent="0.2">
      <c r="A3507" t="s">
        <v>37</v>
      </c>
      <c r="B3507">
        <v>2010</v>
      </c>
      <c r="C3507">
        <v>65694.867679999996</v>
      </c>
      <c r="D3507">
        <v>75992.557019999993</v>
      </c>
      <c r="E3507">
        <v>91776.105049999998</v>
      </c>
      <c r="F3507">
        <v>82548.3</v>
      </c>
      <c r="G3507">
        <v>101257.8</v>
      </c>
      <c r="I3507">
        <v>0.33246999999999999</v>
      </c>
      <c r="J3507">
        <v>33.247</v>
      </c>
      <c r="L3507">
        <v>52.764009999999999</v>
      </c>
      <c r="M3507">
        <v>0.7665883</v>
      </c>
      <c r="N3507">
        <v>37.140459999999997</v>
      </c>
      <c r="O3507">
        <v>26.789739999999998</v>
      </c>
      <c r="P3507">
        <v>0.31132779999999999</v>
      </c>
      <c r="R3507">
        <v>30.257539999999999</v>
      </c>
      <c r="S3507">
        <v>0.82263640000000005</v>
      </c>
    </row>
    <row r="3508" spans="1:19" x14ac:dyDescent="0.2">
      <c r="A3508" t="s">
        <v>37</v>
      </c>
      <c r="B3508">
        <v>2010</v>
      </c>
      <c r="C3508">
        <v>65694.867679999996</v>
      </c>
      <c r="D3508">
        <v>75992.557019999993</v>
      </c>
      <c r="E3508">
        <v>91776.105049999998</v>
      </c>
      <c r="F3508">
        <v>82548.3</v>
      </c>
      <c r="G3508">
        <v>101257.8</v>
      </c>
      <c r="I3508">
        <v>0.33246999999999999</v>
      </c>
      <c r="J3508">
        <v>33.247</v>
      </c>
      <c r="L3508">
        <v>52.764009999999999</v>
      </c>
      <c r="M3508">
        <v>0.7665883</v>
      </c>
      <c r="N3508">
        <v>37.140459999999997</v>
      </c>
      <c r="O3508">
        <v>26.789739999999998</v>
      </c>
      <c r="P3508">
        <v>0.31132779999999999</v>
      </c>
      <c r="R3508">
        <v>30.257539999999999</v>
      </c>
      <c r="S3508">
        <v>0.82263640000000005</v>
      </c>
    </row>
    <row r="3509" spans="1:19" x14ac:dyDescent="0.2">
      <c r="A3509" t="s">
        <v>37</v>
      </c>
      <c r="B3509">
        <v>2010</v>
      </c>
      <c r="C3509">
        <v>65694.867679999996</v>
      </c>
      <c r="D3509">
        <v>75992.557019999993</v>
      </c>
      <c r="E3509">
        <v>91776.105049999998</v>
      </c>
      <c r="F3509">
        <v>82548.3</v>
      </c>
      <c r="G3509">
        <v>101257.8</v>
      </c>
      <c r="H3509">
        <v>199.9999</v>
      </c>
      <c r="I3509">
        <v>0.33246999999999999</v>
      </c>
      <c r="J3509">
        <v>33.247</v>
      </c>
      <c r="K3509">
        <v>78.250770000000003</v>
      </c>
      <c r="L3509">
        <v>52.764009999999999</v>
      </c>
      <c r="M3509">
        <v>0.7665883</v>
      </c>
      <c r="O3509">
        <v>26.789739999999998</v>
      </c>
      <c r="P3509">
        <v>0.31132779999999999</v>
      </c>
      <c r="R3509">
        <v>30.257539999999999</v>
      </c>
      <c r="S3509">
        <v>0.82263640000000005</v>
      </c>
    </row>
    <row r="3510" spans="1:19" x14ac:dyDescent="0.2">
      <c r="A3510" t="s">
        <v>37</v>
      </c>
      <c r="B3510">
        <v>2010</v>
      </c>
      <c r="C3510">
        <v>65694.867679999996</v>
      </c>
      <c r="D3510">
        <v>75992.557019999993</v>
      </c>
      <c r="E3510">
        <v>91776.105049999998</v>
      </c>
      <c r="F3510">
        <v>82548.3</v>
      </c>
      <c r="G3510">
        <v>101257.8</v>
      </c>
      <c r="H3510">
        <v>354.82459999999998</v>
      </c>
      <c r="I3510">
        <v>0.33246999999999999</v>
      </c>
      <c r="J3510">
        <v>33.247</v>
      </c>
      <c r="K3510">
        <v>78.250770000000003</v>
      </c>
      <c r="L3510">
        <v>52.764009999999999</v>
      </c>
      <c r="M3510">
        <v>0.7665883</v>
      </c>
      <c r="N3510">
        <v>37.140459999999997</v>
      </c>
      <c r="O3510">
        <v>26.789739999999998</v>
      </c>
      <c r="P3510">
        <v>0.31132779999999999</v>
      </c>
      <c r="Q3510">
        <v>57.607729999999997</v>
      </c>
      <c r="R3510">
        <v>30.257539999999999</v>
      </c>
      <c r="S3510">
        <v>0.82263640000000005</v>
      </c>
    </row>
    <row r="3511" spans="1:19" x14ac:dyDescent="0.2">
      <c r="A3511" t="s">
        <v>37</v>
      </c>
      <c r="B3511">
        <v>2010</v>
      </c>
      <c r="C3511">
        <v>65694.867679999996</v>
      </c>
      <c r="D3511">
        <v>75992.557019999993</v>
      </c>
      <c r="E3511">
        <v>91776.105049999998</v>
      </c>
      <c r="F3511">
        <v>82548.3</v>
      </c>
      <c r="G3511">
        <v>101257.8</v>
      </c>
      <c r="H3511">
        <v>25.000029999999999</v>
      </c>
      <c r="I3511">
        <v>0.33246999999999999</v>
      </c>
      <c r="J3511">
        <v>33.247</v>
      </c>
      <c r="K3511">
        <v>78.250770000000003</v>
      </c>
      <c r="L3511">
        <v>52.764009999999999</v>
      </c>
      <c r="M3511">
        <v>0.7665883</v>
      </c>
      <c r="N3511">
        <v>37.140459999999997</v>
      </c>
      <c r="O3511">
        <v>26.789739999999998</v>
      </c>
      <c r="P3511">
        <v>0.31132779999999999</v>
      </c>
      <c r="Q3511">
        <v>57.607729999999997</v>
      </c>
      <c r="R3511">
        <v>30.257539999999999</v>
      </c>
      <c r="S3511">
        <v>0.82263640000000005</v>
      </c>
    </row>
    <row r="3512" spans="1:19" x14ac:dyDescent="0.2">
      <c r="A3512" t="s">
        <v>37</v>
      </c>
      <c r="B3512">
        <v>2010</v>
      </c>
      <c r="C3512">
        <v>65694.867679999996</v>
      </c>
      <c r="D3512">
        <v>75992.557019999993</v>
      </c>
      <c r="E3512">
        <v>91776.105049999998</v>
      </c>
      <c r="F3512">
        <v>82548.3</v>
      </c>
      <c r="G3512">
        <v>101257.8</v>
      </c>
      <c r="H3512">
        <v>136.84229999999999</v>
      </c>
      <c r="I3512">
        <v>0.33246999999999999</v>
      </c>
      <c r="J3512">
        <v>33.247</v>
      </c>
      <c r="K3512">
        <v>78.250770000000003</v>
      </c>
      <c r="L3512">
        <v>52.764009999999999</v>
      </c>
      <c r="M3512">
        <v>0.7665883</v>
      </c>
      <c r="N3512">
        <v>37.140459999999997</v>
      </c>
      <c r="O3512">
        <v>26.789739999999998</v>
      </c>
      <c r="P3512">
        <v>0.31132779999999999</v>
      </c>
      <c r="Q3512">
        <v>57.607729999999997</v>
      </c>
      <c r="R3512">
        <v>30.257539999999999</v>
      </c>
      <c r="S3512">
        <v>0.82263640000000005</v>
      </c>
    </row>
    <row r="3513" spans="1:19" x14ac:dyDescent="0.2">
      <c r="A3513" t="s">
        <v>37</v>
      </c>
      <c r="B3513">
        <v>2010</v>
      </c>
      <c r="C3513">
        <v>65694.867679999996</v>
      </c>
      <c r="D3513">
        <v>75992.557019999993</v>
      </c>
      <c r="E3513">
        <v>91776.105049999998</v>
      </c>
      <c r="F3513">
        <v>82548.3</v>
      </c>
      <c r="G3513">
        <v>101257.8</v>
      </c>
      <c r="H3513">
        <v>212.5001</v>
      </c>
      <c r="I3513">
        <v>0.33246999999999999</v>
      </c>
      <c r="J3513">
        <v>33.247</v>
      </c>
      <c r="K3513">
        <v>78.250770000000003</v>
      </c>
      <c r="L3513">
        <v>52.764009999999999</v>
      </c>
      <c r="M3513">
        <v>0.7665883</v>
      </c>
      <c r="N3513">
        <v>37.140459999999997</v>
      </c>
      <c r="O3513">
        <v>26.789739999999998</v>
      </c>
      <c r="P3513">
        <v>0.31132779999999999</v>
      </c>
      <c r="Q3513">
        <v>57.607729999999997</v>
      </c>
      <c r="R3513">
        <v>30.257539999999999</v>
      </c>
      <c r="S3513">
        <v>0.82263640000000005</v>
      </c>
    </row>
    <row r="3514" spans="1:19" x14ac:dyDescent="0.2">
      <c r="A3514" t="s">
        <v>37</v>
      </c>
      <c r="B3514">
        <v>2010</v>
      </c>
      <c r="C3514">
        <v>65694.867679999996</v>
      </c>
      <c r="D3514">
        <v>75992.557019999993</v>
      </c>
      <c r="E3514">
        <v>91776.105049999998</v>
      </c>
      <c r="F3514">
        <v>82548.3</v>
      </c>
      <c r="G3514">
        <v>101257.8</v>
      </c>
      <c r="H3514">
        <v>1278.2550000000001</v>
      </c>
      <c r="I3514">
        <v>0.33246999999999999</v>
      </c>
      <c r="J3514">
        <v>33.247</v>
      </c>
      <c r="L3514">
        <v>52.764009999999999</v>
      </c>
      <c r="M3514">
        <v>0.7665883</v>
      </c>
      <c r="N3514">
        <v>37.140459999999997</v>
      </c>
      <c r="O3514">
        <v>26.789739999999998</v>
      </c>
      <c r="P3514">
        <v>0.31132779999999999</v>
      </c>
      <c r="R3514">
        <v>30.257539999999999</v>
      </c>
      <c r="S3514">
        <v>0.82263640000000005</v>
      </c>
    </row>
    <row r="3515" spans="1:19" x14ac:dyDescent="0.2">
      <c r="A3515" t="s">
        <v>37</v>
      </c>
      <c r="B3515">
        <v>2010</v>
      </c>
      <c r="C3515">
        <v>65694.867679999996</v>
      </c>
      <c r="D3515">
        <v>75992.557019999993</v>
      </c>
      <c r="E3515">
        <v>91776.105049999998</v>
      </c>
      <c r="F3515">
        <v>82548.3</v>
      </c>
      <c r="G3515">
        <v>101257.8</v>
      </c>
      <c r="H3515">
        <v>74.999849999999995</v>
      </c>
      <c r="I3515">
        <v>0.33246999999999999</v>
      </c>
      <c r="J3515">
        <v>33.247</v>
      </c>
      <c r="K3515">
        <v>78.250770000000003</v>
      </c>
      <c r="L3515">
        <v>52.764009999999999</v>
      </c>
      <c r="M3515">
        <v>0.7665883</v>
      </c>
      <c r="N3515">
        <v>37.140459999999997</v>
      </c>
      <c r="O3515">
        <v>26.789739999999998</v>
      </c>
      <c r="P3515">
        <v>0.31132779999999999</v>
      </c>
      <c r="Q3515">
        <v>57.607729999999997</v>
      </c>
      <c r="R3515">
        <v>30.257539999999999</v>
      </c>
      <c r="S3515">
        <v>0.82263640000000005</v>
      </c>
    </row>
    <row r="3516" spans="1:19" x14ac:dyDescent="0.2">
      <c r="A3516" t="s">
        <v>37</v>
      </c>
      <c r="B3516">
        <v>2010</v>
      </c>
      <c r="C3516">
        <v>65694.867679999996</v>
      </c>
      <c r="D3516">
        <v>75992.557019999993</v>
      </c>
      <c r="E3516">
        <v>91776.105049999998</v>
      </c>
      <c r="F3516">
        <v>82548.3</v>
      </c>
      <c r="G3516">
        <v>101257.8</v>
      </c>
      <c r="I3516">
        <v>0.33246999999999999</v>
      </c>
      <c r="J3516">
        <v>33.247</v>
      </c>
      <c r="L3516">
        <v>52.764009999999999</v>
      </c>
      <c r="M3516">
        <v>0.7665883</v>
      </c>
      <c r="N3516">
        <v>37.140459999999997</v>
      </c>
      <c r="O3516">
        <v>26.789739999999998</v>
      </c>
      <c r="P3516">
        <v>0.31132779999999999</v>
      </c>
      <c r="R3516">
        <v>30.257539999999999</v>
      </c>
      <c r="S3516">
        <v>0.82263640000000005</v>
      </c>
    </row>
    <row r="3517" spans="1:19" x14ac:dyDescent="0.2">
      <c r="A3517" t="s">
        <v>37</v>
      </c>
      <c r="B3517">
        <v>2010</v>
      </c>
      <c r="C3517">
        <v>65694.867679999996</v>
      </c>
      <c r="D3517">
        <v>75992.557019999993</v>
      </c>
      <c r="E3517">
        <v>91776.105049999998</v>
      </c>
      <c r="F3517">
        <v>82548.3</v>
      </c>
      <c r="G3517">
        <v>101257.8</v>
      </c>
      <c r="I3517">
        <v>0.33246999999999999</v>
      </c>
      <c r="J3517">
        <v>33.247</v>
      </c>
      <c r="L3517">
        <v>52.764009999999999</v>
      </c>
      <c r="M3517">
        <v>0.7665883</v>
      </c>
      <c r="N3517">
        <v>37.140459999999997</v>
      </c>
      <c r="O3517">
        <v>26.789739999999998</v>
      </c>
      <c r="P3517">
        <v>0.31132779999999999</v>
      </c>
      <c r="R3517">
        <v>30.257539999999999</v>
      </c>
      <c r="S3517">
        <v>0.82263640000000005</v>
      </c>
    </row>
    <row r="3518" spans="1:19" x14ac:dyDescent="0.2">
      <c r="A3518" t="s">
        <v>37</v>
      </c>
      <c r="B3518">
        <v>2010</v>
      </c>
      <c r="C3518">
        <v>65694.867679999996</v>
      </c>
      <c r="D3518">
        <v>75992.557019999993</v>
      </c>
      <c r="E3518">
        <v>91776.105049999998</v>
      </c>
      <c r="F3518">
        <v>82548.3</v>
      </c>
      <c r="G3518">
        <v>101257.8</v>
      </c>
      <c r="H3518">
        <v>42.857170000000004</v>
      </c>
      <c r="I3518">
        <v>0.33246999999999999</v>
      </c>
      <c r="J3518">
        <v>33.247</v>
      </c>
      <c r="K3518">
        <v>78.250770000000003</v>
      </c>
      <c r="L3518">
        <v>52.764009999999999</v>
      </c>
      <c r="M3518">
        <v>0.7665883</v>
      </c>
      <c r="N3518">
        <v>37.140459999999997</v>
      </c>
      <c r="O3518">
        <v>26.789739999999998</v>
      </c>
      <c r="P3518">
        <v>0.31132779999999999</v>
      </c>
      <c r="Q3518">
        <v>57.607729999999997</v>
      </c>
      <c r="R3518">
        <v>30.257539999999999</v>
      </c>
      <c r="S3518">
        <v>0.82263640000000005</v>
      </c>
    </row>
    <row r="3519" spans="1:19" x14ac:dyDescent="0.2">
      <c r="A3519" t="s">
        <v>37</v>
      </c>
      <c r="B3519">
        <v>2010</v>
      </c>
      <c r="C3519">
        <v>65694.867679999996</v>
      </c>
      <c r="D3519">
        <v>75992.557019999993</v>
      </c>
      <c r="E3519">
        <v>91776.105049999998</v>
      </c>
      <c r="F3519">
        <v>82548.3</v>
      </c>
      <c r="G3519">
        <v>101257.8</v>
      </c>
      <c r="H3519">
        <v>49.999960000000002</v>
      </c>
      <c r="I3519">
        <v>0.33246999999999999</v>
      </c>
      <c r="J3519">
        <v>33.247</v>
      </c>
      <c r="K3519">
        <v>78.250770000000003</v>
      </c>
      <c r="L3519">
        <v>52.764009999999999</v>
      </c>
      <c r="M3519">
        <v>0.7665883</v>
      </c>
      <c r="N3519">
        <v>37.140459999999997</v>
      </c>
      <c r="O3519">
        <v>26.789739999999998</v>
      </c>
      <c r="P3519">
        <v>0.31132779999999999</v>
      </c>
      <c r="Q3519">
        <v>57.607729999999997</v>
      </c>
      <c r="R3519">
        <v>30.257539999999999</v>
      </c>
      <c r="S3519">
        <v>0.82263640000000005</v>
      </c>
    </row>
    <row r="3520" spans="1:19" x14ac:dyDescent="0.2">
      <c r="A3520" t="s">
        <v>37</v>
      </c>
      <c r="B3520">
        <v>2010</v>
      </c>
      <c r="C3520">
        <v>65694.867679999996</v>
      </c>
      <c r="D3520">
        <v>75992.557019999993</v>
      </c>
      <c r="E3520">
        <v>91776.105049999998</v>
      </c>
      <c r="F3520">
        <v>82548.3</v>
      </c>
      <c r="G3520">
        <v>101257.8</v>
      </c>
      <c r="H3520">
        <v>23.636379999999999</v>
      </c>
      <c r="I3520">
        <v>0.33246999999999999</v>
      </c>
      <c r="J3520">
        <v>33.247</v>
      </c>
      <c r="K3520">
        <v>78.250770000000003</v>
      </c>
      <c r="L3520">
        <v>52.764009999999999</v>
      </c>
      <c r="M3520">
        <v>0.7665883</v>
      </c>
      <c r="N3520">
        <v>37.140459999999997</v>
      </c>
      <c r="O3520">
        <v>26.789739999999998</v>
      </c>
      <c r="P3520">
        <v>0.31132779999999999</v>
      </c>
      <c r="Q3520">
        <v>57.607729999999997</v>
      </c>
      <c r="R3520">
        <v>30.257539999999999</v>
      </c>
      <c r="S3520">
        <v>0.82263640000000005</v>
      </c>
    </row>
    <row r="3521" spans="1:19" x14ac:dyDescent="0.2">
      <c r="A3521" t="s">
        <v>37</v>
      </c>
      <c r="B3521">
        <v>2010</v>
      </c>
      <c r="C3521">
        <v>65694.867679999996</v>
      </c>
      <c r="D3521">
        <v>75992.557019999993</v>
      </c>
      <c r="E3521">
        <v>91776.105049999998</v>
      </c>
      <c r="F3521">
        <v>82548.3</v>
      </c>
      <c r="G3521">
        <v>101257.8</v>
      </c>
      <c r="H3521">
        <v>13.77252</v>
      </c>
      <c r="I3521">
        <v>0.33246999999999999</v>
      </c>
      <c r="J3521">
        <v>33.247</v>
      </c>
      <c r="K3521">
        <v>78.250770000000003</v>
      </c>
      <c r="L3521">
        <v>52.764009999999999</v>
      </c>
      <c r="M3521">
        <v>0.7665883</v>
      </c>
      <c r="N3521">
        <v>37.140459999999997</v>
      </c>
      <c r="O3521">
        <v>26.789739999999998</v>
      </c>
      <c r="P3521">
        <v>0.31132779999999999</v>
      </c>
      <c r="Q3521">
        <v>57.607729999999997</v>
      </c>
      <c r="R3521">
        <v>30.257539999999999</v>
      </c>
      <c r="S3521">
        <v>0.82263640000000005</v>
      </c>
    </row>
    <row r="3522" spans="1:19" x14ac:dyDescent="0.2">
      <c r="A3522" t="s">
        <v>37</v>
      </c>
      <c r="B3522">
        <v>2010</v>
      </c>
      <c r="C3522">
        <v>65694.867679999996</v>
      </c>
      <c r="D3522">
        <v>75992.557019999993</v>
      </c>
      <c r="E3522">
        <v>91776.105049999998</v>
      </c>
      <c r="F3522">
        <v>82548.3</v>
      </c>
      <c r="G3522">
        <v>101257.8</v>
      </c>
      <c r="H3522">
        <v>109.0908</v>
      </c>
      <c r="I3522">
        <v>0.33246999999999999</v>
      </c>
      <c r="J3522">
        <v>33.247</v>
      </c>
      <c r="K3522">
        <v>78.250770000000003</v>
      </c>
      <c r="L3522">
        <v>52.764009999999999</v>
      </c>
      <c r="M3522">
        <v>0.7665883</v>
      </c>
      <c r="N3522">
        <v>37.140459999999997</v>
      </c>
      <c r="O3522">
        <v>26.789739999999998</v>
      </c>
      <c r="P3522">
        <v>0.31132779999999999</v>
      </c>
      <c r="Q3522">
        <v>57.607729999999997</v>
      </c>
      <c r="R3522">
        <v>30.257539999999999</v>
      </c>
      <c r="S3522">
        <v>0.82263640000000005</v>
      </c>
    </row>
    <row r="3523" spans="1:19" x14ac:dyDescent="0.2">
      <c r="A3523" t="s">
        <v>37</v>
      </c>
      <c r="B3523">
        <v>2010</v>
      </c>
      <c r="C3523">
        <v>65694.867679999996</v>
      </c>
      <c r="D3523">
        <v>75992.557019999993</v>
      </c>
      <c r="E3523">
        <v>91776.105049999998</v>
      </c>
      <c r="F3523">
        <v>82548.3</v>
      </c>
      <c r="G3523">
        <v>101257.8</v>
      </c>
      <c r="H3523">
        <v>150.00020000000001</v>
      </c>
      <c r="I3523">
        <v>0.33246999999999999</v>
      </c>
      <c r="J3523">
        <v>33.247</v>
      </c>
      <c r="K3523">
        <v>78.250770000000003</v>
      </c>
      <c r="L3523">
        <v>52.764009999999999</v>
      </c>
      <c r="M3523">
        <v>0.7665883</v>
      </c>
      <c r="N3523">
        <v>37.140459999999997</v>
      </c>
      <c r="O3523">
        <v>26.789739999999998</v>
      </c>
      <c r="P3523">
        <v>0.31132779999999999</v>
      </c>
      <c r="Q3523">
        <v>57.607729999999997</v>
      </c>
      <c r="R3523">
        <v>30.257539999999999</v>
      </c>
      <c r="S3523">
        <v>0.82263640000000005</v>
      </c>
    </row>
    <row r="3524" spans="1:19" x14ac:dyDescent="0.2">
      <c r="A3524" t="s">
        <v>37</v>
      </c>
      <c r="B3524">
        <v>2010</v>
      </c>
      <c r="C3524">
        <v>65694.867679999996</v>
      </c>
      <c r="D3524">
        <v>75992.557019999993</v>
      </c>
      <c r="E3524">
        <v>91776.105049999998</v>
      </c>
      <c r="F3524">
        <v>82548.3</v>
      </c>
      <c r="G3524">
        <v>101257.8</v>
      </c>
      <c r="H3524">
        <v>33.333370000000002</v>
      </c>
      <c r="I3524">
        <v>0.33246999999999999</v>
      </c>
      <c r="J3524">
        <v>33.247</v>
      </c>
      <c r="K3524">
        <v>78.250770000000003</v>
      </c>
      <c r="L3524">
        <v>52.764009999999999</v>
      </c>
      <c r="M3524">
        <v>0.7665883</v>
      </c>
      <c r="N3524">
        <v>37.140459999999997</v>
      </c>
      <c r="O3524">
        <v>26.789739999999998</v>
      </c>
      <c r="P3524">
        <v>0.31132779999999999</v>
      </c>
      <c r="Q3524">
        <v>57.607729999999997</v>
      </c>
      <c r="R3524">
        <v>30.257539999999999</v>
      </c>
      <c r="S3524">
        <v>0.82263640000000005</v>
      </c>
    </row>
    <row r="3525" spans="1:19" x14ac:dyDescent="0.2">
      <c r="A3525" t="s">
        <v>37</v>
      </c>
      <c r="B3525">
        <v>2010</v>
      </c>
      <c r="C3525">
        <v>65694.867679999996</v>
      </c>
      <c r="D3525">
        <v>75992.557019999993</v>
      </c>
      <c r="E3525">
        <v>91776.105049999998</v>
      </c>
      <c r="F3525">
        <v>82548.3</v>
      </c>
      <c r="G3525">
        <v>101257.8</v>
      </c>
      <c r="H3525">
        <v>-8.5105979999999999</v>
      </c>
      <c r="I3525">
        <v>0.33246999999999999</v>
      </c>
      <c r="J3525">
        <v>33.247</v>
      </c>
      <c r="K3525">
        <v>78.250770000000003</v>
      </c>
      <c r="L3525">
        <v>52.764009999999999</v>
      </c>
      <c r="M3525">
        <v>0.7665883</v>
      </c>
      <c r="N3525">
        <v>37.140459999999997</v>
      </c>
      <c r="O3525">
        <v>26.789739999999998</v>
      </c>
      <c r="P3525">
        <v>0.31132779999999999</v>
      </c>
      <c r="Q3525">
        <v>57.607729999999997</v>
      </c>
      <c r="R3525">
        <v>30.257539999999999</v>
      </c>
      <c r="S3525">
        <v>0.82263640000000005</v>
      </c>
    </row>
    <row r="3526" spans="1:19" x14ac:dyDescent="0.2">
      <c r="A3526" t="s">
        <v>37</v>
      </c>
      <c r="B3526">
        <v>2010</v>
      </c>
      <c r="C3526">
        <v>65694.867679999996</v>
      </c>
      <c r="D3526">
        <v>75992.557019999993</v>
      </c>
      <c r="E3526">
        <v>91776.105049999998</v>
      </c>
      <c r="F3526">
        <v>82548.3</v>
      </c>
      <c r="G3526">
        <v>101257.8</v>
      </c>
      <c r="I3526">
        <v>0.33246999999999999</v>
      </c>
      <c r="J3526">
        <v>33.247</v>
      </c>
      <c r="L3526">
        <v>52.764009999999999</v>
      </c>
      <c r="M3526">
        <v>0.7665883</v>
      </c>
      <c r="N3526">
        <v>37.140459999999997</v>
      </c>
      <c r="O3526">
        <v>26.789739999999998</v>
      </c>
      <c r="P3526">
        <v>0.31132779999999999</v>
      </c>
      <c r="R3526">
        <v>30.257539999999999</v>
      </c>
      <c r="S3526">
        <v>0.82263640000000005</v>
      </c>
    </row>
    <row r="3527" spans="1:19" x14ac:dyDescent="0.2">
      <c r="A3527" t="s">
        <v>37</v>
      </c>
      <c r="B3527">
        <v>2010</v>
      </c>
      <c r="C3527">
        <v>65694.867679999996</v>
      </c>
      <c r="D3527">
        <v>75992.557019999993</v>
      </c>
      <c r="E3527">
        <v>91776.105049999998</v>
      </c>
      <c r="F3527">
        <v>82548.3</v>
      </c>
      <c r="G3527">
        <v>101257.8</v>
      </c>
      <c r="H3527">
        <v>8.9324309999999993</v>
      </c>
      <c r="I3527">
        <v>0.33246999999999999</v>
      </c>
      <c r="J3527">
        <v>33.247</v>
      </c>
      <c r="K3527">
        <v>78.250770000000003</v>
      </c>
      <c r="L3527">
        <v>52.764009999999999</v>
      </c>
      <c r="M3527">
        <v>0.7665883</v>
      </c>
      <c r="N3527">
        <v>37.140459999999997</v>
      </c>
      <c r="O3527">
        <v>26.789739999999998</v>
      </c>
      <c r="P3527">
        <v>0.31132779999999999</v>
      </c>
      <c r="Q3527">
        <v>57.607729999999997</v>
      </c>
      <c r="R3527">
        <v>30.257539999999999</v>
      </c>
      <c r="S3527">
        <v>0.82263640000000005</v>
      </c>
    </row>
    <row r="3528" spans="1:19" x14ac:dyDescent="0.2">
      <c r="A3528" t="s">
        <v>37</v>
      </c>
      <c r="B3528">
        <v>2010</v>
      </c>
      <c r="C3528">
        <v>65694.867679999996</v>
      </c>
      <c r="D3528">
        <v>75992.557019999993</v>
      </c>
      <c r="E3528">
        <v>91776.105049999998</v>
      </c>
      <c r="F3528">
        <v>82548.3</v>
      </c>
      <c r="G3528">
        <v>101257.8</v>
      </c>
      <c r="I3528">
        <v>0.33246999999999999</v>
      </c>
      <c r="J3528">
        <v>33.247</v>
      </c>
      <c r="L3528">
        <v>52.764009999999999</v>
      </c>
      <c r="M3528">
        <v>0.7665883</v>
      </c>
      <c r="N3528">
        <v>37.140459999999997</v>
      </c>
      <c r="O3528">
        <v>26.789739999999998</v>
      </c>
      <c r="P3528">
        <v>0.31132779999999999</v>
      </c>
      <c r="R3528">
        <v>30.257539999999999</v>
      </c>
      <c r="S3528">
        <v>0.82263640000000005</v>
      </c>
    </row>
    <row r="3529" spans="1:19" x14ac:dyDescent="0.2">
      <c r="A3529" t="s">
        <v>37</v>
      </c>
      <c r="B3529">
        <v>2010</v>
      </c>
      <c r="C3529">
        <v>65694.867679999996</v>
      </c>
      <c r="D3529">
        <v>75992.557019999993</v>
      </c>
      <c r="E3529">
        <v>91776.105049999998</v>
      </c>
      <c r="F3529">
        <v>82548.3</v>
      </c>
      <c r="G3529">
        <v>101257.8</v>
      </c>
      <c r="H3529">
        <v>39.999940000000002</v>
      </c>
      <c r="I3529">
        <v>0.33246999999999999</v>
      </c>
      <c r="J3529">
        <v>33.247</v>
      </c>
      <c r="K3529">
        <v>78.250770000000003</v>
      </c>
      <c r="L3529">
        <v>52.764009999999999</v>
      </c>
      <c r="M3529">
        <v>0.7665883</v>
      </c>
      <c r="N3529">
        <v>37.140459999999997</v>
      </c>
      <c r="O3529">
        <v>26.789739999999998</v>
      </c>
      <c r="P3529">
        <v>0.31132779999999999</v>
      </c>
      <c r="Q3529">
        <v>57.607729999999997</v>
      </c>
      <c r="R3529">
        <v>30.257539999999999</v>
      </c>
      <c r="S3529">
        <v>0.82263640000000005</v>
      </c>
    </row>
    <row r="3530" spans="1:19" x14ac:dyDescent="0.2">
      <c r="A3530" t="s">
        <v>37</v>
      </c>
      <c r="B3530">
        <v>2010</v>
      </c>
      <c r="C3530">
        <v>65694.867679999996</v>
      </c>
      <c r="D3530">
        <v>75992.557019999993</v>
      </c>
      <c r="E3530">
        <v>91776.105049999998</v>
      </c>
      <c r="F3530">
        <v>82548.3</v>
      </c>
      <c r="G3530">
        <v>101257.8</v>
      </c>
      <c r="H3530">
        <v>347.36829999999998</v>
      </c>
      <c r="I3530">
        <v>0.33246999999999999</v>
      </c>
      <c r="J3530">
        <v>33.247</v>
      </c>
      <c r="K3530">
        <v>78.250770000000003</v>
      </c>
      <c r="L3530">
        <v>52.764009999999999</v>
      </c>
      <c r="M3530">
        <v>0.7665883</v>
      </c>
      <c r="N3530">
        <v>37.140459999999997</v>
      </c>
      <c r="O3530">
        <v>26.789739999999998</v>
      </c>
      <c r="P3530">
        <v>0.31132779999999999</v>
      </c>
      <c r="Q3530">
        <v>57.607729999999997</v>
      </c>
      <c r="R3530">
        <v>30.257539999999999</v>
      </c>
      <c r="S3530">
        <v>0.82263640000000005</v>
      </c>
    </row>
    <row r="3531" spans="1:19" x14ac:dyDescent="0.2">
      <c r="A3531" t="s">
        <v>37</v>
      </c>
      <c r="B3531">
        <v>2010</v>
      </c>
      <c r="C3531">
        <v>65694.867679999996</v>
      </c>
      <c r="D3531">
        <v>75992.557019999993</v>
      </c>
      <c r="E3531">
        <v>91776.105049999998</v>
      </c>
      <c r="F3531">
        <v>82548.3</v>
      </c>
      <c r="G3531">
        <v>101257.8</v>
      </c>
      <c r="I3531">
        <v>0.33246999999999999</v>
      </c>
      <c r="J3531">
        <v>33.247</v>
      </c>
      <c r="L3531">
        <v>52.764009999999999</v>
      </c>
      <c r="M3531">
        <v>0.7665883</v>
      </c>
      <c r="N3531">
        <v>37.140459999999997</v>
      </c>
      <c r="O3531">
        <v>26.789739999999998</v>
      </c>
      <c r="P3531">
        <v>0.31132779999999999</v>
      </c>
      <c r="R3531">
        <v>30.257539999999999</v>
      </c>
      <c r="S3531">
        <v>0.82263640000000005</v>
      </c>
    </row>
    <row r="3532" spans="1:19" x14ac:dyDescent="0.2">
      <c r="A3532" t="s">
        <v>37</v>
      </c>
      <c r="B3532">
        <v>2010</v>
      </c>
      <c r="C3532">
        <v>65694.867679999996</v>
      </c>
      <c r="D3532">
        <v>75992.557019999993</v>
      </c>
      <c r="E3532">
        <v>91776.105049999998</v>
      </c>
      <c r="F3532">
        <v>82548.3</v>
      </c>
      <c r="G3532">
        <v>101257.8</v>
      </c>
      <c r="H3532">
        <v>-56.250019999999999</v>
      </c>
      <c r="I3532">
        <v>0.33246999999999999</v>
      </c>
      <c r="J3532">
        <v>33.247</v>
      </c>
      <c r="K3532">
        <v>78.250770000000003</v>
      </c>
      <c r="L3532">
        <v>52.764009999999999</v>
      </c>
      <c r="M3532">
        <v>0.7665883</v>
      </c>
      <c r="N3532">
        <v>37.140459999999997</v>
      </c>
      <c r="O3532">
        <v>26.789739999999998</v>
      </c>
      <c r="P3532">
        <v>0.31132779999999999</v>
      </c>
      <c r="Q3532">
        <v>57.607729999999997</v>
      </c>
      <c r="R3532">
        <v>30.257539999999999</v>
      </c>
      <c r="S3532">
        <v>0.82263640000000005</v>
      </c>
    </row>
    <row r="3533" spans="1:19" x14ac:dyDescent="0.2">
      <c r="A3533" t="s">
        <v>37</v>
      </c>
      <c r="B3533">
        <v>2010</v>
      </c>
      <c r="C3533">
        <v>65694.867679999996</v>
      </c>
      <c r="D3533">
        <v>75992.557019999993</v>
      </c>
      <c r="E3533">
        <v>91776.105049999998</v>
      </c>
      <c r="F3533">
        <v>82548.3</v>
      </c>
      <c r="G3533">
        <v>101257.8</v>
      </c>
      <c r="I3533">
        <v>0.33246999999999999</v>
      </c>
      <c r="J3533">
        <v>33.247</v>
      </c>
      <c r="L3533">
        <v>52.764009999999999</v>
      </c>
      <c r="M3533">
        <v>0.7665883</v>
      </c>
      <c r="O3533">
        <v>26.789739999999998</v>
      </c>
      <c r="P3533">
        <v>0.31132779999999999</v>
      </c>
      <c r="R3533">
        <v>30.257539999999999</v>
      </c>
      <c r="S3533">
        <v>0.82263640000000005</v>
      </c>
    </row>
    <row r="3534" spans="1:19" x14ac:dyDescent="0.2">
      <c r="A3534" t="s">
        <v>37</v>
      </c>
      <c r="B3534">
        <v>2010</v>
      </c>
      <c r="C3534">
        <v>65694.867679999996</v>
      </c>
      <c r="D3534">
        <v>75992.557019999993</v>
      </c>
      <c r="E3534">
        <v>91776.105049999998</v>
      </c>
      <c r="F3534">
        <v>82548.3</v>
      </c>
      <c r="G3534">
        <v>101257.8</v>
      </c>
      <c r="H3534">
        <v>58.10801</v>
      </c>
      <c r="I3534">
        <v>0.33246999999999999</v>
      </c>
      <c r="J3534">
        <v>33.247</v>
      </c>
      <c r="K3534">
        <v>78.250770000000003</v>
      </c>
      <c r="L3534">
        <v>52.764009999999999</v>
      </c>
      <c r="M3534">
        <v>0.7665883</v>
      </c>
      <c r="N3534">
        <v>37.140459999999997</v>
      </c>
      <c r="O3534">
        <v>26.789739999999998</v>
      </c>
      <c r="P3534">
        <v>0.31132779999999999</v>
      </c>
      <c r="Q3534">
        <v>57.607729999999997</v>
      </c>
      <c r="R3534">
        <v>30.257539999999999</v>
      </c>
      <c r="S3534">
        <v>0.82263640000000005</v>
      </c>
    </row>
    <row r="3535" spans="1:19" x14ac:dyDescent="0.2">
      <c r="A3535" t="s">
        <v>37</v>
      </c>
      <c r="B3535">
        <v>2010</v>
      </c>
      <c r="C3535">
        <v>65694.867679999996</v>
      </c>
      <c r="D3535">
        <v>75992.557019999993</v>
      </c>
      <c r="E3535">
        <v>91776.105049999998</v>
      </c>
      <c r="F3535">
        <v>82548.3</v>
      </c>
      <c r="G3535">
        <v>101257.8</v>
      </c>
      <c r="H3535">
        <v>-23.611090000000001</v>
      </c>
      <c r="I3535">
        <v>0.33246999999999999</v>
      </c>
      <c r="J3535">
        <v>33.247</v>
      </c>
      <c r="K3535">
        <v>78.250770000000003</v>
      </c>
      <c r="L3535">
        <v>52.764009999999999</v>
      </c>
      <c r="M3535">
        <v>0.7665883</v>
      </c>
      <c r="N3535">
        <v>37.140459999999997</v>
      </c>
      <c r="O3535">
        <v>26.789739999999998</v>
      </c>
      <c r="P3535">
        <v>0.31132779999999999</v>
      </c>
      <c r="Q3535">
        <v>57.607729999999997</v>
      </c>
      <c r="R3535">
        <v>30.257539999999999</v>
      </c>
      <c r="S3535">
        <v>0.82263640000000005</v>
      </c>
    </row>
    <row r="3536" spans="1:19" x14ac:dyDescent="0.2">
      <c r="A3536" t="s">
        <v>37</v>
      </c>
      <c r="B3536">
        <v>2010</v>
      </c>
      <c r="C3536">
        <v>65694.867679999996</v>
      </c>
      <c r="D3536">
        <v>75992.557019999993</v>
      </c>
      <c r="E3536">
        <v>91776.105049999998</v>
      </c>
      <c r="F3536">
        <v>82548.3</v>
      </c>
      <c r="G3536">
        <v>101257.8</v>
      </c>
      <c r="I3536">
        <v>0.33246999999999999</v>
      </c>
      <c r="J3536">
        <v>33.247</v>
      </c>
      <c r="L3536">
        <v>52.764009999999999</v>
      </c>
      <c r="M3536">
        <v>0.7665883</v>
      </c>
      <c r="N3536">
        <v>37.140459999999997</v>
      </c>
      <c r="O3536">
        <v>26.789739999999998</v>
      </c>
      <c r="P3536">
        <v>0.31132779999999999</v>
      </c>
      <c r="R3536">
        <v>30.257539999999999</v>
      </c>
      <c r="S3536">
        <v>0.82263640000000005</v>
      </c>
    </row>
    <row r="3537" spans="1:19" x14ac:dyDescent="0.2">
      <c r="A3537" t="s">
        <v>37</v>
      </c>
      <c r="B3537">
        <v>2010</v>
      </c>
      <c r="C3537">
        <v>65694.867679999996</v>
      </c>
      <c r="D3537">
        <v>75992.557019999993</v>
      </c>
      <c r="E3537">
        <v>91776.105049999998</v>
      </c>
      <c r="F3537">
        <v>82548.3</v>
      </c>
      <c r="G3537">
        <v>101257.8</v>
      </c>
      <c r="H3537">
        <v>1.9199999999999999E-5</v>
      </c>
      <c r="I3537">
        <v>0.33246999999999999</v>
      </c>
      <c r="J3537">
        <v>33.247</v>
      </c>
      <c r="K3537">
        <v>78.250770000000003</v>
      </c>
      <c r="L3537">
        <v>52.764009999999999</v>
      </c>
      <c r="M3537">
        <v>0.7665883</v>
      </c>
      <c r="N3537">
        <v>37.140459999999997</v>
      </c>
      <c r="O3537">
        <v>26.789739999999998</v>
      </c>
      <c r="P3537">
        <v>0.31132779999999999</v>
      </c>
      <c r="Q3537">
        <v>57.607729999999997</v>
      </c>
      <c r="R3537">
        <v>30.257539999999999</v>
      </c>
      <c r="S3537">
        <v>0.82263640000000005</v>
      </c>
    </row>
    <row r="3538" spans="1:19" x14ac:dyDescent="0.2">
      <c r="A3538" t="s">
        <v>37</v>
      </c>
      <c r="B3538">
        <v>2010</v>
      </c>
      <c r="C3538">
        <v>65694.867679999996</v>
      </c>
      <c r="D3538">
        <v>75992.557019999993</v>
      </c>
      <c r="E3538">
        <v>91776.105049999998</v>
      </c>
      <c r="F3538">
        <v>82548.3</v>
      </c>
      <c r="G3538">
        <v>101257.8</v>
      </c>
      <c r="H3538">
        <v>33.333289999999998</v>
      </c>
      <c r="I3538">
        <v>0.33246999999999999</v>
      </c>
      <c r="J3538">
        <v>33.247</v>
      </c>
      <c r="K3538">
        <v>78.250770000000003</v>
      </c>
      <c r="L3538">
        <v>52.764009999999999</v>
      </c>
      <c r="M3538">
        <v>0.7665883</v>
      </c>
      <c r="N3538">
        <v>37.140459999999997</v>
      </c>
      <c r="O3538">
        <v>26.789739999999998</v>
      </c>
      <c r="P3538">
        <v>0.31132779999999999</v>
      </c>
      <c r="Q3538">
        <v>57.607729999999997</v>
      </c>
      <c r="R3538">
        <v>30.257539999999999</v>
      </c>
      <c r="S3538">
        <v>0.82263640000000005</v>
      </c>
    </row>
    <row r="3539" spans="1:19" x14ac:dyDescent="0.2">
      <c r="A3539" t="s">
        <v>37</v>
      </c>
      <c r="B3539">
        <v>2010</v>
      </c>
      <c r="C3539">
        <v>65694.867679999996</v>
      </c>
      <c r="D3539">
        <v>75992.557019999993</v>
      </c>
      <c r="E3539">
        <v>91776.105049999998</v>
      </c>
      <c r="F3539">
        <v>82548.3</v>
      </c>
      <c r="G3539">
        <v>101257.8</v>
      </c>
      <c r="I3539">
        <v>0.33246999999999999</v>
      </c>
      <c r="J3539">
        <v>33.247</v>
      </c>
      <c r="L3539">
        <v>52.764009999999999</v>
      </c>
      <c r="M3539">
        <v>0.7665883</v>
      </c>
      <c r="O3539">
        <v>26.789739999999998</v>
      </c>
      <c r="P3539">
        <v>0.31132779999999999</v>
      </c>
      <c r="R3539">
        <v>30.257539999999999</v>
      </c>
      <c r="S3539">
        <v>0.82263640000000005</v>
      </c>
    </row>
    <row r="3540" spans="1:19" x14ac:dyDescent="0.2">
      <c r="A3540" t="s">
        <v>37</v>
      </c>
      <c r="B3540">
        <v>2010</v>
      </c>
      <c r="C3540">
        <v>65694.867679999996</v>
      </c>
      <c r="D3540">
        <v>75992.557019999993</v>
      </c>
      <c r="E3540">
        <v>91776.105049999998</v>
      </c>
      <c r="F3540">
        <v>82548.3</v>
      </c>
      <c r="G3540">
        <v>101257.8</v>
      </c>
      <c r="H3540">
        <v>1150</v>
      </c>
      <c r="I3540">
        <v>0.33246999999999999</v>
      </c>
      <c r="J3540">
        <v>33.247</v>
      </c>
      <c r="L3540">
        <v>52.764009999999999</v>
      </c>
      <c r="M3540">
        <v>0.7665883</v>
      </c>
      <c r="N3540">
        <v>37.140459999999997</v>
      </c>
      <c r="O3540">
        <v>26.789739999999998</v>
      </c>
      <c r="P3540">
        <v>0.31132779999999999</v>
      </c>
      <c r="Q3540">
        <v>57.607729999999997</v>
      </c>
      <c r="R3540">
        <v>30.257539999999999</v>
      </c>
      <c r="S3540">
        <v>0.82263640000000005</v>
      </c>
    </row>
    <row r="3541" spans="1:19" x14ac:dyDescent="0.2">
      <c r="A3541" t="s">
        <v>37</v>
      </c>
      <c r="B3541">
        <v>2010</v>
      </c>
      <c r="C3541">
        <v>65694.867679999996</v>
      </c>
      <c r="D3541">
        <v>75992.557019999993</v>
      </c>
      <c r="E3541">
        <v>91776.105049999998</v>
      </c>
      <c r="F3541">
        <v>82548.3</v>
      </c>
      <c r="G3541">
        <v>101257.8</v>
      </c>
      <c r="H3541">
        <v>99.999870000000001</v>
      </c>
      <c r="I3541">
        <v>0.33246999999999999</v>
      </c>
      <c r="J3541">
        <v>33.247</v>
      </c>
      <c r="K3541">
        <v>78.250770000000003</v>
      </c>
      <c r="L3541">
        <v>52.764009999999999</v>
      </c>
      <c r="M3541">
        <v>0.7665883</v>
      </c>
      <c r="N3541">
        <v>37.140459999999997</v>
      </c>
      <c r="O3541">
        <v>26.789739999999998</v>
      </c>
      <c r="P3541">
        <v>0.31132779999999999</v>
      </c>
      <c r="Q3541">
        <v>57.607729999999997</v>
      </c>
      <c r="R3541">
        <v>30.257539999999999</v>
      </c>
      <c r="S3541">
        <v>0.82263640000000005</v>
      </c>
    </row>
    <row r="3542" spans="1:19" x14ac:dyDescent="0.2">
      <c r="A3542" t="s">
        <v>37</v>
      </c>
      <c r="B3542">
        <v>2010</v>
      </c>
      <c r="C3542">
        <v>65694.867679999996</v>
      </c>
      <c r="D3542">
        <v>75992.557019999993</v>
      </c>
      <c r="E3542">
        <v>91776.105049999998</v>
      </c>
      <c r="F3542">
        <v>82548.3</v>
      </c>
      <c r="G3542">
        <v>101257.8</v>
      </c>
      <c r="H3542">
        <v>75</v>
      </c>
      <c r="I3542">
        <v>0.33246999999999999</v>
      </c>
      <c r="J3542">
        <v>33.247</v>
      </c>
      <c r="K3542">
        <v>78.250770000000003</v>
      </c>
      <c r="L3542">
        <v>52.764009999999999</v>
      </c>
      <c r="M3542">
        <v>0.7665883</v>
      </c>
      <c r="N3542">
        <v>37.140459999999997</v>
      </c>
      <c r="O3542">
        <v>26.789739999999998</v>
      </c>
      <c r="P3542">
        <v>0.31132779999999999</v>
      </c>
      <c r="Q3542">
        <v>57.607729999999997</v>
      </c>
      <c r="R3542">
        <v>30.257539999999999</v>
      </c>
      <c r="S3542">
        <v>0.82263640000000005</v>
      </c>
    </row>
    <row r="3543" spans="1:19" x14ac:dyDescent="0.2">
      <c r="A3543" t="s">
        <v>37</v>
      </c>
      <c r="B3543">
        <v>2010</v>
      </c>
      <c r="C3543">
        <v>65694.867679999996</v>
      </c>
      <c r="D3543">
        <v>75992.557019999993</v>
      </c>
      <c r="E3543">
        <v>91776.105049999998</v>
      </c>
      <c r="F3543">
        <v>82548.3</v>
      </c>
      <c r="G3543">
        <v>101257.8</v>
      </c>
      <c r="H3543">
        <v>33.928539999999998</v>
      </c>
      <c r="I3543">
        <v>0.33246999999999999</v>
      </c>
      <c r="J3543">
        <v>33.247</v>
      </c>
      <c r="K3543">
        <v>78.250770000000003</v>
      </c>
      <c r="L3543">
        <v>52.764009999999999</v>
      </c>
      <c r="M3543">
        <v>0.7665883</v>
      </c>
      <c r="N3543">
        <v>37.140459999999997</v>
      </c>
      <c r="O3543">
        <v>26.789739999999998</v>
      </c>
      <c r="P3543">
        <v>0.31132779999999999</v>
      </c>
      <c r="Q3543">
        <v>57.607729999999997</v>
      </c>
      <c r="R3543">
        <v>30.257539999999999</v>
      </c>
      <c r="S3543">
        <v>0.82263640000000005</v>
      </c>
    </row>
    <row r="3544" spans="1:19" x14ac:dyDescent="0.2">
      <c r="A3544" t="s">
        <v>37</v>
      </c>
      <c r="B3544">
        <v>2010</v>
      </c>
      <c r="C3544">
        <v>65694.867679999996</v>
      </c>
      <c r="D3544">
        <v>75992.557019999993</v>
      </c>
      <c r="E3544">
        <v>91776.105049999998</v>
      </c>
      <c r="F3544">
        <v>82548.3</v>
      </c>
      <c r="G3544">
        <v>101257.8</v>
      </c>
      <c r="I3544">
        <v>0.33246999999999999</v>
      </c>
      <c r="J3544">
        <v>33.247</v>
      </c>
      <c r="L3544">
        <v>52.764009999999999</v>
      </c>
      <c r="M3544">
        <v>0.7665883</v>
      </c>
      <c r="N3544">
        <v>37.140459999999997</v>
      </c>
      <c r="O3544">
        <v>26.789739999999998</v>
      </c>
      <c r="P3544">
        <v>0.31132779999999999</v>
      </c>
      <c r="R3544">
        <v>30.257539999999999</v>
      </c>
      <c r="S3544">
        <v>0.82263640000000005</v>
      </c>
    </row>
    <row r="3545" spans="1:19" x14ac:dyDescent="0.2">
      <c r="A3545" t="s">
        <v>37</v>
      </c>
      <c r="B3545">
        <v>2010</v>
      </c>
      <c r="C3545">
        <v>65694.867679999996</v>
      </c>
      <c r="D3545">
        <v>75992.557019999993</v>
      </c>
      <c r="E3545">
        <v>91776.105049999998</v>
      </c>
      <c r="F3545">
        <v>82548.3</v>
      </c>
      <c r="G3545">
        <v>101257.8</v>
      </c>
      <c r="I3545">
        <v>0.33246999999999999</v>
      </c>
      <c r="J3545">
        <v>33.247</v>
      </c>
      <c r="L3545">
        <v>52.764009999999999</v>
      </c>
      <c r="M3545">
        <v>0.7665883</v>
      </c>
      <c r="N3545">
        <v>37.140459999999997</v>
      </c>
      <c r="O3545">
        <v>26.789739999999998</v>
      </c>
      <c r="P3545">
        <v>0.31132779999999999</v>
      </c>
      <c r="R3545">
        <v>30.257539999999999</v>
      </c>
      <c r="S3545">
        <v>0.82263640000000005</v>
      </c>
    </row>
    <row r="3546" spans="1:19" x14ac:dyDescent="0.2">
      <c r="A3546" t="s">
        <v>37</v>
      </c>
      <c r="B3546">
        <v>2010</v>
      </c>
      <c r="C3546">
        <v>65694.867679999996</v>
      </c>
      <c r="D3546">
        <v>75992.557019999993</v>
      </c>
      <c r="E3546">
        <v>91776.105049999998</v>
      </c>
      <c r="F3546">
        <v>82548.3</v>
      </c>
      <c r="G3546">
        <v>101257.8</v>
      </c>
      <c r="I3546">
        <v>0.33246999999999999</v>
      </c>
      <c r="J3546">
        <v>33.247</v>
      </c>
      <c r="L3546">
        <v>52.764009999999999</v>
      </c>
      <c r="M3546">
        <v>0.7665883</v>
      </c>
      <c r="N3546">
        <v>37.140459999999997</v>
      </c>
      <c r="O3546">
        <v>26.789739999999998</v>
      </c>
      <c r="P3546">
        <v>0.31132779999999999</v>
      </c>
      <c r="R3546">
        <v>30.257539999999999</v>
      </c>
      <c r="S3546">
        <v>0.82263640000000005</v>
      </c>
    </row>
    <row r="3547" spans="1:19" x14ac:dyDescent="0.2">
      <c r="A3547" t="s">
        <v>37</v>
      </c>
      <c r="B3547">
        <v>2010</v>
      </c>
      <c r="C3547">
        <v>65694.867679999996</v>
      </c>
      <c r="D3547">
        <v>75992.557019999993</v>
      </c>
      <c r="E3547">
        <v>91776.105049999998</v>
      </c>
      <c r="F3547">
        <v>82548.3</v>
      </c>
      <c r="G3547">
        <v>101257.8</v>
      </c>
      <c r="H3547">
        <v>45.14696</v>
      </c>
      <c r="I3547">
        <v>0.33246999999999999</v>
      </c>
      <c r="J3547">
        <v>33.247</v>
      </c>
      <c r="K3547">
        <v>78.250770000000003</v>
      </c>
      <c r="L3547">
        <v>52.764009999999999</v>
      </c>
      <c r="M3547">
        <v>0.7665883</v>
      </c>
      <c r="N3547">
        <v>37.140459999999997</v>
      </c>
      <c r="O3547">
        <v>26.789739999999998</v>
      </c>
      <c r="P3547">
        <v>0.31132779999999999</v>
      </c>
      <c r="Q3547">
        <v>57.607729999999997</v>
      </c>
      <c r="R3547">
        <v>30.257539999999999</v>
      </c>
      <c r="S3547">
        <v>0.82263640000000005</v>
      </c>
    </row>
    <row r="3548" spans="1:19" x14ac:dyDescent="0.2">
      <c r="A3548" t="s">
        <v>37</v>
      </c>
      <c r="B3548">
        <v>2010</v>
      </c>
      <c r="C3548">
        <v>65694.867679999996</v>
      </c>
      <c r="D3548">
        <v>75992.557019999993</v>
      </c>
      <c r="E3548">
        <v>91776.105049999998</v>
      </c>
      <c r="F3548">
        <v>82548.3</v>
      </c>
      <c r="G3548">
        <v>101257.8</v>
      </c>
      <c r="H3548">
        <v>57.142780000000002</v>
      </c>
      <c r="I3548">
        <v>0.33246999999999999</v>
      </c>
      <c r="J3548">
        <v>33.247</v>
      </c>
      <c r="K3548">
        <v>78.250770000000003</v>
      </c>
      <c r="L3548">
        <v>52.764009999999999</v>
      </c>
      <c r="M3548">
        <v>0.7665883</v>
      </c>
      <c r="N3548">
        <v>37.140459999999997</v>
      </c>
      <c r="O3548">
        <v>26.789739999999998</v>
      </c>
      <c r="P3548">
        <v>0.31132779999999999</v>
      </c>
      <c r="Q3548">
        <v>57.607729999999997</v>
      </c>
      <c r="R3548">
        <v>30.257539999999999</v>
      </c>
      <c r="S3548">
        <v>0.82263640000000005</v>
      </c>
    </row>
    <row r="3549" spans="1:19" x14ac:dyDescent="0.2">
      <c r="A3549" t="s">
        <v>37</v>
      </c>
      <c r="B3549">
        <v>2010</v>
      </c>
      <c r="C3549">
        <v>65694.867679999996</v>
      </c>
      <c r="D3549">
        <v>75992.557019999993</v>
      </c>
      <c r="E3549">
        <v>91776.105049999998</v>
      </c>
      <c r="F3549">
        <v>82548.3</v>
      </c>
      <c r="G3549">
        <v>101257.8</v>
      </c>
      <c r="H3549">
        <v>99.999949999999998</v>
      </c>
      <c r="I3549">
        <v>0.33246999999999999</v>
      </c>
      <c r="J3549">
        <v>33.247</v>
      </c>
      <c r="K3549">
        <v>78.250770000000003</v>
      </c>
      <c r="L3549">
        <v>52.764009999999999</v>
      </c>
      <c r="M3549">
        <v>0.7665883</v>
      </c>
      <c r="N3549">
        <v>37.140459999999997</v>
      </c>
      <c r="O3549">
        <v>26.789739999999998</v>
      </c>
      <c r="P3549">
        <v>0.31132779999999999</v>
      </c>
      <c r="Q3549">
        <v>57.607729999999997</v>
      </c>
      <c r="R3549">
        <v>30.257539999999999</v>
      </c>
      <c r="S3549">
        <v>0.82263640000000005</v>
      </c>
    </row>
    <row r="3550" spans="1:19" x14ac:dyDescent="0.2">
      <c r="A3550" t="s">
        <v>37</v>
      </c>
      <c r="B3550">
        <v>2010</v>
      </c>
      <c r="C3550">
        <v>65694.867679999996</v>
      </c>
      <c r="D3550">
        <v>75992.557019999993</v>
      </c>
      <c r="E3550">
        <v>91776.105049999998</v>
      </c>
      <c r="F3550">
        <v>82548.3</v>
      </c>
      <c r="G3550">
        <v>101257.8</v>
      </c>
      <c r="H3550">
        <v>95.65222</v>
      </c>
      <c r="I3550">
        <v>0.33246999999999999</v>
      </c>
      <c r="J3550">
        <v>33.247</v>
      </c>
      <c r="K3550">
        <v>78.250770000000003</v>
      </c>
      <c r="L3550">
        <v>52.764009999999999</v>
      </c>
      <c r="M3550">
        <v>0.7665883</v>
      </c>
      <c r="N3550">
        <v>37.140459999999997</v>
      </c>
      <c r="O3550">
        <v>26.789739999999998</v>
      </c>
      <c r="P3550">
        <v>0.31132779999999999</v>
      </c>
      <c r="Q3550">
        <v>57.607729999999997</v>
      </c>
      <c r="R3550">
        <v>30.257539999999999</v>
      </c>
      <c r="S3550">
        <v>0.82263640000000005</v>
      </c>
    </row>
    <row r="3551" spans="1:19" x14ac:dyDescent="0.2">
      <c r="A3551" t="s">
        <v>37</v>
      </c>
      <c r="B3551">
        <v>2010</v>
      </c>
      <c r="C3551">
        <v>65694.867679999996</v>
      </c>
      <c r="D3551">
        <v>75992.557019999993</v>
      </c>
      <c r="E3551">
        <v>91776.105049999998</v>
      </c>
      <c r="F3551">
        <v>82548.3</v>
      </c>
      <c r="G3551">
        <v>101257.8</v>
      </c>
      <c r="H3551">
        <v>139.9999</v>
      </c>
      <c r="I3551">
        <v>0.33246999999999999</v>
      </c>
      <c r="J3551">
        <v>33.247</v>
      </c>
      <c r="K3551">
        <v>78.250770000000003</v>
      </c>
      <c r="L3551">
        <v>52.764009999999999</v>
      </c>
      <c r="M3551">
        <v>0.7665883</v>
      </c>
      <c r="N3551">
        <v>37.140459999999997</v>
      </c>
      <c r="O3551">
        <v>26.789739999999998</v>
      </c>
      <c r="P3551">
        <v>0.31132779999999999</v>
      </c>
      <c r="Q3551">
        <v>57.607729999999997</v>
      </c>
      <c r="R3551">
        <v>30.257539999999999</v>
      </c>
      <c r="S3551">
        <v>0.82263640000000005</v>
      </c>
    </row>
    <row r="3552" spans="1:19" x14ac:dyDescent="0.2">
      <c r="A3552" t="s">
        <v>37</v>
      </c>
      <c r="B3552">
        <v>2010</v>
      </c>
      <c r="C3552">
        <v>65694.867679999996</v>
      </c>
      <c r="D3552">
        <v>75992.557019999993</v>
      </c>
      <c r="E3552">
        <v>91776.105049999998</v>
      </c>
      <c r="F3552">
        <v>82548.3</v>
      </c>
      <c r="G3552">
        <v>101257.8</v>
      </c>
      <c r="H3552">
        <v>117.64700000000001</v>
      </c>
      <c r="I3552">
        <v>0.33246999999999999</v>
      </c>
      <c r="J3552">
        <v>33.247</v>
      </c>
      <c r="K3552">
        <v>78.250770000000003</v>
      </c>
      <c r="L3552">
        <v>52.764009999999999</v>
      </c>
      <c r="M3552">
        <v>0.7665883</v>
      </c>
      <c r="N3552">
        <v>37.140459999999997</v>
      </c>
      <c r="O3552">
        <v>26.789739999999998</v>
      </c>
      <c r="P3552">
        <v>0.31132779999999999</v>
      </c>
      <c r="Q3552">
        <v>57.607729999999997</v>
      </c>
      <c r="R3552">
        <v>30.257539999999999</v>
      </c>
      <c r="S3552">
        <v>0.82263640000000005</v>
      </c>
    </row>
    <row r="3553" spans="1:19" x14ac:dyDescent="0.2">
      <c r="A3553" t="s">
        <v>37</v>
      </c>
      <c r="B3553">
        <v>2010</v>
      </c>
      <c r="C3553">
        <v>65694.867679999996</v>
      </c>
      <c r="D3553">
        <v>75992.557019999993</v>
      </c>
      <c r="E3553">
        <v>91776.105049999998</v>
      </c>
      <c r="F3553">
        <v>82548.3</v>
      </c>
      <c r="G3553">
        <v>101257.8</v>
      </c>
      <c r="H3553">
        <v>-15.000030000000001</v>
      </c>
      <c r="I3553">
        <v>0.33246999999999999</v>
      </c>
      <c r="J3553">
        <v>33.247</v>
      </c>
      <c r="K3553">
        <v>78.250770000000003</v>
      </c>
      <c r="L3553">
        <v>52.764009999999999</v>
      </c>
      <c r="M3553">
        <v>0.7665883</v>
      </c>
      <c r="N3553">
        <v>37.140459999999997</v>
      </c>
      <c r="O3553">
        <v>26.789739999999998</v>
      </c>
      <c r="P3553">
        <v>0.31132779999999999</v>
      </c>
      <c r="Q3553">
        <v>57.607729999999997</v>
      </c>
      <c r="R3553">
        <v>30.257539999999999</v>
      </c>
      <c r="S3553">
        <v>0.82263640000000005</v>
      </c>
    </row>
    <row r="3554" spans="1:19" x14ac:dyDescent="0.2">
      <c r="A3554" t="s">
        <v>37</v>
      </c>
      <c r="B3554">
        <v>2010</v>
      </c>
      <c r="C3554">
        <v>65694.867679999996</v>
      </c>
      <c r="D3554">
        <v>75992.557019999993</v>
      </c>
      <c r="E3554">
        <v>91776.105049999998</v>
      </c>
      <c r="F3554">
        <v>82548.3</v>
      </c>
      <c r="G3554">
        <v>101257.8</v>
      </c>
      <c r="I3554">
        <v>0.33246999999999999</v>
      </c>
      <c r="J3554">
        <v>33.247</v>
      </c>
      <c r="L3554">
        <v>52.764009999999999</v>
      </c>
      <c r="M3554">
        <v>0.7665883</v>
      </c>
      <c r="N3554">
        <v>37.140459999999997</v>
      </c>
      <c r="O3554">
        <v>26.789739999999998</v>
      </c>
      <c r="P3554">
        <v>0.31132779999999999</v>
      </c>
      <c r="R3554">
        <v>30.257539999999999</v>
      </c>
      <c r="S3554">
        <v>0.82263640000000005</v>
      </c>
    </row>
    <row r="3555" spans="1:19" x14ac:dyDescent="0.2">
      <c r="A3555" t="s">
        <v>37</v>
      </c>
      <c r="B3555">
        <v>2010</v>
      </c>
      <c r="C3555">
        <v>65694.867679999996</v>
      </c>
      <c r="D3555">
        <v>75992.557019999993</v>
      </c>
      <c r="E3555">
        <v>91776.105049999998</v>
      </c>
      <c r="F3555">
        <v>82548.3</v>
      </c>
      <c r="G3555">
        <v>101257.8</v>
      </c>
      <c r="H3555">
        <v>-16.666609999999999</v>
      </c>
      <c r="I3555">
        <v>0.33246999999999999</v>
      </c>
      <c r="J3555">
        <v>33.247</v>
      </c>
      <c r="K3555">
        <v>78.250770000000003</v>
      </c>
      <c r="L3555">
        <v>52.764009999999999</v>
      </c>
      <c r="M3555">
        <v>0.7665883</v>
      </c>
      <c r="N3555">
        <v>37.140459999999997</v>
      </c>
      <c r="O3555">
        <v>26.789739999999998</v>
      </c>
      <c r="P3555">
        <v>0.31132779999999999</v>
      </c>
      <c r="Q3555">
        <v>57.607729999999997</v>
      </c>
      <c r="R3555">
        <v>30.257539999999999</v>
      </c>
      <c r="S3555">
        <v>0.82263640000000005</v>
      </c>
    </row>
    <row r="3556" spans="1:19" x14ac:dyDescent="0.2">
      <c r="A3556" t="s">
        <v>37</v>
      </c>
      <c r="B3556">
        <v>2010</v>
      </c>
      <c r="C3556">
        <v>65694.867679999996</v>
      </c>
      <c r="D3556">
        <v>75992.557019999993</v>
      </c>
      <c r="E3556">
        <v>91776.105049999998</v>
      </c>
      <c r="F3556">
        <v>82548.3</v>
      </c>
      <c r="G3556">
        <v>101257.8</v>
      </c>
      <c r="H3556">
        <v>-27.27271</v>
      </c>
      <c r="I3556">
        <v>0.33246999999999999</v>
      </c>
      <c r="J3556">
        <v>33.247</v>
      </c>
      <c r="K3556">
        <v>78.250770000000003</v>
      </c>
      <c r="L3556">
        <v>52.764009999999999</v>
      </c>
      <c r="M3556">
        <v>0.7665883</v>
      </c>
      <c r="N3556">
        <v>37.140459999999997</v>
      </c>
      <c r="O3556">
        <v>26.789739999999998</v>
      </c>
      <c r="P3556">
        <v>0.31132779999999999</v>
      </c>
      <c r="Q3556">
        <v>57.607729999999997</v>
      </c>
      <c r="R3556">
        <v>30.257539999999999</v>
      </c>
      <c r="S3556">
        <v>0.82263640000000005</v>
      </c>
    </row>
    <row r="3557" spans="1:19" x14ac:dyDescent="0.2">
      <c r="A3557" t="s">
        <v>37</v>
      </c>
      <c r="B3557">
        <v>2010</v>
      </c>
      <c r="C3557">
        <v>65694.867679999996</v>
      </c>
      <c r="D3557">
        <v>75992.557019999993</v>
      </c>
      <c r="E3557">
        <v>91776.105049999998</v>
      </c>
      <c r="F3557">
        <v>82548.3</v>
      </c>
      <c r="G3557">
        <v>101257.8</v>
      </c>
      <c r="I3557">
        <v>0.33246999999999999</v>
      </c>
      <c r="J3557">
        <v>33.247</v>
      </c>
      <c r="L3557">
        <v>52.764009999999999</v>
      </c>
      <c r="M3557">
        <v>0.7665883</v>
      </c>
      <c r="N3557">
        <v>37.140459999999997</v>
      </c>
      <c r="O3557">
        <v>26.789739999999998</v>
      </c>
      <c r="P3557">
        <v>0.31132779999999999</v>
      </c>
      <c r="R3557">
        <v>30.257539999999999</v>
      </c>
      <c r="S3557">
        <v>0.82263640000000005</v>
      </c>
    </row>
    <row r="3558" spans="1:19" x14ac:dyDescent="0.2">
      <c r="A3558" t="s">
        <v>37</v>
      </c>
      <c r="B3558">
        <v>2010</v>
      </c>
      <c r="C3558">
        <v>65694.867679999996</v>
      </c>
      <c r="D3558">
        <v>75992.557019999993</v>
      </c>
      <c r="E3558">
        <v>91776.105049999998</v>
      </c>
      <c r="F3558">
        <v>82548.3</v>
      </c>
      <c r="G3558">
        <v>101257.8</v>
      </c>
      <c r="H3558">
        <v>-78.813580000000002</v>
      </c>
      <c r="I3558">
        <v>0.33246999999999999</v>
      </c>
      <c r="J3558">
        <v>33.247</v>
      </c>
      <c r="K3558">
        <v>78.250770000000003</v>
      </c>
      <c r="L3558">
        <v>52.764009999999999</v>
      </c>
      <c r="M3558">
        <v>0.7665883</v>
      </c>
      <c r="N3558">
        <v>37.140459999999997</v>
      </c>
      <c r="O3558">
        <v>26.789739999999998</v>
      </c>
      <c r="P3558">
        <v>0.31132779999999999</v>
      </c>
      <c r="Q3558">
        <v>57.607729999999997</v>
      </c>
      <c r="R3558">
        <v>30.257539999999999</v>
      </c>
      <c r="S3558">
        <v>0.82263640000000005</v>
      </c>
    </row>
    <row r="3559" spans="1:19" x14ac:dyDescent="0.2">
      <c r="A3559" t="s">
        <v>37</v>
      </c>
      <c r="B3559">
        <v>2010</v>
      </c>
      <c r="C3559">
        <v>65694.867679999996</v>
      </c>
      <c r="D3559">
        <v>75992.557019999993</v>
      </c>
      <c r="E3559">
        <v>91776.105049999998</v>
      </c>
      <c r="F3559">
        <v>82548.3</v>
      </c>
      <c r="G3559">
        <v>101257.8</v>
      </c>
      <c r="I3559">
        <v>0.33246999999999999</v>
      </c>
      <c r="J3559">
        <v>33.247</v>
      </c>
      <c r="L3559">
        <v>52.764009999999999</v>
      </c>
      <c r="M3559">
        <v>0.7665883</v>
      </c>
      <c r="N3559">
        <v>37.140459999999997</v>
      </c>
      <c r="O3559">
        <v>26.789739999999998</v>
      </c>
      <c r="P3559">
        <v>0.31132779999999999</v>
      </c>
      <c r="R3559">
        <v>30.257539999999999</v>
      </c>
      <c r="S3559">
        <v>0.82263640000000005</v>
      </c>
    </row>
    <row r="3560" spans="1:19" x14ac:dyDescent="0.2">
      <c r="A3560" t="s">
        <v>37</v>
      </c>
      <c r="B3560">
        <v>2010</v>
      </c>
      <c r="C3560">
        <v>65694.867679999996</v>
      </c>
      <c r="D3560">
        <v>75992.557019999993</v>
      </c>
      <c r="E3560">
        <v>91776.105049999998</v>
      </c>
      <c r="F3560">
        <v>82548.3</v>
      </c>
      <c r="G3560">
        <v>101257.8</v>
      </c>
      <c r="H3560">
        <v>42.857100000000003</v>
      </c>
      <c r="I3560">
        <v>0.33246999999999999</v>
      </c>
      <c r="J3560">
        <v>33.247</v>
      </c>
      <c r="K3560">
        <v>78.250770000000003</v>
      </c>
      <c r="L3560">
        <v>52.764009999999999</v>
      </c>
      <c r="M3560">
        <v>0.7665883</v>
      </c>
      <c r="N3560">
        <v>37.140459999999997</v>
      </c>
      <c r="O3560">
        <v>26.789739999999998</v>
      </c>
      <c r="P3560">
        <v>0.31132779999999999</v>
      </c>
      <c r="Q3560">
        <v>57.607729999999997</v>
      </c>
      <c r="R3560">
        <v>30.257539999999999</v>
      </c>
      <c r="S3560">
        <v>0.82263640000000005</v>
      </c>
    </row>
    <row r="3561" spans="1:19" x14ac:dyDescent="0.2">
      <c r="A3561" t="s">
        <v>37</v>
      </c>
      <c r="B3561">
        <v>2010</v>
      </c>
      <c r="C3561">
        <v>65694.867679999996</v>
      </c>
      <c r="D3561">
        <v>75992.557019999993</v>
      </c>
      <c r="E3561">
        <v>91776.105049999998</v>
      </c>
      <c r="F3561">
        <v>82548.3</v>
      </c>
      <c r="G3561">
        <v>101257.8</v>
      </c>
      <c r="H3561">
        <v>-33.333320000000001</v>
      </c>
      <c r="I3561">
        <v>0.33246999999999999</v>
      </c>
      <c r="J3561">
        <v>33.247</v>
      </c>
      <c r="K3561">
        <v>78.250770000000003</v>
      </c>
      <c r="L3561">
        <v>52.764009999999999</v>
      </c>
      <c r="M3561">
        <v>0.7665883</v>
      </c>
      <c r="N3561">
        <v>37.140459999999997</v>
      </c>
      <c r="O3561">
        <v>26.789739999999998</v>
      </c>
      <c r="P3561">
        <v>0.31132779999999999</v>
      </c>
      <c r="Q3561">
        <v>57.607729999999997</v>
      </c>
      <c r="R3561">
        <v>30.257539999999999</v>
      </c>
      <c r="S3561">
        <v>0.82263640000000005</v>
      </c>
    </row>
    <row r="3562" spans="1:19" x14ac:dyDescent="0.2">
      <c r="A3562" t="s">
        <v>37</v>
      </c>
      <c r="B3562">
        <v>2010</v>
      </c>
      <c r="C3562">
        <v>65694.867679999996</v>
      </c>
      <c r="D3562">
        <v>75992.557019999993</v>
      </c>
      <c r="E3562">
        <v>91776.105049999998</v>
      </c>
      <c r="F3562">
        <v>82548.3</v>
      </c>
      <c r="G3562">
        <v>101257.8</v>
      </c>
      <c r="I3562">
        <v>0.33246999999999999</v>
      </c>
      <c r="J3562">
        <v>33.247</v>
      </c>
      <c r="L3562">
        <v>52.764009999999999</v>
      </c>
      <c r="M3562">
        <v>0.7665883</v>
      </c>
      <c r="N3562">
        <v>37.140459999999997</v>
      </c>
      <c r="O3562">
        <v>26.789739999999998</v>
      </c>
      <c r="P3562">
        <v>0.31132779999999999</v>
      </c>
      <c r="R3562">
        <v>30.257539999999999</v>
      </c>
      <c r="S3562">
        <v>0.82263640000000005</v>
      </c>
    </row>
    <row r="3563" spans="1:19" x14ac:dyDescent="0.2">
      <c r="A3563" t="s">
        <v>37</v>
      </c>
      <c r="B3563">
        <v>2010</v>
      </c>
      <c r="C3563">
        <v>65694.867679999996</v>
      </c>
      <c r="D3563">
        <v>75992.557019999993</v>
      </c>
      <c r="E3563">
        <v>91776.105049999998</v>
      </c>
      <c r="F3563">
        <v>82548.3</v>
      </c>
      <c r="G3563">
        <v>101257.8</v>
      </c>
      <c r="H3563">
        <v>-50.000019999999999</v>
      </c>
      <c r="I3563">
        <v>0.33246999999999999</v>
      </c>
      <c r="J3563">
        <v>33.247</v>
      </c>
      <c r="K3563">
        <v>78.250770000000003</v>
      </c>
      <c r="L3563">
        <v>52.764009999999999</v>
      </c>
      <c r="M3563">
        <v>0.7665883</v>
      </c>
      <c r="N3563">
        <v>37.140459999999997</v>
      </c>
      <c r="O3563">
        <v>26.789739999999998</v>
      </c>
      <c r="P3563">
        <v>0.31132779999999999</v>
      </c>
      <c r="Q3563">
        <v>57.607729999999997</v>
      </c>
      <c r="R3563">
        <v>30.257539999999999</v>
      </c>
      <c r="S3563">
        <v>0.82263640000000005</v>
      </c>
    </row>
    <row r="3564" spans="1:19" x14ac:dyDescent="0.2">
      <c r="A3564" t="s">
        <v>37</v>
      </c>
      <c r="B3564">
        <v>2010</v>
      </c>
      <c r="C3564">
        <v>65694.867679999996</v>
      </c>
      <c r="D3564">
        <v>75992.557019999993</v>
      </c>
      <c r="E3564">
        <v>91776.105049999998</v>
      </c>
      <c r="F3564">
        <v>82548.3</v>
      </c>
      <c r="G3564">
        <v>101257.8</v>
      </c>
      <c r="I3564">
        <v>0.33246999999999999</v>
      </c>
      <c r="J3564">
        <v>33.247</v>
      </c>
      <c r="L3564">
        <v>52.764009999999999</v>
      </c>
      <c r="M3564">
        <v>0.7665883</v>
      </c>
      <c r="N3564">
        <v>37.140459999999997</v>
      </c>
      <c r="O3564">
        <v>26.789739999999998</v>
      </c>
      <c r="P3564">
        <v>0.31132779999999999</v>
      </c>
      <c r="R3564">
        <v>30.257539999999999</v>
      </c>
      <c r="S3564">
        <v>0.82263640000000005</v>
      </c>
    </row>
    <row r="3565" spans="1:19" x14ac:dyDescent="0.2">
      <c r="A3565" t="s">
        <v>37</v>
      </c>
      <c r="B3565">
        <v>2010</v>
      </c>
      <c r="C3565">
        <v>65694.867679999996</v>
      </c>
      <c r="D3565">
        <v>75992.557019999993</v>
      </c>
      <c r="E3565">
        <v>91776.105049999998</v>
      </c>
      <c r="F3565">
        <v>82548.3</v>
      </c>
      <c r="G3565">
        <v>101257.8</v>
      </c>
      <c r="H3565">
        <v>-7.4074730000000004</v>
      </c>
      <c r="I3565">
        <v>0.33246999999999999</v>
      </c>
      <c r="J3565">
        <v>33.247</v>
      </c>
      <c r="K3565">
        <v>78.250770000000003</v>
      </c>
      <c r="L3565">
        <v>52.764009999999999</v>
      </c>
      <c r="M3565">
        <v>0.7665883</v>
      </c>
      <c r="N3565">
        <v>37.140459999999997</v>
      </c>
      <c r="O3565">
        <v>26.789739999999998</v>
      </c>
      <c r="P3565">
        <v>0.31132779999999999</v>
      </c>
      <c r="Q3565">
        <v>57.607729999999997</v>
      </c>
      <c r="R3565">
        <v>30.257539999999999</v>
      </c>
      <c r="S3565">
        <v>0.82263640000000005</v>
      </c>
    </row>
    <row r="3566" spans="1:19" x14ac:dyDescent="0.2">
      <c r="A3566" t="s">
        <v>37</v>
      </c>
      <c r="B3566">
        <v>2010</v>
      </c>
      <c r="C3566">
        <v>65694.867679999996</v>
      </c>
      <c r="D3566">
        <v>75992.557019999993</v>
      </c>
      <c r="E3566">
        <v>91776.105049999998</v>
      </c>
      <c r="F3566">
        <v>82548.3</v>
      </c>
      <c r="G3566">
        <v>101257.8</v>
      </c>
      <c r="I3566">
        <v>0.33246999999999999</v>
      </c>
      <c r="J3566">
        <v>33.247</v>
      </c>
      <c r="L3566">
        <v>52.764009999999999</v>
      </c>
      <c r="M3566">
        <v>0.7665883</v>
      </c>
      <c r="N3566">
        <v>37.140459999999997</v>
      </c>
      <c r="O3566">
        <v>26.789739999999998</v>
      </c>
      <c r="P3566">
        <v>0.31132779999999999</v>
      </c>
      <c r="R3566">
        <v>30.257539999999999</v>
      </c>
      <c r="S3566">
        <v>0.82263640000000005</v>
      </c>
    </row>
    <row r="3567" spans="1:19" x14ac:dyDescent="0.2">
      <c r="A3567" t="s">
        <v>37</v>
      </c>
      <c r="B3567">
        <v>2010</v>
      </c>
      <c r="C3567">
        <v>65694.867679999996</v>
      </c>
      <c r="D3567">
        <v>75992.557019999993</v>
      </c>
      <c r="E3567">
        <v>91776.105049999998</v>
      </c>
      <c r="F3567">
        <v>82548.3</v>
      </c>
      <c r="G3567">
        <v>101257.8</v>
      </c>
      <c r="I3567">
        <v>0.33246999999999999</v>
      </c>
      <c r="J3567">
        <v>33.247</v>
      </c>
      <c r="L3567">
        <v>52.764009999999999</v>
      </c>
      <c r="M3567">
        <v>0.7665883</v>
      </c>
      <c r="N3567">
        <v>37.140459999999997</v>
      </c>
      <c r="O3567">
        <v>26.789739999999998</v>
      </c>
      <c r="P3567">
        <v>0.31132779999999999</v>
      </c>
      <c r="R3567">
        <v>30.257539999999999</v>
      </c>
      <c r="S3567">
        <v>0.82263640000000005</v>
      </c>
    </row>
    <row r="3568" spans="1:19" x14ac:dyDescent="0.2">
      <c r="A3568" t="s">
        <v>37</v>
      </c>
      <c r="B3568">
        <v>2010</v>
      </c>
      <c r="C3568">
        <v>65694.867679999996</v>
      </c>
      <c r="D3568">
        <v>75992.557019999993</v>
      </c>
      <c r="E3568">
        <v>91776.105049999998</v>
      </c>
      <c r="F3568">
        <v>82548.3</v>
      </c>
      <c r="G3568">
        <v>101257.8</v>
      </c>
      <c r="H3568">
        <v>30.000109999999999</v>
      </c>
      <c r="I3568">
        <v>0.33246999999999999</v>
      </c>
      <c r="J3568">
        <v>33.247</v>
      </c>
      <c r="K3568">
        <v>78.250770000000003</v>
      </c>
      <c r="L3568">
        <v>52.764009999999999</v>
      </c>
      <c r="M3568">
        <v>0.7665883</v>
      </c>
      <c r="N3568">
        <v>37.140459999999997</v>
      </c>
      <c r="O3568">
        <v>26.789739999999998</v>
      </c>
      <c r="P3568">
        <v>0.31132779999999999</v>
      </c>
      <c r="Q3568">
        <v>57.607729999999997</v>
      </c>
      <c r="R3568">
        <v>30.257539999999999</v>
      </c>
      <c r="S3568">
        <v>0.82263640000000005</v>
      </c>
    </row>
    <row r="3569" spans="1:19" x14ac:dyDescent="0.2">
      <c r="A3569" t="s">
        <v>37</v>
      </c>
      <c r="B3569">
        <v>2010</v>
      </c>
      <c r="C3569">
        <v>65694.867679999996</v>
      </c>
      <c r="D3569">
        <v>75992.557019999993</v>
      </c>
      <c r="E3569">
        <v>91776.105049999998</v>
      </c>
      <c r="F3569">
        <v>82548.3</v>
      </c>
      <c r="G3569">
        <v>101257.8</v>
      </c>
      <c r="H3569">
        <v>-18.483920000000001</v>
      </c>
      <c r="I3569">
        <v>0.33246999999999999</v>
      </c>
      <c r="J3569">
        <v>33.247</v>
      </c>
      <c r="K3569">
        <v>78.250770000000003</v>
      </c>
      <c r="L3569">
        <v>52.764009999999999</v>
      </c>
      <c r="M3569">
        <v>0.7665883</v>
      </c>
      <c r="N3569">
        <v>37.140459999999997</v>
      </c>
      <c r="O3569">
        <v>26.789739999999998</v>
      </c>
      <c r="P3569">
        <v>0.31132779999999999</v>
      </c>
      <c r="Q3569">
        <v>57.607729999999997</v>
      </c>
      <c r="R3569">
        <v>30.257539999999999</v>
      </c>
      <c r="S3569">
        <v>0.82263640000000005</v>
      </c>
    </row>
    <row r="3570" spans="1:19" x14ac:dyDescent="0.2">
      <c r="A3570" t="s">
        <v>37</v>
      </c>
      <c r="B3570">
        <v>2010</v>
      </c>
      <c r="C3570">
        <v>65694.867679999996</v>
      </c>
      <c r="D3570">
        <v>75992.557019999993</v>
      </c>
      <c r="E3570">
        <v>91776.105049999998</v>
      </c>
      <c r="F3570">
        <v>82548.3</v>
      </c>
      <c r="G3570">
        <v>101257.8</v>
      </c>
      <c r="H3570">
        <v>5.2631779999999999</v>
      </c>
      <c r="I3570">
        <v>0.33246999999999999</v>
      </c>
      <c r="J3570">
        <v>33.247</v>
      </c>
      <c r="K3570">
        <v>78.250770000000003</v>
      </c>
      <c r="L3570">
        <v>52.764009999999999</v>
      </c>
      <c r="M3570">
        <v>0.7665883</v>
      </c>
      <c r="N3570">
        <v>37.140459999999997</v>
      </c>
      <c r="O3570">
        <v>26.789739999999998</v>
      </c>
      <c r="P3570">
        <v>0.31132779999999999</v>
      </c>
      <c r="Q3570">
        <v>57.607729999999997</v>
      </c>
      <c r="R3570">
        <v>30.257539999999999</v>
      </c>
      <c r="S3570">
        <v>0.82263640000000005</v>
      </c>
    </row>
    <row r="3571" spans="1:19" x14ac:dyDescent="0.2">
      <c r="A3571" t="s">
        <v>37</v>
      </c>
      <c r="B3571">
        <v>2010</v>
      </c>
      <c r="C3571">
        <v>65694.867679999996</v>
      </c>
      <c r="D3571">
        <v>75992.557019999993</v>
      </c>
      <c r="E3571">
        <v>91776.105049999998</v>
      </c>
      <c r="F3571">
        <v>82548.3</v>
      </c>
      <c r="G3571">
        <v>101257.8</v>
      </c>
      <c r="H3571">
        <v>38.88879</v>
      </c>
      <c r="I3571">
        <v>0.33246999999999999</v>
      </c>
      <c r="J3571">
        <v>33.247</v>
      </c>
      <c r="K3571">
        <v>78.250770000000003</v>
      </c>
      <c r="L3571">
        <v>52.764009999999999</v>
      </c>
      <c r="M3571">
        <v>0.7665883</v>
      </c>
      <c r="N3571">
        <v>37.140459999999997</v>
      </c>
      <c r="O3571">
        <v>26.789739999999998</v>
      </c>
      <c r="P3571">
        <v>0.31132779999999999</v>
      </c>
      <c r="Q3571">
        <v>57.607729999999997</v>
      </c>
      <c r="R3571">
        <v>30.257539999999999</v>
      </c>
      <c r="S3571">
        <v>0.82263640000000005</v>
      </c>
    </row>
    <row r="3572" spans="1:19" x14ac:dyDescent="0.2">
      <c r="A3572" t="s">
        <v>37</v>
      </c>
      <c r="B3572">
        <v>2010</v>
      </c>
      <c r="C3572">
        <v>65694.867679999996</v>
      </c>
      <c r="D3572">
        <v>75992.557019999993</v>
      </c>
      <c r="E3572">
        <v>91776.105049999998</v>
      </c>
      <c r="F3572">
        <v>82548.3</v>
      </c>
      <c r="G3572">
        <v>101257.8</v>
      </c>
      <c r="I3572">
        <v>0.33246999999999999</v>
      </c>
      <c r="J3572">
        <v>33.247</v>
      </c>
      <c r="L3572">
        <v>52.764009999999999</v>
      </c>
      <c r="M3572">
        <v>0.7665883</v>
      </c>
      <c r="N3572">
        <v>37.140459999999997</v>
      </c>
      <c r="O3572">
        <v>26.789739999999998</v>
      </c>
      <c r="P3572">
        <v>0.31132779999999999</v>
      </c>
      <c r="R3572">
        <v>30.257539999999999</v>
      </c>
      <c r="S3572">
        <v>0.82263640000000005</v>
      </c>
    </row>
    <row r="3573" spans="1:19" x14ac:dyDescent="0.2">
      <c r="A3573" t="s">
        <v>37</v>
      </c>
      <c r="B3573">
        <v>2010</v>
      </c>
      <c r="C3573">
        <v>65694.867679999996</v>
      </c>
      <c r="D3573">
        <v>75992.557019999993</v>
      </c>
      <c r="E3573">
        <v>91776.105049999998</v>
      </c>
      <c r="F3573">
        <v>82548.3</v>
      </c>
      <c r="G3573">
        <v>101257.8</v>
      </c>
      <c r="H3573">
        <v>11.111079999999999</v>
      </c>
      <c r="I3573">
        <v>0.33246999999999999</v>
      </c>
      <c r="J3573">
        <v>33.247</v>
      </c>
      <c r="K3573">
        <v>78.250770000000003</v>
      </c>
      <c r="L3573">
        <v>52.764009999999999</v>
      </c>
      <c r="M3573">
        <v>0.7665883</v>
      </c>
      <c r="N3573">
        <v>37.140459999999997</v>
      </c>
      <c r="O3573">
        <v>26.789739999999998</v>
      </c>
      <c r="P3573">
        <v>0.31132779999999999</v>
      </c>
      <c r="Q3573">
        <v>57.607729999999997</v>
      </c>
      <c r="R3573">
        <v>30.257539999999999</v>
      </c>
      <c r="S3573">
        <v>0.82263640000000005</v>
      </c>
    </row>
    <row r="3574" spans="1:19" x14ac:dyDescent="0.2">
      <c r="A3574" t="s">
        <v>37</v>
      </c>
      <c r="B3574">
        <v>2010</v>
      </c>
      <c r="C3574">
        <v>65694.867679999996</v>
      </c>
      <c r="D3574">
        <v>75992.557019999993</v>
      </c>
      <c r="E3574">
        <v>91776.105049999998</v>
      </c>
      <c r="F3574">
        <v>82548.3</v>
      </c>
      <c r="G3574">
        <v>101257.8</v>
      </c>
      <c r="H3574">
        <v>33.33343</v>
      </c>
      <c r="I3574">
        <v>0.33246999999999999</v>
      </c>
      <c r="J3574">
        <v>33.247</v>
      </c>
      <c r="K3574">
        <v>78.250770000000003</v>
      </c>
      <c r="L3574">
        <v>52.764009999999999</v>
      </c>
      <c r="M3574">
        <v>0.7665883</v>
      </c>
      <c r="N3574">
        <v>37.140459999999997</v>
      </c>
      <c r="O3574">
        <v>26.789739999999998</v>
      </c>
      <c r="P3574">
        <v>0.31132779999999999</v>
      </c>
      <c r="Q3574">
        <v>57.607729999999997</v>
      </c>
      <c r="R3574">
        <v>30.257539999999999</v>
      </c>
      <c r="S3574">
        <v>0.82263640000000005</v>
      </c>
    </row>
    <row r="3575" spans="1:19" x14ac:dyDescent="0.2">
      <c r="A3575" t="s">
        <v>37</v>
      </c>
      <c r="B3575">
        <v>2010</v>
      </c>
      <c r="C3575">
        <v>65694.867679999996</v>
      </c>
      <c r="D3575">
        <v>75992.557019999993</v>
      </c>
      <c r="E3575">
        <v>91776.105049999998</v>
      </c>
      <c r="F3575">
        <v>82548.3</v>
      </c>
      <c r="G3575">
        <v>101257.8</v>
      </c>
      <c r="I3575">
        <v>0.33246999999999999</v>
      </c>
      <c r="J3575">
        <v>33.247</v>
      </c>
      <c r="L3575">
        <v>52.764009999999999</v>
      </c>
      <c r="M3575">
        <v>0.7665883</v>
      </c>
      <c r="N3575">
        <v>37.140459999999997</v>
      </c>
      <c r="O3575">
        <v>26.789739999999998</v>
      </c>
      <c r="P3575">
        <v>0.31132779999999999</v>
      </c>
      <c r="R3575">
        <v>30.257539999999999</v>
      </c>
      <c r="S3575">
        <v>0.82263640000000005</v>
      </c>
    </row>
    <row r="3576" spans="1:19" x14ac:dyDescent="0.2">
      <c r="A3576" t="s">
        <v>37</v>
      </c>
      <c r="B3576">
        <v>2010</v>
      </c>
      <c r="C3576">
        <v>65694.867679999996</v>
      </c>
      <c r="D3576">
        <v>75992.557019999993</v>
      </c>
      <c r="E3576">
        <v>91776.105049999998</v>
      </c>
      <c r="F3576">
        <v>82548.3</v>
      </c>
      <c r="G3576">
        <v>101257.8</v>
      </c>
      <c r="H3576">
        <v>28.571459999999998</v>
      </c>
      <c r="I3576">
        <v>0.33246999999999999</v>
      </c>
      <c r="J3576">
        <v>33.247</v>
      </c>
      <c r="K3576">
        <v>78.250770000000003</v>
      </c>
      <c r="L3576">
        <v>52.764009999999999</v>
      </c>
      <c r="M3576">
        <v>0.7665883</v>
      </c>
      <c r="N3576">
        <v>37.140459999999997</v>
      </c>
      <c r="O3576">
        <v>26.789739999999998</v>
      </c>
      <c r="P3576">
        <v>0.31132779999999999</v>
      </c>
      <c r="Q3576">
        <v>57.607729999999997</v>
      </c>
      <c r="R3576">
        <v>30.257539999999999</v>
      </c>
      <c r="S3576">
        <v>0.82263640000000005</v>
      </c>
    </row>
    <row r="3577" spans="1:19" x14ac:dyDescent="0.2">
      <c r="A3577" t="s">
        <v>37</v>
      </c>
      <c r="B3577">
        <v>2010</v>
      </c>
      <c r="C3577">
        <v>65694.867679999996</v>
      </c>
      <c r="D3577">
        <v>75992.557019999993</v>
      </c>
      <c r="E3577">
        <v>91776.105049999998</v>
      </c>
      <c r="F3577">
        <v>82548.3</v>
      </c>
      <c r="G3577">
        <v>101257.8</v>
      </c>
      <c r="I3577">
        <v>0.33246999999999999</v>
      </c>
      <c r="J3577">
        <v>33.247</v>
      </c>
      <c r="L3577">
        <v>52.764009999999999</v>
      </c>
      <c r="M3577">
        <v>0.7665883</v>
      </c>
      <c r="N3577">
        <v>37.140459999999997</v>
      </c>
      <c r="O3577">
        <v>26.789739999999998</v>
      </c>
      <c r="P3577">
        <v>0.31132779999999999</v>
      </c>
      <c r="R3577">
        <v>30.257539999999999</v>
      </c>
      <c r="S3577">
        <v>0.82263640000000005</v>
      </c>
    </row>
    <row r="3578" spans="1:19" x14ac:dyDescent="0.2">
      <c r="A3578" t="s">
        <v>37</v>
      </c>
      <c r="B3578">
        <v>2010</v>
      </c>
      <c r="C3578">
        <v>65694.867679999996</v>
      </c>
      <c r="D3578">
        <v>75992.557019999993</v>
      </c>
      <c r="E3578">
        <v>91776.105049999998</v>
      </c>
      <c r="F3578">
        <v>82548.3</v>
      </c>
      <c r="G3578">
        <v>101257.8</v>
      </c>
      <c r="H3578">
        <v>99.999920000000003</v>
      </c>
      <c r="I3578">
        <v>0.33246999999999999</v>
      </c>
      <c r="J3578">
        <v>33.247</v>
      </c>
      <c r="K3578">
        <v>78.250770000000003</v>
      </c>
      <c r="L3578">
        <v>52.764009999999999</v>
      </c>
      <c r="M3578">
        <v>0.7665883</v>
      </c>
      <c r="N3578">
        <v>37.140459999999997</v>
      </c>
      <c r="O3578">
        <v>26.789739999999998</v>
      </c>
      <c r="P3578">
        <v>0.31132779999999999</v>
      </c>
      <c r="Q3578">
        <v>57.607729999999997</v>
      </c>
      <c r="R3578">
        <v>30.257539999999999</v>
      </c>
      <c r="S3578">
        <v>0.82263640000000005</v>
      </c>
    </row>
    <row r="3579" spans="1:19" x14ac:dyDescent="0.2">
      <c r="A3579" t="s">
        <v>37</v>
      </c>
      <c r="B3579">
        <v>2010</v>
      </c>
      <c r="C3579">
        <v>65694.867679999996</v>
      </c>
      <c r="D3579">
        <v>75992.557019999993</v>
      </c>
      <c r="E3579">
        <v>91776.105049999998</v>
      </c>
      <c r="F3579">
        <v>82548.3</v>
      </c>
      <c r="G3579">
        <v>101257.8</v>
      </c>
      <c r="H3579">
        <v>30.769259999999999</v>
      </c>
      <c r="I3579">
        <v>0.33246999999999999</v>
      </c>
      <c r="J3579">
        <v>33.247</v>
      </c>
      <c r="K3579">
        <v>78.250770000000003</v>
      </c>
      <c r="L3579">
        <v>52.764009999999999</v>
      </c>
      <c r="M3579">
        <v>0.7665883</v>
      </c>
      <c r="N3579">
        <v>37.140459999999997</v>
      </c>
      <c r="O3579">
        <v>26.789739999999998</v>
      </c>
      <c r="P3579">
        <v>0.31132779999999999</v>
      </c>
      <c r="Q3579">
        <v>57.607729999999997</v>
      </c>
      <c r="R3579">
        <v>30.257539999999999</v>
      </c>
      <c r="S3579">
        <v>0.82263640000000005</v>
      </c>
    </row>
    <row r="3580" spans="1:19" x14ac:dyDescent="0.2">
      <c r="A3580" t="s">
        <v>37</v>
      </c>
      <c r="B3580">
        <v>2010</v>
      </c>
      <c r="C3580">
        <v>65694.867679999996</v>
      </c>
      <c r="D3580">
        <v>75992.557019999993</v>
      </c>
      <c r="E3580">
        <v>91776.105049999998</v>
      </c>
      <c r="F3580">
        <v>82548.3</v>
      </c>
      <c r="G3580">
        <v>101257.8</v>
      </c>
      <c r="H3580">
        <v>87.500140000000002</v>
      </c>
      <c r="I3580">
        <v>0.33246999999999999</v>
      </c>
      <c r="J3580">
        <v>33.247</v>
      </c>
      <c r="K3580">
        <v>78.250770000000003</v>
      </c>
      <c r="L3580">
        <v>52.764009999999999</v>
      </c>
      <c r="M3580">
        <v>0.7665883</v>
      </c>
      <c r="N3580">
        <v>37.140459999999997</v>
      </c>
      <c r="O3580">
        <v>26.789739999999998</v>
      </c>
      <c r="P3580">
        <v>0.31132779999999999</v>
      </c>
      <c r="Q3580">
        <v>57.607729999999997</v>
      </c>
      <c r="R3580">
        <v>30.257539999999999</v>
      </c>
      <c r="S3580">
        <v>0.82263640000000005</v>
      </c>
    </row>
    <row r="3581" spans="1:19" x14ac:dyDescent="0.2">
      <c r="A3581" t="s">
        <v>37</v>
      </c>
      <c r="B3581">
        <v>2010</v>
      </c>
      <c r="C3581">
        <v>65694.867679999996</v>
      </c>
      <c r="D3581">
        <v>75992.557019999993</v>
      </c>
      <c r="E3581">
        <v>91776.105049999998</v>
      </c>
      <c r="F3581">
        <v>82548.3</v>
      </c>
      <c r="G3581">
        <v>101257.8</v>
      </c>
      <c r="I3581">
        <v>0.33246999999999999</v>
      </c>
      <c r="J3581">
        <v>33.247</v>
      </c>
      <c r="L3581">
        <v>52.764009999999999</v>
      </c>
      <c r="M3581">
        <v>0.7665883</v>
      </c>
      <c r="N3581">
        <v>37.140459999999997</v>
      </c>
      <c r="O3581">
        <v>26.789739999999998</v>
      </c>
      <c r="P3581">
        <v>0.31132779999999999</v>
      </c>
      <c r="R3581">
        <v>30.257539999999999</v>
      </c>
      <c r="S3581">
        <v>0.82263640000000005</v>
      </c>
    </row>
    <row r="3582" spans="1:19" x14ac:dyDescent="0.2">
      <c r="A3582" t="s">
        <v>37</v>
      </c>
      <c r="B3582">
        <v>2010</v>
      </c>
      <c r="C3582">
        <v>65694.867679999996</v>
      </c>
      <c r="D3582">
        <v>75992.557019999993</v>
      </c>
      <c r="E3582">
        <v>91776.105049999998</v>
      </c>
      <c r="F3582">
        <v>82548.3</v>
      </c>
      <c r="G3582">
        <v>101257.8</v>
      </c>
      <c r="H3582">
        <v>49.999960000000002</v>
      </c>
      <c r="I3582">
        <v>0.33246999999999999</v>
      </c>
      <c r="J3582">
        <v>33.247</v>
      </c>
      <c r="K3582">
        <v>78.250770000000003</v>
      </c>
      <c r="L3582">
        <v>52.764009999999999</v>
      </c>
      <c r="M3582">
        <v>0.7665883</v>
      </c>
      <c r="N3582">
        <v>37.140459999999997</v>
      </c>
      <c r="O3582">
        <v>26.789739999999998</v>
      </c>
      <c r="P3582">
        <v>0.31132779999999999</v>
      </c>
      <c r="Q3582">
        <v>57.607729999999997</v>
      </c>
      <c r="R3582">
        <v>30.257539999999999</v>
      </c>
      <c r="S3582">
        <v>0.82263640000000005</v>
      </c>
    </row>
    <row r="3583" spans="1:19" x14ac:dyDescent="0.2">
      <c r="A3583" t="s">
        <v>37</v>
      </c>
      <c r="B3583">
        <v>2010</v>
      </c>
      <c r="C3583">
        <v>65694.867679999996</v>
      </c>
      <c r="D3583">
        <v>75992.557019999993</v>
      </c>
      <c r="E3583">
        <v>91776.105049999998</v>
      </c>
      <c r="F3583">
        <v>82548.3</v>
      </c>
      <c r="G3583">
        <v>101257.8</v>
      </c>
      <c r="H3583">
        <v>275.00009999999997</v>
      </c>
      <c r="I3583">
        <v>0.33246999999999999</v>
      </c>
      <c r="J3583">
        <v>33.247</v>
      </c>
      <c r="K3583">
        <v>78.250770000000003</v>
      </c>
      <c r="L3583">
        <v>52.764009999999999</v>
      </c>
      <c r="M3583">
        <v>0.7665883</v>
      </c>
      <c r="N3583">
        <v>37.140459999999997</v>
      </c>
      <c r="O3583">
        <v>26.789739999999998</v>
      </c>
      <c r="P3583">
        <v>0.31132779999999999</v>
      </c>
      <c r="Q3583">
        <v>57.607729999999997</v>
      </c>
      <c r="R3583">
        <v>30.257539999999999</v>
      </c>
      <c r="S3583">
        <v>0.82263640000000005</v>
      </c>
    </row>
    <row r="3584" spans="1:19" x14ac:dyDescent="0.2">
      <c r="A3584" t="s">
        <v>37</v>
      </c>
      <c r="B3584">
        <v>2010</v>
      </c>
      <c r="C3584">
        <v>65694.867679999996</v>
      </c>
      <c r="D3584">
        <v>75992.557019999993</v>
      </c>
      <c r="E3584">
        <v>91776.105049999998</v>
      </c>
      <c r="F3584">
        <v>82548.3</v>
      </c>
      <c r="G3584">
        <v>101257.8</v>
      </c>
      <c r="H3584">
        <v>16.981089999999998</v>
      </c>
      <c r="I3584">
        <v>0.33246999999999999</v>
      </c>
      <c r="J3584">
        <v>33.247</v>
      </c>
      <c r="K3584">
        <v>78.250770000000003</v>
      </c>
      <c r="L3584">
        <v>52.764009999999999</v>
      </c>
      <c r="M3584">
        <v>0.7665883</v>
      </c>
      <c r="N3584">
        <v>37.140459999999997</v>
      </c>
      <c r="O3584">
        <v>26.789739999999998</v>
      </c>
      <c r="P3584">
        <v>0.31132779999999999</v>
      </c>
      <c r="Q3584">
        <v>57.607729999999997</v>
      </c>
      <c r="R3584">
        <v>30.257539999999999</v>
      </c>
      <c r="S3584">
        <v>0.82263640000000005</v>
      </c>
    </row>
    <row r="3585" spans="1:19" x14ac:dyDescent="0.2">
      <c r="A3585" t="s">
        <v>37</v>
      </c>
      <c r="B3585">
        <v>2010</v>
      </c>
      <c r="C3585">
        <v>65694.867679999996</v>
      </c>
      <c r="D3585">
        <v>75992.557019999993</v>
      </c>
      <c r="E3585">
        <v>91776.105049999998</v>
      </c>
      <c r="F3585">
        <v>82548.3</v>
      </c>
      <c r="G3585">
        <v>101257.8</v>
      </c>
      <c r="H3585">
        <v>56.722839999999998</v>
      </c>
      <c r="I3585">
        <v>0.33246999999999999</v>
      </c>
      <c r="J3585">
        <v>33.247</v>
      </c>
      <c r="K3585">
        <v>78.250770000000003</v>
      </c>
      <c r="L3585">
        <v>52.764009999999999</v>
      </c>
      <c r="M3585">
        <v>0.7665883</v>
      </c>
      <c r="N3585">
        <v>37.140459999999997</v>
      </c>
      <c r="O3585">
        <v>26.789739999999998</v>
      </c>
      <c r="P3585">
        <v>0.31132779999999999</v>
      </c>
      <c r="Q3585">
        <v>57.607729999999997</v>
      </c>
      <c r="R3585">
        <v>30.257539999999999</v>
      </c>
      <c r="S3585">
        <v>0.82263640000000005</v>
      </c>
    </row>
    <row r="3586" spans="1:19" x14ac:dyDescent="0.2">
      <c r="A3586" t="s">
        <v>37</v>
      </c>
      <c r="B3586">
        <v>2010</v>
      </c>
      <c r="C3586">
        <v>65694.867679999996</v>
      </c>
      <c r="D3586">
        <v>75992.557019999993</v>
      </c>
      <c r="E3586">
        <v>91776.105049999998</v>
      </c>
      <c r="F3586">
        <v>82548.3</v>
      </c>
      <c r="G3586">
        <v>101257.8</v>
      </c>
      <c r="H3586">
        <v>20.000019999999999</v>
      </c>
      <c r="I3586">
        <v>0.33246999999999999</v>
      </c>
      <c r="J3586">
        <v>33.247</v>
      </c>
      <c r="K3586">
        <v>78.250770000000003</v>
      </c>
      <c r="L3586">
        <v>52.764009999999999</v>
      </c>
      <c r="M3586">
        <v>0.7665883</v>
      </c>
      <c r="N3586">
        <v>37.140459999999997</v>
      </c>
      <c r="O3586">
        <v>26.789739999999998</v>
      </c>
      <c r="P3586">
        <v>0.31132779999999999</v>
      </c>
      <c r="Q3586">
        <v>57.607729999999997</v>
      </c>
      <c r="R3586">
        <v>30.257539999999999</v>
      </c>
      <c r="S3586">
        <v>0.82263640000000005</v>
      </c>
    </row>
    <row r="3587" spans="1:19" x14ac:dyDescent="0.2">
      <c r="A3587" t="s">
        <v>37</v>
      </c>
      <c r="B3587">
        <v>2010</v>
      </c>
      <c r="C3587">
        <v>65694.867679999996</v>
      </c>
      <c r="D3587">
        <v>75992.557019999993</v>
      </c>
      <c r="E3587">
        <v>91776.105049999998</v>
      </c>
      <c r="F3587">
        <v>82548.3</v>
      </c>
      <c r="G3587">
        <v>101257.8</v>
      </c>
      <c r="H3587">
        <v>51.415990000000001</v>
      </c>
      <c r="I3587">
        <v>0.33246999999999999</v>
      </c>
      <c r="J3587">
        <v>33.247</v>
      </c>
      <c r="K3587">
        <v>78.250770000000003</v>
      </c>
      <c r="L3587">
        <v>52.764009999999999</v>
      </c>
      <c r="M3587">
        <v>0.7665883</v>
      </c>
      <c r="N3587">
        <v>37.140459999999997</v>
      </c>
      <c r="O3587">
        <v>26.789739999999998</v>
      </c>
      <c r="P3587">
        <v>0.31132779999999999</v>
      </c>
      <c r="Q3587">
        <v>57.607729999999997</v>
      </c>
      <c r="R3587">
        <v>30.257539999999999</v>
      </c>
      <c r="S3587">
        <v>0.82263640000000005</v>
      </c>
    </row>
    <row r="3588" spans="1:19" x14ac:dyDescent="0.2">
      <c r="A3588" t="s">
        <v>37</v>
      </c>
      <c r="B3588">
        <v>2010</v>
      </c>
      <c r="C3588">
        <v>65694.867679999996</v>
      </c>
      <c r="D3588">
        <v>75992.557019999993</v>
      </c>
      <c r="E3588">
        <v>91776.105049999998</v>
      </c>
      <c r="F3588">
        <v>82548.3</v>
      </c>
      <c r="G3588">
        <v>101257.8</v>
      </c>
      <c r="H3588">
        <v>28.571400000000001</v>
      </c>
      <c r="I3588">
        <v>0.33246999999999999</v>
      </c>
      <c r="J3588">
        <v>33.247</v>
      </c>
      <c r="K3588">
        <v>78.250770000000003</v>
      </c>
      <c r="L3588">
        <v>52.764009999999999</v>
      </c>
      <c r="M3588">
        <v>0.7665883</v>
      </c>
      <c r="N3588">
        <v>37.140459999999997</v>
      </c>
      <c r="O3588">
        <v>26.789739999999998</v>
      </c>
      <c r="P3588">
        <v>0.31132779999999999</v>
      </c>
      <c r="Q3588">
        <v>57.607729999999997</v>
      </c>
      <c r="R3588">
        <v>30.257539999999999</v>
      </c>
      <c r="S3588">
        <v>0.82263640000000005</v>
      </c>
    </row>
    <row r="3589" spans="1:19" x14ac:dyDescent="0.2">
      <c r="A3589" t="s">
        <v>37</v>
      </c>
      <c r="B3589">
        <v>2010</v>
      </c>
      <c r="C3589">
        <v>65694.867679999996</v>
      </c>
      <c r="D3589">
        <v>75992.557019999993</v>
      </c>
      <c r="E3589">
        <v>91776.105049999998</v>
      </c>
      <c r="F3589">
        <v>82548.3</v>
      </c>
      <c r="G3589">
        <v>101257.8</v>
      </c>
      <c r="H3589">
        <v>15.3847</v>
      </c>
      <c r="I3589">
        <v>0.33246999999999999</v>
      </c>
      <c r="J3589">
        <v>33.247</v>
      </c>
      <c r="K3589">
        <v>78.250770000000003</v>
      </c>
      <c r="L3589">
        <v>52.764009999999999</v>
      </c>
      <c r="M3589">
        <v>0.7665883</v>
      </c>
      <c r="N3589">
        <v>37.140459999999997</v>
      </c>
      <c r="O3589">
        <v>26.789739999999998</v>
      </c>
      <c r="P3589">
        <v>0.31132779999999999</v>
      </c>
      <c r="Q3589">
        <v>57.607729999999997</v>
      </c>
      <c r="R3589">
        <v>30.257539999999999</v>
      </c>
      <c r="S3589">
        <v>0.82263640000000005</v>
      </c>
    </row>
    <row r="3590" spans="1:19" x14ac:dyDescent="0.2">
      <c r="A3590" t="s">
        <v>37</v>
      </c>
      <c r="B3590">
        <v>2010</v>
      </c>
      <c r="C3590">
        <v>65694.867679999996</v>
      </c>
      <c r="D3590">
        <v>75992.557019999993</v>
      </c>
      <c r="E3590">
        <v>91776.105049999998</v>
      </c>
      <c r="F3590">
        <v>82548.3</v>
      </c>
      <c r="G3590">
        <v>101257.8</v>
      </c>
      <c r="H3590">
        <v>66.666629999999998</v>
      </c>
      <c r="I3590">
        <v>0.33246999999999999</v>
      </c>
      <c r="J3590">
        <v>33.247</v>
      </c>
      <c r="K3590">
        <v>78.250770000000003</v>
      </c>
      <c r="L3590">
        <v>52.764009999999999</v>
      </c>
      <c r="M3590">
        <v>0.7665883</v>
      </c>
      <c r="O3590">
        <v>26.789739999999998</v>
      </c>
      <c r="P3590">
        <v>0.31132779999999999</v>
      </c>
      <c r="R3590">
        <v>30.257539999999999</v>
      </c>
      <c r="S3590">
        <v>0.82263640000000005</v>
      </c>
    </row>
    <row r="3591" spans="1:19" x14ac:dyDescent="0.2">
      <c r="A3591" t="s">
        <v>37</v>
      </c>
      <c r="B3591">
        <v>2010</v>
      </c>
      <c r="C3591">
        <v>65694.867679999996</v>
      </c>
      <c r="D3591">
        <v>75992.557019999993</v>
      </c>
      <c r="E3591">
        <v>91776.105049999998</v>
      </c>
      <c r="F3591">
        <v>82548.3</v>
      </c>
      <c r="G3591">
        <v>101257.8</v>
      </c>
      <c r="H3591">
        <v>-47.333309999999997</v>
      </c>
      <c r="I3591">
        <v>0.33246999999999999</v>
      </c>
      <c r="J3591">
        <v>33.247</v>
      </c>
      <c r="K3591">
        <v>78.250770000000003</v>
      </c>
      <c r="L3591">
        <v>52.764009999999999</v>
      </c>
      <c r="M3591">
        <v>0.7665883</v>
      </c>
      <c r="N3591">
        <v>37.140459999999997</v>
      </c>
      <c r="O3591">
        <v>26.789739999999998</v>
      </c>
      <c r="P3591">
        <v>0.31132779999999999</v>
      </c>
      <c r="Q3591">
        <v>57.607729999999997</v>
      </c>
      <c r="R3591">
        <v>30.257539999999999</v>
      </c>
      <c r="S3591">
        <v>0.82263640000000005</v>
      </c>
    </row>
    <row r="3592" spans="1:19" x14ac:dyDescent="0.2">
      <c r="A3592" t="s">
        <v>37</v>
      </c>
      <c r="B3592">
        <v>2010</v>
      </c>
      <c r="C3592">
        <v>65694.867679999996</v>
      </c>
      <c r="D3592">
        <v>75992.557019999993</v>
      </c>
      <c r="E3592">
        <v>91776.105049999998</v>
      </c>
      <c r="F3592">
        <v>82548.3</v>
      </c>
      <c r="G3592">
        <v>101257.8</v>
      </c>
      <c r="H3592">
        <v>99.999949999999998</v>
      </c>
      <c r="I3592">
        <v>0.33246999999999999</v>
      </c>
      <c r="J3592">
        <v>33.247</v>
      </c>
      <c r="K3592">
        <v>78.250770000000003</v>
      </c>
      <c r="L3592">
        <v>52.764009999999999</v>
      </c>
      <c r="M3592">
        <v>0.7665883</v>
      </c>
      <c r="N3592">
        <v>37.140459999999997</v>
      </c>
      <c r="O3592">
        <v>26.789739999999998</v>
      </c>
      <c r="P3592">
        <v>0.31132779999999999</v>
      </c>
      <c r="Q3592">
        <v>57.607729999999997</v>
      </c>
      <c r="R3592">
        <v>30.257539999999999</v>
      </c>
      <c r="S3592">
        <v>0.82263640000000005</v>
      </c>
    </row>
    <row r="3593" spans="1:19" x14ac:dyDescent="0.2">
      <c r="A3593" t="s">
        <v>37</v>
      </c>
      <c r="B3593">
        <v>2010</v>
      </c>
      <c r="C3593">
        <v>65694.867679999996</v>
      </c>
      <c r="D3593">
        <v>75992.557019999993</v>
      </c>
      <c r="E3593">
        <v>91776.105049999998</v>
      </c>
      <c r="F3593">
        <v>82548.3</v>
      </c>
      <c r="G3593">
        <v>101257.8</v>
      </c>
      <c r="I3593">
        <v>0.33246999999999999</v>
      </c>
      <c r="J3593">
        <v>33.247</v>
      </c>
      <c r="L3593">
        <v>52.764009999999999</v>
      </c>
      <c r="M3593">
        <v>0.7665883</v>
      </c>
      <c r="N3593">
        <v>37.140459999999997</v>
      </c>
      <c r="O3593">
        <v>26.789739999999998</v>
      </c>
      <c r="P3593">
        <v>0.31132779999999999</v>
      </c>
      <c r="R3593">
        <v>30.257539999999999</v>
      </c>
      <c r="S3593">
        <v>0.82263640000000005</v>
      </c>
    </row>
    <row r="3594" spans="1:19" x14ac:dyDescent="0.2">
      <c r="A3594" t="s">
        <v>37</v>
      </c>
      <c r="B3594">
        <v>2010</v>
      </c>
      <c r="C3594">
        <v>65694.867679999996</v>
      </c>
      <c r="D3594">
        <v>75992.557019999993</v>
      </c>
      <c r="E3594">
        <v>91776.105049999998</v>
      </c>
      <c r="F3594">
        <v>82548.3</v>
      </c>
      <c r="G3594">
        <v>101257.8</v>
      </c>
      <c r="H3594">
        <v>74.999840000000006</v>
      </c>
      <c r="I3594">
        <v>0.33246999999999999</v>
      </c>
      <c r="J3594">
        <v>33.247</v>
      </c>
      <c r="K3594">
        <v>78.250770000000003</v>
      </c>
      <c r="L3594">
        <v>52.764009999999999</v>
      </c>
      <c r="M3594">
        <v>0.7665883</v>
      </c>
      <c r="N3594">
        <v>37.140459999999997</v>
      </c>
      <c r="O3594">
        <v>26.789739999999998</v>
      </c>
      <c r="P3594">
        <v>0.31132779999999999</v>
      </c>
      <c r="Q3594">
        <v>57.607729999999997</v>
      </c>
      <c r="R3594">
        <v>30.257539999999999</v>
      </c>
      <c r="S3594">
        <v>0.82263640000000005</v>
      </c>
    </row>
    <row r="3595" spans="1:19" x14ac:dyDescent="0.2">
      <c r="A3595" t="s">
        <v>37</v>
      </c>
      <c r="B3595">
        <v>2010</v>
      </c>
      <c r="C3595">
        <v>65694.867679999996</v>
      </c>
      <c r="D3595">
        <v>75992.557019999993</v>
      </c>
      <c r="E3595">
        <v>91776.105049999998</v>
      </c>
      <c r="F3595">
        <v>82548.3</v>
      </c>
      <c r="G3595">
        <v>101257.8</v>
      </c>
      <c r="H3595">
        <v>53.571289999999998</v>
      </c>
      <c r="I3595">
        <v>0.33246999999999999</v>
      </c>
      <c r="J3595">
        <v>33.247</v>
      </c>
      <c r="K3595">
        <v>78.250770000000003</v>
      </c>
      <c r="L3595">
        <v>52.764009999999999</v>
      </c>
      <c r="M3595">
        <v>0.7665883</v>
      </c>
      <c r="N3595">
        <v>37.140459999999997</v>
      </c>
      <c r="O3595">
        <v>26.789739999999998</v>
      </c>
      <c r="P3595">
        <v>0.31132779999999999</v>
      </c>
      <c r="Q3595">
        <v>57.607729999999997</v>
      </c>
      <c r="R3595">
        <v>30.257539999999999</v>
      </c>
      <c r="S3595">
        <v>0.82263640000000005</v>
      </c>
    </row>
    <row r="3596" spans="1:19" x14ac:dyDescent="0.2">
      <c r="A3596" t="s">
        <v>37</v>
      </c>
      <c r="B3596">
        <v>2010</v>
      </c>
      <c r="C3596">
        <v>65694.867679999996</v>
      </c>
      <c r="D3596">
        <v>75992.557019999993</v>
      </c>
      <c r="E3596">
        <v>91776.105049999998</v>
      </c>
      <c r="F3596">
        <v>82548.3</v>
      </c>
      <c r="G3596">
        <v>101257.8</v>
      </c>
      <c r="I3596">
        <v>0.33246999999999999</v>
      </c>
      <c r="J3596">
        <v>33.247</v>
      </c>
      <c r="L3596">
        <v>52.764009999999999</v>
      </c>
      <c r="M3596">
        <v>0.7665883</v>
      </c>
      <c r="N3596">
        <v>37.140459999999997</v>
      </c>
      <c r="O3596">
        <v>26.789739999999998</v>
      </c>
      <c r="P3596">
        <v>0.31132779999999999</v>
      </c>
      <c r="R3596">
        <v>30.257539999999999</v>
      </c>
      <c r="S3596">
        <v>0.82263640000000005</v>
      </c>
    </row>
    <row r="3597" spans="1:19" x14ac:dyDescent="0.2">
      <c r="A3597" t="s">
        <v>37</v>
      </c>
      <c r="B3597">
        <v>2010</v>
      </c>
      <c r="C3597">
        <v>65694.867679999996</v>
      </c>
      <c r="D3597">
        <v>75992.557019999993</v>
      </c>
      <c r="E3597">
        <v>91776.105049999998</v>
      </c>
      <c r="F3597">
        <v>82548.3</v>
      </c>
      <c r="G3597">
        <v>101257.8</v>
      </c>
      <c r="I3597">
        <v>0.33246999999999999</v>
      </c>
      <c r="J3597">
        <v>33.247</v>
      </c>
      <c r="L3597">
        <v>52.764009999999999</v>
      </c>
      <c r="M3597">
        <v>0.7665883</v>
      </c>
      <c r="N3597">
        <v>37.140459999999997</v>
      </c>
      <c r="O3597">
        <v>26.789739999999998</v>
      </c>
      <c r="P3597">
        <v>0.31132779999999999</v>
      </c>
      <c r="R3597">
        <v>30.257539999999999</v>
      </c>
      <c r="S3597">
        <v>0.82263640000000005</v>
      </c>
    </row>
    <row r="3598" spans="1:19" x14ac:dyDescent="0.2">
      <c r="A3598" t="s">
        <v>37</v>
      </c>
      <c r="B3598">
        <v>2010</v>
      </c>
      <c r="C3598">
        <v>65694.867679999996</v>
      </c>
      <c r="D3598">
        <v>75992.557019999993</v>
      </c>
      <c r="E3598">
        <v>91776.105049999998</v>
      </c>
      <c r="F3598">
        <v>82548.3</v>
      </c>
      <c r="G3598">
        <v>101257.8</v>
      </c>
      <c r="H3598">
        <v>55.823950000000004</v>
      </c>
      <c r="I3598">
        <v>0.33246999999999999</v>
      </c>
      <c r="J3598">
        <v>33.247</v>
      </c>
      <c r="K3598">
        <v>78.250770000000003</v>
      </c>
      <c r="L3598">
        <v>52.764009999999999</v>
      </c>
      <c r="M3598">
        <v>0.7665883</v>
      </c>
      <c r="N3598">
        <v>37.140459999999997</v>
      </c>
      <c r="O3598">
        <v>26.789739999999998</v>
      </c>
      <c r="P3598">
        <v>0.31132779999999999</v>
      </c>
      <c r="Q3598">
        <v>57.607729999999997</v>
      </c>
      <c r="R3598">
        <v>30.257539999999999</v>
      </c>
      <c r="S3598">
        <v>0.82263640000000005</v>
      </c>
    </row>
    <row r="3599" spans="1:19" x14ac:dyDescent="0.2">
      <c r="A3599" t="s">
        <v>37</v>
      </c>
      <c r="B3599">
        <v>2010</v>
      </c>
      <c r="C3599">
        <v>65694.867679999996</v>
      </c>
      <c r="D3599">
        <v>75992.557019999993</v>
      </c>
      <c r="E3599">
        <v>91776.105049999998</v>
      </c>
      <c r="F3599">
        <v>82548.3</v>
      </c>
      <c r="G3599">
        <v>101257.8</v>
      </c>
      <c r="I3599">
        <v>0.33246999999999999</v>
      </c>
      <c r="J3599">
        <v>33.247</v>
      </c>
      <c r="L3599">
        <v>52.764009999999999</v>
      </c>
      <c r="M3599">
        <v>0.7665883</v>
      </c>
      <c r="N3599">
        <v>37.140459999999997</v>
      </c>
      <c r="O3599">
        <v>26.789739999999998</v>
      </c>
      <c r="P3599">
        <v>0.31132779999999999</v>
      </c>
      <c r="R3599">
        <v>30.257539999999999</v>
      </c>
      <c r="S3599">
        <v>0.82263640000000005</v>
      </c>
    </row>
    <row r="3600" spans="1:19" x14ac:dyDescent="0.2">
      <c r="A3600" t="s">
        <v>37</v>
      </c>
      <c r="B3600">
        <v>2010</v>
      </c>
      <c r="C3600">
        <v>65694.867679999996</v>
      </c>
      <c r="D3600">
        <v>75992.557019999993</v>
      </c>
      <c r="E3600">
        <v>91776.105049999998</v>
      </c>
      <c r="F3600">
        <v>82548.3</v>
      </c>
      <c r="G3600">
        <v>101257.8</v>
      </c>
      <c r="I3600">
        <v>0.33246999999999999</v>
      </c>
      <c r="J3600">
        <v>33.247</v>
      </c>
      <c r="L3600">
        <v>52.764009999999999</v>
      </c>
      <c r="M3600">
        <v>0.7665883</v>
      </c>
      <c r="N3600">
        <v>37.140459999999997</v>
      </c>
      <c r="O3600">
        <v>26.789739999999998</v>
      </c>
      <c r="P3600">
        <v>0.31132779999999999</v>
      </c>
      <c r="R3600">
        <v>30.257539999999999</v>
      </c>
      <c r="S3600">
        <v>0.82263640000000005</v>
      </c>
    </row>
    <row r="3601" spans="1:19" x14ac:dyDescent="0.2">
      <c r="A3601" t="s">
        <v>37</v>
      </c>
      <c r="B3601">
        <v>2010</v>
      </c>
      <c r="C3601">
        <v>65694.867679999996</v>
      </c>
      <c r="D3601">
        <v>75992.557019999993</v>
      </c>
      <c r="E3601">
        <v>91776.105049999998</v>
      </c>
      <c r="F3601">
        <v>82548.3</v>
      </c>
      <c r="G3601">
        <v>101257.8</v>
      </c>
      <c r="H3601">
        <v>99.99991</v>
      </c>
      <c r="I3601">
        <v>0.33246999999999999</v>
      </c>
      <c r="J3601">
        <v>33.247</v>
      </c>
      <c r="K3601">
        <v>78.250770000000003</v>
      </c>
      <c r="L3601">
        <v>52.764009999999999</v>
      </c>
      <c r="M3601">
        <v>0.7665883</v>
      </c>
      <c r="N3601">
        <v>37.140459999999997</v>
      </c>
      <c r="O3601">
        <v>26.789739999999998</v>
      </c>
      <c r="P3601">
        <v>0.31132779999999999</v>
      </c>
      <c r="Q3601">
        <v>57.607729999999997</v>
      </c>
      <c r="R3601">
        <v>30.257539999999999</v>
      </c>
      <c r="S3601">
        <v>0.82263640000000005</v>
      </c>
    </row>
    <row r="3602" spans="1:19" x14ac:dyDescent="0.2">
      <c r="A3602" t="s">
        <v>37</v>
      </c>
      <c r="B3602">
        <v>2010</v>
      </c>
      <c r="C3602">
        <v>65694.867679999996</v>
      </c>
      <c r="D3602">
        <v>75992.557019999993</v>
      </c>
      <c r="E3602">
        <v>91776.105049999998</v>
      </c>
      <c r="F3602">
        <v>82548.3</v>
      </c>
      <c r="G3602">
        <v>101257.8</v>
      </c>
      <c r="I3602">
        <v>0.33246999999999999</v>
      </c>
      <c r="J3602">
        <v>33.247</v>
      </c>
      <c r="L3602">
        <v>52.764009999999999</v>
      </c>
      <c r="M3602">
        <v>0.7665883</v>
      </c>
      <c r="N3602">
        <v>37.140459999999997</v>
      </c>
      <c r="O3602">
        <v>26.789739999999998</v>
      </c>
      <c r="P3602">
        <v>0.31132779999999999</v>
      </c>
      <c r="R3602">
        <v>30.257539999999999</v>
      </c>
      <c r="S3602">
        <v>0.82263640000000005</v>
      </c>
    </row>
    <row r="3603" spans="1:19" x14ac:dyDescent="0.2">
      <c r="A3603" t="s">
        <v>37</v>
      </c>
      <c r="B3603">
        <v>2010</v>
      </c>
      <c r="C3603">
        <v>65694.867679999996</v>
      </c>
      <c r="D3603">
        <v>75992.557019999993</v>
      </c>
      <c r="E3603">
        <v>91776.105049999998</v>
      </c>
      <c r="F3603">
        <v>82548.3</v>
      </c>
      <c r="G3603">
        <v>101257.8</v>
      </c>
      <c r="H3603">
        <v>31.250070000000001</v>
      </c>
      <c r="I3603">
        <v>0.33246999999999999</v>
      </c>
      <c r="J3603">
        <v>33.247</v>
      </c>
      <c r="K3603">
        <v>78.250770000000003</v>
      </c>
      <c r="L3603">
        <v>52.764009999999999</v>
      </c>
      <c r="M3603">
        <v>0.7665883</v>
      </c>
      <c r="N3603">
        <v>37.140459999999997</v>
      </c>
      <c r="O3603">
        <v>26.789739999999998</v>
      </c>
      <c r="P3603">
        <v>0.31132779999999999</v>
      </c>
      <c r="Q3603">
        <v>57.607729999999997</v>
      </c>
      <c r="R3603">
        <v>30.257539999999999</v>
      </c>
      <c r="S3603">
        <v>0.82263640000000005</v>
      </c>
    </row>
    <row r="3604" spans="1:19" x14ac:dyDescent="0.2">
      <c r="A3604" t="s">
        <v>37</v>
      </c>
      <c r="B3604">
        <v>2010</v>
      </c>
      <c r="C3604">
        <v>65694.867679999996</v>
      </c>
      <c r="D3604">
        <v>75992.557019999993</v>
      </c>
      <c r="E3604">
        <v>91776.105049999998</v>
      </c>
      <c r="F3604">
        <v>82548.3</v>
      </c>
      <c r="G3604">
        <v>101257.8</v>
      </c>
      <c r="H3604">
        <v>185.71420000000001</v>
      </c>
      <c r="I3604">
        <v>0.33246999999999999</v>
      </c>
      <c r="J3604">
        <v>33.247</v>
      </c>
      <c r="K3604">
        <v>78.250770000000003</v>
      </c>
      <c r="L3604">
        <v>52.764009999999999</v>
      </c>
      <c r="M3604">
        <v>0.7665883</v>
      </c>
      <c r="N3604">
        <v>37.140459999999997</v>
      </c>
      <c r="O3604">
        <v>26.789739999999998</v>
      </c>
      <c r="P3604">
        <v>0.31132779999999999</v>
      </c>
      <c r="Q3604">
        <v>57.607729999999997</v>
      </c>
      <c r="R3604">
        <v>30.257539999999999</v>
      </c>
      <c r="S3604">
        <v>0.82263640000000005</v>
      </c>
    </row>
    <row r="3605" spans="1:19" x14ac:dyDescent="0.2">
      <c r="A3605" t="s">
        <v>37</v>
      </c>
      <c r="B3605">
        <v>2010</v>
      </c>
      <c r="C3605">
        <v>65694.867679999996</v>
      </c>
      <c r="D3605">
        <v>75992.557019999993</v>
      </c>
      <c r="E3605">
        <v>91776.105049999998</v>
      </c>
      <c r="F3605">
        <v>82548.3</v>
      </c>
      <c r="G3605">
        <v>101257.8</v>
      </c>
      <c r="H3605">
        <v>2.3200000000000001E-5</v>
      </c>
      <c r="I3605">
        <v>0.33246999999999999</v>
      </c>
      <c r="J3605">
        <v>33.247</v>
      </c>
      <c r="K3605">
        <v>78.250770000000003</v>
      </c>
      <c r="L3605">
        <v>52.764009999999999</v>
      </c>
      <c r="M3605">
        <v>0.7665883</v>
      </c>
      <c r="N3605">
        <v>37.140459999999997</v>
      </c>
      <c r="O3605">
        <v>26.789739999999998</v>
      </c>
      <c r="P3605">
        <v>0.31132779999999999</v>
      </c>
      <c r="Q3605">
        <v>57.607729999999997</v>
      </c>
      <c r="R3605">
        <v>30.257539999999999</v>
      </c>
      <c r="S3605">
        <v>0.82263640000000005</v>
      </c>
    </row>
    <row r="3606" spans="1:19" x14ac:dyDescent="0.2">
      <c r="A3606" t="s">
        <v>37</v>
      </c>
      <c r="B3606">
        <v>2010</v>
      </c>
      <c r="C3606">
        <v>65694.867679999996</v>
      </c>
      <c r="D3606">
        <v>75992.557019999993</v>
      </c>
      <c r="E3606">
        <v>91776.105049999998</v>
      </c>
      <c r="F3606">
        <v>82548.3</v>
      </c>
      <c r="G3606">
        <v>101257.8</v>
      </c>
      <c r="H3606">
        <v>50.000030000000002</v>
      </c>
      <c r="I3606">
        <v>0.33246999999999999</v>
      </c>
      <c r="J3606">
        <v>33.247</v>
      </c>
      <c r="K3606">
        <v>78.250770000000003</v>
      </c>
      <c r="L3606">
        <v>52.764009999999999</v>
      </c>
      <c r="M3606">
        <v>0.7665883</v>
      </c>
      <c r="N3606">
        <v>37.140459999999997</v>
      </c>
      <c r="O3606">
        <v>26.789739999999998</v>
      </c>
      <c r="P3606">
        <v>0.31132779999999999</v>
      </c>
      <c r="Q3606">
        <v>57.607729999999997</v>
      </c>
      <c r="R3606">
        <v>30.257539999999999</v>
      </c>
      <c r="S3606">
        <v>0.82263640000000005</v>
      </c>
    </row>
    <row r="3607" spans="1:19" x14ac:dyDescent="0.2">
      <c r="A3607" t="s">
        <v>37</v>
      </c>
      <c r="B3607">
        <v>2010</v>
      </c>
      <c r="C3607">
        <v>65694.867679999996</v>
      </c>
      <c r="D3607">
        <v>75992.557019999993</v>
      </c>
      <c r="E3607">
        <v>91776.105049999998</v>
      </c>
      <c r="F3607">
        <v>82548.3</v>
      </c>
      <c r="G3607">
        <v>101257.8</v>
      </c>
      <c r="I3607">
        <v>0.33246999999999999</v>
      </c>
      <c r="J3607">
        <v>33.247</v>
      </c>
      <c r="L3607">
        <v>52.764009999999999</v>
      </c>
      <c r="M3607">
        <v>0.7665883</v>
      </c>
      <c r="O3607">
        <v>26.789739999999998</v>
      </c>
      <c r="P3607">
        <v>0.31132779999999999</v>
      </c>
      <c r="R3607">
        <v>30.257539999999999</v>
      </c>
      <c r="S3607">
        <v>0.82263640000000005</v>
      </c>
    </row>
    <row r="3608" spans="1:19" x14ac:dyDescent="0.2">
      <c r="A3608" t="s">
        <v>37</v>
      </c>
      <c r="B3608">
        <v>2010</v>
      </c>
      <c r="C3608">
        <v>65694.867679999996</v>
      </c>
      <c r="D3608">
        <v>75992.557019999993</v>
      </c>
      <c r="E3608">
        <v>91776.105049999998</v>
      </c>
      <c r="F3608">
        <v>82548.3</v>
      </c>
      <c r="G3608">
        <v>101257.8</v>
      </c>
      <c r="I3608">
        <v>0.33246999999999999</v>
      </c>
      <c r="J3608">
        <v>33.247</v>
      </c>
      <c r="L3608">
        <v>52.764009999999999</v>
      </c>
      <c r="M3608">
        <v>0.7665883</v>
      </c>
      <c r="N3608">
        <v>37.140459999999997</v>
      </c>
      <c r="O3608">
        <v>26.789739999999998</v>
      </c>
      <c r="P3608">
        <v>0.31132779999999999</v>
      </c>
      <c r="R3608">
        <v>30.257539999999999</v>
      </c>
      <c r="S3608">
        <v>0.82263640000000005</v>
      </c>
    </row>
    <row r="3609" spans="1:19" x14ac:dyDescent="0.2">
      <c r="A3609" t="s">
        <v>37</v>
      </c>
      <c r="B3609">
        <v>2010</v>
      </c>
      <c r="C3609">
        <v>65694.867679999996</v>
      </c>
      <c r="D3609">
        <v>75992.557019999993</v>
      </c>
      <c r="E3609">
        <v>91776.105049999998</v>
      </c>
      <c r="F3609">
        <v>82548.3</v>
      </c>
      <c r="G3609">
        <v>101257.8</v>
      </c>
      <c r="I3609">
        <v>0.33246999999999999</v>
      </c>
      <c r="J3609">
        <v>33.247</v>
      </c>
      <c r="L3609">
        <v>52.764009999999999</v>
      </c>
      <c r="M3609">
        <v>0.7665883</v>
      </c>
      <c r="N3609">
        <v>37.140459999999997</v>
      </c>
      <c r="O3609">
        <v>26.789739999999998</v>
      </c>
      <c r="P3609">
        <v>0.31132779999999999</v>
      </c>
      <c r="R3609">
        <v>30.257539999999999</v>
      </c>
      <c r="S3609">
        <v>0.82263640000000005</v>
      </c>
    </row>
    <row r="3610" spans="1:19" x14ac:dyDescent="0.2">
      <c r="A3610" t="s">
        <v>37</v>
      </c>
      <c r="B3610">
        <v>2010</v>
      </c>
      <c r="C3610">
        <v>65694.867679999996</v>
      </c>
      <c r="D3610">
        <v>75992.557019999993</v>
      </c>
      <c r="E3610">
        <v>91776.105049999998</v>
      </c>
      <c r="F3610">
        <v>82548.3</v>
      </c>
      <c r="G3610">
        <v>101257.8</v>
      </c>
      <c r="I3610">
        <v>0.33246999999999999</v>
      </c>
      <c r="J3610">
        <v>33.247</v>
      </c>
      <c r="L3610">
        <v>52.764009999999999</v>
      </c>
      <c r="M3610">
        <v>0.7665883</v>
      </c>
      <c r="N3610">
        <v>37.140459999999997</v>
      </c>
      <c r="O3610">
        <v>26.789739999999998</v>
      </c>
      <c r="P3610">
        <v>0.31132779999999999</v>
      </c>
      <c r="R3610">
        <v>30.257539999999999</v>
      </c>
      <c r="S3610">
        <v>0.82263640000000005</v>
      </c>
    </row>
    <row r="3611" spans="1:19" x14ac:dyDescent="0.2">
      <c r="A3611" t="s">
        <v>37</v>
      </c>
      <c r="B3611">
        <v>2010</v>
      </c>
      <c r="C3611">
        <v>65694.867679999996</v>
      </c>
      <c r="D3611">
        <v>75992.557019999993</v>
      </c>
      <c r="E3611">
        <v>91776.105049999998</v>
      </c>
      <c r="F3611">
        <v>82548.3</v>
      </c>
      <c r="G3611">
        <v>101257.8</v>
      </c>
      <c r="H3611">
        <v>66.666790000000006</v>
      </c>
      <c r="I3611">
        <v>0.33246999999999999</v>
      </c>
      <c r="J3611">
        <v>33.247</v>
      </c>
      <c r="K3611">
        <v>78.250770000000003</v>
      </c>
      <c r="L3611">
        <v>52.764009999999999</v>
      </c>
      <c r="M3611">
        <v>0.7665883</v>
      </c>
      <c r="N3611">
        <v>37.140459999999997</v>
      </c>
      <c r="O3611">
        <v>26.789739999999998</v>
      </c>
      <c r="P3611">
        <v>0.31132779999999999</v>
      </c>
      <c r="Q3611">
        <v>57.607729999999997</v>
      </c>
      <c r="R3611">
        <v>30.257539999999999</v>
      </c>
      <c r="S3611">
        <v>0.82263640000000005</v>
      </c>
    </row>
    <row r="3612" spans="1:19" x14ac:dyDescent="0.2">
      <c r="A3612" t="s">
        <v>37</v>
      </c>
      <c r="B3612">
        <v>2010</v>
      </c>
      <c r="C3612">
        <v>65694.867679999996</v>
      </c>
      <c r="D3612">
        <v>75992.557019999993</v>
      </c>
      <c r="E3612">
        <v>91776.105049999998</v>
      </c>
      <c r="F3612">
        <v>82548.3</v>
      </c>
      <c r="G3612">
        <v>101257.8</v>
      </c>
      <c r="H3612">
        <v>-19.99999</v>
      </c>
      <c r="I3612">
        <v>0.33246999999999999</v>
      </c>
      <c r="J3612">
        <v>33.247</v>
      </c>
      <c r="K3612">
        <v>78.250770000000003</v>
      </c>
      <c r="L3612">
        <v>52.764009999999999</v>
      </c>
      <c r="M3612">
        <v>0.7665883</v>
      </c>
      <c r="N3612">
        <v>37.140459999999997</v>
      </c>
      <c r="O3612">
        <v>26.789739999999998</v>
      </c>
      <c r="P3612">
        <v>0.31132779999999999</v>
      </c>
      <c r="Q3612">
        <v>57.607729999999997</v>
      </c>
      <c r="R3612">
        <v>30.257539999999999</v>
      </c>
      <c r="S3612">
        <v>0.82263640000000005</v>
      </c>
    </row>
    <row r="3613" spans="1:19" x14ac:dyDescent="0.2">
      <c r="A3613" t="s">
        <v>37</v>
      </c>
      <c r="B3613">
        <v>2010</v>
      </c>
      <c r="C3613">
        <v>65694.867679999996</v>
      </c>
      <c r="D3613">
        <v>75992.557019999993</v>
      </c>
      <c r="E3613">
        <v>91776.105049999998</v>
      </c>
      <c r="F3613">
        <v>82548.3</v>
      </c>
      <c r="G3613">
        <v>101257.8</v>
      </c>
      <c r="H3613">
        <v>41.395240000000001</v>
      </c>
      <c r="I3613">
        <v>0.33246999999999999</v>
      </c>
      <c r="J3613">
        <v>33.247</v>
      </c>
      <c r="K3613">
        <v>78.250770000000003</v>
      </c>
      <c r="L3613">
        <v>52.764009999999999</v>
      </c>
      <c r="M3613">
        <v>0.7665883</v>
      </c>
      <c r="N3613">
        <v>37.140459999999997</v>
      </c>
      <c r="O3613">
        <v>26.789739999999998</v>
      </c>
      <c r="P3613">
        <v>0.31132779999999999</v>
      </c>
      <c r="Q3613">
        <v>57.607729999999997</v>
      </c>
      <c r="R3613">
        <v>30.257539999999999</v>
      </c>
      <c r="S3613">
        <v>0.82263640000000005</v>
      </c>
    </row>
    <row r="3614" spans="1:19" x14ac:dyDescent="0.2">
      <c r="A3614" t="s">
        <v>37</v>
      </c>
      <c r="B3614">
        <v>2010</v>
      </c>
      <c r="C3614">
        <v>65694.867679999996</v>
      </c>
      <c r="D3614">
        <v>75992.557019999993</v>
      </c>
      <c r="E3614">
        <v>91776.105049999998</v>
      </c>
      <c r="F3614">
        <v>82548.3</v>
      </c>
      <c r="G3614">
        <v>101257.8</v>
      </c>
      <c r="I3614">
        <v>0.33246999999999999</v>
      </c>
      <c r="J3614">
        <v>33.247</v>
      </c>
      <c r="L3614">
        <v>52.764009999999999</v>
      </c>
      <c r="M3614">
        <v>0.7665883</v>
      </c>
      <c r="N3614">
        <v>37.140459999999997</v>
      </c>
      <c r="O3614">
        <v>26.789739999999998</v>
      </c>
      <c r="P3614">
        <v>0.31132779999999999</v>
      </c>
      <c r="R3614">
        <v>30.257539999999999</v>
      </c>
      <c r="S3614">
        <v>0.82263640000000005</v>
      </c>
    </row>
    <row r="3615" spans="1:19" x14ac:dyDescent="0.2">
      <c r="A3615" t="s">
        <v>37</v>
      </c>
      <c r="B3615">
        <v>2010</v>
      </c>
      <c r="C3615">
        <v>65694.867679999996</v>
      </c>
      <c r="D3615">
        <v>75992.557019999993</v>
      </c>
      <c r="E3615">
        <v>91776.105049999998</v>
      </c>
      <c r="F3615">
        <v>82548.3</v>
      </c>
      <c r="G3615">
        <v>101257.8</v>
      </c>
      <c r="I3615">
        <v>0.33246999999999999</v>
      </c>
      <c r="J3615">
        <v>33.247</v>
      </c>
      <c r="L3615">
        <v>52.764009999999999</v>
      </c>
      <c r="M3615">
        <v>0.7665883</v>
      </c>
      <c r="N3615">
        <v>37.140459999999997</v>
      </c>
      <c r="O3615">
        <v>26.789739999999998</v>
      </c>
      <c r="P3615">
        <v>0.31132779999999999</v>
      </c>
      <c r="R3615">
        <v>30.257539999999999</v>
      </c>
      <c r="S3615">
        <v>0.82263640000000005</v>
      </c>
    </row>
    <row r="3616" spans="1:19" x14ac:dyDescent="0.2">
      <c r="A3616" t="s">
        <v>37</v>
      </c>
      <c r="B3616">
        <v>2010</v>
      </c>
      <c r="C3616">
        <v>65694.867679999996</v>
      </c>
      <c r="D3616">
        <v>75992.557019999993</v>
      </c>
      <c r="E3616">
        <v>91776.105049999998</v>
      </c>
      <c r="F3616">
        <v>82548.3</v>
      </c>
      <c r="G3616">
        <v>101257.8</v>
      </c>
      <c r="I3616">
        <v>0.33246999999999999</v>
      </c>
      <c r="J3616">
        <v>33.247</v>
      </c>
      <c r="L3616">
        <v>52.764009999999999</v>
      </c>
      <c r="M3616">
        <v>0.7665883</v>
      </c>
      <c r="N3616">
        <v>37.140459999999997</v>
      </c>
      <c r="O3616">
        <v>26.789739999999998</v>
      </c>
      <c r="P3616">
        <v>0.31132779999999999</v>
      </c>
      <c r="R3616">
        <v>30.257539999999999</v>
      </c>
      <c r="S3616">
        <v>0.82263640000000005</v>
      </c>
    </row>
    <row r="3617" spans="1:19" x14ac:dyDescent="0.2">
      <c r="A3617" t="s">
        <v>37</v>
      </c>
      <c r="B3617">
        <v>2010</v>
      </c>
      <c r="C3617">
        <v>65694.867679999996</v>
      </c>
      <c r="D3617">
        <v>75992.557019999993</v>
      </c>
      <c r="E3617">
        <v>91776.105049999998</v>
      </c>
      <c r="F3617">
        <v>82548.3</v>
      </c>
      <c r="G3617">
        <v>101257.8</v>
      </c>
      <c r="I3617">
        <v>0.33246999999999999</v>
      </c>
      <c r="J3617">
        <v>33.247</v>
      </c>
      <c r="L3617">
        <v>52.764009999999999</v>
      </c>
      <c r="M3617">
        <v>0.7665883</v>
      </c>
      <c r="N3617">
        <v>37.140459999999997</v>
      </c>
      <c r="O3617">
        <v>26.789739999999998</v>
      </c>
      <c r="P3617">
        <v>0.31132779999999999</v>
      </c>
      <c r="R3617">
        <v>30.257539999999999</v>
      </c>
      <c r="S3617">
        <v>0.82263640000000005</v>
      </c>
    </row>
    <row r="3618" spans="1:19" x14ac:dyDescent="0.2">
      <c r="A3618" t="s">
        <v>37</v>
      </c>
      <c r="B3618">
        <v>2010</v>
      </c>
      <c r="C3618">
        <v>65694.867679999996</v>
      </c>
      <c r="D3618">
        <v>75992.557019999993</v>
      </c>
      <c r="E3618">
        <v>91776.105049999998</v>
      </c>
      <c r="F3618">
        <v>82548.3</v>
      </c>
      <c r="G3618">
        <v>101257.8</v>
      </c>
      <c r="I3618">
        <v>0.33246999999999999</v>
      </c>
      <c r="J3618">
        <v>33.247</v>
      </c>
      <c r="L3618">
        <v>52.764009999999999</v>
      </c>
      <c r="M3618">
        <v>0.7665883</v>
      </c>
      <c r="N3618">
        <v>37.140459999999997</v>
      </c>
      <c r="O3618">
        <v>26.789739999999998</v>
      </c>
      <c r="P3618">
        <v>0.31132779999999999</v>
      </c>
      <c r="R3618">
        <v>30.257539999999999</v>
      </c>
      <c r="S3618">
        <v>0.82263640000000005</v>
      </c>
    </row>
    <row r="3619" spans="1:19" x14ac:dyDescent="0.2">
      <c r="A3619" t="s">
        <v>37</v>
      </c>
      <c r="B3619">
        <v>2010</v>
      </c>
      <c r="C3619">
        <v>65694.867679999996</v>
      </c>
      <c r="D3619">
        <v>75992.557019999993</v>
      </c>
      <c r="E3619">
        <v>91776.105049999998</v>
      </c>
      <c r="F3619">
        <v>82548.3</v>
      </c>
      <c r="G3619">
        <v>101257.8</v>
      </c>
      <c r="H3619">
        <v>49.999949999999998</v>
      </c>
      <c r="I3619">
        <v>0.33246999999999999</v>
      </c>
      <c r="J3619">
        <v>33.247</v>
      </c>
      <c r="K3619">
        <v>78.250770000000003</v>
      </c>
      <c r="L3619">
        <v>52.764009999999999</v>
      </c>
      <c r="M3619">
        <v>0.7665883</v>
      </c>
      <c r="N3619">
        <v>37.140459999999997</v>
      </c>
      <c r="O3619">
        <v>26.789739999999998</v>
      </c>
      <c r="P3619">
        <v>0.31132779999999999</v>
      </c>
      <c r="Q3619">
        <v>57.607729999999997</v>
      </c>
      <c r="R3619">
        <v>30.257539999999999</v>
      </c>
      <c r="S3619">
        <v>0.82263640000000005</v>
      </c>
    </row>
    <row r="3620" spans="1:19" x14ac:dyDescent="0.2">
      <c r="A3620" t="s">
        <v>37</v>
      </c>
      <c r="B3620">
        <v>2010</v>
      </c>
      <c r="C3620">
        <v>65694.867679999996</v>
      </c>
      <c r="D3620">
        <v>75992.557019999993</v>
      </c>
      <c r="E3620">
        <v>91776.105049999998</v>
      </c>
      <c r="F3620">
        <v>82548.3</v>
      </c>
      <c r="G3620">
        <v>101257.8</v>
      </c>
      <c r="H3620">
        <v>99.999870000000001</v>
      </c>
      <c r="I3620">
        <v>0.33246999999999999</v>
      </c>
      <c r="J3620">
        <v>33.247</v>
      </c>
      <c r="K3620">
        <v>78.250770000000003</v>
      </c>
      <c r="L3620">
        <v>52.764009999999999</v>
      </c>
      <c r="M3620">
        <v>0.7665883</v>
      </c>
      <c r="N3620">
        <v>37.140459999999997</v>
      </c>
      <c r="O3620">
        <v>26.789739999999998</v>
      </c>
      <c r="P3620">
        <v>0.31132779999999999</v>
      </c>
      <c r="Q3620">
        <v>57.607729999999997</v>
      </c>
      <c r="R3620">
        <v>30.257539999999999</v>
      </c>
      <c r="S3620">
        <v>0.82263640000000005</v>
      </c>
    </row>
    <row r="3621" spans="1:19" x14ac:dyDescent="0.2">
      <c r="A3621" t="s">
        <v>37</v>
      </c>
      <c r="B3621">
        <v>2010</v>
      </c>
      <c r="C3621">
        <v>65694.867679999996</v>
      </c>
      <c r="D3621">
        <v>75992.557019999993</v>
      </c>
      <c r="E3621">
        <v>91776.105049999998</v>
      </c>
      <c r="F3621">
        <v>82548.3</v>
      </c>
      <c r="G3621">
        <v>101257.8</v>
      </c>
      <c r="H3621">
        <v>31.578980000000001</v>
      </c>
      <c r="I3621">
        <v>0.33246999999999999</v>
      </c>
      <c r="J3621">
        <v>33.247</v>
      </c>
      <c r="K3621">
        <v>78.250770000000003</v>
      </c>
      <c r="L3621">
        <v>52.764009999999999</v>
      </c>
      <c r="M3621">
        <v>0.7665883</v>
      </c>
      <c r="N3621">
        <v>37.140459999999997</v>
      </c>
      <c r="O3621">
        <v>26.789739999999998</v>
      </c>
      <c r="P3621">
        <v>0.31132779999999999</v>
      </c>
      <c r="Q3621">
        <v>57.607729999999997</v>
      </c>
      <c r="R3621">
        <v>30.257539999999999</v>
      </c>
      <c r="S3621">
        <v>0.82263640000000005</v>
      </c>
    </row>
    <row r="3622" spans="1:19" x14ac:dyDescent="0.2">
      <c r="A3622" t="s">
        <v>37</v>
      </c>
      <c r="B3622">
        <v>2010</v>
      </c>
      <c r="C3622">
        <v>65694.867679999996</v>
      </c>
      <c r="D3622">
        <v>75992.557019999993</v>
      </c>
      <c r="E3622">
        <v>91776.105049999998</v>
      </c>
      <c r="F3622">
        <v>82548.3</v>
      </c>
      <c r="G3622">
        <v>101257.8</v>
      </c>
      <c r="I3622">
        <v>0.33246999999999999</v>
      </c>
      <c r="J3622">
        <v>33.247</v>
      </c>
      <c r="L3622">
        <v>52.764009999999999</v>
      </c>
      <c r="M3622">
        <v>0.7665883</v>
      </c>
      <c r="N3622">
        <v>37.140459999999997</v>
      </c>
      <c r="O3622">
        <v>26.789739999999998</v>
      </c>
      <c r="P3622">
        <v>0.31132779999999999</v>
      </c>
      <c r="R3622">
        <v>30.257539999999999</v>
      </c>
      <c r="S3622">
        <v>0.82263640000000005</v>
      </c>
    </row>
    <row r="3623" spans="1:19" x14ac:dyDescent="0.2">
      <c r="A3623" t="s">
        <v>37</v>
      </c>
      <c r="B3623">
        <v>2010</v>
      </c>
      <c r="C3623">
        <v>65694.867679999996</v>
      </c>
      <c r="D3623">
        <v>75992.557019999993</v>
      </c>
      <c r="E3623">
        <v>91776.105049999998</v>
      </c>
      <c r="F3623">
        <v>82548.3</v>
      </c>
      <c r="G3623">
        <v>101257.8</v>
      </c>
      <c r="H3623">
        <v>-55.555590000000002</v>
      </c>
      <c r="I3623">
        <v>0.33246999999999999</v>
      </c>
      <c r="J3623">
        <v>33.247</v>
      </c>
      <c r="K3623">
        <v>78.250770000000003</v>
      </c>
      <c r="L3623">
        <v>52.764009999999999</v>
      </c>
      <c r="M3623">
        <v>0.7665883</v>
      </c>
      <c r="O3623">
        <v>26.789739999999998</v>
      </c>
      <c r="P3623">
        <v>0.31132779999999999</v>
      </c>
      <c r="R3623">
        <v>30.257539999999999</v>
      </c>
      <c r="S3623">
        <v>0.82263640000000005</v>
      </c>
    </row>
    <row r="3624" spans="1:19" x14ac:dyDescent="0.2">
      <c r="A3624" t="s">
        <v>37</v>
      </c>
      <c r="B3624">
        <v>2010</v>
      </c>
      <c r="C3624">
        <v>65694.867679999996</v>
      </c>
      <c r="D3624">
        <v>75992.557019999993</v>
      </c>
      <c r="E3624">
        <v>91776.105049999998</v>
      </c>
      <c r="F3624">
        <v>82548.3</v>
      </c>
      <c r="G3624">
        <v>101257.8</v>
      </c>
      <c r="I3624">
        <v>0.33246999999999999</v>
      </c>
      <c r="J3624">
        <v>33.247</v>
      </c>
      <c r="L3624">
        <v>52.764009999999999</v>
      </c>
      <c r="M3624">
        <v>0.7665883</v>
      </c>
      <c r="N3624">
        <v>37.140459999999997</v>
      </c>
      <c r="O3624">
        <v>26.789739999999998</v>
      </c>
      <c r="P3624">
        <v>0.31132779999999999</v>
      </c>
      <c r="R3624">
        <v>30.257539999999999</v>
      </c>
      <c r="S3624">
        <v>0.82263640000000005</v>
      </c>
    </row>
    <row r="3625" spans="1:19" x14ac:dyDescent="0.2">
      <c r="A3625" t="s">
        <v>37</v>
      </c>
      <c r="B3625">
        <v>2010</v>
      </c>
      <c r="C3625">
        <v>65694.867679999996</v>
      </c>
      <c r="D3625">
        <v>75992.557019999993</v>
      </c>
      <c r="E3625">
        <v>91776.105049999998</v>
      </c>
      <c r="F3625">
        <v>82548.3</v>
      </c>
      <c r="G3625">
        <v>101257.8</v>
      </c>
      <c r="H3625">
        <v>42.857100000000003</v>
      </c>
      <c r="I3625">
        <v>0.33246999999999999</v>
      </c>
      <c r="J3625">
        <v>33.247</v>
      </c>
      <c r="K3625">
        <v>78.250770000000003</v>
      </c>
      <c r="L3625">
        <v>52.764009999999999</v>
      </c>
      <c r="M3625">
        <v>0.7665883</v>
      </c>
      <c r="N3625">
        <v>37.140459999999997</v>
      </c>
      <c r="O3625">
        <v>26.789739999999998</v>
      </c>
      <c r="P3625">
        <v>0.31132779999999999</v>
      </c>
      <c r="Q3625">
        <v>57.607729999999997</v>
      </c>
      <c r="R3625">
        <v>30.257539999999999</v>
      </c>
      <c r="S3625">
        <v>0.82263640000000005</v>
      </c>
    </row>
    <row r="3626" spans="1:19" x14ac:dyDescent="0.2">
      <c r="A3626" t="s">
        <v>37</v>
      </c>
      <c r="B3626">
        <v>2010</v>
      </c>
      <c r="C3626">
        <v>65694.867679999996</v>
      </c>
      <c r="D3626">
        <v>75992.557019999993</v>
      </c>
      <c r="E3626">
        <v>91776.105049999998</v>
      </c>
      <c r="F3626">
        <v>82548.3</v>
      </c>
      <c r="G3626">
        <v>101257.8</v>
      </c>
      <c r="H3626">
        <v>-2.65E-5</v>
      </c>
      <c r="I3626">
        <v>0.33246999999999999</v>
      </c>
      <c r="J3626">
        <v>33.247</v>
      </c>
      <c r="K3626">
        <v>78.250770000000003</v>
      </c>
      <c r="L3626">
        <v>52.764009999999999</v>
      </c>
      <c r="M3626">
        <v>0.7665883</v>
      </c>
      <c r="N3626">
        <v>37.140459999999997</v>
      </c>
      <c r="O3626">
        <v>26.789739999999998</v>
      </c>
      <c r="P3626">
        <v>0.31132779999999999</v>
      </c>
      <c r="Q3626">
        <v>57.607729999999997</v>
      </c>
      <c r="R3626">
        <v>30.257539999999999</v>
      </c>
      <c r="S3626">
        <v>0.82263640000000005</v>
      </c>
    </row>
    <row r="3627" spans="1:19" x14ac:dyDescent="0.2">
      <c r="A3627" t="s">
        <v>37</v>
      </c>
      <c r="B3627">
        <v>2010</v>
      </c>
      <c r="C3627">
        <v>65694.867679999996</v>
      </c>
      <c r="D3627">
        <v>75992.557019999993</v>
      </c>
      <c r="E3627">
        <v>91776.105049999998</v>
      </c>
      <c r="F3627">
        <v>82548.3</v>
      </c>
      <c r="G3627">
        <v>101257.8</v>
      </c>
      <c r="H3627">
        <v>25.000019999999999</v>
      </c>
      <c r="I3627">
        <v>0.33246999999999999</v>
      </c>
      <c r="J3627">
        <v>33.247</v>
      </c>
      <c r="K3627">
        <v>78.250770000000003</v>
      </c>
      <c r="L3627">
        <v>52.764009999999999</v>
      </c>
      <c r="M3627">
        <v>0.7665883</v>
      </c>
      <c r="O3627">
        <v>26.789739999999998</v>
      </c>
      <c r="P3627">
        <v>0.31132779999999999</v>
      </c>
      <c r="R3627">
        <v>30.257539999999999</v>
      </c>
      <c r="S3627">
        <v>0.82263640000000005</v>
      </c>
    </row>
    <row r="3628" spans="1:19" x14ac:dyDescent="0.2">
      <c r="A3628" t="s">
        <v>37</v>
      </c>
      <c r="B3628">
        <v>2010</v>
      </c>
      <c r="C3628">
        <v>65694.867679999996</v>
      </c>
      <c r="D3628">
        <v>75992.557019999993</v>
      </c>
      <c r="E3628">
        <v>91776.105049999998</v>
      </c>
      <c r="F3628">
        <v>82548.3</v>
      </c>
      <c r="G3628">
        <v>101257.8</v>
      </c>
      <c r="H3628">
        <v>-59.999989999999997</v>
      </c>
      <c r="I3628">
        <v>0.33246999999999999</v>
      </c>
      <c r="J3628">
        <v>33.247</v>
      </c>
      <c r="K3628">
        <v>78.250770000000003</v>
      </c>
      <c r="L3628">
        <v>52.764009999999999</v>
      </c>
      <c r="M3628">
        <v>0.7665883</v>
      </c>
      <c r="N3628">
        <v>37.140459999999997</v>
      </c>
      <c r="O3628">
        <v>26.789739999999998</v>
      </c>
      <c r="P3628">
        <v>0.31132779999999999</v>
      </c>
      <c r="Q3628">
        <v>57.607729999999997</v>
      </c>
      <c r="R3628">
        <v>30.257539999999999</v>
      </c>
      <c r="S3628">
        <v>0.82263640000000005</v>
      </c>
    </row>
    <row r="3629" spans="1:19" x14ac:dyDescent="0.2">
      <c r="A3629" t="s">
        <v>37</v>
      </c>
      <c r="B3629">
        <v>2010</v>
      </c>
      <c r="C3629">
        <v>65694.867679999996</v>
      </c>
      <c r="D3629">
        <v>75992.557019999993</v>
      </c>
      <c r="E3629">
        <v>91776.105049999998</v>
      </c>
      <c r="F3629">
        <v>82548.3</v>
      </c>
      <c r="G3629">
        <v>101257.8</v>
      </c>
      <c r="H3629">
        <v>80.000039999999998</v>
      </c>
      <c r="I3629">
        <v>0.33246999999999999</v>
      </c>
      <c r="J3629">
        <v>33.247</v>
      </c>
      <c r="K3629">
        <v>78.250770000000003</v>
      </c>
      <c r="L3629">
        <v>52.764009999999999</v>
      </c>
      <c r="M3629">
        <v>0.7665883</v>
      </c>
      <c r="O3629">
        <v>26.789739999999998</v>
      </c>
      <c r="P3629">
        <v>0.31132779999999999</v>
      </c>
      <c r="R3629">
        <v>30.257539999999999</v>
      </c>
      <c r="S3629">
        <v>0.82263640000000005</v>
      </c>
    </row>
    <row r="3630" spans="1:19" x14ac:dyDescent="0.2">
      <c r="A3630" t="s">
        <v>37</v>
      </c>
      <c r="B3630">
        <v>2010</v>
      </c>
      <c r="C3630">
        <v>65694.867679999996</v>
      </c>
      <c r="D3630">
        <v>75992.557019999993</v>
      </c>
      <c r="E3630">
        <v>91776.105049999998</v>
      </c>
      <c r="F3630">
        <v>82548.3</v>
      </c>
      <c r="G3630">
        <v>101257.8</v>
      </c>
      <c r="H3630">
        <v>78.571560000000005</v>
      </c>
      <c r="I3630">
        <v>0.33246999999999999</v>
      </c>
      <c r="J3630">
        <v>33.247</v>
      </c>
      <c r="K3630">
        <v>78.250770000000003</v>
      </c>
      <c r="L3630">
        <v>52.764009999999999</v>
      </c>
      <c r="M3630">
        <v>0.7665883</v>
      </c>
      <c r="N3630">
        <v>37.140459999999997</v>
      </c>
      <c r="O3630">
        <v>26.789739999999998</v>
      </c>
      <c r="P3630">
        <v>0.31132779999999999</v>
      </c>
      <c r="Q3630">
        <v>57.607729999999997</v>
      </c>
      <c r="R3630">
        <v>30.257539999999999</v>
      </c>
      <c r="S3630">
        <v>0.82263640000000005</v>
      </c>
    </row>
    <row r="3631" spans="1:19" x14ac:dyDescent="0.2">
      <c r="A3631" t="s">
        <v>37</v>
      </c>
      <c r="B3631">
        <v>2010</v>
      </c>
      <c r="C3631">
        <v>65694.867679999996</v>
      </c>
      <c r="D3631">
        <v>75992.557019999993</v>
      </c>
      <c r="E3631">
        <v>91776.105049999998</v>
      </c>
      <c r="F3631">
        <v>82548.3</v>
      </c>
      <c r="G3631">
        <v>101257.8</v>
      </c>
      <c r="H3631">
        <v>99.999949999999998</v>
      </c>
      <c r="I3631">
        <v>0.33246999999999999</v>
      </c>
      <c r="J3631">
        <v>33.247</v>
      </c>
      <c r="K3631">
        <v>78.250770000000003</v>
      </c>
      <c r="L3631">
        <v>52.764009999999999</v>
      </c>
      <c r="M3631">
        <v>0.7665883</v>
      </c>
      <c r="N3631">
        <v>37.140459999999997</v>
      </c>
      <c r="O3631">
        <v>26.789739999999998</v>
      </c>
      <c r="P3631">
        <v>0.31132779999999999</v>
      </c>
      <c r="Q3631">
        <v>57.607729999999997</v>
      </c>
      <c r="R3631">
        <v>30.257539999999999</v>
      </c>
      <c r="S3631">
        <v>0.82263640000000005</v>
      </c>
    </row>
    <row r="3632" spans="1:19" x14ac:dyDescent="0.2">
      <c r="A3632" t="s">
        <v>37</v>
      </c>
      <c r="B3632">
        <v>2010</v>
      </c>
      <c r="C3632">
        <v>65694.867679999996</v>
      </c>
      <c r="D3632">
        <v>75992.557019999993</v>
      </c>
      <c r="E3632">
        <v>91776.105049999998</v>
      </c>
      <c r="F3632">
        <v>82548.3</v>
      </c>
      <c r="G3632">
        <v>101257.8</v>
      </c>
      <c r="H3632">
        <v>25.000029999999999</v>
      </c>
      <c r="I3632">
        <v>0.33246999999999999</v>
      </c>
      <c r="J3632">
        <v>33.247</v>
      </c>
      <c r="K3632">
        <v>78.250770000000003</v>
      </c>
      <c r="L3632">
        <v>52.764009999999999</v>
      </c>
      <c r="M3632">
        <v>0.7665883</v>
      </c>
      <c r="N3632">
        <v>37.140459999999997</v>
      </c>
      <c r="O3632">
        <v>26.789739999999998</v>
      </c>
      <c r="P3632">
        <v>0.31132779999999999</v>
      </c>
      <c r="Q3632">
        <v>57.607729999999997</v>
      </c>
      <c r="R3632">
        <v>30.257539999999999</v>
      </c>
      <c r="S3632">
        <v>0.82263640000000005</v>
      </c>
    </row>
    <row r="3633" spans="1:19" x14ac:dyDescent="0.2">
      <c r="A3633" t="s">
        <v>37</v>
      </c>
      <c r="B3633">
        <v>2010</v>
      </c>
      <c r="C3633">
        <v>65694.867679999996</v>
      </c>
      <c r="D3633">
        <v>75992.557019999993</v>
      </c>
      <c r="E3633">
        <v>91776.105049999998</v>
      </c>
      <c r="F3633">
        <v>82548.3</v>
      </c>
      <c r="G3633">
        <v>101257.8</v>
      </c>
      <c r="I3633">
        <v>0.33246999999999999</v>
      </c>
      <c r="J3633">
        <v>33.247</v>
      </c>
      <c r="L3633">
        <v>52.764009999999999</v>
      </c>
      <c r="M3633">
        <v>0.7665883</v>
      </c>
      <c r="N3633">
        <v>37.140459999999997</v>
      </c>
      <c r="O3633">
        <v>26.789739999999998</v>
      </c>
      <c r="P3633">
        <v>0.31132779999999999</v>
      </c>
      <c r="R3633">
        <v>30.257539999999999</v>
      </c>
      <c r="S3633">
        <v>0.82263640000000005</v>
      </c>
    </row>
    <row r="3634" spans="1:19" x14ac:dyDescent="0.2">
      <c r="A3634" t="s">
        <v>37</v>
      </c>
      <c r="B3634">
        <v>2010</v>
      </c>
      <c r="C3634">
        <v>65694.867679999996</v>
      </c>
      <c r="D3634">
        <v>75992.557019999993</v>
      </c>
      <c r="E3634">
        <v>91776.105049999998</v>
      </c>
      <c r="F3634">
        <v>82548.3</v>
      </c>
      <c r="G3634">
        <v>101257.8</v>
      </c>
      <c r="H3634">
        <v>-16.666689999999999</v>
      </c>
      <c r="I3634">
        <v>0.33246999999999999</v>
      </c>
      <c r="J3634">
        <v>33.247</v>
      </c>
      <c r="K3634">
        <v>78.250770000000003</v>
      </c>
      <c r="L3634">
        <v>52.764009999999999</v>
      </c>
      <c r="M3634">
        <v>0.7665883</v>
      </c>
      <c r="N3634">
        <v>37.140459999999997</v>
      </c>
      <c r="O3634">
        <v>26.789739999999998</v>
      </c>
      <c r="P3634">
        <v>0.31132779999999999</v>
      </c>
      <c r="Q3634">
        <v>57.607729999999997</v>
      </c>
      <c r="R3634">
        <v>30.257539999999999</v>
      </c>
      <c r="S3634">
        <v>0.82263640000000005</v>
      </c>
    </row>
    <row r="3635" spans="1:19" x14ac:dyDescent="0.2">
      <c r="A3635" t="s">
        <v>37</v>
      </c>
      <c r="B3635">
        <v>2010</v>
      </c>
      <c r="C3635">
        <v>65694.867679999996</v>
      </c>
      <c r="D3635">
        <v>75992.557019999993</v>
      </c>
      <c r="E3635">
        <v>91776.105049999998</v>
      </c>
      <c r="F3635">
        <v>82548.3</v>
      </c>
      <c r="G3635">
        <v>101257.8</v>
      </c>
      <c r="H3635">
        <v>100</v>
      </c>
      <c r="I3635">
        <v>0.33246999999999999</v>
      </c>
      <c r="J3635">
        <v>33.247</v>
      </c>
      <c r="K3635">
        <v>78.250770000000003</v>
      </c>
      <c r="L3635">
        <v>52.764009999999999</v>
      </c>
      <c r="M3635">
        <v>0.7665883</v>
      </c>
      <c r="N3635">
        <v>37.140459999999997</v>
      </c>
      <c r="O3635">
        <v>26.789739999999998</v>
      </c>
      <c r="P3635">
        <v>0.31132779999999999</v>
      </c>
      <c r="Q3635">
        <v>57.607729999999997</v>
      </c>
      <c r="R3635">
        <v>30.257539999999999</v>
      </c>
      <c r="S3635">
        <v>0.82263640000000005</v>
      </c>
    </row>
    <row r="3636" spans="1:19" x14ac:dyDescent="0.2">
      <c r="A3636" t="s">
        <v>37</v>
      </c>
      <c r="B3636">
        <v>2010</v>
      </c>
      <c r="C3636">
        <v>65694.867679999996</v>
      </c>
      <c r="D3636">
        <v>75992.557019999993</v>
      </c>
      <c r="E3636">
        <v>91776.105049999998</v>
      </c>
      <c r="F3636">
        <v>82548.3</v>
      </c>
      <c r="G3636">
        <v>101257.8</v>
      </c>
      <c r="H3636">
        <v>-28.571449999999999</v>
      </c>
      <c r="I3636">
        <v>0.33246999999999999</v>
      </c>
      <c r="J3636">
        <v>33.247</v>
      </c>
      <c r="K3636">
        <v>78.250770000000003</v>
      </c>
      <c r="L3636">
        <v>52.764009999999999</v>
      </c>
      <c r="M3636">
        <v>0.7665883</v>
      </c>
      <c r="N3636">
        <v>37.140459999999997</v>
      </c>
      <c r="O3636">
        <v>26.789739999999998</v>
      </c>
      <c r="P3636">
        <v>0.31132779999999999</v>
      </c>
      <c r="Q3636">
        <v>57.607729999999997</v>
      </c>
      <c r="R3636">
        <v>30.257539999999999</v>
      </c>
      <c r="S3636">
        <v>0.82263640000000005</v>
      </c>
    </row>
    <row r="3637" spans="1:19" x14ac:dyDescent="0.2">
      <c r="A3637" t="s">
        <v>37</v>
      </c>
      <c r="B3637">
        <v>2010</v>
      </c>
      <c r="C3637">
        <v>65694.867679999996</v>
      </c>
      <c r="D3637">
        <v>75992.557019999993</v>
      </c>
      <c r="E3637">
        <v>91776.105049999998</v>
      </c>
      <c r="F3637">
        <v>82548.3</v>
      </c>
      <c r="G3637">
        <v>101257.8</v>
      </c>
      <c r="I3637">
        <v>0.33246999999999999</v>
      </c>
      <c r="J3637">
        <v>33.247</v>
      </c>
      <c r="L3637">
        <v>52.764009999999999</v>
      </c>
      <c r="M3637">
        <v>0.7665883</v>
      </c>
      <c r="N3637">
        <v>37.140459999999997</v>
      </c>
      <c r="O3637">
        <v>26.789739999999998</v>
      </c>
      <c r="P3637">
        <v>0.31132779999999999</v>
      </c>
      <c r="R3637">
        <v>30.257539999999999</v>
      </c>
      <c r="S3637">
        <v>0.82263640000000005</v>
      </c>
    </row>
    <row r="3638" spans="1:19" x14ac:dyDescent="0.2">
      <c r="A3638" t="s">
        <v>37</v>
      </c>
      <c r="B3638">
        <v>2010</v>
      </c>
      <c r="C3638">
        <v>65694.867679999996</v>
      </c>
      <c r="D3638">
        <v>75992.557019999993</v>
      </c>
      <c r="E3638">
        <v>91776.105049999998</v>
      </c>
      <c r="F3638">
        <v>82548.3</v>
      </c>
      <c r="G3638">
        <v>101257.8</v>
      </c>
      <c r="H3638">
        <v>25.000019999999999</v>
      </c>
      <c r="I3638">
        <v>0.33246999999999999</v>
      </c>
      <c r="J3638">
        <v>33.247</v>
      </c>
      <c r="K3638">
        <v>78.250770000000003</v>
      </c>
      <c r="L3638">
        <v>52.764009999999999</v>
      </c>
      <c r="M3638">
        <v>0.7665883</v>
      </c>
      <c r="N3638">
        <v>37.140459999999997</v>
      </c>
      <c r="O3638">
        <v>26.789739999999998</v>
      </c>
      <c r="P3638">
        <v>0.31132779999999999</v>
      </c>
      <c r="Q3638">
        <v>57.607729999999997</v>
      </c>
      <c r="R3638">
        <v>30.257539999999999</v>
      </c>
      <c r="S3638">
        <v>0.82263640000000005</v>
      </c>
    </row>
    <row r="3639" spans="1:19" x14ac:dyDescent="0.2">
      <c r="A3639" t="s">
        <v>37</v>
      </c>
      <c r="B3639">
        <v>2010</v>
      </c>
      <c r="C3639">
        <v>65694.867679999996</v>
      </c>
      <c r="D3639">
        <v>75992.557019999993</v>
      </c>
      <c r="E3639">
        <v>91776.105049999998</v>
      </c>
      <c r="F3639">
        <v>82548.3</v>
      </c>
      <c r="G3639">
        <v>101257.8</v>
      </c>
      <c r="I3639">
        <v>0.33246999999999999</v>
      </c>
      <c r="J3639">
        <v>33.247</v>
      </c>
      <c r="L3639">
        <v>52.764009999999999</v>
      </c>
      <c r="M3639">
        <v>0.7665883</v>
      </c>
      <c r="N3639">
        <v>37.140459999999997</v>
      </c>
      <c r="O3639">
        <v>26.789739999999998</v>
      </c>
      <c r="P3639">
        <v>0.31132779999999999</v>
      </c>
      <c r="R3639">
        <v>30.257539999999999</v>
      </c>
      <c r="S3639">
        <v>0.82263640000000005</v>
      </c>
    </row>
    <row r="3640" spans="1:19" x14ac:dyDescent="0.2">
      <c r="A3640" t="s">
        <v>37</v>
      </c>
      <c r="B3640">
        <v>2010</v>
      </c>
      <c r="C3640">
        <v>65694.867679999996</v>
      </c>
      <c r="D3640">
        <v>75992.557019999993</v>
      </c>
      <c r="E3640">
        <v>91776.105049999998</v>
      </c>
      <c r="F3640">
        <v>82548.3</v>
      </c>
      <c r="G3640">
        <v>101257.8</v>
      </c>
      <c r="H3640">
        <v>219.32759999999999</v>
      </c>
      <c r="I3640">
        <v>0.33246999999999999</v>
      </c>
      <c r="J3640">
        <v>33.247</v>
      </c>
      <c r="K3640">
        <v>78.250770000000003</v>
      </c>
      <c r="L3640">
        <v>52.764009999999999</v>
      </c>
      <c r="M3640">
        <v>0.7665883</v>
      </c>
      <c r="N3640">
        <v>37.140459999999997</v>
      </c>
      <c r="O3640">
        <v>26.789739999999998</v>
      </c>
      <c r="P3640">
        <v>0.31132779999999999</v>
      </c>
      <c r="Q3640">
        <v>57.607729999999997</v>
      </c>
      <c r="R3640">
        <v>30.257539999999999</v>
      </c>
      <c r="S3640">
        <v>0.82263640000000005</v>
      </c>
    </row>
    <row r="3641" spans="1:19" x14ac:dyDescent="0.2">
      <c r="A3641" t="s">
        <v>37</v>
      </c>
      <c r="B3641">
        <v>2010</v>
      </c>
      <c r="C3641">
        <v>65694.867679999996</v>
      </c>
      <c r="D3641">
        <v>75992.557019999993</v>
      </c>
      <c r="E3641">
        <v>91776.105049999998</v>
      </c>
      <c r="F3641">
        <v>82548.3</v>
      </c>
      <c r="G3641">
        <v>101257.8</v>
      </c>
      <c r="I3641">
        <v>0.33246999999999999</v>
      </c>
      <c r="J3641">
        <v>33.247</v>
      </c>
      <c r="L3641">
        <v>52.764009999999999</v>
      </c>
      <c r="M3641">
        <v>0.7665883</v>
      </c>
      <c r="N3641">
        <v>37.140459999999997</v>
      </c>
      <c r="O3641">
        <v>26.789739999999998</v>
      </c>
      <c r="P3641">
        <v>0.31132779999999999</v>
      </c>
      <c r="R3641">
        <v>30.257539999999999</v>
      </c>
      <c r="S3641">
        <v>0.82263640000000005</v>
      </c>
    </row>
    <row r="3642" spans="1:19" x14ac:dyDescent="0.2">
      <c r="A3642" t="s">
        <v>37</v>
      </c>
      <c r="B3642">
        <v>2010</v>
      </c>
      <c r="C3642">
        <v>65694.867679999996</v>
      </c>
      <c r="D3642">
        <v>75992.557019999993</v>
      </c>
      <c r="E3642">
        <v>91776.105049999998</v>
      </c>
      <c r="F3642">
        <v>82548.3</v>
      </c>
      <c r="G3642">
        <v>101257.8</v>
      </c>
      <c r="H3642">
        <v>21.805299999999999</v>
      </c>
      <c r="I3642">
        <v>0.33246999999999999</v>
      </c>
      <c r="J3642">
        <v>33.247</v>
      </c>
      <c r="K3642">
        <v>78.250770000000003</v>
      </c>
      <c r="L3642">
        <v>52.764009999999999</v>
      </c>
      <c r="M3642">
        <v>0.7665883</v>
      </c>
      <c r="N3642">
        <v>37.140459999999997</v>
      </c>
      <c r="O3642">
        <v>26.789739999999998</v>
      </c>
      <c r="P3642">
        <v>0.31132779999999999</v>
      </c>
      <c r="Q3642">
        <v>57.607729999999997</v>
      </c>
      <c r="R3642">
        <v>30.257539999999999</v>
      </c>
      <c r="S3642">
        <v>0.82263640000000005</v>
      </c>
    </row>
    <row r="3643" spans="1:19" x14ac:dyDescent="0.2">
      <c r="A3643" t="s">
        <v>37</v>
      </c>
      <c r="B3643">
        <v>2010</v>
      </c>
      <c r="C3643">
        <v>65694.867679999996</v>
      </c>
      <c r="D3643">
        <v>75992.557019999993</v>
      </c>
      <c r="E3643">
        <v>91776.105049999998</v>
      </c>
      <c r="F3643">
        <v>82548.3</v>
      </c>
      <c r="G3643">
        <v>101257.8</v>
      </c>
      <c r="H3643">
        <v>57.894629999999999</v>
      </c>
      <c r="I3643">
        <v>0.33246999999999999</v>
      </c>
      <c r="J3643">
        <v>33.247</v>
      </c>
      <c r="K3643">
        <v>78.250770000000003</v>
      </c>
      <c r="L3643">
        <v>52.764009999999999</v>
      </c>
      <c r="M3643">
        <v>0.7665883</v>
      </c>
      <c r="N3643">
        <v>37.140459999999997</v>
      </c>
      <c r="O3643">
        <v>26.789739999999998</v>
      </c>
      <c r="P3643">
        <v>0.31132779999999999</v>
      </c>
      <c r="Q3643">
        <v>57.607729999999997</v>
      </c>
      <c r="R3643">
        <v>30.257539999999999</v>
      </c>
      <c r="S3643">
        <v>0.82263640000000005</v>
      </c>
    </row>
    <row r="3644" spans="1:19" x14ac:dyDescent="0.2">
      <c r="A3644" t="s">
        <v>37</v>
      </c>
      <c r="B3644">
        <v>2010</v>
      </c>
      <c r="C3644">
        <v>65694.867679999996</v>
      </c>
      <c r="D3644">
        <v>75992.557019999993</v>
      </c>
      <c r="E3644">
        <v>91776.105049999998</v>
      </c>
      <c r="F3644">
        <v>82548.3</v>
      </c>
      <c r="G3644">
        <v>101257.8</v>
      </c>
      <c r="H3644">
        <v>194.11789999999999</v>
      </c>
      <c r="I3644">
        <v>0.33246999999999999</v>
      </c>
      <c r="J3644">
        <v>33.247</v>
      </c>
      <c r="K3644">
        <v>78.250770000000003</v>
      </c>
      <c r="L3644">
        <v>52.764009999999999</v>
      </c>
      <c r="M3644">
        <v>0.7665883</v>
      </c>
      <c r="N3644">
        <v>37.140459999999997</v>
      </c>
      <c r="O3644">
        <v>26.789739999999998</v>
      </c>
      <c r="P3644">
        <v>0.31132779999999999</v>
      </c>
      <c r="Q3644">
        <v>57.607729999999997</v>
      </c>
      <c r="R3644">
        <v>30.257539999999999</v>
      </c>
      <c r="S3644">
        <v>0.82263640000000005</v>
      </c>
    </row>
    <row r="3645" spans="1:19" x14ac:dyDescent="0.2">
      <c r="A3645" t="s">
        <v>37</v>
      </c>
      <c r="B3645">
        <v>2010</v>
      </c>
      <c r="C3645">
        <v>65694.867679999996</v>
      </c>
      <c r="D3645">
        <v>75992.557019999993</v>
      </c>
      <c r="E3645">
        <v>91776.105049999998</v>
      </c>
      <c r="F3645">
        <v>82548.3</v>
      </c>
      <c r="G3645">
        <v>101257.8</v>
      </c>
      <c r="I3645">
        <v>0.33246999999999999</v>
      </c>
      <c r="J3645">
        <v>33.247</v>
      </c>
      <c r="L3645">
        <v>52.764009999999999</v>
      </c>
      <c r="M3645">
        <v>0.7665883</v>
      </c>
      <c r="N3645">
        <v>37.140459999999997</v>
      </c>
      <c r="O3645">
        <v>26.789739999999998</v>
      </c>
      <c r="P3645">
        <v>0.31132779999999999</v>
      </c>
      <c r="R3645">
        <v>30.257539999999999</v>
      </c>
      <c r="S3645">
        <v>0.82263640000000005</v>
      </c>
    </row>
    <row r="3646" spans="1:19" x14ac:dyDescent="0.2">
      <c r="A3646" t="s">
        <v>37</v>
      </c>
      <c r="B3646">
        <v>2010</v>
      </c>
      <c r="C3646">
        <v>65694.867679999996</v>
      </c>
      <c r="D3646">
        <v>75992.557019999993</v>
      </c>
      <c r="E3646">
        <v>91776.105049999998</v>
      </c>
      <c r="F3646">
        <v>82548.3</v>
      </c>
      <c r="G3646">
        <v>101257.8</v>
      </c>
      <c r="I3646">
        <v>0.33246999999999999</v>
      </c>
      <c r="J3646">
        <v>33.247</v>
      </c>
      <c r="L3646">
        <v>52.764009999999999</v>
      </c>
      <c r="M3646">
        <v>0.7665883</v>
      </c>
      <c r="N3646">
        <v>37.140459999999997</v>
      </c>
      <c r="O3646">
        <v>26.789739999999998</v>
      </c>
      <c r="P3646">
        <v>0.31132779999999999</v>
      </c>
      <c r="R3646">
        <v>30.257539999999999</v>
      </c>
      <c r="S3646">
        <v>0.82263640000000005</v>
      </c>
    </row>
    <row r="3647" spans="1:19" x14ac:dyDescent="0.2">
      <c r="A3647" t="s">
        <v>37</v>
      </c>
      <c r="B3647">
        <v>2010</v>
      </c>
      <c r="C3647">
        <v>65694.867679999996</v>
      </c>
      <c r="D3647">
        <v>75992.557019999993</v>
      </c>
      <c r="E3647">
        <v>91776.105049999998</v>
      </c>
      <c r="F3647">
        <v>82548.3</v>
      </c>
      <c r="G3647">
        <v>101257.8</v>
      </c>
      <c r="H3647">
        <v>-3.448277</v>
      </c>
      <c r="I3647">
        <v>0.33246999999999999</v>
      </c>
      <c r="J3647">
        <v>33.247</v>
      </c>
      <c r="K3647">
        <v>78.250770000000003</v>
      </c>
      <c r="L3647">
        <v>52.764009999999999</v>
      </c>
      <c r="M3647">
        <v>0.7665883</v>
      </c>
      <c r="N3647">
        <v>37.140459999999997</v>
      </c>
      <c r="O3647">
        <v>26.789739999999998</v>
      </c>
      <c r="P3647">
        <v>0.31132779999999999</v>
      </c>
      <c r="Q3647">
        <v>57.607729999999997</v>
      </c>
      <c r="R3647">
        <v>30.257539999999999</v>
      </c>
      <c r="S3647">
        <v>0.82263640000000005</v>
      </c>
    </row>
    <row r="3648" spans="1:19" x14ac:dyDescent="0.2">
      <c r="A3648" t="s">
        <v>37</v>
      </c>
      <c r="B3648">
        <v>2010</v>
      </c>
      <c r="C3648">
        <v>65694.867679999996</v>
      </c>
      <c r="D3648">
        <v>75992.557019999993</v>
      </c>
      <c r="E3648">
        <v>91776.105049999998</v>
      </c>
      <c r="F3648">
        <v>82548.3</v>
      </c>
      <c r="G3648">
        <v>101257.8</v>
      </c>
      <c r="I3648">
        <v>0.33246999999999999</v>
      </c>
      <c r="J3648">
        <v>33.247</v>
      </c>
      <c r="L3648">
        <v>52.764009999999999</v>
      </c>
      <c r="M3648">
        <v>0.7665883</v>
      </c>
      <c r="O3648">
        <v>26.789739999999998</v>
      </c>
      <c r="P3648">
        <v>0.31132779999999999</v>
      </c>
      <c r="R3648">
        <v>30.257539999999999</v>
      </c>
      <c r="S3648">
        <v>0.82263640000000005</v>
      </c>
    </row>
    <row r="3649" spans="1:19" x14ac:dyDescent="0.2">
      <c r="A3649" t="s">
        <v>37</v>
      </c>
      <c r="B3649">
        <v>2010</v>
      </c>
      <c r="C3649">
        <v>65694.867679999996</v>
      </c>
      <c r="D3649">
        <v>75992.557019999993</v>
      </c>
      <c r="E3649">
        <v>91776.105049999998</v>
      </c>
      <c r="F3649">
        <v>82548.3</v>
      </c>
      <c r="G3649">
        <v>101257.8</v>
      </c>
      <c r="H3649">
        <v>19.999970000000001</v>
      </c>
      <c r="I3649">
        <v>0.33246999999999999</v>
      </c>
      <c r="J3649">
        <v>33.247</v>
      </c>
      <c r="K3649">
        <v>78.250770000000003</v>
      </c>
      <c r="L3649">
        <v>52.764009999999999</v>
      </c>
      <c r="M3649">
        <v>0.7665883</v>
      </c>
      <c r="N3649">
        <v>37.140459999999997</v>
      </c>
      <c r="O3649">
        <v>26.789739999999998</v>
      </c>
      <c r="P3649">
        <v>0.31132779999999999</v>
      </c>
      <c r="Q3649">
        <v>57.607729999999997</v>
      </c>
      <c r="R3649">
        <v>30.257539999999999</v>
      </c>
      <c r="S3649">
        <v>0.82263640000000005</v>
      </c>
    </row>
    <row r="3650" spans="1:19" x14ac:dyDescent="0.2">
      <c r="A3650" t="s">
        <v>37</v>
      </c>
      <c r="B3650">
        <v>2010</v>
      </c>
      <c r="C3650">
        <v>65694.867679999996</v>
      </c>
      <c r="D3650">
        <v>75992.557019999993</v>
      </c>
      <c r="E3650">
        <v>91776.105049999998</v>
      </c>
      <c r="F3650">
        <v>82548.3</v>
      </c>
      <c r="G3650">
        <v>101257.8</v>
      </c>
      <c r="I3650">
        <v>0.33246999999999999</v>
      </c>
      <c r="J3650">
        <v>33.247</v>
      </c>
      <c r="L3650">
        <v>52.764009999999999</v>
      </c>
      <c r="M3650">
        <v>0.7665883</v>
      </c>
      <c r="O3650">
        <v>26.789739999999998</v>
      </c>
      <c r="P3650">
        <v>0.31132779999999999</v>
      </c>
      <c r="R3650">
        <v>30.257539999999999</v>
      </c>
      <c r="S3650">
        <v>0.82263640000000005</v>
      </c>
    </row>
    <row r="3651" spans="1:19" x14ac:dyDescent="0.2">
      <c r="A3651" t="s">
        <v>37</v>
      </c>
      <c r="B3651">
        <v>2010</v>
      </c>
      <c r="C3651">
        <v>65694.867679999996</v>
      </c>
      <c r="D3651">
        <v>75992.557019999993</v>
      </c>
      <c r="E3651">
        <v>91776.105049999998</v>
      </c>
      <c r="F3651">
        <v>82548.3</v>
      </c>
      <c r="G3651">
        <v>101257.8</v>
      </c>
      <c r="H3651">
        <v>-9.9999330000000004</v>
      </c>
      <c r="I3651">
        <v>0.33246999999999999</v>
      </c>
      <c r="J3651">
        <v>33.247</v>
      </c>
      <c r="K3651">
        <v>78.250770000000003</v>
      </c>
      <c r="L3651">
        <v>52.764009999999999</v>
      </c>
      <c r="M3651">
        <v>0.7665883</v>
      </c>
      <c r="N3651">
        <v>37.140459999999997</v>
      </c>
      <c r="O3651">
        <v>26.789739999999998</v>
      </c>
      <c r="P3651">
        <v>0.31132779999999999</v>
      </c>
      <c r="Q3651">
        <v>57.607729999999997</v>
      </c>
      <c r="R3651">
        <v>30.257539999999999</v>
      </c>
      <c r="S3651">
        <v>0.82263640000000005</v>
      </c>
    </row>
    <row r="3652" spans="1:19" x14ac:dyDescent="0.2">
      <c r="A3652" t="s">
        <v>37</v>
      </c>
      <c r="B3652">
        <v>2010</v>
      </c>
      <c r="C3652">
        <v>65694.867679999996</v>
      </c>
      <c r="D3652">
        <v>75992.557019999993</v>
      </c>
      <c r="E3652">
        <v>91776.105049999998</v>
      </c>
      <c r="F3652">
        <v>82548.3</v>
      </c>
      <c r="G3652">
        <v>101257.8</v>
      </c>
      <c r="I3652">
        <v>0.33246999999999999</v>
      </c>
      <c r="J3652">
        <v>33.247</v>
      </c>
      <c r="L3652">
        <v>52.764009999999999</v>
      </c>
      <c r="M3652">
        <v>0.7665883</v>
      </c>
      <c r="N3652">
        <v>37.140459999999997</v>
      </c>
      <c r="O3652">
        <v>26.789739999999998</v>
      </c>
      <c r="P3652">
        <v>0.31132779999999999</v>
      </c>
      <c r="R3652">
        <v>30.257539999999999</v>
      </c>
      <c r="S3652">
        <v>0.82263640000000005</v>
      </c>
    </row>
    <row r="3653" spans="1:19" x14ac:dyDescent="0.2">
      <c r="A3653" t="s">
        <v>37</v>
      </c>
      <c r="B3653">
        <v>2010</v>
      </c>
      <c r="C3653">
        <v>65694.867679999996</v>
      </c>
      <c r="D3653">
        <v>75992.557019999993</v>
      </c>
      <c r="E3653">
        <v>91776.105049999998</v>
      </c>
      <c r="F3653">
        <v>82548.3</v>
      </c>
      <c r="G3653">
        <v>101257.8</v>
      </c>
      <c r="H3653">
        <v>-20.000019999999999</v>
      </c>
      <c r="I3653">
        <v>0.33246999999999999</v>
      </c>
      <c r="J3653">
        <v>33.247</v>
      </c>
      <c r="K3653">
        <v>78.250770000000003</v>
      </c>
      <c r="L3653">
        <v>52.764009999999999</v>
      </c>
      <c r="M3653">
        <v>0.7665883</v>
      </c>
      <c r="N3653">
        <v>37.140459999999997</v>
      </c>
      <c r="O3653">
        <v>26.789739999999998</v>
      </c>
      <c r="P3653">
        <v>0.31132779999999999</v>
      </c>
      <c r="Q3653">
        <v>57.607729999999997</v>
      </c>
      <c r="R3653">
        <v>30.257539999999999</v>
      </c>
      <c r="S3653">
        <v>0.82263640000000005</v>
      </c>
    </row>
    <row r="3654" spans="1:19" x14ac:dyDescent="0.2">
      <c r="A3654" t="s">
        <v>37</v>
      </c>
      <c r="B3654">
        <v>2010</v>
      </c>
      <c r="C3654">
        <v>65694.867679999996</v>
      </c>
      <c r="D3654">
        <v>75992.557019999993</v>
      </c>
      <c r="E3654">
        <v>91776.105049999998</v>
      </c>
      <c r="F3654">
        <v>82548.3</v>
      </c>
      <c r="G3654">
        <v>101257.8</v>
      </c>
      <c r="H3654">
        <v>-6.2500249999999999</v>
      </c>
      <c r="I3654">
        <v>0.33246999999999999</v>
      </c>
      <c r="J3654">
        <v>33.247</v>
      </c>
      <c r="K3654">
        <v>78.250770000000003</v>
      </c>
      <c r="L3654">
        <v>52.764009999999999</v>
      </c>
      <c r="M3654">
        <v>0.7665883</v>
      </c>
      <c r="N3654">
        <v>37.140459999999997</v>
      </c>
      <c r="O3654">
        <v>26.789739999999998</v>
      </c>
      <c r="P3654">
        <v>0.31132779999999999</v>
      </c>
      <c r="Q3654">
        <v>57.607729999999997</v>
      </c>
      <c r="R3654">
        <v>30.257539999999999</v>
      </c>
      <c r="S3654">
        <v>0.82263640000000005</v>
      </c>
    </row>
    <row r="3655" spans="1:19" x14ac:dyDescent="0.2">
      <c r="A3655" t="s">
        <v>37</v>
      </c>
      <c r="B3655">
        <v>2010</v>
      </c>
      <c r="C3655">
        <v>65694.867679999996</v>
      </c>
      <c r="D3655">
        <v>75992.557019999993</v>
      </c>
      <c r="E3655">
        <v>91776.105049999998</v>
      </c>
      <c r="F3655">
        <v>82548.3</v>
      </c>
      <c r="G3655">
        <v>101257.8</v>
      </c>
      <c r="H3655">
        <v>21.42859</v>
      </c>
      <c r="I3655">
        <v>0.33246999999999999</v>
      </c>
      <c r="J3655">
        <v>33.247</v>
      </c>
      <c r="K3655">
        <v>78.250770000000003</v>
      </c>
      <c r="L3655">
        <v>52.764009999999999</v>
      </c>
      <c r="M3655">
        <v>0.7665883</v>
      </c>
      <c r="N3655">
        <v>37.140459999999997</v>
      </c>
      <c r="O3655">
        <v>26.789739999999998</v>
      </c>
      <c r="P3655">
        <v>0.31132779999999999</v>
      </c>
      <c r="Q3655">
        <v>57.607729999999997</v>
      </c>
      <c r="R3655">
        <v>30.257539999999999</v>
      </c>
      <c r="S3655">
        <v>0.82263640000000005</v>
      </c>
    </row>
    <row r="3656" spans="1:19" x14ac:dyDescent="0.2">
      <c r="A3656" t="s">
        <v>37</v>
      </c>
      <c r="B3656">
        <v>2010</v>
      </c>
      <c r="C3656">
        <v>65694.867679999996</v>
      </c>
      <c r="D3656">
        <v>75992.557019999993</v>
      </c>
      <c r="E3656">
        <v>91776.105049999998</v>
      </c>
      <c r="F3656">
        <v>82548.3</v>
      </c>
      <c r="G3656">
        <v>101257.8</v>
      </c>
      <c r="H3656">
        <v>92.307559999999995</v>
      </c>
      <c r="I3656">
        <v>0.33246999999999999</v>
      </c>
      <c r="J3656">
        <v>33.247</v>
      </c>
      <c r="K3656">
        <v>78.250770000000003</v>
      </c>
      <c r="L3656">
        <v>52.764009999999999</v>
      </c>
      <c r="M3656">
        <v>0.7665883</v>
      </c>
      <c r="N3656">
        <v>37.140459999999997</v>
      </c>
      <c r="O3656">
        <v>26.789739999999998</v>
      </c>
      <c r="P3656">
        <v>0.31132779999999999</v>
      </c>
      <c r="Q3656">
        <v>57.607729999999997</v>
      </c>
      <c r="R3656">
        <v>30.257539999999999</v>
      </c>
      <c r="S3656">
        <v>0.82263640000000005</v>
      </c>
    </row>
    <row r="3657" spans="1:19" x14ac:dyDescent="0.2">
      <c r="A3657" t="s">
        <v>37</v>
      </c>
      <c r="B3657">
        <v>2010</v>
      </c>
      <c r="C3657">
        <v>65694.867679999996</v>
      </c>
      <c r="D3657">
        <v>75992.557019999993</v>
      </c>
      <c r="E3657">
        <v>91776.105049999998</v>
      </c>
      <c r="F3657">
        <v>82548.3</v>
      </c>
      <c r="G3657">
        <v>101257.8</v>
      </c>
      <c r="H3657">
        <v>233.33340000000001</v>
      </c>
      <c r="I3657">
        <v>0.33246999999999999</v>
      </c>
      <c r="J3657">
        <v>33.247</v>
      </c>
      <c r="K3657">
        <v>78.250770000000003</v>
      </c>
      <c r="L3657">
        <v>52.764009999999999</v>
      </c>
      <c r="M3657">
        <v>0.7665883</v>
      </c>
      <c r="N3657">
        <v>37.140459999999997</v>
      </c>
      <c r="O3657">
        <v>26.789739999999998</v>
      </c>
      <c r="P3657">
        <v>0.31132779999999999</v>
      </c>
      <c r="Q3657">
        <v>57.607729999999997</v>
      </c>
      <c r="R3657">
        <v>30.257539999999999</v>
      </c>
      <c r="S3657">
        <v>0.82263640000000005</v>
      </c>
    </row>
    <row r="3658" spans="1:19" x14ac:dyDescent="0.2">
      <c r="A3658" t="s">
        <v>37</v>
      </c>
      <c r="B3658">
        <v>2010</v>
      </c>
      <c r="C3658">
        <v>65694.867679999996</v>
      </c>
      <c r="D3658">
        <v>75992.557019999993</v>
      </c>
      <c r="E3658">
        <v>91776.105049999998</v>
      </c>
      <c r="F3658">
        <v>82548.3</v>
      </c>
      <c r="G3658">
        <v>101257.8</v>
      </c>
      <c r="H3658">
        <v>-44.444459999999999</v>
      </c>
      <c r="I3658">
        <v>0.33246999999999999</v>
      </c>
      <c r="J3658">
        <v>33.247</v>
      </c>
      <c r="K3658">
        <v>78.250770000000003</v>
      </c>
      <c r="L3658">
        <v>52.764009999999999</v>
      </c>
      <c r="M3658">
        <v>0.7665883</v>
      </c>
      <c r="N3658">
        <v>37.140459999999997</v>
      </c>
      <c r="O3658">
        <v>26.789739999999998</v>
      </c>
      <c r="P3658">
        <v>0.31132779999999999</v>
      </c>
      <c r="Q3658">
        <v>57.607729999999997</v>
      </c>
      <c r="R3658">
        <v>30.257539999999999</v>
      </c>
      <c r="S3658">
        <v>0.82263640000000005</v>
      </c>
    </row>
    <row r="3659" spans="1:19" x14ac:dyDescent="0.2">
      <c r="A3659" t="s">
        <v>37</v>
      </c>
      <c r="B3659">
        <v>2010</v>
      </c>
      <c r="C3659">
        <v>65694.867679999996</v>
      </c>
      <c r="D3659">
        <v>75992.557019999993</v>
      </c>
      <c r="E3659">
        <v>91776.105049999998</v>
      </c>
      <c r="F3659">
        <v>82548.3</v>
      </c>
      <c r="G3659">
        <v>101257.8</v>
      </c>
      <c r="H3659">
        <v>42.857109999999999</v>
      </c>
      <c r="I3659">
        <v>0.33246999999999999</v>
      </c>
      <c r="J3659">
        <v>33.247</v>
      </c>
      <c r="K3659">
        <v>78.250770000000003</v>
      </c>
      <c r="L3659">
        <v>52.764009999999999</v>
      </c>
      <c r="M3659">
        <v>0.7665883</v>
      </c>
      <c r="N3659">
        <v>37.140459999999997</v>
      </c>
      <c r="O3659">
        <v>26.789739999999998</v>
      </c>
      <c r="P3659">
        <v>0.31132779999999999</v>
      </c>
      <c r="Q3659">
        <v>57.607729999999997</v>
      </c>
      <c r="R3659">
        <v>30.257539999999999</v>
      </c>
      <c r="S3659">
        <v>0.82263640000000005</v>
      </c>
    </row>
    <row r="3660" spans="1:19" x14ac:dyDescent="0.2">
      <c r="A3660" t="s">
        <v>37</v>
      </c>
      <c r="B3660">
        <v>2010</v>
      </c>
      <c r="C3660">
        <v>65694.867679999996</v>
      </c>
      <c r="D3660">
        <v>75992.557019999993</v>
      </c>
      <c r="E3660">
        <v>91776.105049999998</v>
      </c>
      <c r="F3660">
        <v>82548.3</v>
      </c>
      <c r="G3660">
        <v>101257.8</v>
      </c>
      <c r="H3660">
        <v>426.3159</v>
      </c>
      <c r="I3660">
        <v>0.33246999999999999</v>
      </c>
      <c r="J3660">
        <v>33.247</v>
      </c>
      <c r="K3660">
        <v>78.250770000000003</v>
      </c>
      <c r="L3660">
        <v>52.764009999999999</v>
      </c>
      <c r="M3660">
        <v>0.7665883</v>
      </c>
      <c r="N3660">
        <v>37.140459999999997</v>
      </c>
      <c r="O3660">
        <v>26.789739999999998</v>
      </c>
      <c r="P3660">
        <v>0.31132779999999999</v>
      </c>
      <c r="Q3660">
        <v>57.607729999999997</v>
      </c>
      <c r="R3660">
        <v>30.257539999999999</v>
      </c>
      <c r="S3660">
        <v>0.82263640000000005</v>
      </c>
    </row>
    <row r="3661" spans="1:19" x14ac:dyDescent="0.2">
      <c r="A3661" t="s">
        <v>37</v>
      </c>
      <c r="B3661">
        <v>2010</v>
      </c>
      <c r="C3661">
        <v>65694.867679999996</v>
      </c>
      <c r="D3661">
        <v>75992.557019999993</v>
      </c>
      <c r="E3661">
        <v>91776.105049999998</v>
      </c>
      <c r="F3661">
        <v>82548.3</v>
      </c>
      <c r="G3661">
        <v>101257.8</v>
      </c>
      <c r="H3661">
        <v>-12.5</v>
      </c>
      <c r="I3661">
        <v>0.33246999999999999</v>
      </c>
      <c r="J3661">
        <v>33.247</v>
      </c>
      <c r="K3661">
        <v>78.250770000000003</v>
      </c>
      <c r="L3661">
        <v>52.764009999999999</v>
      </c>
      <c r="M3661">
        <v>0.7665883</v>
      </c>
      <c r="N3661">
        <v>37.140459999999997</v>
      </c>
      <c r="O3661">
        <v>26.789739999999998</v>
      </c>
      <c r="P3661">
        <v>0.31132779999999999</v>
      </c>
      <c r="Q3661">
        <v>57.607729999999997</v>
      </c>
      <c r="R3661">
        <v>30.257539999999999</v>
      </c>
      <c r="S3661">
        <v>0.82263640000000005</v>
      </c>
    </row>
    <row r="3662" spans="1:19" x14ac:dyDescent="0.2">
      <c r="A3662" t="s">
        <v>37</v>
      </c>
      <c r="B3662">
        <v>2010</v>
      </c>
      <c r="C3662">
        <v>65694.867679999996</v>
      </c>
      <c r="D3662">
        <v>75992.557019999993</v>
      </c>
      <c r="E3662">
        <v>91776.105049999998</v>
      </c>
      <c r="F3662">
        <v>82548.3</v>
      </c>
      <c r="G3662">
        <v>101257.8</v>
      </c>
      <c r="H3662">
        <v>-2.73E-5</v>
      </c>
      <c r="I3662">
        <v>0.33246999999999999</v>
      </c>
      <c r="J3662">
        <v>33.247</v>
      </c>
      <c r="K3662">
        <v>78.250770000000003</v>
      </c>
      <c r="L3662">
        <v>52.764009999999999</v>
      </c>
      <c r="M3662">
        <v>0.7665883</v>
      </c>
      <c r="N3662">
        <v>37.140459999999997</v>
      </c>
      <c r="O3662">
        <v>26.789739999999998</v>
      </c>
      <c r="P3662">
        <v>0.31132779999999999</v>
      </c>
      <c r="Q3662">
        <v>57.607729999999997</v>
      </c>
      <c r="R3662">
        <v>30.257539999999999</v>
      </c>
      <c r="S3662">
        <v>0.82263640000000005</v>
      </c>
    </row>
    <row r="3663" spans="1:19" x14ac:dyDescent="0.2">
      <c r="A3663" t="s">
        <v>37</v>
      </c>
      <c r="B3663">
        <v>2010</v>
      </c>
      <c r="C3663">
        <v>65694.867679999996</v>
      </c>
      <c r="D3663">
        <v>75992.557019999993</v>
      </c>
      <c r="E3663">
        <v>91776.105049999998</v>
      </c>
      <c r="F3663">
        <v>82548.3</v>
      </c>
      <c r="G3663">
        <v>101257.8</v>
      </c>
      <c r="I3663">
        <v>0.33246999999999999</v>
      </c>
      <c r="J3663">
        <v>33.247</v>
      </c>
      <c r="L3663">
        <v>52.764009999999999</v>
      </c>
      <c r="M3663">
        <v>0.7665883</v>
      </c>
      <c r="N3663">
        <v>37.140459999999997</v>
      </c>
      <c r="O3663">
        <v>26.789739999999998</v>
      </c>
      <c r="P3663">
        <v>0.31132779999999999</v>
      </c>
      <c r="R3663">
        <v>30.257539999999999</v>
      </c>
      <c r="S3663">
        <v>0.82263640000000005</v>
      </c>
    </row>
    <row r="3664" spans="1:19" x14ac:dyDescent="0.2">
      <c r="A3664" t="s">
        <v>37</v>
      </c>
      <c r="B3664">
        <v>2010</v>
      </c>
      <c r="C3664">
        <v>65694.867679999996</v>
      </c>
      <c r="D3664">
        <v>75992.557019999993</v>
      </c>
      <c r="E3664">
        <v>91776.105049999998</v>
      </c>
      <c r="F3664">
        <v>82548.3</v>
      </c>
      <c r="G3664">
        <v>101257.8</v>
      </c>
      <c r="I3664">
        <v>0.33246999999999999</v>
      </c>
      <c r="J3664">
        <v>33.247</v>
      </c>
      <c r="L3664">
        <v>52.764009999999999</v>
      </c>
      <c r="M3664">
        <v>0.7665883</v>
      </c>
      <c r="N3664">
        <v>37.140459999999997</v>
      </c>
      <c r="O3664">
        <v>26.789739999999998</v>
      </c>
      <c r="P3664">
        <v>0.31132779999999999</v>
      </c>
      <c r="R3664">
        <v>30.257539999999999</v>
      </c>
      <c r="S3664">
        <v>0.82263640000000005</v>
      </c>
    </row>
    <row r="3665" spans="1:19" x14ac:dyDescent="0.2">
      <c r="A3665" t="s">
        <v>37</v>
      </c>
      <c r="B3665">
        <v>2010</v>
      </c>
      <c r="C3665">
        <v>65694.867679999996</v>
      </c>
      <c r="D3665">
        <v>75992.557019999993</v>
      </c>
      <c r="E3665">
        <v>91776.105049999998</v>
      </c>
      <c r="F3665">
        <v>82548.3</v>
      </c>
      <c r="G3665">
        <v>101257.8</v>
      </c>
      <c r="H3665">
        <v>2.8571149999999998</v>
      </c>
      <c r="I3665">
        <v>0.33246999999999999</v>
      </c>
      <c r="J3665">
        <v>33.247</v>
      </c>
      <c r="K3665">
        <v>78.250770000000003</v>
      </c>
      <c r="L3665">
        <v>52.764009999999999</v>
      </c>
      <c r="M3665">
        <v>0.7665883</v>
      </c>
      <c r="N3665">
        <v>37.140459999999997</v>
      </c>
      <c r="O3665">
        <v>26.789739999999998</v>
      </c>
      <c r="P3665">
        <v>0.31132779999999999</v>
      </c>
      <c r="Q3665">
        <v>57.607729999999997</v>
      </c>
      <c r="R3665">
        <v>30.257539999999999</v>
      </c>
      <c r="S3665">
        <v>0.82263640000000005</v>
      </c>
    </row>
    <row r="3666" spans="1:19" x14ac:dyDescent="0.2">
      <c r="A3666" t="s">
        <v>37</v>
      </c>
      <c r="B3666">
        <v>2010</v>
      </c>
      <c r="C3666">
        <v>65694.867679999996</v>
      </c>
      <c r="D3666">
        <v>75992.557019999993</v>
      </c>
      <c r="E3666">
        <v>91776.105049999998</v>
      </c>
      <c r="F3666">
        <v>82548.3</v>
      </c>
      <c r="G3666">
        <v>101257.8</v>
      </c>
      <c r="H3666">
        <v>24.999970000000001</v>
      </c>
      <c r="I3666">
        <v>0.33246999999999999</v>
      </c>
      <c r="J3666">
        <v>33.247</v>
      </c>
      <c r="K3666">
        <v>78.250770000000003</v>
      </c>
      <c r="L3666">
        <v>52.764009999999999</v>
      </c>
      <c r="M3666">
        <v>0.7665883</v>
      </c>
      <c r="N3666">
        <v>37.140459999999997</v>
      </c>
      <c r="O3666">
        <v>26.789739999999998</v>
      </c>
      <c r="P3666">
        <v>0.31132779999999999</v>
      </c>
      <c r="Q3666">
        <v>57.607729999999997</v>
      </c>
      <c r="R3666">
        <v>30.257539999999999</v>
      </c>
      <c r="S3666">
        <v>0.82263640000000005</v>
      </c>
    </row>
    <row r="3667" spans="1:19" x14ac:dyDescent="0.2">
      <c r="A3667" t="s">
        <v>37</v>
      </c>
      <c r="B3667">
        <v>2010</v>
      </c>
      <c r="C3667">
        <v>65694.867679999996</v>
      </c>
      <c r="D3667">
        <v>75992.557019999993</v>
      </c>
      <c r="E3667">
        <v>91776.105049999998</v>
      </c>
      <c r="F3667">
        <v>82548.3</v>
      </c>
      <c r="G3667">
        <v>101257.8</v>
      </c>
      <c r="H3667">
        <v>7.1899999999999999E-5</v>
      </c>
      <c r="I3667">
        <v>0.33246999999999999</v>
      </c>
      <c r="J3667">
        <v>33.247</v>
      </c>
      <c r="K3667">
        <v>78.250770000000003</v>
      </c>
      <c r="L3667">
        <v>52.764009999999999</v>
      </c>
      <c r="M3667">
        <v>0.7665883</v>
      </c>
      <c r="N3667">
        <v>37.140459999999997</v>
      </c>
      <c r="O3667">
        <v>26.789739999999998</v>
      </c>
      <c r="P3667">
        <v>0.31132779999999999</v>
      </c>
      <c r="Q3667">
        <v>57.607729999999997</v>
      </c>
      <c r="R3667">
        <v>30.257539999999999</v>
      </c>
      <c r="S3667">
        <v>0.82263640000000005</v>
      </c>
    </row>
    <row r="3668" spans="1:19" x14ac:dyDescent="0.2">
      <c r="A3668" t="s">
        <v>37</v>
      </c>
      <c r="B3668">
        <v>2010</v>
      </c>
      <c r="C3668">
        <v>65694.867679999996</v>
      </c>
      <c r="D3668">
        <v>75992.557019999993</v>
      </c>
      <c r="E3668">
        <v>91776.105049999998</v>
      </c>
      <c r="F3668">
        <v>82548.3</v>
      </c>
      <c r="G3668">
        <v>101257.8</v>
      </c>
      <c r="H3668">
        <v>24.999970000000001</v>
      </c>
      <c r="I3668">
        <v>0.33246999999999999</v>
      </c>
      <c r="J3668">
        <v>33.247</v>
      </c>
      <c r="K3668">
        <v>78.250770000000003</v>
      </c>
      <c r="L3668">
        <v>52.764009999999999</v>
      </c>
      <c r="M3668">
        <v>0.7665883</v>
      </c>
      <c r="N3668">
        <v>37.140459999999997</v>
      </c>
      <c r="O3668">
        <v>26.789739999999998</v>
      </c>
      <c r="P3668">
        <v>0.31132779999999999</v>
      </c>
      <c r="Q3668">
        <v>57.607729999999997</v>
      </c>
      <c r="R3668">
        <v>30.257539999999999</v>
      </c>
      <c r="S3668">
        <v>0.82263640000000005</v>
      </c>
    </row>
    <row r="3669" spans="1:19" x14ac:dyDescent="0.2">
      <c r="A3669" t="s">
        <v>37</v>
      </c>
      <c r="B3669">
        <v>2010</v>
      </c>
      <c r="C3669">
        <v>65694.867679999996</v>
      </c>
      <c r="D3669">
        <v>75992.557019999993</v>
      </c>
      <c r="E3669">
        <v>91776.105049999998</v>
      </c>
      <c r="F3669">
        <v>82548.3</v>
      </c>
      <c r="G3669">
        <v>101257.8</v>
      </c>
      <c r="H3669">
        <v>22.222249999999999</v>
      </c>
      <c r="I3669">
        <v>0.33246999999999999</v>
      </c>
      <c r="J3669">
        <v>33.247</v>
      </c>
      <c r="K3669">
        <v>78.250770000000003</v>
      </c>
      <c r="L3669">
        <v>52.764009999999999</v>
      </c>
      <c r="M3669">
        <v>0.7665883</v>
      </c>
      <c r="N3669">
        <v>37.140459999999997</v>
      </c>
      <c r="O3669">
        <v>26.789739999999998</v>
      </c>
      <c r="P3669">
        <v>0.31132779999999999</v>
      </c>
      <c r="Q3669">
        <v>57.607729999999997</v>
      </c>
      <c r="R3669">
        <v>30.257539999999999</v>
      </c>
      <c r="S3669">
        <v>0.82263640000000005</v>
      </c>
    </row>
    <row r="3670" spans="1:19" x14ac:dyDescent="0.2">
      <c r="A3670" t="s">
        <v>37</v>
      </c>
      <c r="B3670">
        <v>2010</v>
      </c>
      <c r="C3670">
        <v>65694.867679999996</v>
      </c>
      <c r="D3670">
        <v>75992.557019999993</v>
      </c>
      <c r="E3670">
        <v>91776.105049999998</v>
      </c>
      <c r="F3670">
        <v>82548.3</v>
      </c>
      <c r="G3670">
        <v>101257.8</v>
      </c>
      <c r="H3670">
        <v>14.000069999999999</v>
      </c>
      <c r="I3670">
        <v>0.33246999999999999</v>
      </c>
      <c r="J3670">
        <v>33.247</v>
      </c>
      <c r="K3670">
        <v>78.250770000000003</v>
      </c>
      <c r="L3670">
        <v>52.764009999999999</v>
      </c>
      <c r="M3670">
        <v>0.7665883</v>
      </c>
      <c r="N3670">
        <v>37.140459999999997</v>
      </c>
      <c r="O3670">
        <v>26.789739999999998</v>
      </c>
      <c r="P3670">
        <v>0.31132779999999999</v>
      </c>
      <c r="Q3670">
        <v>57.607729999999997</v>
      </c>
      <c r="R3670">
        <v>30.257539999999999</v>
      </c>
      <c r="S3670">
        <v>0.82263640000000005</v>
      </c>
    </row>
    <row r="3671" spans="1:19" x14ac:dyDescent="0.2">
      <c r="A3671" t="s">
        <v>37</v>
      </c>
      <c r="B3671">
        <v>2010</v>
      </c>
      <c r="C3671">
        <v>65694.867679999996</v>
      </c>
      <c r="D3671">
        <v>75992.557019999993</v>
      </c>
      <c r="E3671">
        <v>91776.105049999998</v>
      </c>
      <c r="F3671">
        <v>82548.3</v>
      </c>
      <c r="G3671">
        <v>101257.8</v>
      </c>
      <c r="H3671">
        <v>21.739190000000001</v>
      </c>
      <c r="I3671">
        <v>0.33246999999999999</v>
      </c>
      <c r="J3671">
        <v>33.247</v>
      </c>
      <c r="K3671">
        <v>78.250770000000003</v>
      </c>
      <c r="L3671">
        <v>52.764009999999999</v>
      </c>
      <c r="M3671">
        <v>0.7665883</v>
      </c>
      <c r="N3671">
        <v>37.140459999999997</v>
      </c>
      <c r="O3671">
        <v>26.789739999999998</v>
      </c>
      <c r="P3671">
        <v>0.31132779999999999</v>
      </c>
      <c r="Q3671">
        <v>57.607729999999997</v>
      </c>
      <c r="R3671">
        <v>30.257539999999999</v>
      </c>
      <c r="S3671">
        <v>0.82263640000000005</v>
      </c>
    </row>
    <row r="3672" spans="1:19" x14ac:dyDescent="0.2">
      <c r="A3672" t="s">
        <v>37</v>
      </c>
      <c r="B3672">
        <v>2010</v>
      </c>
      <c r="C3672">
        <v>65694.867679999996</v>
      </c>
      <c r="D3672">
        <v>75992.557019999993</v>
      </c>
      <c r="E3672">
        <v>91776.105049999998</v>
      </c>
      <c r="F3672">
        <v>82548.3</v>
      </c>
      <c r="G3672">
        <v>101257.8</v>
      </c>
      <c r="H3672">
        <v>23.07694</v>
      </c>
      <c r="I3672">
        <v>0.33246999999999999</v>
      </c>
      <c r="J3672">
        <v>33.247</v>
      </c>
      <c r="K3672">
        <v>78.250770000000003</v>
      </c>
      <c r="L3672">
        <v>52.764009999999999</v>
      </c>
      <c r="M3672">
        <v>0.7665883</v>
      </c>
      <c r="N3672">
        <v>37.140459999999997</v>
      </c>
      <c r="O3672">
        <v>26.789739999999998</v>
      </c>
      <c r="P3672">
        <v>0.31132779999999999</v>
      </c>
      <c r="Q3672">
        <v>57.607729999999997</v>
      </c>
      <c r="R3672">
        <v>30.257539999999999</v>
      </c>
      <c r="S3672">
        <v>0.82263640000000005</v>
      </c>
    </row>
    <row r="3673" spans="1:19" x14ac:dyDescent="0.2">
      <c r="A3673" t="s">
        <v>37</v>
      </c>
      <c r="B3673">
        <v>2010</v>
      </c>
      <c r="C3673">
        <v>65694.867679999996</v>
      </c>
      <c r="D3673">
        <v>75992.557019999993</v>
      </c>
      <c r="E3673">
        <v>91776.105049999998</v>
      </c>
      <c r="F3673">
        <v>82548.3</v>
      </c>
      <c r="G3673">
        <v>101257.8</v>
      </c>
      <c r="I3673">
        <v>0.33246999999999999</v>
      </c>
      <c r="J3673">
        <v>33.247</v>
      </c>
      <c r="L3673">
        <v>52.764009999999999</v>
      </c>
      <c r="M3673">
        <v>0.7665883</v>
      </c>
      <c r="N3673">
        <v>37.140459999999997</v>
      </c>
      <c r="O3673">
        <v>26.789739999999998</v>
      </c>
      <c r="P3673">
        <v>0.31132779999999999</v>
      </c>
      <c r="R3673">
        <v>30.257539999999999</v>
      </c>
      <c r="S3673">
        <v>0.82263640000000005</v>
      </c>
    </row>
    <row r="3674" spans="1:19" x14ac:dyDescent="0.2">
      <c r="A3674" t="s">
        <v>37</v>
      </c>
      <c r="B3674">
        <v>2010</v>
      </c>
      <c r="C3674">
        <v>65694.867679999996</v>
      </c>
      <c r="D3674">
        <v>75992.557019999993</v>
      </c>
      <c r="E3674">
        <v>91776.105049999998</v>
      </c>
      <c r="F3674">
        <v>82548.3</v>
      </c>
      <c r="G3674">
        <v>101257.8</v>
      </c>
      <c r="H3674">
        <v>44.736879999999999</v>
      </c>
      <c r="I3674">
        <v>0.33246999999999999</v>
      </c>
      <c r="J3674">
        <v>33.247</v>
      </c>
      <c r="K3674">
        <v>78.250770000000003</v>
      </c>
      <c r="L3674">
        <v>52.764009999999999</v>
      </c>
      <c r="M3674">
        <v>0.7665883</v>
      </c>
      <c r="N3674">
        <v>37.140459999999997</v>
      </c>
      <c r="O3674">
        <v>26.789739999999998</v>
      </c>
      <c r="P3674">
        <v>0.31132779999999999</v>
      </c>
      <c r="Q3674">
        <v>57.607729999999997</v>
      </c>
      <c r="R3674">
        <v>30.257539999999999</v>
      </c>
      <c r="S3674">
        <v>0.82263640000000005</v>
      </c>
    </row>
    <row r="3675" spans="1:19" x14ac:dyDescent="0.2">
      <c r="A3675" t="s">
        <v>37</v>
      </c>
      <c r="B3675">
        <v>2010</v>
      </c>
      <c r="C3675">
        <v>65694.867679999996</v>
      </c>
      <c r="D3675">
        <v>75992.557019999993</v>
      </c>
      <c r="E3675">
        <v>91776.105049999998</v>
      </c>
      <c r="F3675">
        <v>82548.3</v>
      </c>
      <c r="G3675">
        <v>101257.8</v>
      </c>
      <c r="H3675">
        <v>24.999970000000001</v>
      </c>
      <c r="I3675">
        <v>0.33246999999999999</v>
      </c>
      <c r="J3675">
        <v>33.247</v>
      </c>
      <c r="K3675">
        <v>78.250770000000003</v>
      </c>
      <c r="L3675">
        <v>52.764009999999999</v>
      </c>
      <c r="M3675">
        <v>0.7665883</v>
      </c>
      <c r="N3675">
        <v>37.140459999999997</v>
      </c>
      <c r="O3675">
        <v>26.789739999999998</v>
      </c>
      <c r="P3675">
        <v>0.31132779999999999</v>
      </c>
      <c r="Q3675">
        <v>57.607729999999997</v>
      </c>
      <c r="R3675">
        <v>30.257539999999999</v>
      </c>
      <c r="S3675">
        <v>0.82263640000000005</v>
      </c>
    </row>
    <row r="3676" spans="1:19" x14ac:dyDescent="0.2">
      <c r="A3676" t="s">
        <v>37</v>
      </c>
      <c r="B3676">
        <v>2010</v>
      </c>
      <c r="C3676">
        <v>65694.867679999996</v>
      </c>
      <c r="D3676">
        <v>75992.557019999993</v>
      </c>
      <c r="E3676">
        <v>91776.105049999998</v>
      </c>
      <c r="F3676">
        <v>82548.3</v>
      </c>
      <c r="G3676">
        <v>101257.8</v>
      </c>
      <c r="H3676">
        <v>7.9621320000000004</v>
      </c>
      <c r="I3676">
        <v>0.33246999999999999</v>
      </c>
      <c r="J3676">
        <v>33.247</v>
      </c>
      <c r="K3676">
        <v>78.250770000000003</v>
      </c>
      <c r="L3676">
        <v>52.764009999999999</v>
      </c>
      <c r="M3676">
        <v>0.7665883</v>
      </c>
      <c r="N3676">
        <v>37.140459999999997</v>
      </c>
      <c r="O3676">
        <v>26.789739999999998</v>
      </c>
      <c r="P3676">
        <v>0.31132779999999999</v>
      </c>
      <c r="Q3676">
        <v>57.607729999999997</v>
      </c>
      <c r="R3676">
        <v>30.257539999999999</v>
      </c>
      <c r="S3676">
        <v>0.82263640000000005</v>
      </c>
    </row>
    <row r="3677" spans="1:19" x14ac:dyDescent="0.2">
      <c r="A3677" t="s">
        <v>37</v>
      </c>
      <c r="B3677">
        <v>2010</v>
      </c>
      <c r="C3677">
        <v>65694.867679999996</v>
      </c>
      <c r="D3677">
        <v>75992.557019999993</v>
      </c>
      <c r="E3677">
        <v>91776.105049999998</v>
      </c>
      <c r="F3677">
        <v>82548.3</v>
      </c>
      <c r="G3677">
        <v>101257.8</v>
      </c>
      <c r="H3677">
        <v>7.3499999999999998E-5</v>
      </c>
      <c r="I3677">
        <v>0.33246999999999999</v>
      </c>
      <c r="J3677">
        <v>33.247</v>
      </c>
      <c r="K3677">
        <v>78.250770000000003</v>
      </c>
      <c r="L3677">
        <v>52.764009999999999</v>
      </c>
      <c r="M3677">
        <v>0.7665883</v>
      </c>
      <c r="N3677">
        <v>37.140459999999997</v>
      </c>
      <c r="O3677">
        <v>26.789739999999998</v>
      </c>
      <c r="P3677">
        <v>0.31132779999999999</v>
      </c>
      <c r="Q3677">
        <v>57.607729999999997</v>
      </c>
      <c r="R3677">
        <v>30.257539999999999</v>
      </c>
      <c r="S3677">
        <v>0.82263640000000005</v>
      </c>
    </row>
    <row r="3678" spans="1:19" x14ac:dyDescent="0.2">
      <c r="A3678" t="s">
        <v>37</v>
      </c>
      <c r="B3678">
        <v>2010</v>
      </c>
      <c r="C3678">
        <v>65694.867679999996</v>
      </c>
      <c r="D3678">
        <v>75992.557019999993</v>
      </c>
      <c r="E3678">
        <v>91776.105049999998</v>
      </c>
      <c r="F3678">
        <v>82548.3</v>
      </c>
      <c r="G3678">
        <v>101257.8</v>
      </c>
      <c r="H3678">
        <v>57.14282</v>
      </c>
      <c r="I3678">
        <v>0.33246999999999999</v>
      </c>
      <c r="J3678">
        <v>33.247</v>
      </c>
      <c r="K3678">
        <v>78.250770000000003</v>
      </c>
      <c r="L3678">
        <v>52.764009999999999</v>
      </c>
      <c r="M3678">
        <v>0.7665883</v>
      </c>
      <c r="N3678">
        <v>37.140459999999997</v>
      </c>
      <c r="O3678">
        <v>26.789739999999998</v>
      </c>
      <c r="P3678">
        <v>0.31132779999999999</v>
      </c>
      <c r="Q3678">
        <v>57.607729999999997</v>
      </c>
      <c r="R3678">
        <v>30.257539999999999</v>
      </c>
      <c r="S3678">
        <v>0.82263640000000005</v>
      </c>
    </row>
    <row r="3679" spans="1:19" x14ac:dyDescent="0.2">
      <c r="A3679" t="s">
        <v>37</v>
      </c>
      <c r="B3679">
        <v>2010</v>
      </c>
      <c r="C3679">
        <v>65694.867679999996</v>
      </c>
      <c r="D3679">
        <v>75992.557019999993</v>
      </c>
      <c r="E3679">
        <v>91776.105049999998</v>
      </c>
      <c r="F3679">
        <v>82548.3</v>
      </c>
      <c r="G3679">
        <v>101257.8</v>
      </c>
      <c r="H3679">
        <v>2.4286120000000002</v>
      </c>
      <c r="I3679">
        <v>0.33246999999999999</v>
      </c>
      <c r="J3679">
        <v>33.247</v>
      </c>
      <c r="K3679">
        <v>78.250770000000003</v>
      </c>
      <c r="L3679">
        <v>52.764009999999999</v>
      </c>
      <c r="M3679">
        <v>0.7665883</v>
      </c>
      <c r="N3679">
        <v>37.140459999999997</v>
      </c>
      <c r="O3679">
        <v>26.789739999999998</v>
      </c>
      <c r="P3679">
        <v>0.31132779999999999</v>
      </c>
      <c r="Q3679">
        <v>57.607729999999997</v>
      </c>
      <c r="R3679">
        <v>30.257539999999999</v>
      </c>
      <c r="S3679">
        <v>0.82263640000000005</v>
      </c>
    </row>
    <row r="3680" spans="1:19" x14ac:dyDescent="0.2">
      <c r="A3680" t="s">
        <v>37</v>
      </c>
      <c r="B3680">
        <v>2010</v>
      </c>
      <c r="C3680">
        <v>65694.867679999996</v>
      </c>
      <c r="D3680">
        <v>75992.557019999993</v>
      </c>
      <c r="E3680">
        <v>91776.105049999998</v>
      </c>
      <c r="F3680">
        <v>82548.3</v>
      </c>
      <c r="G3680">
        <v>101257.8</v>
      </c>
      <c r="H3680">
        <v>42.857109999999999</v>
      </c>
      <c r="I3680">
        <v>0.33246999999999999</v>
      </c>
      <c r="J3680">
        <v>33.247</v>
      </c>
      <c r="K3680">
        <v>78.250770000000003</v>
      </c>
      <c r="L3680">
        <v>52.764009999999999</v>
      </c>
      <c r="M3680">
        <v>0.7665883</v>
      </c>
      <c r="N3680">
        <v>37.140459999999997</v>
      </c>
      <c r="O3680">
        <v>26.789739999999998</v>
      </c>
      <c r="P3680">
        <v>0.31132779999999999</v>
      </c>
      <c r="Q3680">
        <v>57.607729999999997</v>
      </c>
      <c r="R3680">
        <v>30.257539999999999</v>
      </c>
      <c r="S3680">
        <v>0.82263640000000005</v>
      </c>
    </row>
    <row r="3681" spans="1:19" x14ac:dyDescent="0.2">
      <c r="A3681" t="s">
        <v>37</v>
      </c>
      <c r="B3681">
        <v>2010</v>
      </c>
      <c r="C3681">
        <v>65694.867679999996</v>
      </c>
      <c r="D3681">
        <v>75992.557019999993</v>
      </c>
      <c r="E3681">
        <v>91776.105049999998</v>
      </c>
      <c r="F3681">
        <v>82548.3</v>
      </c>
      <c r="G3681">
        <v>101257.8</v>
      </c>
      <c r="I3681">
        <v>0.33246999999999999</v>
      </c>
      <c r="J3681">
        <v>33.247</v>
      </c>
      <c r="L3681">
        <v>52.764009999999999</v>
      </c>
      <c r="M3681">
        <v>0.7665883</v>
      </c>
      <c r="N3681">
        <v>37.140459999999997</v>
      </c>
      <c r="O3681">
        <v>26.789739999999998</v>
      </c>
      <c r="P3681">
        <v>0.31132779999999999</v>
      </c>
      <c r="R3681">
        <v>30.257539999999999</v>
      </c>
      <c r="S3681">
        <v>0.82263640000000005</v>
      </c>
    </row>
    <row r="3682" spans="1:19" x14ac:dyDescent="0.2">
      <c r="A3682" t="s">
        <v>37</v>
      </c>
      <c r="B3682">
        <v>2010</v>
      </c>
      <c r="C3682">
        <v>65694.867679999996</v>
      </c>
      <c r="D3682">
        <v>75992.557019999993</v>
      </c>
      <c r="E3682">
        <v>91776.105049999998</v>
      </c>
      <c r="F3682">
        <v>82548.3</v>
      </c>
      <c r="G3682">
        <v>101257.8</v>
      </c>
      <c r="H3682">
        <v>75</v>
      </c>
      <c r="I3682">
        <v>0.33246999999999999</v>
      </c>
      <c r="J3682">
        <v>33.247</v>
      </c>
      <c r="K3682">
        <v>78.250770000000003</v>
      </c>
      <c r="L3682">
        <v>52.764009999999999</v>
      </c>
      <c r="M3682">
        <v>0.7665883</v>
      </c>
      <c r="N3682">
        <v>37.140459999999997</v>
      </c>
      <c r="O3682">
        <v>26.789739999999998</v>
      </c>
      <c r="P3682">
        <v>0.31132779999999999</v>
      </c>
      <c r="Q3682">
        <v>57.607729999999997</v>
      </c>
      <c r="R3682">
        <v>30.257539999999999</v>
      </c>
      <c r="S3682">
        <v>0.82263640000000005</v>
      </c>
    </row>
    <row r="3683" spans="1:19" x14ac:dyDescent="0.2">
      <c r="A3683" t="s">
        <v>37</v>
      </c>
      <c r="B3683">
        <v>2010</v>
      </c>
      <c r="C3683">
        <v>65694.867679999996</v>
      </c>
      <c r="D3683">
        <v>75992.557019999993</v>
      </c>
      <c r="E3683">
        <v>91776.105049999998</v>
      </c>
      <c r="F3683">
        <v>82548.3</v>
      </c>
      <c r="G3683">
        <v>101257.8</v>
      </c>
      <c r="H3683">
        <v>4.1771989999999999</v>
      </c>
      <c r="I3683">
        <v>0.33246999999999999</v>
      </c>
      <c r="J3683">
        <v>33.247</v>
      </c>
      <c r="K3683">
        <v>78.250770000000003</v>
      </c>
      <c r="L3683">
        <v>52.764009999999999</v>
      </c>
      <c r="M3683">
        <v>0.7665883</v>
      </c>
      <c r="N3683">
        <v>37.140459999999997</v>
      </c>
      <c r="O3683">
        <v>26.789739999999998</v>
      </c>
      <c r="P3683">
        <v>0.31132779999999999</v>
      </c>
      <c r="Q3683">
        <v>57.607729999999997</v>
      </c>
      <c r="R3683">
        <v>30.257539999999999</v>
      </c>
      <c r="S3683">
        <v>0.82263640000000005</v>
      </c>
    </row>
    <row r="3684" spans="1:19" x14ac:dyDescent="0.2">
      <c r="A3684" t="s">
        <v>37</v>
      </c>
      <c r="B3684">
        <v>2010</v>
      </c>
      <c r="C3684">
        <v>65694.867679999996</v>
      </c>
      <c r="D3684">
        <v>75992.557019999993</v>
      </c>
      <c r="E3684">
        <v>91776.105049999998</v>
      </c>
      <c r="F3684">
        <v>82548.3</v>
      </c>
      <c r="G3684">
        <v>101257.8</v>
      </c>
      <c r="H3684">
        <v>-66.666659999999993</v>
      </c>
      <c r="I3684">
        <v>0.33246999999999999</v>
      </c>
      <c r="J3684">
        <v>33.247</v>
      </c>
      <c r="K3684">
        <v>78.250770000000003</v>
      </c>
      <c r="L3684">
        <v>52.764009999999999</v>
      </c>
      <c r="M3684">
        <v>0.7665883</v>
      </c>
      <c r="N3684">
        <v>37.140459999999997</v>
      </c>
      <c r="O3684">
        <v>26.789739999999998</v>
      </c>
      <c r="P3684">
        <v>0.31132779999999999</v>
      </c>
      <c r="Q3684">
        <v>57.607729999999997</v>
      </c>
      <c r="R3684">
        <v>30.257539999999999</v>
      </c>
      <c r="S3684">
        <v>0.82263640000000005</v>
      </c>
    </row>
    <row r="3685" spans="1:19" x14ac:dyDescent="0.2">
      <c r="A3685" t="s">
        <v>37</v>
      </c>
      <c r="B3685">
        <v>2010</v>
      </c>
      <c r="C3685">
        <v>65694.867679999996</v>
      </c>
      <c r="D3685">
        <v>75992.557019999993</v>
      </c>
      <c r="E3685">
        <v>91776.105049999998</v>
      </c>
      <c r="F3685">
        <v>82548.3</v>
      </c>
      <c r="G3685">
        <v>101257.8</v>
      </c>
      <c r="H3685">
        <v>61.53839</v>
      </c>
      <c r="I3685">
        <v>0.33246999999999999</v>
      </c>
      <c r="J3685">
        <v>33.247</v>
      </c>
      <c r="K3685">
        <v>78.250770000000003</v>
      </c>
      <c r="L3685">
        <v>52.764009999999999</v>
      </c>
      <c r="M3685">
        <v>0.7665883</v>
      </c>
      <c r="N3685">
        <v>37.140459999999997</v>
      </c>
      <c r="O3685">
        <v>26.789739999999998</v>
      </c>
      <c r="P3685">
        <v>0.31132779999999999</v>
      </c>
      <c r="Q3685">
        <v>57.607729999999997</v>
      </c>
      <c r="R3685">
        <v>30.257539999999999</v>
      </c>
      <c r="S3685">
        <v>0.82263640000000005</v>
      </c>
    </row>
    <row r="3686" spans="1:19" x14ac:dyDescent="0.2">
      <c r="A3686" t="s">
        <v>37</v>
      </c>
      <c r="B3686">
        <v>2010</v>
      </c>
      <c r="C3686">
        <v>65694.867679999996</v>
      </c>
      <c r="D3686">
        <v>75992.557019999993</v>
      </c>
      <c r="E3686">
        <v>91776.105049999998</v>
      </c>
      <c r="F3686">
        <v>82548.3</v>
      </c>
      <c r="G3686">
        <v>101257.8</v>
      </c>
      <c r="I3686">
        <v>0.33246999999999999</v>
      </c>
      <c r="J3686">
        <v>33.247</v>
      </c>
      <c r="L3686">
        <v>52.764009999999999</v>
      </c>
      <c r="M3686">
        <v>0.7665883</v>
      </c>
      <c r="N3686">
        <v>37.140459999999997</v>
      </c>
      <c r="O3686">
        <v>26.789739999999998</v>
      </c>
      <c r="P3686">
        <v>0.31132779999999999</v>
      </c>
      <c r="R3686">
        <v>30.257539999999999</v>
      </c>
      <c r="S3686">
        <v>0.82263640000000005</v>
      </c>
    </row>
    <row r="3687" spans="1:19" x14ac:dyDescent="0.2">
      <c r="A3687" t="s">
        <v>37</v>
      </c>
      <c r="B3687">
        <v>2010</v>
      </c>
      <c r="C3687">
        <v>65694.867679999996</v>
      </c>
      <c r="D3687">
        <v>75992.557019999993</v>
      </c>
      <c r="E3687">
        <v>91776.105049999998</v>
      </c>
      <c r="F3687">
        <v>82548.3</v>
      </c>
      <c r="G3687">
        <v>101257.8</v>
      </c>
      <c r="I3687">
        <v>0.33246999999999999</v>
      </c>
      <c r="J3687">
        <v>33.247</v>
      </c>
      <c r="L3687">
        <v>52.764009999999999</v>
      </c>
      <c r="M3687">
        <v>0.7665883</v>
      </c>
      <c r="O3687">
        <v>26.789739999999998</v>
      </c>
      <c r="P3687">
        <v>0.31132779999999999</v>
      </c>
      <c r="R3687">
        <v>30.257539999999999</v>
      </c>
      <c r="S3687">
        <v>0.82263640000000005</v>
      </c>
    </row>
    <row r="3688" spans="1:19" x14ac:dyDescent="0.2">
      <c r="A3688" t="s">
        <v>37</v>
      </c>
      <c r="B3688">
        <v>2010</v>
      </c>
      <c r="C3688">
        <v>65694.867679999996</v>
      </c>
      <c r="D3688">
        <v>75992.557019999993</v>
      </c>
      <c r="E3688">
        <v>91776.105049999998</v>
      </c>
      <c r="F3688">
        <v>82548.3</v>
      </c>
      <c r="G3688">
        <v>101257.8</v>
      </c>
      <c r="H3688">
        <v>474.99959999999999</v>
      </c>
      <c r="I3688">
        <v>0.33246999999999999</v>
      </c>
      <c r="J3688">
        <v>33.247</v>
      </c>
      <c r="K3688">
        <v>78.250770000000003</v>
      </c>
      <c r="L3688">
        <v>52.764009999999999</v>
      </c>
      <c r="M3688">
        <v>0.7665883</v>
      </c>
      <c r="N3688">
        <v>37.140459999999997</v>
      </c>
      <c r="O3688">
        <v>26.789739999999998</v>
      </c>
      <c r="P3688">
        <v>0.31132779999999999</v>
      </c>
      <c r="Q3688">
        <v>57.607729999999997</v>
      </c>
      <c r="R3688">
        <v>30.257539999999999</v>
      </c>
      <c r="S3688">
        <v>0.82263640000000005</v>
      </c>
    </row>
    <row r="3689" spans="1:19" x14ac:dyDescent="0.2">
      <c r="A3689" t="s">
        <v>37</v>
      </c>
      <c r="B3689">
        <v>2010</v>
      </c>
      <c r="C3689">
        <v>65694.867679999996</v>
      </c>
      <c r="D3689">
        <v>75992.557019999993</v>
      </c>
      <c r="E3689">
        <v>91776.105049999998</v>
      </c>
      <c r="F3689">
        <v>82548.3</v>
      </c>
      <c r="G3689">
        <v>101257.8</v>
      </c>
      <c r="H3689">
        <v>33.915239999999997</v>
      </c>
      <c r="I3689">
        <v>0.33246999999999999</v>
      </c>
      <c r="J3689">
        <v>33.247</v>
      </c>
      <c r="K3689">
        <v>78.250770000000003</v>
      </c>
      <c r="L3689">
        <v>52.764009999999999</v>
      </c>
      <c r="M3689">
        <v>0.7665883</v>
      </c>
      <c r="N3689">
        <v>37.140459999999997</v>
      </c>
      <c r="O3689">
        <v>26.789739999999998</v>
      </c>
      <c r="P3689">
        <v>0.31132779999999999</v>
      </c>
      <c r="Q3689">
        <v>57.607729999999997</v>
      </c>
      <c r="R3689">
        <v>30.257539999999999</v>
      </c>
      <c r="S3689">
        <v>0.82263640000000005</v>
      </c>
    </row>
    <row r="3690" spans="1:19" x14ac:dyDescent="0.2">
      <c r="A3690" t="s">
        <v>37</v>
      </c>
      <c r="B3690">
        <v>2010</v>
      </c>
      <c r="C3690">
        <v>65694.867679999996</v>
      </c>
      <c r="D3690">
        <v>75992.557019999993</v>
      </c>
      <c r="E3690">
        <v>91776.105049999998</v>
      </c>
      <c r="F3690">
        <v>82548.3</v>
      </c>
      <c r="G3690">
        <v>101257.8</v>
      </c>
      <c r="H3690">
        <v>25.00009</v>
      </c>
      <c r="I3690">
        <v>0.33246999999999999</v>
      </c>
      <c r="J3690">
        <v>33.247</v>
      </c>
      <c r="K3690">
        <v>78.250770000000003</v>
      </c>
      <c r="L3690">
        <v>52.764009999999999</v>
      </c>
      <c r="M3690">
        <v>0.7665883</v>
      </c>
      <c r="N3690">
        <v>37.140459999999997</v>
      </c>
      <c r="O3690">
        <v>26.789739999999998</v>
      </c>
      <c r="P3690">
        <v>0.31132779999999999</v>
      </c>
      <c r="Q3690">
        <v>57.607729999999997</v>
      </c>
      <c r="R3690">
        <v>30.257539999999999</v>
      </c>
      <c r="S3690">
        <v>0.82263640000000005</v>
      </c>
    </row>
    <row r="3691" spans="1:19" x14ac:dyDescent="0.2">
      <c r="A3691" t="s">
        <v>37</v>
      </c>
      <c r="B3691">
        <v>2010</v>
      </c>
      <c r="C3691">
        <v>65694.867679999996</v>
      </c>
      <c r="D3691">
        <v>75992.557019999993</v>
      </c>
      <c r="E3691">
        <v>91776.105049999998</v>
      </c>
      <c r="F3691">
        <v>82548.3</v>
      </c>
      <c r="G3691">
        <v>101257.8</v>
      </c>
      <c r="H3691">
        <v>25.000019999999999</v>
      </c>
      <c r="I3691">
        <v>0.33246999999999999</v>
      </c>
      <c r="J3691">
        <v>33.247</v>
      </c>
      <c r="K3691">
        <v>78.250770000000003</v>
      </c>
      <c r="L3691">
        <v>52.764009999999999</v>
      </c>
      <c r="M3691">
        <v>0.7665883</v>
      </c>
      <c r="N3691">
        <v>37.140459999999997</v>
      </c>
      <c r="O3691">
        <v>26.789739999999998</v>
      </c>
      <c r="P3691">
        <v>0.31132779999999999</v>
      </c>
      <c r="Q3691">
        <v>57.607729999999997</v>
      </c>
      <c r="R3691">
        <v>30.257539999999999</v>
      </c>
      <c r="S3691">
        <v>0.82263640000000005</v>
      </c>
    </row>
    <row r="3692" spans="1:19" x14ac:dyDescent="0.2">
      <c r="A3692" t="s">
        <v>37</v>
      </c>
      <c r="B3692">
        <v>2010</v>
      </c>
      <c r="C3692">
        <v>65694.867679999996</v>
      </c>
      <c r="D3692">
        <v>75992.557019999993</v>
      </c>
      <c r="E3692">
        <v>91776.105049999998</v>
      </c>
      <c r="F3692">
        <v>82548.3</v>
      </c>
      <c r="G3692">
        <v>101257.8</v>
      </c>
      <c r="H3692">
        <v>150.00020000000001</v>
      </c>
      <c r="I3692">
        <v>0.33246999999999999</v>
      </c>
      <c r="J3692">
        <v>33.247</v>
      </c>
      <c r="K3692">
        <v>78.250770000000003</v>
      </c>
      <c r="L3692">
        <v>52.764009999999999</v>
      </c>
      <c r="M3692">
        <v>0.7665883</v>
      </c>
      <c r="N3692">
        <v>37.140459999999997</v>
      </c>
      <c r="O3692">
        <v>26.789739999999998</v>
      </c>
      <c r="P3692">
        <v>0.31132779999999999</v>
      </c>
      <c r="Q3692">
        <v>57.607729999999997</v>
      </c>
      <c r="R3692">
        <v>30.257539999999999</v>
      </c>
      <c r="S3692">
        <v>0.82263640000000005</v>
      </c>
    </row>
    <row r="3693" spans="1:19" x14ac:dyDescent="0.2">
      <c r="A3693" t="s">
        <v>37</v>
      </c>
      <c r="B3693">
        <v>2010</v>
      </c>
      <c r="C3693">
        <v>65694.867679999996</v>
      </c>
      <c r="D3693">
        <v>75992.557019999993</v>
      </c>
      <c r="E3693">
        <v>91776.105049999998</v>
      </c>
      <c r="F3693">
        <v>82548.3</v>
      </c>
      <c r="G3693">
        <v>101257.8</v>
      </c>
      <c r="H3693">
        <v>42.857109999999999</v>
      </c>
      <c r="I3693">
        <v>0.33246999999999999</v>
      </c>
      <c r="J3693">
        <v>33.247</v>
      </c>
      <c r="K3693">
        <v>78.250770000000003</v>
      </c>
      <c r="L3693">
        <v>52.764009999999999</v>
      </c>
      <c r="M3693">
        <v>0.7665883</v>
      </c>
      <c r="N3693">
        <v>37.140459999999997</v>
      </c>
      <c r="O3693">
        <v>26.789739999999998</v>
      </c>
      <c r="P3693">
        <v>0.31132779999999999</v>
      </c>
      <c r="Q3693">
        <v>57.607729999999997</v>
      </c>
      <c r="R3693">
        <v>30.257539999999999</v>
      </c>
      <c r="S3693">
        <v>0.82263640000000005</v>
      </c>
    </row>
    <row r="3694" spans="1:19" x14ac:dyDescent="0.2">
      <c r="A3694" t="s">
        <v>37</v>
      </c>
      <c r="B3694">
        <v>2010</v>
      </c>
      <c r="C3694">
        <v>65694.867679999996</v>
      </c>
      <c r="D3694">
        <v>75992.557019999993</v>
      </c>
      <c r="E3694">
        <v>91776.105049999998</v>
      </c>
      <c r="F3694">
        <v>82548.3</v>
      </c>
      <c r="G3694">
        <v>101257.8</v>
      </c>
      <c r="H3694">
        <v>59.090910000000001</v>
      </c>
      <c r="I3694">
        <v>0.33246999999999999</v>
      </c>
      <c r="J3694">
        <v>33.247</v>
      </c>
      <c r="K3694">
        <v>78.250770000000003</v>
      </c>
      <c r="L3694">
        <v>52.764009999999999</v>
      </c>
      <c r="M3694">
        <v>0.7665883</v>
      </c>
      <c r="N3694">
        <v>37.140459999999997</v>
      </c>
      <c r="O3694">
        <v>26.789739999999998</v>
      </c>
      <c r="P3694">
        <v>0.31132779999999999</v>
      </c>
      <c r="Q3694">
        <v>57.607729999999997</v>
      </c>
      <c r="R3694">
        <v>30.257539999999999</v>
      </c>
      <c r="S3694">
        <v>0.82263640000000005</v>
      </c>
    </row>
    <row r="3695" spans="1:19" x14ac:dyDescent="0.2">
      <c r="A3695" t="s">
        <v>37</v>
      </c>
      <c r="B3695">
        <v>2010</v>
      </c>
      <c r="C3695">
        <v>65694.867679999996</v>
      </c>
      <c r="D3695">
        <v>75992.557019999993</v>
      </c>
      <c r="E3695">
        <v>91776.105049999998</v>
      </c>
      <c r="F3695">
        <v>82548.3</v>
      </c>
      <c r="G3695">
        <v>101257.8</v>
      </c>
      <c r="I3695">
        <v>0.33246999999999999</v>
      </c>
      <c r="J3695">
        <v>33.247</v>
      </c>
      <c r="L3695">
        <v>52.764009999999999</v>
      </c>
      <c r="M3695">
        <v>0.7665883</v>
      </c>
      <c r="N3695">
        <v>37.140459999999997</v>
      </c>
      <c r="O3695">
        <v>26.789739999999998</v>
      </c>
      <c r="P3695">
        <v>0.31132779999999999</v>
      </c>
      <c r="R3695">
        <v>30.257539999999999</v>
      </c>
      <c r="S3695">
        <v>0.82263640000000005</v>
      </c>
    </row>
    <row r="3696" spans="1:19" x14ac:dyDescent="0.2">
      <c r="A3696" t="s">
        <v>37</v>
      </c>
      <c r="B3696">
        <v>2010</v>
      </c>
      <c r="C3696">
        <v>65694.867679999996</v>
      </c>
      <c r="D3696">
        <v>75992.557019999993</v>
      </c>
      <c r="E3696">
        <v>91776.105049999998</v>
      </c>
      <c r="F3696">
        <v>82548.3</v>
      </c>
      <c r="G3696">
        <v>101257.8</v>
      </c>
      <c r="H3696">
        <v>-31.66292</v>
      </c>
      <c r="I3696">
        <v>0.33246999999999999</v>
      </c>
      <c r="J3696">
        <v>33.247</v>
      </c>
      <c r="K3696">
        <v>78.250770000000003</v>
      </c>
      <c r="L3696">
        <v>52.764009999999999</v>
      </c>
      <c r="M3696">
        <v>0.7665883</v>
      </c>
      <c r="N3696">
        <v>37.140459999999997</v>
      </c>
      <c r="O3696">
        <v>26.789739999999998</v>
      </c>
      <c r="P3696">
        <v>0.31132779999999999</v>
      </c>
      <c r="Q3696">
        <v>57.607729999999997</v>
      </c>
      <c r="R3696">
        <v>30.257539999999999</v>
      </c>
      <c r="S3696">
        <v>0.82263640000000005</v>
      </c>
    </row>
    <row r="3697" spans="1:19" x14ac:dyDescent="0.2">
      <c r="A3697" t="s">
        <v>37</v>
      </c>
      <c r="B3697">
        <v>2010</v>
      </c>
      <c r="C3697">
        <v>65694.867679999996</v>
      </c>
      <c r="D3697">
        <v>75992.557019999993</v>
      </c>
      <c r="E3697">
        <v>91776.105049999998</v>
      </c>
      <c r="F3697">
        <v>82548.3</v>
      </c>
      <c r="G3697">
        <v>101257.8</v>
      </c>
      <c r="H3697">
        <v>11.111079999999999</v>
      </c>
      <c r="I3697">
        <v>0.33246999999999999</v>
      </c>
      <c r="J3697">
        <v>33.247</v>
      </c>
      <c r="K3697">
        <v>78.250770000000003</v>
      </c>
      <c r="L3697">
        <v>52.764009999999999</v>
      </c>
      <c r="M3697">
        <v>0.7665883</v>
      </c>
      <c r="N3697">
        <v>37.140459999999997</v>
      </c>
      <c r="O3697">
        <v>26.789739999999998</v>
      </c>
      <c r="P3697">
        <v>0.31132779999999999</v>
      </c>
      <c r="Q3697">
        <v>57.607729999999997</v>
      </c>
      <c r="R3697">
        <v>30.257539999999999</v>
      </c>
      <c r="S3697">
        <v>0.82263640000000005</v>
      </c>
    </row>
    <row r="3698" spans="1:19" x14ac:dyDescent="0.2">
      <c r="A3698" t="s">
        <v>37</v>
      </c>
      <c r="B3698">
        <v>2010</v>
      </c>
      <c r="C3698">
        <v>65694.867679999996</v>
      </c>
      <c r="D3698">
        <v>75992.557019999993</v>
      </c>
      <c r="E3698">
        <v>91776.105049999998</v>
      </c>
      <c r="F3698">
        <v>82548.3</v>
      </c>
      <c r="G3698">
        <v>101257.8</v>
      </c>
      <c r="H3698">
        <v>6.752033</v>
      </c>
      <c r="I3698">
        <v>0.33246999999999999</v>
      </c>
      <c r="J3698">
        <v>33.247</v>
      </c>
      <c r="K3698">
        <v>78.250770000000003</v>
      </c>
      <c r="L3698">
        <v>52.764009999999999</v>
      </c>
      <c r="M3698">
        <v>0.7665883</v>
      </c>
      <c r="N3698">
        <v>37.140459999999997</v>
      </c>
      <c r="O3698">
        <v>26.789739999999998</v>
      </c>
      <c r="P3698">
        <v>0.31132779999999999</v>
      </c>
      <c r="Q3698">
        <v>57.607729999999997</v>
      </c>
      <c r="R3698">
        <v>30.257539999999999</v>
      </c>
      <c r="S3698">
        <v>0.82263640000000005</v>
      </c>
    </row>
    <row r="3699" spans="1:19" x14ac:dyDescent="0.2">
      <c r="A3699" t="s">
        <v>37</v>
      </c>
      <c r="B3699">
        <v>2010</v>
      </c>
      <c r="C3699">
        <v>65694.867679999996</v>
      </c>
      <c r="D3699">
        <v>75992.557019999993</v>
      </c>
      <c r="E3699">
        <v>91776.105049999998</v>
      </c>
      <c r="F3699">
        <v>82548.3</v>
      </c>
      <c r="G3699">
        <v>101257.8</v>
      </c>
      <c r="H3699">
        <v>-2.5299999999999998E-5</v>
      </c>
      <c r="I3699">
        <v>0.33246999999999999</v>
      </c>
      <c r="J3699">
        <v>33.247</v>
      </c>
      <c r="K3699">
        <v>78.250770000000003</v>
      </c>
      <c r="L3699">
        <v>52.764009999999999</v>
      </c>
      <c r="M3699">
        <v>0.7665883</v>
      </c>
      <c r="N3699">
        <v>37.140459999999997</v>
      </c>
      <c r="O3699">
        <v>26.789739999999998</v>
      </c>
      <c r="P3699">
        <v>0.31132779999999999</v>
      </c>
      <c r="Q3699">
        <v>57.607729999999997</v>
      </c>
      <c r="R3699">
        <v>30.257539999999999</v>
      </c>
      <c r="S3699">
        <v>0.82263640000000005</v>
      </c>
    </row>
    <row r="3700" spans="1:19" x14ac:dyDescent="0.2">
      <c r="A3700" t="s">
        <v>37</v>
      </c>
      <c r="B3700">
        <v>2010</v>
      </c>
      <c r="C3700">
        <v>65694.867679999996</v>
      </c>
      <c r="D3700">
        <v>75992.557019999993</v>
      </c>
      <c r="E3700">
        <v>91776.105049999998</v>
      </c>
      <c r="F3700">
        <v>82548.3</v>
      </c>
      <c r="G3700">
        <v>101257.8</v>
      </c>
      <c r="H3700">
        <v>33.508580000000002</v>
      </c>
      <c r="I3700">
        <v>0.33246999999999999</v>
      </c>
      <c r="J3700">
        <v>33.247</v>
      </c>
      <c r="K3700">
        <v>78.250770000000003</v>
      </c>
      <c r="L3700">
        <v>52.764009999999999</v>
      </c>
      <c r="M3700">
        <v>0.7665883</v>
      </c>
      <c r="N3700">
        <v>37.140459999999997</v>
      </c>
      <c r="O3700">
        <v>26.789739999999998</v>
      </c>
      <c r="P3700">
        <v>0.31132779999999999</v>
      </c>
      <c r="Q3700">
        <v>57.607729999999997</v>
      </c>
      <c r="R3700">
        <v>30.257539999999999</v>
      </c>
      <c r="S3700">
        <v>0.82263640000000005</v>
      </c>
    </row>
    <row r="3701" spans="1:19" x14ac:dyDescent="0.2">
      <c r="A3701" t="s">
        <v>37</v>
      </c>
      <c r="B3701">
        <v>2010</v>
      </c>
      <c r="C3701">
        <v>65694.867679999996</v>
      </c>
      <c r="D3701">
        <v>75992.557019999993</v>
      </c>
      <c r="E3701">
        <v>91776.105049999998</v>
      </c>
      <c r="F3701">
        <v>82548.3</v>
      </c>
      <c r="G3701">
        <v>101257.8</v>
      </c>
      <c r="H3701">
        <v>49.999890000000001</v>
      </c>
      <c r="I3701">
        <v>0.33246999999999999</v>
      </c>
      <c r="J3701">
        <v>33.247</v>
      </c>
      <c r="K3701">
        <v>78.250770000000003</v>
      </c>
      <c r="L3701">
        <v>52.764009999999999</v>
      </c>
      <c r="M3701">
        <v>0.7665883</v>
      </c>
      <c r="N3701">
        <v>37.140459999999997</v>
      </c>
      <c r="O3701">
        <v>26.789739999999998</v>
      </c>
      <c r="P3701">
        <v>0.31132779999999999</v>
      </c>
      <c r="Q3701">
        <v>57.607729999999997</v>
      </c>
      <c r="R3701">
        <v>30.257539999999999</v>
      </c>
      <c r="S3701">
        <v>0.82263640000000005</v>
      </c>
    </row>
    <row r="3702" spans="1:19" x14ac:dyDescent="0.2">
      <c r="A3702" t="s">
        <v>37</v>
      </c>
      <c r="B3702">
        <v>2010</v>
      </c>
      <c r="C3702">
        <v>65694.867679999996</v>
      </c>
      <c r="D3702">
        <v>75992.557019999993</v>
      </c>
      <c r="E3702">
        <v>91776.105049999998</v>
      </c>
      <c r="F3702">
        <v>82548.3</v>
      </c>
      <c r="G3702">
        <v>101257.8</v>
      </c>
      <c r="H3702">
        <v>81.65549</v>
      </c>
      <c r="I3702">
        <v>0.33246999999999999</v>
      </c>
      <c r="J3702">
        <v>33.247</v>
      </c>
      <c r="K3702">
        <v>78.250770000000003</v>
      </c>
      <c r="L3702">
        <v>52.764009999999999</v>
      </c>
      <c r="M3702">
        <v>0.7665883</v>
      </c>
      <c r="N3702">
        <v>37.140459999999997</v>
      </c>
      <c r="O3702">
        <v>26.789739999999998</v>
      </c>
      <c r="P3702">
        <v>0.31132779999999999</v>
      </c>
      <c r="Q3702">
        <v>57.607729999999997</v>
      </c>
      <c r="R3702">
        <v>30.257539999999999</v>
      </c>
      <c r="S3702">
        <v>0.82263640000000005</v>
      </c>
    </row>
    <row r="3703" spans="1:19" x14ac:dyDescent="0.2">
      <c r="A3703" t="s">
        <v>37</v>
      </c>
      <c r="B3703">
        <v>2010</v>
      </c>
      <c r="C3703">
        <v>65694.867679999996</v>
      </c>
      <c r="D3703">
        <v>75992.557019999993</v>
      </c>
      <c r="E3703">
        <v>91776.105049999998</v>
      </c>
      <c r="F3703">
        <v>82548.3</v>
      </c>
      <c r="G3703">
        <v>101257.8</v>
      </c>
      <c r="H3703">
        <v>-21.72026</v>
      </c>
      <c r="I3703">
        <v>0.33246999999999999</v>
      </c>
      <c r="J3703">
        <v>33.247</v>
      </c>
      <c r="K3703">
        <v>78.250770000000003</v>
      </c>
      <c r="L3703">
        <v>52.764009999999999</v>
      </c>
      <c r="M3703">
        <v>0.7665883</v>
      </c>
      <c r="N3703">
        <v>37.140459999999997</v>
      </c>
      <c r="O3703">
        <v>26.789739999999998</v>
      </c>
      <c r="P3703">
        <v>0.31132779999999999</v>
      </c>
      <c r="Q3703">
        <v>57.607729999999997</v>
      </c>
      <c r="R3703">
        <v>30.257539999999999</v>
      </c>
      <c r="S3703">
        <v>0.82263640000000005</v>
      </c>
    </row>
    <row r="3704" spans="1:19" x14ac:dyDescent="0.2">
      <c r="A3704" t="s">
        <v>37</v>
      </c>
      <c r="B3704">
        <v>2010</v>
      </c>
      <c r="C3704">
        <v>65694.867679999996</v>
      </c>
      <c r="D3704">
        <v>75992.557019999993</v>
      </c>
      <c r="E3704">
        <v>91776.105049999998</v>
      </c>
      <c r="F3704">
        <v>82548.3</v>
      </c>
      <c r="G3704">
        <v>101257.8</v>
      </c>
      <c r="H3704">
        <v>25.000019999999999</v>
      </c>
      <c r="I3704">
        <v>0.33246999999999999</v>
      </c>
      <c r="J3704">
        <v>33.247</v>
      </c>
      <c r="K3704">
        <v>78.250770000000003</v>
      </c>
      <c r="L3704">
        <v>52.764009999999999</v>
      </c>
      <c r="M3704">
        <v>0.7665883</v>
      </c>
      <c r="N3704">
        <v>37.140459999999997</v>
      </c>
      <c r="O3704">
        <v>26.789739999999998</v>
      </c>
      <c r="P3704">
        <v>0.31132779999999999</v>
      </c>
      <c r="Q3704">
        <v>57.607729999999997</v>
      </c>
      <c r="R3704">
        <v>30.257539999999999</v>
      </c>
      <c r="S3704">
        <v>0.82263640000000005</v>
      </c>
    </row>
    <row r="3705" spans="1:19" x14ac:dyDescent="0.2">
      <c r="A3705" t="s">
        <v>37</v>
      </c>
      <c r="B3705">
        <v>2010</v>
      </c>
      <c r="C3705">
        <v>65694.867679999996</v>
      </c>
      <c r="D3705">
        <v>75992.557019999993</v>
      </c>
      <c r="E3705">
        <v>91776.105049999998</v>
      </c>
      <c r="F3705">
        <v>82548.3</v>
      </c>
      <c r="G3705">
        <v>101257.8</v>
      </c>
      <c r="H3705">
        <v>17.391269999999999</v>
      </c>
      <c r="I3705">
        <v>0.33246999999999999</v>
      </c>
      <c r="J3705">
        <v>33.247</v>
      </c>
      <c r="K3705">
        <v>78.250770000000003</v>
      </c>
      <c r="L3705">
        <v>52.764009999999999</v>
      </c>
      <c r="M3705">
        <v>0.7665883</v>
      </c>
      <c r="N3705">
        <v>37.140459999999997</v>
      </c>
      <c r="O3705">
        <v>26.789739999999998</v>
      </c>
      <c r="P3705">
        <v>0.31132779999999999</v>
      </c>
      <c r="Q3705">
        <v>57.607729999999997</v>
      </c>
      <c r="R3705">
        <v>30.257539999999999</v>
      </c>
      <c r="S3705">
        <v>0.82263640000000005</v>
      </c>
    </row>
    <row r="3706" spans="1:19" x14ac:dyDescent="0.2">
      <c r="A3706" t="s">
        <v>37</v>
      </c>
      <c r="B3706">
        <v>2010</v>
      </c>
      <c r="C3706">
        <v>65694.867679999996</v>
      </c>
      <c r="D3706">
        <v>75992.557019999993</v>
      </c>
      <c r="E3706">
        <v>91776.105049999998</v>
      </c>
      <c r="F3706">
        <v>82548.3</v>
      </c>
      <c r="G3706">
        <v>101257.8</v>
      </c>
      <c r="H3706">
        <v>-82.142859999999999</v>
      </c>
      <c r="I3706">
        <v>0.33246999999999999</v>
      </c>
      <c r="J3706">
        <v>33.247</v>
      </c>
      <c r="K3706">
        <v>78.250770000000003</v>
      </c>
      <c r="L3706">
        <v>52.764009999999999</v>
      </c>
      <c r="M3706">
        <v>0.7665883</v>
      </c>
      <c r="N3706">
        <v>37.140459999999997</v>
      </c>
      <c r="O3706">
        <v>26.789739999999998</v>
      </c>
      <c r="P3706">
        <v>0.31132779999999999</v>
      </c>
      <c r="Q3706">
        <v>57.607729999999997</v>
      </c>
      <c r="R3706">
        <v>30.257539999999999</v>
      </c>
      <c r="S3706">
        <v>0.82263640000000005</v>
      </c>
    </row>
    <row r="3707" spans="1:19" x14ac:dyDescent="0.2">
      <c r="A3707" t="s">
        <v>37</v>
      </c>
      <c r="B3707">
        <v>2010</v>
      </c>
      <c r="C3707">
        <v>65694.867679999996</v>
      </c>
      <c r="D3707">
        <v>75992.557019999993</v>
      </c>
      <c r="E3707">
        <v>91776.105049999998</v>
      </c>
      <c r="F3707">
        <v>82548.3</v>
      </c>
      <c r="G3707">
        <v>101257.8</v>
      </c>
      <c r="H3707">
        <v>100.24</v>
      </c>
      <c r="I3707">
        <v>0.33246999999999999</v>
      </c>
      <c r="J3707">
        <v>33.247</v>
      </c>
      <c r="K3707">
        <v>78.250770000000003</v>
      </c>
      <c r="L3707">
        <v>52.764009999999999</v>
      </c>
      <c r="M3707">
        <v>0.7665883</v>
      </c>
      <c r="N3707">
        <v>37.140459999999997</v>
      </c>
      <c r="O3707">
        <v>26.789739999999998</v>
      </c>
      <c r="P3707">
        <v>0.31132779999999999</v>
      </c>
      <c r="Q3707">
        <v>57.607729999999997</v>
      </c>
      <c r="R3707">
        <v>30.257539999999999</v>
      </c>
      <c r="S3707">
        <v>0.82263640000000005</v>
      </c>
    </row>
    <row r="3708" spans="1:19" x14ac:dyDescent="0.2">
      <c r="A3708" t="s">
        <v>37</v>
      </c>
      <c r="B3708">
        <v>2010</v>
      </c>
      <c r="C3708">
        <v>65694.867679999996</v>
      </c>
      <c r="D3708">
        <v>75992.557019999993</v>
      </c>
      <c r="E3708">
        <v>91776.105049999998</v>
      </c>
      <c r="F3708">
        <v>82548.3</v>
      </c>
      <c r="G3708">
        <v>101257.8</v>
      </c>
      <c r="H3708">
        <v>73.33323</v>
      </c>
      <c r="I3708">
        <v>0.33246999999999999</v>
      </c>
      <c r="J3708">
        <v>33.247</v>
      </c>
      <c r="K3708">
        <v>78.250770000000003</v>
      </c>
      <c r="L3708">
        <v>52.764009999999999</v>
      </c>
      <c r="M3708">
        <v>0.7665883</v>
      </c>
      <c r="N3708">
        <v>37.140459999999997</v>
      </c>
      <c r="O3708">
        <v>26.789739999999998</v>
      </c>
      <c r="P3708">
        <v>0.31132779999999999</v>
      </c>
      <c r="Q3708">
        <v>57.607729999999997</v>
      </c>
      <c r="R3708">
        <v>30.257539999999999</v>
      </c>
      <c r="S3708">
        <v>0.82263640000000005</v>
      </c>
    </row>
    <row r="3709" spans="1:19" x14ac:dyDescent="0.2">
      <c r="A3709" t="s">
        <v>37</v>
      </c>
      <c r="B3709">
        <v>2010</v>
      </c>
      <c r="C3709">
        <v>65694.867679999996</v>
      </c>
      <c r="D3709">
        <v>75992.557019999993</v>
      </c>
      <c r="E3709">
        <v>91776.105049999998</v>
      </c>
      <c r="F3709">
        <v>82548.3</v>
      </c>
      <c r="G3709">
        <v>101257.8</v>
      </c>
      <c r="H3709">
        <v>18.54993</v>
      </c>
      <c r="I3709">
        <v>0.33246999999999999</v>
      </c>
      <c r="J3709">
        <v>33.247</v>
      </c>
      <c r="K3709">
        <v>78.250770000000003</v>
      </c>
      <c r="L3709">
        <v>52.764009999999999</v>
      </c>
      <c r="M3709">
        <v>0.7665883</v>
      </c>
      <c r="N3709">
        <v>37.140459999999997</v>
      </c>
      <c r="O3709">
        <v>26.789739999999998</v>
      </c>
      <c r="P3709">
        <v>0.31132779999999999</v>
      </c>
      <c r="Q3709">
        <v>57.607729999999997</v>
      </c>
      <c r="R3709">
        <v>30.257539999999999</v>
      </c>
      <c r="S3709">
        <v>0.82263640000000005</v>
      </c>
    </row>
    <row r="3710" spans="1:19" x14ac:dyDescent="0.2">
      <c r="A3710" t="s">
        <v>37</v>
      </c>
      <c r="B3710">
        <v>2010</v>
      </c>
      <c r="C3710">
        <v>65694.867679999996</v>
      </c>
      <c r="D3710">
        <v>75992.557019999993</v>
      </c>
      <c r="E3710">
        <v>91776.105049999998</v>
      </c>
      <c r="F3710">
        <v>82548.3</v>
      </c>
      <c r="G3710">
        <v>101257.8</v>
      </c>
      <c r="H3710">
        <v>200.0001</v>
      </c>
      <c r="I3710">
        <v>0.33246999999999999</v>
      </c>
      <c r="J3710">
        <v>33.247</v>
      </c>
      <c r="K3710">
        <v>78.250770000000003</v>
      </c>
      <c r="L3710">
        <v>52.764009999999999</v>
      </c>
      <c r="M3710">
        <v>0.7665883</v>
      </c>
      <c r="N3710">
        <v>37.140459999999997</v>
      </c>
      <c r="O3710">
        <v>26.789739999999998</v>
      </c>
      <c r="P3710">
        <v>0.31132779999999999</v>
      </c>
      <c r="Q3710">
        <v>57.607729999999997</v>
      </c>
      <c r="R3710">
        <v>30.257539999999999</v>
      </c>
      <c r="S3710">
        <v>0.82263640000000005</v>
      </c>
    </row>
    <row r="3711" spans="1:19" x14ac:dyDescent="0.2">
      <c r="A3711" t="s">
        <v>37</v>
      </c>
      <c r="B3711">
        <v>2010</v>
      </c>
      <c r="C3711">
        <v>65694.867679999996</v>
      </c>
      <c r="D3711">
        <v>75992.557019999993</v>
      </c>
      <c r="E3711">
        <v>91776.105049999998</v>
      </c>
      <c r="F3711">
        <v>82548.3</v>
      </c>
      <c r="G3711">
        <v>101257.8</v>
      </c>
      <c r="H3711">
        <v>-15.802809999999999</v>
      </c>
      <c r="I3711">
        <v>0.33246999999999999</v>
      </c>
      <c r="J3711">
        <v>33.247</v>
      </c>
      <c r="K3711">
        <v>78.250770000000003</v>
      </c>
      <c r="L3711">
        <v>52.764009999999999</v>
      </c>
      <c r="M3711">
        <v>0.7665883</v>
      </c>
      <c r="N3711">
        <v>37.140459999999997</v>
      </c>
      <c r="O3711">
        <v>26.789739999999998</v>
      </c>
      <c r="P3711">
        <v>0.31132779999999999</v>
      </c>
      <c r="Q3711">
        <v>57.607729999999997</v>
      </c>
      <c r="R3711">
        <v>30.257539999999999</v>
      </c>
      <c r="S3711">
        <v>0.82263640000000005</v>
      </c>
    </row>
    <row r="3712" spans="1:19" x14ac:dyDescent="0.2">
      <c r="A3712" t="s">
        <v>37</v>
      </c>
      <c r="B3712">
        <v>2010</v>
      </c>
      <c r="C3712">
        <v>65694.867679999996</v>
      </c>
      <c r="D3712">
        <v>75992.557019999993</v>
      </c>
      <c r="E3712">
        <v>91776.105049999998</v>
      </c>
      <c r="F3712">
        <v>82548.3</v>
      </c>
      <c r="G3712">
        <v>101257.8</v>
      </c>
      <c r="H3712">
        <v>3.141356</v>
      </c>
      <c r="I3712">
        <v>0.33246999999999999</v>
      </c>
      <c r="J3712">
        <v>33.247</v>
      </c>
      <c r="K3712">
        <v>78.250770000000003</v>
      </c>
      <c r="L3712">
        <v>52.764009999999999</v>
      </c>
      <c r="M3712">
        <v>0.7665883</v>
      </c>
      <c r="N3712">
        <v>37.140459999999997</v>
      </c>
      <c r="O3712">
        <v>26.789739999999998</v>
      </c>
      <c r="P3712">
        <v>0.31132779999999999</v>
      </c>
      <c r="Q3712">
        <v>57.607729999999997</v>
      </c>
      <c r="R3712">
        <v>30.257539999999999</v>
      </c>
      <c r="S3712">
        <v>0.82263640000000005</v>
      </c>
    </row>
    <row r="3713" spans="1:19" x14ac:dyDescent="0.2">
      <c r="A3713" t="s">
        <v>37</v>
      </c>
      <c r="B3713">
        <v>2010</v>
      </c>
      <c r="C3713">
        <v>65694.867679999996</v>
      </c>
      <c r="D3713">
        <v>75992.557019999993</v>
      </c>
      <c r="E3713">
        <v>91776.105049999998</v>
      </c>
      <c r="F3713">
        <v>82548.3</v>
      </c>
      <c r="G3713">
        <v>101257.8</v>
      </c>
      <c r="I3713">
        <v>0.33246999999999999</v>
      </c>
      <c r="J3713">
        <v>33.247</v>
      </c>
      <c r="L3713">
        <v>52.764009999999999</v>
      </c>
      <c r="M3713">
        <v>0.7665883</v>
      </c>
      <c r="N3713">
        <v>37.140459999999997</v>
      </c>
      <c r="O3713">
        <v>26.789739999999998</v>
      </c>
      <c r="P3713">
        <v>0.31132779999999999</v>
      </c>
      <c r="R3713">
        <v>30.257539999999999</v>
      </c>
      <c r="S3713">
        <v>0.82263640000000005</v>
      </c>
    </row>
    <row r="3714" spans="1:19" x14ac:dyDescent="0.2">
      <c r="A3714" t="s">
        <v>37</v>
      </c>
      <c r="B3714">
        <v>2010</v>
      </c>
      <c r="C3714">
        <v>65694.867679999996</v>
      </c>
      <c r="D3714">
        <v>75992.557019999993</v>
      </c>
      <c r="E3714">
        <v>91776.105049999998</v>
      </c>
      <c r="F3714">
        <v>82548.3</v>
      </c>
      <c r="G3714">
        <v>101257.8</v>
      </c>
      <c r="I3714">
        <v>0.33246999999999999</v>
      </c>
      <c r="J3714">
        <v>33.247</v>
      </c>
      <c r="L3714">
        <v>52.764009999999999</v>
      </c>
      <c r="M3714">
        <v>0.7665883</v>
      </c>
      <c r="N3714">
        <v>37.140459999999997</v>
      </c>
      <c r="O3714">
        <v>26.789739999999998</v>
      </c>
      <c r="P3714">
        <v>0.31132779999999999</v>
      </c>
      <c r="R3714">
        <v>30.257539999999999</v>
      </c>
      <c r="S3714">
        <v>0.82263640000000005</v>
      </c>
    </row>
    <row r="3715" spans="1:19" x14ac:dyDescent="0.2">
      <c r="A3715" t="s">
        <v>37</v>
      </c>
      <c r="B3715">
        <v>2010</v>
      </c>
      <c r="C3715">
        <v>65694.867679999996</v>
      </c>
      <c r="D3715">
        <v>75992.557019999993</v>
      </c>
      <c r="E3715">
        <v>91776.105049999998</v>
      </c>
      <c r="F3715">
        <v>82548.3</v>
      </c>
      <c r="G3715">
        <v>101257.8</v>
      </c>
      <c r="I3715">
        <v>0.33246999999999999</v>
      </c>
      <c r="J3715">
        <v>33.247</v>
      </c>
      <c r="L3715">
        <v>52.764009999999999</v>
      </c>
      <c r="M3715">
        <v>0.7665883</v>
      </c>
      <c r="N3715">
        <v>37.140459999999997</v>
      </c>
      <c r="O3715">
        <v>26.789739999999998</v>
      </c>
      <c r="P3715">
        <v>0.31132779999999999</v>
      </c>
      <c r="R3715">
        <v>30.257539999999999</v>
      </c>
      <c r="S3715">
        <v>0.82263640000000005</v>
      </c>
    </row>
    <row r="3716" spans="1:19" x14ac:dyDescent="0.2">
      <c r="A3716" t="s">
        <v>37</v>
      </c>
      <c r="B3716">
        <v>2010</v>
      </c>
      <c r="C3716">
        <v>65694.867679999996</v>
      </c>
      <c r="D3716">
        <v>75992.557019999993</v>
      </c>
      <c r="E3716">
        <v>91776.105049999998</v>
      </c>
      <c r="F3716">
        <v>82548.3</v>
      </c>
      <c r="G3716">
        <v>101257.8</v>
      </c>
      <c r="H3716">
        <v>534.99959999999999</v>
      </c>
      <c r="I3716">
        <v>0.33246999999999999</v>
      </c>
      <c r="J3716">
        <v>33.247</v>
      </c>
      <c r="K3716">
        <v>78.250770000000003</v>
      </c>
      <c r="L3716">
        <v>52.764009999999999</v>
      </c>
      <c r="M3716">
        <v>0.7665883</v>
      </c>
      <c r="N3716">
        <v>37.140459999999997</v>
      </c>
      <c r="O3716">
        <v>26.789739999999998</v>
      </c>
      <c r="P3716">
        <v>0.31132779999999999</v>
      </c>
      <c r="Q3716">
        <v>57.607729999999997</v>
      </c>
      <c r="R3716">
        <v>30.257539999999999</v>
      </c>
      <c r="S3716">
        <v>0.82263640000000005</v>
      </c>
    </row>
    <row r="3717" spans="1:19" x14ac:dyDescent="0.2">
      <c r="A3717" t="s">
        <v>37</v>
      </c>
      <c r="B3717">
        <v>2010</v>
      </c>
      <c r="C3717">
        <v>65694.867679999996</v>
      </c>
      <c r="D3717">
        <v>75992.557019999993</v>
      </c>
      <c r="E3717">
        <v>91776.105049999998</v>
      </c>
      <c r="F3717">
        <v>82548.3</v>
      </c>
      <c r="G3717">
        <v>101257.8</v>
      </c>
      <c r="H3717">
        <v>39.999940000000002</v>
      </c>
      <c r="I3717">
        <v>0.33246999999999999</v>
      </c>
      <c r="J3717">
        <v>33.247</v>
      </c>
      <c r="K3717">
        <v>78.250770000000003</v>
      </c>
      <c r="L3717">
        <v>52.764009999999999</v>
      </c>
      <c r="M3717">
        <v>0.7665883</v>
      </c>
      <c r="N3717">
        <v>37.140459999999997</v>
      </c>
      <c r="O3717">
        <v>26.789739999999998</v>
      </c>
      <c r="P3717">
        <v>0.31132779999999999</v>
      </c>
      <c r="Q3717">
        <v>57.607729999999997</v>
      </c>
      <c r="R3717">
        <v>30.257539999999999</v>
      </c>
      <c r="S3717">
        <v>0.82263640000000005</v>
      </c>
    </row>
    <row r="3718" spans="1:19" x14ac:dyDescent="0.2">
      <c r="A3718" t="s">
        <v>37</v>
      </c>
      <c r="B3718">
        <v>2010</v>
      </c>
      <c r="C3718">
        <v>65694.867679999996</v>
      </c>
      <c r="D3718">
        <v>75992.557019999993</v>
      </c>
      <c r="E3718">
        <v>91776.105049999998</v>
      </c>
      <c r="F3718">
        <v>82548.3</v>
      </c>
      <c r="G3718">
        <v>101257.8</v>
      </c>
      <c r="H3718">
        <v>50.430199999999999</v>
      </c>
      <c r="I3718">
        <v>0.33246999999999999</v>
      </c>
      <c r="J3718">
        <v>33.247</v>
      </c>
      <c r="K3718">
        <v>78.250770000000003</v>
      </c>
      <c r="L3718">
        <v>52.764009999999999</v>
      </c>
      <c r="M3718">
        <v>0.7665883</v>
      </c>
      <c r="N3718">
        <v>37.140459999999997</v>
      </c>
      <c r="O3718">
        <v>26.789739999999998</v>
      </c>
      <c r="P3718">
        <v>0.31132779999999999</v>
      </c>
      <c r="Q3718">
        <v>57.607729999999997</v>
      </c>
      <c r="R3718">
        <v>30.257539999999999</v>
      </c>
      <c r="S3718">
        <v>0.82263640000000005</v>
      </c>
    </row>
    <row r="3719" spans="1:19" x14ac:dyDescent="0.2">
      <c r="A3719" t="s">
        <v>37</v>
      </c>
      <c r="B3719">
        <v>2010</v>
      </c>
      <c r="C3719">
        <v>65694.867679999996</v>
      </c>
      <c r="D3719">
        <v>75992.557019999993</v>
      </c>
      <c r="E3719">
        <v>91776.105049999998</v>
      </c>
      <c r="F3719">
        <v>82548.3</v>
      </c>
      <c r="G3719">
        <v>101257.8</v>
      </c>
      <c r="H3719">
        <v>899.99980000000005</v>
      </c>
      <c r="I3719">
        <v>0.33246999999999999</v>
      </c>
      <c r="J3719">
        <v>33.247</v>
      </c>
      <c r="K3719">
        <v>78.250770000000003</v>
      </c>
      <c r="L3719">
        <v>52.764009999999999</v>
      </c>
      <c r="M3719">
        <v>0.7665883</v>
      </c>
      <c r="N3719">
        <v>37.140459999999997</v>
      </c>
      <c r="O3719">
        <v>26.789739999999998</v>
      </c>
      <c r="P3719">
        <v>0.31132779999999999</v>
      </c>
      <c r="Q3719">
        <v>57.607729999999997</v>
      </c>
      <c r="R3719">
        <v>30.257539999999999</v>
      </c>
      <c r="S3719">
        <v>0.82263640000000005</v>
      </c>
    </row>
    <row r="3720" spans="1:19" x14ac:dyDescent="0.2">
      <c r="A3720" t="s">
        <v>37</v>
      </c>
      <c r="B3720">
        <v>2010</v>
      </c>
      <c r="C3720">
        <v>65694.867679999996</v>
      </c>
      <c r="D3720">
        <v>75992.557019999993</v>
      </c>
      <c r="E3720">
        <v>91776.105049999998</v>
      </c>
      <c r="F3720">
        <v>82548.3</v>
      </c>
      <c r="G3720">
        <v>101257.8</v>
      </c>
      <c r="I3720">
        <v>0.33246999999999999</v>
      </c>
      <c r="J3720">
        <v>33.247</v>
      </c>
      <c r="L3720">
        <v>52.764009999999999</v>
      </c>
      <c r="M3720">
        <v>0.7665883</v>
      </c>
      <c r="N3720">
        <v>37.140459999999997</v>
      </c>
      <c r="O3720">
        <v>26.789739999999998</v>
      </c>
      <c r="P3720">
        <v>0.31132779999999999</v>
      </c>
      <c r="R3720">
        <v>30.257539999999999</v>
      </c>
      <c r="S3720">
        <v>0.82263640000000005</v>
      </c>
    </row>
    <row r="3721" spans="1:19" x14ac:dyDescent="0.2">
      <c r="A3721" t="s">
        <v>37</v>
      </c>
      <c r="B3721">
        <v>2010</v>
      </c>
      <c r="C3721">
        <v>65694.867679999996</v>
      </c>
      <c r="D3721">
        <v>75992.557019999993</v>
      </c>
      <c r="E3721">
        <v>91776.105049999998</v>
      </c>
      <c r="F3721">
        <v>82548.3</v>
      </c>
      <c r="G3721">
        <v>101257.8</v>
      </c>
      <c r="H3721">
        <v>93.548419999999993</v>
      </c>
      <c r="I3721">
        <v>0.33246999999999999</v>
      </c>
      <c r="J3721">
        <v>33.247</v>
      </c>
      <c r="K3721">
        <v>78.250770000000003</v>
      </c>
      <c r="L3721">
        <v>52.764009999999999</v>
      </c>
      <c r="M3721">
        <v>0.7665883</v>
      </c>
      <c r="N3721">
        <v>37.140459999999997</v>
      </c>
      <c r="O3721">
        <v>26.789739999999998</v>
      </c>
      <c r="P3721">
        <v>0.31132779999999999</v>
      </c>
      <c r="Q3721">
        <v>57.607729999999997</v>
      </c>
      <c r="R3721">
        <v>30.257539999999999</v>
      </c>
      <c r="S3721">
        <v>0.82263640000000005</v>
      </c>
    </row>
    <row r="3722" spans="1:19" x14ac:dyDescent="0.2">
      <c r="A3722" t="s">
        <v>37</v>
      </c>
      <c r="B3722">
        <v>2010</v>
      </c>
      <c r="C3722">
        <v>65694.867679999996</v>
      </c>
      <c r="D3722">
        <v>75992.557019999993</v>
      </c>
      <c r="E3722">
        <v>91776.105049999998</v>
      </c>
      <c r="F3722">
        <v>82548.3</v>
      </c>
      <c r="G3722">
        <v>101257.8</v>
      </c>
      <c r="H3722">
        <v>12</v>
      </c>
      <c r="I3722">
        <v>0.33246999999999999</v>
      </c>
      <c r="J3722">
        <v>33.247</v>
      </c>
      <c r="K3722">
        <v>78.250770000000003</v>
      </c>
      <c r="L3722">
        <v>52.764009999999999</v>
      </c>
      <c r="M3722">
        <v>0.7665883</v>
      </c>
      <c r="N3722">
        <v>37.140459999999997</v>
      </c>
      <c r="O3722">
        <v>26.789739999999998</v>
      </c>
      <c r="P3722">
        <v>0.31132779999999999</v>
      </c>
      <c r="Q3722">
        <v>57.607729999999997</v>
      </c>
      <c r="R3722">
        <v>30.257539999999999</v>
      </c>
      <c r="S3722">
        <v>0.82263640000000005</v>
      </c>
    </row>
    <row r="3723" spans="1:19" x14ac:dyDescent="0.2">
      <c r="A3723" t="s">
        <v>37</v>
      </c>
      <c r="B3723">
        <v>2010</v>
      </c>
      <c r="C3723">
        <v>65694.867679999996</v>
      </c>
      <c r="D3723">
        <v>75992.557019999993</v>
      </c>
      <c r="E3723">
        <v>91776.105049999998</v>
      </c>
      <c r="F3723">
        <v>82548.3</v>
      </c>
      <c r="G3723">
        <v>101257.8</v>
      </c>
      <c r="H3723">
        <v>160.00020000000001</v>
      </c>
      <c r="I3723">
        <v>0.33246999999999999</v>
      </c>
      <c r="J3723">
        <v>33.247</v>
      </c>
      <c r="K3723">
        <v>78.250770000000003</v>
      </c>
      <c r="L3723">
        <v>52.764009999999999</v>
      </c>
      <c r="M3723">
        <v>0.7665883</v>
      </c>
      <c r="N3723">
        <v>37.140459999999997</v>
      </c>
      <c r="O3723">
        <v>26.789739999999998</v>
      </c>
      <c r="P3723">
        <v>0.31132779999999999</v>
      </c>
      <c r="Q3723">
        <v>57.607729999999997</v>
      </c>
      <c r="R3723">
        <v>30.257539999999999</v>
      </c>
      <c r="S3723">
        <v>0.82263640000000005</v>
      </c>
    </row>
    <row r="3724" spans="1:19" x14ac:dyDescent="0.2">
      <c r="A3724" t="s">
        <v>37</v>
      </c>
      <c r="B3724">
        <v>2010</v>
      </c>
      <c r="C3724">
        <v>65694.867679999996</v>
      </c>
      <c r="D3724">
        <v>75992.557019999993</v>
      </c>
      <c r="E3724">
        <v>91776.105049999998</v>
      </c>
      <c r="F3724">
        <v>82548.3</v>
      </c>
      <c r="G3724">
        <v>101257.8</v>
      </c>
      <c r="I3724">
        <v>0.33246999999999999</v>
      </c>
      <c r="J3724">
        <v>33.247</v>
      </c>
      <c r="L3724">
        <v>52.764009999999999</v>
      </c>
      <c r="M3724">
        <v>0.7665883</v>
      </c>
      <c r="N3724">
        <v>37.140459999999997</v>
      </c>
      <c r="O3724">
        <v>26.789739999999998</v>
      </c>
      <c r="P3724">
        <v>0.31132779999999999</v>
      </c>
      <c r="R3724">
        <v>30.257539999999999</v>
      </c>
      <c r="S3724">
        <v>0.82263640000000005</v>
      </c>
    </row>
    <row r="3725" spans="1:19" x14ac:dyDescent="0.2">
      <c r="A3725" t="s">
        <v>37</v>
      </c>
      <c r="B3725">
        <v>2010</v>
      </c>
      <c r="C3725">
        <v>65694.867679999996</v>
      </c>
      <c r="D3725">
        <v>75992.557019999993</v>
      </c>
      <c r="E3725">
        <v>91776.105049999998</v>
      </c>
      <c r="F3725">
        <v>82548.3</v>
      </c>
      <c r="G3725">
        <v>101257.8</v>
      </c>
      <c r="H3725">
        <v>11.111129999999999</v>
      </c>
      <c r="I3725">
        <v>0.33246999999999999</v>
      </c>
      <c r="J3725">
        <v>33.247</v>
      </c>
      <c r="K3725">
        <v>78.250770000000003</v>
      </c>
      <c r="L3725">
        <v>52.764009999999999</v>
      </c>
      <c r="M3725">
        <v>0.7665883</v>
      </c>
      <c r="N3725">
        <v>37.140459999999997</v>
      </c>
      <c r="O3725">
        <v>26.789739999999998</v>
      </c>
      <c r="P3725">
        <v>0.31132779999999999</v>
      </c>
      <c r="Q3725">
        <v>57.607729999999997</v>
      </c>
      <c r="R3725">
        <v>30.257539999999999</v>
      </c>
      <c r="S3725">
        <v>0.82263640000000005</v>
      </c>
    </row>
    <row r="3726" spans="1:19" x14ac:dyDescent="0.2">
      <c r="A3726" t="s">
        <v>37</v>
      </c>
      <c r="B3726">
        <v>2010</v>
      </c>
      <c r="C3726">
        <v>65694.867679999996</v>
      </c>
      <c r="D3726">
        <v>75992.557019999993</v>
      </c>
      <c r="E3726">
        <v>91776.105049999998</v>
      </c>
      <c r="F3726">
        <v>82548.3</v>
      </c>
      <c r="G3726">
        <v>101257.8</v>
      </c>
      <c r="H3726">
        <v>738.88879999999995</v>
      </c>
      <c r="I3726">
        <v>0.33246999999999999</v>
      </c>
      <c r="J3726">
        <v>33.247</v>
      </c>
      <c r="K3726">
        <v>78.250770000000003</v>
      </c>
      <c r="L3726">
        <v>52.764009999999999</v>
      </c>
      <c r="M3726">
        <v>0.7665883</v>
      </c>
      <c r="N3726">
        <v>37.140459999999997</v>
      </c>
      <c r="O3726">
        <v>26.789739999999998</v>
      </c>
      <c r="P3726">
        <v>0.31132779999999999</v>
      </c>
      <c r="Q3726">
        <v>57.607729999999997</v>
      </c>
      <c r="R3726">
        <v>30.257539999999999</v>
      </c>
      <c r="S3726">
        <v>0.82263640000000005</v>
      </c>
    </row>
    <row r="3727" spans="1:19" x14ac:dyDescent="0.2">
      <c r="A3727" t="s">
        <v>37</v>
      </c>
      <c r="B3727">
        <v>2010</v>
      </c>
      <c r="C3727">
        <v>65694.867679999996</v>
      </c>
      <c r="D3727">
        <v>75992.557019999993</v>
      </c>
      <c r="E3727">
        <v>91776.105049999998</v>
      </c>
      <c r="F3727">
        <v>82548.3</v>
      </c>
      <c r="G3727">
        <v>101257.8</v>
      </c>
      <c r="I3727">
        <v>0.33246999999999999</v>
      </c>
      <c r="J3727">
        <v>33.247</v>
      </c>
      <c r="L3727">
        <v>52.764009999999999</v>
      </c>
      <c r="M3727">
        <v>0.7665883</v>
      </c>
      <c r="N3727">
        <v>37.140459999999997</v>
      </c>
      <c r="O3727">
        <v>26.789739999999998</v>
      </c>
      <c r="P3727">
        <v>0.31132779999999999</v>
      </c>
      <c r="R3727">
        <v>30.257539999999999</v>
      </c>
      <c r="S3727">
        <v>0.82263640000000005</v>
      </c>
    </row>
    <row r="3728" spans="1:19" x14ac:dyDescent="0.2">
      <c r="A3728" t="s">
        <v>37</v>
      </c>
      <c r="B3728">
        <v>2010</v>
      </c>
      <c r="C3728">
        <v>65694.867679999996</v>
      </c>
      <c r="D3728">
        <v>75992.557019999993</v>
      </c>
      <c r="E3728">
        <v>91776.105049999998</v>
      </c>
      <c r="F3728">
        <v>82548.3</v>
      </c>
      <c r="G3728">
        <v>101257.8</v>
      </c>
      <c r="I3728">
        <v>0.33246999999999999</v>
      </c>
      <c r="J3728">
        <v>33.247</v>
      </c>
      <c r="L3728">
        <v>52.764009999999999</v>
      </c>
      <c r="M3728">
        <v>0.7665883</v>
      </c>
      <c r="N3728">
        <v>37.140459999999997</v>
      </c>
      <c r="O3728">
        <v>26.789739999999998</v>
      </c>
      <c r="P3728">
        <v>0.31132779999999999</v>
      </c>
      <c r="R3728">
        <v>30.257539999999999</v>
      </c>
      <c r="S3728">
        <v>0.82263640000000005</v>
      </c>
    </row>
    <row r="3729" spans="1:19" x14ac:dyDescent="0.2">
      <c r="A3729" t="s">
        <v>37</v>
      </c>
      <c r="B3729">
        <v>2010</v>
      </c>
      <c r="C3729">
        <v>65694.867679999996</v>
      </c>
      <c r="D3729">
        <v>75992.557019999993</v>
      </c>
      <c r="E3729">
        <v>91776.105049999998</v>
      </c>
      <c r="F3729">
        <v>82548.3</v>
      </c>
      <c r="G3729">
        <v>101257.8</v>
      </c>
      <c r="I3729">
        <v>0.33246999999999999</v>
      </c>
      <c r="J3729">
        <v>33.247</v>
      </c>
      <c r="L3729">
        <v>52.764009999999999</v>
      </c>
      <c r="M3729">
        <v>0.7665883</v>
      </c>
      <c r="N3729">
        <v>37.140459999999997</v>
      </c>
      <c r="O3729">
        <v>26.789739999999998</v>
      </c>
      <c r="P3729">
        <v>0.31132779999999999</v>
      </c>
      <c r="R3729">
        <v>30.257539999999999</v>
      </c>
      <c r="S3729">
        <v>0.82263640000000005</v>
      </c>
    </row>
    <row r="3730" spans="1:19" x14ac:dyDescent="0.2">
      <c r="A3730" t="s">
        <v>37</v>
      </c>
      <c r="B3730">
        <v>2010</v>
      </c>
      <c r="C3730">
        <v>65694.867679999996</v>
      </c>
      <c r="D3730">
        <v>75992.557019999993</v>
      </c>
      <c r="E3730">
        <v>91776.105049999998</v>
      </c>
      <c r="F3730">
        <v>82548.3</v>
      </c>
      <c r="G3730">
        <v>101257.8</v>
      </c>
      <c r="I3730">
        <v>0.33246999999999999</v>
      </c>
      <c r="J3730">
        <v>33.247</v>
      </c>
      <c r="L3730">
        <v>52.764009999999999</v>
      </c>
      <c r="M3730">
        <v>0.7665883</v>
      </c>
      <c r="N3730">
        <v>37.140459999999997</v>
      </c>
      <c r="O3730">
        <v>26.789739999999998</v>
      </c>
      <c r="P3730">
        <v>0.31132779999999999</v>
      </c>
      <c r="R3730">
        <v>30.257539999999999</v>
      </c>
      <c r="S3730">
        <v>0.82263640000000005</v>
      </c>
    </row>
    <row r="3731" spans="1:19" x14ac:dyDescent="0.2">
      <c r="A3731" t="s">
        <v>37</v>
      </c>
      <c r="B3731">
        <v>2010</v>
      </c>
      <c r="C3731">
        <v>65694.867679999996</v>
      </c>
      <c r="D3731">
        <v>75992.557019999993</v>
      </c>
      <c r="E3731">
        <v>91776.105049999998</v>
      </c>
      <c r="F3731">
        <v>82548.3</v>
      </c>
      <c r="G3731">
        <v>101257.8</v>
      </c>
      <c r="I3731">
        <v>0.33246999999999999</v>
      </c>
      <c r="J3731">
        <v>33.247</v>
      </c>
      <c r="L3731">
        <v>52.764009999999999</v>
      </c>
      <c r="M3731">
        <v>0.7665883</v>
      </c>
      <c r="N3731">
        <v>37.140459999999997</v>
      </c>
      <c r="O3731">
        <v>26.789739999999998</v>
      </c>
      <c r="P3731">
        <v>0.31132779999999999</v>
      </c>
      <c r="R3731">
        <v>30.257539999999999</v>
      </c>
      <c r="S3731">
        <v>0.82263640000000005</v>
      </c>
    </row>
    <row r="3732" spans="1:19" x14ac:dyDescent="0.2">
      <c r="A3732" t="s">
        <v>37</v>
      </c>
      <c r="B3732">
        <v>2010</v>
      </c>
      <c r="C3732">
        <v>65694.867679999996</v>
      </c>
      <c r="D3732">
        <v>75992.557019999993</v>
      </c>
      <c r="E3732">
        <v>91776.105049999998</v>
      </c>
      <c r="F3732">
        <v>82548.3</v>
      </c>
      <c r="G3732">
        <v>101257.8</v>
      </c>
      <c r="H3732">
        <v>49.999960000000002</v>
      </c>
      <c r="I3732">
        <v>0.33246999999999999</v>
      </c>
      <c r="J3732">
        <v>33.247</v>
      </c>
      <c r="K3732">
        <v>78.250770000000003</v>
      </c>
      <c r="L3732">
        <v>52.764009999999999</v>
      </c>
      <c r="M3732">
        <v>0.7665883</v>
      </c>
      <c r="N3732">
        <v>37.140459999999997</v>
      </c>
      <c r="O3732">
        <v>26.789739999999998</v>
      </c>
      <c r="P3732">
        <v>0.31132779999999999</v>
      </c>
      <c r="Q3732">
        <v>57.607729999999997</v>
      </c>
      <c r="R3732">
        <v>30.257539999999999</v>
      </c>
      <c r="S3732">
        <v>0.82263640000000005</v>
      </c>
    </row>
    <row r="3733" spans="1:19" x14ac:dyDescent="0.2">
      <c r="A3733" t="s">
        <v>37</v>
      </c>
      <c r="B3733">
        <v>2010</v>
      </c>
      <c r="C3733">
        <v>65694.867679999996</v>
      </c>
      <c r="D3733">
        <v>75992.557019999993</v>
      </c>
      <c r="E3733">
        <v>91776.105049999998</v>
      </c>
      <c r="F3733">
        <v>82548.3</v>
      </c>
      <c r="G3733">
        <v>101257.8</v>
      </c>
      <c r="H3733">
        <v>19.999970000000001</v>
      </c>
      <c r="I3733">
        <v>0.33246999999999999</v>
      </c>
      <c r="J3733">
        <v>33.247</v>
      </c>
      <c r="K3733">
        <v>78.250770000000003</v>
      </c>
      <c r="L3733">
        <v>52.764009999999999</v>
      </c>
      <c r="M3733">
        <v>0.7665883</v>
      </c>
      <c r="N3733">
        <v>37.140459999999997</v>
      </c>
      <c r="O3733">
        <v>26.789739999999998</v>
      </c>
      <c r="P3733">
        <v>0.31132779999999999</v>
      </c>
      <c r="Q3733">
        <v>57.607729999999997</v>
      </c>
      <c r="R3733">
        <v>30.257539999999999</v>
      </c>
      <c r="S3733">
        <v>0.82263640000000005</v>
      </c>
    </row>
    <row r="3734" spans="1:19" x14ac:dyDescent="0.2">
      <c r="A3734" t="s">
        <v>37</v>
      </c>
      <c r="B3734">
        <v>2010</v>
      </c>
      <c r="C3734">
        <v>65694.867679999996</v>
      </c>
      <c r="D3734">
        <v>75992.557019999993</v>
      </c>
      <c r="E3734">
        <v>91776.105049999998</v>
      </c>
      <c r="F3734">
        <v>82548.3</v>
      </c>
      <c r="G3734">
        <v>101257.8</v>
      </c>
      <c r="H3734">
        <v>-57.142850000000003</v>
      </c>
      <c r="I3734">
        <v>0.33246999999999999</v>
      </c>
      <c r="J3734">
        <v>33.247</v>
      </c>
      <c r="K3734">
        <v>78.250770000000003</v>
      </c>
      <c r="L3734">
        <v>52.764009999999999</v>
      </c>
      <c r="M3734">
        <v>0.7665883</v>
      </c>
      <c r="N3734">
        <v>37.140459999999997</v>
      </c>
      <c r="O3734">
        <v>26.789739999999998</v>
      </c>
      <c r="P3734">
        <v>0.31132779999999999</v>
      </c>
      <c r="Q3734">
        <v>57.607729999999997</v>
      </c>
      <c r="R3734">
        <v>30.257539999999999</v>
      </c>
      <c r="S3734">
        <v>0.82263640000000005</v>
      </c>
    </row>
    <row r="3735" spans="1:19" x14ac:dyDescent="0.2">
      <c r="A3735" t="s">
        <v>37</v>
      </c>
      <c r="B3735">
        <v>2010</v>
      </c>
      <c r="C3735">
        <v>65694.867679999996</v>
      </c>
      <c r="D3735">
        <v>75992.557019999993</v>
      </c>
      <c r="E3735">
        <v>91776.105049999998</v>
      </c>
      <c r="F3735">
        <v>82548.3</v>
      </c>
      <c r="G3735">
        <v>101257.8</v>
      </c>
      <c r="H3735">
        <v>38.888849999999998</v>
      </c>
      <c r="I3735">
        <v>0.33246999999999999</v>
      </c>
      <c r="J3735">
        <v>33.247</v>
      </c>
      <c r="K3735">
        <v>78.250770000000003</v>
      </c>
      <c r="L3735">
        <v>52.764009999999999</v>
      </c>
      <c r="M3735">
        <v>0.7665883</v>
      </c>
      <c r="N3735">
        <v>37.140459999999997</v>
      </c>
      <c r="O3735">
        <v>26.789739999999998</v>
      </c>
      <c r="P3735">
        <v>0.31132779999999999</v>
      </c>
      <c r="Q3735">
        <v>57.607729999999997</v>
      </c>
      <c r="R3735">
        <v>30.257539999999999</v>
      </c>
      <c r="S3735">
        <v>0.82263640000000005</v>
      </c>
    </row>
    <row r="3736" spans="1:19" x14ac:dyDescent="0.2">
      <c r="A3736" t="s">
        <v>37</v>
      </c>
      <c r="B3736">
        <v>2010</v>
      </c>
      <c r="C3736">
        <v>65694.867679999996</v>
      </c>
      <c r="D3736">
        <v>75992.557019999993</v>
      </c>
      <c r="E3736">
        <v>91776.105049999998</v>
      </c>
      <c r="F3736">
        <v>82548.3</v>
      </c>
      <c r="G3736">
        <v>101257.8</v>
      </c>
      <c r="I3736">
        <v>0.33246999999999999</v>
      </c>
      <c r="J3736">
        <v>33.247</v>
      </c>
      <c r="L3736">
        <v>52.764009999999999</v>
      </c>
      <c r="M3736">
        <v>0.7665883</v>
      </c>
      <c r="N3736">
        <v>37.140459999999997</v>
      </c>
      <c r="O3736">
        <v>26.789739999999998</v>
      </c>
      <c r="P3736">
        <v>0.31132779999999999</v>
      </c>
      <c r="R3736">
        <v>30.257539999999999</v>
      </c>
      <c r="S3736">
        <v>0.82263640000000005</v>
      </c>
    </row>
    <row r="3737" spans="1:19" x14ac:dyDescent="0.2">
      <c r="A3737" t="s">
        <v>37</v>
      </c>
      <c r="B3737">
        <v>2010</v>
      </c>
      <c r="C3737">
        <v>65694.867679999996</v>
      </c>
      <c r="D3737">
        <v>75992.557019999993</v>
      </c>
      <c r="E3737">
        <v>91776.105049999998</v>
      </c>
      <c r="F3737">
        <v>82548.3</v>
      </c>
      <c r="G3737">
        <v>101257.8</v>
      </c>
      <c r="H3737">
        <v>566.66679999999997</v>
      </c>
      <c r="I3737">
        <v>0.33246999999999999</v>
      </c>
      <c r="J3737">
        <v>33.247</v>
      </c>
      <c r="K3737">
        <v>78.250770000000003</v>
      </c>
      <c r="L3737">
        <v>52.764009999999999</v>
      </c>
      <c r="M3737">
        <v>0.7665883</v>
      </c>
      <c r="N3737">
        <v>37.140459999999997</v>
      </c>
      <c r="O3737">
        <v>26.789739999999998</v>
      </c>
      <c r="P3737">
        <v>0.31132779999999999</v>
      </c>
      <c r="Q3737">
        <v>57.607729999999997</v>
      </c>
      <c r="R3737">
        <v>30.257539999999999</v>
      </c>
      <c r="S3737">
        <v>0.82263640000000005</v>
      </c>
    </row>
    <row r="3738" spans="1:19" x14ac:dyDescent="0.2">
      <c r="A3738" t="s">
        <v>37</v>
      </c>
      <c r="B3738">
        <v>2010</v>
      </c>
      <c r="C3738">
        <v>65694.867679999996</v>
      </c>
      <c r="D3738">
        <v>75992.557019999993</v>
      </c>
      <c r="E3738">
        <v>91776.105049999998</v>
      </c>
      <c r="F3738">
        <v>82548.3</v>
      </c>
      <c r="G3738">
        <v>101257.8</v>
      </c>
      <c r="H3738">
        <v>257.1429</v>
      </c>
      <c r="I3738">
        <v>0.33246999999999999</v>
      </c>
      <c r="J3738">
        <v>33.247</v>
      </c>
      <c r="K3738">
        <v>78.250770000000003</v>
      </c>
      <c r="L3738">
        <v>52.764009999999999</v>
      </c>
      <c r="M3738">
        <v>0.7665883</v>
      </c>
      <c r="N3738">
        <v>37.140459999999997</v>
      </c>
      <c r="O3738">
        <v>26.789739999999998</v>
      </c>
      <c r="P3738">
        <v>0.31132779999999999</v>
      </c>
      <c r="Q3738">
        <v>57.607729999999997</v>
      </c>
      <c r="R3738">
        <v>30.257539999999999</v>
      </c>
      <c r="S3738">
        <v>0.82263640000000005</v>
      </c>
    </row>
    <row r="3739" spans="1:19" x14ac:dyDescent="0.2">
      <c r="A3739" t="s">
        <v>37</v>
      </c>
      <c r="B3739">
        <v>2010</v>
      </c>
      <c r="C3739">
        <v>65694.867679999996</v>
      </c>
      <c r="D3739">
        <v>75992.557019999993</v>
      </c>
      <c r="E3739">
        <v>91776.105049999998</v>
      </c>
      <c r="F3739">
        <v>82548.3</v>
      </c>
      <c r="G3739">
        <v>101257.8</v>
      </c>
      <c r="H3739">
        <v>-29.85502</v>
      </c>
      <c r="I3739">
        <v>0.33246999999999999</v>
      </c>
      <c r="J3739">
        <v>33.247</v>
      </c>
      <c r="K3739">
        <v>78.250770000000003</v>
      </c>
      <c r="L3739">
        <v>52.764009999999999</v>
      </c>
      <c r="M3739">
        <v>0.7665883</v>
      </c>
      <c r="N3739">
        <v>37.140459999999997</v>
      </c>
      <c r="O3739">
        <v>26.789739999999998</v>
      </c>
      <c r="P3739">
        <v>0.31132779999999999</v>
      </c>
      <c r="Q3739">
        <v>57.607729999999997</v>
      </c>
      <c r="R3739">
        <v>30.257539999999999</v>
      </c>
      <c r="S3739">
        <v>0.82263640000000005</v>
      </c>
    </row>
    <row r="3740" spans="1:19" x14ac:dyDescent="0.2">
      <c r="A3740" t="s">
        <v>37</v>
      </c>
      <c r="B3740">
        <v>2010</v>
      </c>
      <c r="C3740">
        <v>65694.867679999996</v>
      </c>
      <c r="D3740">
        <v>75992.557019999993</v>
      </c>
      <c r="E3740">
        <v>91776.105049999998</v>
      </c>
      <c r="F3740">
        <v>82548.3</v>
      </c>
      <c r="G3740">
        <v>101257.8</v>
      </c>
      <c r="H3740">
        <v>33.333359999999999</v>
      </c>
      <c r="I3740">
        <v>0.33246999999999999</v>
      </c>
      <c r="J3740">
        <v>33.247</v>
      </c>
      <c r="K3740">
        <v>78.250770000000003</v>
      </c>
      <c r="L3740">
        <v>52.764009999999999</v>
      </c>
      <c r="M3740">
        <v>0.7665883</v>
      </c>
      <c r="N3740">
        <v>37.140459999999997</v>
      </c>
      <c r="O3740">
        <v>26.789739999999998</v>
      </c>
      <c r="P3740">
        <v>0.31132779999999999</v>
      </c>
      <c r="Q3740">
        <v>57.607729999999997</v>
      </c>
      <c r="R3740">
        <v>30.257539999999999</v>
      </c>
      <c r="S3740">
        <v>0.82263640000000005</v>
      </c>
    </row>
    <row r="3741" spans="1:19" x14ac:dyDescent="0.2">
      <c r="A3741" t="s">
        <v>37</v>
      </c>
      <c r="B3741">
        <v>2010</v>
      </c>
      <c r="C3741">
        <v>65694.867679999996</v>
      </c>
      <c r="D3741">
        <v>75992.557019999993</v>
      </c>
      <c r="E3741">
        <v>91776.105049999998</v>
      </c>
      <c r="F3741">
        <v>82548.3</v>
      </c>
      <c r="G3741">
        <v>101257.8</v>
      </c>
      <c r="H3741">
        <v>328.57130000000001</v>
      </c>
      <c r="I3741">
        <v>0.33246999999999999</v>
      </c>
      <c r="J3741">
        <v>33.247</v>
      </c>
      <c r="K3741">
        <v>78.250770000000003</v>
      </c>
      <c r="L3741">
        <v>52.764009999999999</v>
      </c>
      <c r="M3741">
        <v>0.7665883</v>
      </c>
      <c r="O3741">
        <v>26.789739999999998</v>
      </c>
      <c r="P3741">
        <v>0.31132779999999999</v>
      </c>
      <c r="R3741">
        <v>30.257539999999999</v>
      </c>
      <c r="S3741">
        <v>0.82263640000000005</v>
      </c>
    </row>
    <row r="3742" spans="1:19" x14ac:dyDescent="0.2">
      <c r="A3742" t="s">
        <v>37</v>
      </c>
      <c r="B3742">
        <v>2010</v>
      </c>
      <c r="C3742">
        <v>65694.867679999996</v>
      </c>
      <c r="D3742">
        <v>75992.557019999993</v>
      </c>
      <c r="E3742">
        <v>91776.105049999998</v>
      </c>
      <c r="F3742">
        <v>82548.3</v>
      </c>
      <c r="G3742">
        <v>101257.8</v>
      </c>
      <c r="H3742">
        <v>33.33343</v>
      </c>
      <c r="I3742">
        <v>0.33246999999999999</v>
      </c>
      <c r="J3742">
        <v>33.247</v>
      </c>
      <c r="K3742">
        <v>78.250770000000003</v>
      </c>
      <c r="L3742">
        <v>52.764009999999999</v>
      </c>
      <c r="M3742">
        <v>0.7665883</v>
      </c>
      <c r="N3742">
        <v>37.140459999999997</v>
      </c>
      <c r="O3742">
        <v>26.789739999999998</v>
      </c>
      <c r="P3742">
        <v>0.31132779999999999</v>
      </c>
      <c r="Q3742">
        <v>57.607729999999997</v>
      </c>
      <c r="R3742">
        <v>30.257539999999999</v>
      </c>
      <c r="S3742">
        <v>0.82263640000000005</v>
      </c>
    </row>
    <row r="3743" spans="1:19" x14ac:dyDescent="0.2">
      <c r="A3743" t="s">
        <v>37</v>
      </c>
      <c r="B3743">
        <v>2010</v>
      </c>
      <c r="C3743">
        <v>65694.867679999996</v>
      </c>
      <c r="D3743">
        <v>75992.557019999993</v>
      </c>
      <c r="E3743">
        <v>91776.105049999998</v>
      </c>
      <c r="F3743">
        <v>82548.3</v>
      </c>
      <c r="G3743">
        <v>101257.8</v>
      </c>
      <c r="H3743">
        <v>15.624930000000001</v>
      </c>
      <c r="I3743">
        <v>0.33246999999999999</v>
      </c>
      <c r="J3743">
        <v>33.247</v>
      </c>
      <c r="K3743">
        <v>78.250770000000003</v>
      </c>
      <c r="L3743">
        <v>52.764009999999999</v>
      </c>
      <c r="M3743">
        <v>0.7665883</v>
      </c>
      <c r="N3743">
        <v>37.140459999999997</v>
      </c>
      <c r="O3743">
        <v>26.789739999999998</v>
      </c>
      <c r="P3743">
        <v>0.31132779999999999</v>
      </c>
      <c r="Q3743">
        <v>57.607729999999997</v>
      </c>
      <c r="R3743">
        <v>30.257539999999999</v>
      </c>
      <c r="S3743">
        <v>0.82263640000000005</v>
      </c>
    </row>
    <row r="3744" spans="1:19" x14ac:dyDescent="0.2">
      <c r="A3744" t="s">
        <v>37</v>
      </c>
      <c r="B3744">
        <v>2010</v>
      </c>
      <c r="C3744">
        <v>65694.867679999996</v>
      </c>
      <c r="D3744">
        <v>75992.557019999993</v>
      </c>
      <c r="E3744">
        <v>91776.105049999998</v>
      </c>
      <c r="F3744">
        <v>82548.3</v>
      </c>
      <c r="G3744">
        <v>101257.8</v>
      </c>
      <c r="H3744">
        <v>12.00005</v>
      </c>
      <c r="I3744">
        <v>0.33246999999999999</v>
      </c>
      <c r="J3744">
        <v>33.247</v>
      </c>
      <c r="K3744">
        <v>78.250770000000003</v>
      </c>
      <c r="L3744">
        <v>52.764009999999999</v>
      </c>
      <c r="M3744">
        <v>0.7665883</v>
      </c>
      <c r="N3744">
        <v>37.140459999999997</v>
      </c>
      <c r="O3744">
        <v>26.789739999999998</v>
      </c>
      <c r="P3744">
        <v>0.31132779999999999</v>
      </c>
      <c r="Q3744">
        <v>57.607729999999997</v>
      </c>
      <c r="R3744">
        <v>30.257539999999999</v>
      </c>
      <c r="S3744">
        <v>0.82263640000000005</v>
      </c>
    </row>
    <row r="3745" spans="1:19" x14ac:dyDescent="0.2">
      <c r="A3745" t="s">
        <v>37</v>
      </c>
      <c r="B3745">
        <v>2010</v>
      </c>
      <c r="C3745">
        <v>65694.867679999996</v>
      </c>
      <c r="D3745">
        <v>75992.557019999993</v>
      </c>
      <c r="E3745">
        <v>91776.105049999998</v>
      </c>
      <c r="F3745">
        <v>82548.3</v>
      </c>
      <c r="G3745">
        <v>101257.8</v>
      </c>
      <c r="H3745">
        <v>176.9229</v>
      </c>
      <c r="I3745">
        <v>0.33246999999999999</v>
      </c>
      <c r="J3745">
        <v>33.247</v>
      </c>
      <c r="K3745">
        <v>78.250770000000003</v>
      </c>
      <c r="L3745">
        <v>52.764009999999999</v>
      </c>
      <c r="M3745">
        <v>0.7665883</v>
      </c>
      <c r="N3745">
        <v>37.140459999999997</v>
      </c>
      <c r="O3745">
        <v>26.789739999999998</v>
      </c>
      <c r="P3745">
        <v>0.31132779999999999</v>
      </c>
      <c r="Q3745">
        <v>57.607729999999997</v>
      </c>
      <c r="R3745">
        <v>30.257539999999999</v>
      </c>
      <c r="S3745">
        <v>0.82263640000000005</v>
      </c>
    </row>
    <row r="3746" spans="1:19" x14ac:dyDescent="0.2">
      <c r="A3746" t="s">
        <v>37</v>
      </c>
      <c r="B3746">
        <v>2010</v>
      </c>
      <c r="C3746">
        <v>65694.867679999996</v>
      </c>
      <c r="D3746">
        <v>75992.557019999993</v>
      </c>
      <c r="E3746">
        <v>91776.105049999998</v>
      </c>
      <c r="F3746">
        <v>82548.3</v>
      </c>
      <c r="G3746">
        <v>101257.8</v>
      </c>
      <c r="H3746">
        <v>425.50240000000002</v>
      </c>
      <c r="I3746">
        <v>0.33246999999999999</v>
      </c>
      <c r="J3746">
        <v>33.247</v>
      </c>
      <c r="K3746">
        <v>78.250770000000003</v>
      </c>
      <c r="L3746">
        <v>52.764009999999999</v>
      </c>
      <c r="M3746">
        <v>0.7665883</v>
      </c>
      <c r="N3746">
        <v>37.140459999999997</v>
      </c>
      <c r="O3746">
        <v>26.789739999999998</v>
      </c>
      <c r="P3746">
        <v>0.31132779999999999</v>
      </c>
      <c r="Q3746">
        <v>57.607729999999997</v>
      </c>
      <c r="R3746">
        <v>30.257539999999999</v>
      </c>
      <c r="S3746">
        <v>0.82263640000000005</v>
      </c>
    </row>
    <row r="3747" spans="1:19" x14ac:dyDescent="0.2">
      <c r="A3747" t="s">
        <v>37</v>
      </c>
      <c r="B3747">
        <v>2010</v>
      </c>
      <c r="C3747">
        <v>65694.867679999996</v>
      </c>
      <c r="D3747">
        <v>75992.557019999993</v>
      </c>
      <c r="E3747">
        <v>91776.105049999998</v>
      </c>
      <c r="F3747">
        <v>82548.3</v>
      </c>
      <c r="G3747">
        <v>101257.8</v>
      </c>
      <c r="H3747">
        <v>104.45</v>
      </c>
      <c r="I3747">
        <v>0.33246999999999999</v>
      </c>
      <c r="J3747">
        <v>33.247</v>
      </c>
      <c r="K3747">
        <v>78.250770000000003</v>
      </c>
      <c r="L3747">
        <v>52.764009999999999</v>
      </c>
      <c r="M3747">
        <v>0.7665883</v>
      </c>
      <c r="N3747">
        <v>37.140459999999997</v>
      </c>
      <c r="O3747">
        <v>26.789739999999998</v>
      </c>
      <c r="P3747">
        <v>0.31132779999999999</v>
      </c>
      <c r="Q3747">
        <v>57.607729999999997</v>
      </c>
      <c r="R3747">
        <v>30.257539999999999</v>
      </c>
      <c r="S3747">
        <v>0.82263640000000005</v>
      </c>
    </row>
    <row r="3748" spans="1:19" x14ac:dyDescent="0.2">
      <c r="A3748" t="s">
        <v>37</v>
      </c>
      <c r="B3748">
        <v>2010</v>
      </c>
      <c r="C3748">
        <v>65694.867679999996</v>
      </c>
      <c r="D3748">
        <v>75992.557019999993</v>
      </c>
      <c r="E3748">
        <v>91776.105049999998</v>
      </c>
      <c r="F3748">
        <v>82548.3</v>
      </c>
      <c r="G3748">
        <v>101257.8</v>
      </c>
      <c r="I3748">
        <v>0.33246999999999999</v>
      </c>
      <c r="J3748">
        <v>33.247</v>
      </c>
      <c r="L3748">
        <v>52.764009999999999</v>
      </c>
      <c r="M3748">
        <v>0.7665883</v>
      </c>
      <c r="N3748">
        <v>37.140459999999997</v>
      </c>
      <c r="O3748">
        <v>26.789739999999998</v>
      </c>
      <c r="P3748">
        <v>0.31132779999999999</v>
      </c>
      <c r="R3748">
        <v>30.257539999999999</v>
      </c>
      <c r="S3748">
        <v>0.82263640000000005</v>
      </c>
    </row>
    <row r="3749" spans="1:19" x14ac:dyDescent="0.2">
      <c r="A3749" t="s">
        <v>37</v>
      </c>
      <c r="B3749">
        <v>2010</v>
      </c>
      <c r="C3749">
        <v>65694.867679999996</v>
      </c>
      <c r="D3749">
        <v>75992.557019999993</v>
      </c>
      <c r="E3749">
        <v>91776.105049999998</v>
      </c>
      <c r="F3749">
        <v>82548.3</v>
      </c>
      <c r="G3749">
        <v>101257.8</v>
      </c>
      <c r="H3749">
        <v>233.333</v>
      </c>
      <c r="I3749">
        <v>0.33246999999999999</v>
      </c>
      <c r="J3749">
        <v>33.247</v>
      </c>
      <c r="K3749">
        <v>78.250770000000003</v>
      </c>
      <c r="L3749">
        <v>52.764009999999999</v>
      </c>
      <c r="M3749">
        <v>0.7665883</v>
      </c>
      <c r="N3749">
        <v>37.140459999999997</v>
      </c>
      <c r="O3749">
        <v>26.789739999999998</v>
      </c>
      <c r="P3749">
        <v>0.31132779999999999</v>
      </c>
      <c r="Q3749">
        <v>57.607729999999997</v>
      </c>
      <c r="R3749">
        <v>30.257539999999999</v>
      </c>
      <c r="S3749">
        <v>0.82263640000000005</v>
      </c>
    </row>
    <row r="3750" spans="1:19" x14ac:dyDescent="0.2">
      <c r="A3750" t="s">
        <v>37</v>
      </c>
      <c r="B3750">
        <v>2010</v>
      </c>
      <c r="C3750">
        <v>65694.867679999996</v>
      </c>
      <c r="D3750">
        <v>75992.557019999993</v>
      </c>
      <c r="E3750">
        <v>91776.105049999998</v>
      </c>
      <c r="F3750">
        <v>82548.3</v>
      </c>
      <c r="G3750">
        <v>101257.8</v>
      </c>
      <c r="H3750">
        <v>149.9999</v>
      </c>
      <c r="I3750">
        <v>0.33246999999999999</v>
      </c>
      <c r="J3750">
        <v>33.247</v>
      </c>
      <c r="K3750">
        <v>78.250770000000003</v>
      </c>
      <c r="L3750">
        <v>52.764009999999999</v>
      </c>
      <c r="M3750">
        <v>0.7665883</v>
      </c>
      <c r="N3750">
        <v>37.140459999999997</v>
      </c>
      <c r="O3750">
        <v>26.789739999999998</v>
      </c>
      <c r="P3750">
        <v>0.31132779999999999</v>
      </c>
      <c r="Q3750">
        <v>57.607729999999997</v>
      </c>
      <c r="R3750">
        <v>30.257539999999999</v>
      </c>
      <c r="S3750">
        <v>0.82263640000000005</v>
      </c>
    </row>
    <row r="3751" spans="1:19" x14ac:dyDescent="0.2">
      <c r="A3751" t="s">
        <v>37</v>
      </c>
      <c r="B3751">
        <v>2010</v>
      </c>
      <c r="C3751">
        <v>65694.867679999996</v>
      </c>
      <c r="D3751">
        <v>75992.557019999993</v>
      </c>
      <c r="E3751">
        <v>91776.105049999998</v>
      </c>
      <c r="F3751">
        <v>82548.3</v>
      </c>
      <c r="G3751">
        <v>101257.8</v>
      </c>
      <c r="H3751">
        <v>99.999949999999998</v>
      </c>
      <c r="I3751">
        <v>0.33246999999999999</v>
      </c>
      <c r="J3751">
        <v>33.247</v>
      </c>
      <c r="K3751">
        <v>78.250770000000003</v>
      </c>
      <c r="L3751">
        <v>52.764009999999999</v>
      </c>
      <c r="M3751">
        <v>0.7665883</v>
      </c>
      <c r="N3751">
        <v>37.140459999999997</v>
      </c>
      <c r="O3751">
        <v>26.789739999999998</v>
      </c>
      <c r="P3751">
        <v>0.31132779999999999</v>
      </c>
      <c r="Q3751">
        <v>57.607729999999997</v>
      </c>
      <c r="R3751">
        <v>30.257539999999999</v>
      </c>
      <c r="S3751">
        <v>0.82263640000000005</v>
      </c>
    </row>
    <row r="3752" spans="1:19" x14ac:dyDescent="0.2">
      <c r="A3752" t="s">
        <v>37</v>
      </c>
      <c r="B3752">
        <v>2010</v>
      </c>
      <c r="C3752">
        <v>65694.867679999996</v>
      </c>
      <c r="D3752">
        <v>75992.557019999993</v>
      </c>
      <c r="E3752">
        <v>91776.105049999998</v>
      </c>
      <c r="F3752">
        <v>82548.3</v>
      </c>
      <c r="G3752">
        <v>101257.8</v>
      </c>
      <c r="H3752">
        <v>-39.600009999999997</v>
      </c>
      <c r="I3752">
        <v>0.33246999999999999</v>
      </c>
      <c r="J3752">
        <v>33.247</v>
      </c>
      <c r="K3752">
        <v>78.250770000000003</v>
      </c>
      <c r="L3752">
        <v>52.764009999999999</v>
      </c>
      <c r="M3752">
        <v>0.7665883</v>
      </c>
      <c r="N3752">
        <v>37.140459999999997</v>
      </c>
      <c r="O3752">
        <v>26.789739999999998</v>
      </c>
      <c r="P3752">
        <v>0.31132779999999999</v>
      </c>
      <c r="Q3752">
        <v>57.607729999999997</v>
      </c>
      <c r="R3752">
        <v>30.257539999999999</v>
      </c>
      <c r="S3752">
        <v>0.82263640000000005</v>
      </c>
    </row>
    <row r="3753" spans="1:19" x14ac:dyDescent="0.2">
      <c r="A3753" t="s">
        <v>37</v>
      </c>
      <c r="B3753">
        <v>2010</v>
      </c>
      <c r="C3753">
        <v>65694.867679999996</v>
      </c>
      <c r="D3753">
        <v>75992.557019999993</v>
      </c>
      <c r="E3753">
        <v>91776.105049999998</v>
      </c>
      <c r="F3753">
        <v>82548.3</v>
      </c>
      <c r="G3753">
        <v>101257.8</v>
      </c>
      <c r="I3753">
        <v>0.33246999999999999</v>
      </c>
      <c r="J3753">
        <v>33.247</v>
      </c>
      <c r="L3753">
        <v>52.764009999999999</v>
      </c>
      <c r="M3753">
        <v>0.7665883</v>
      </c>
      <c r="N3753">
        <v>37.140459999999997</v>
      </c>
      <c r="O3753">
        <v>26.789739999999998</v>
      </c>
      <c r="P3753">
        <v>0.31132779999999999</v>
      </c>
      <c r="R3753">
        <v>30.257539999999999</v>
      </c>
      <c r="S3753">
        <v>0.82263640000000005</v>
      </c>
    </row>
    <row r="3754" spans="1:19" x14ac:dyDescent="0.2">
      <c r="A3754" t="s">
        <v>37</v>
      </c>
      <c r="B3754">
        <v>2010</v>
      </c>
      <c r="C3754">
        <v>65694.867679999996</v>
      </c>
      <c r="D3754">
        <v>75992.557019999993</v>
      </c>
      <c r="E3754">
        <v>91776.105049999998</v>
      </c>
      <c r="F3754">
        <v>82548.3</v>
      </c>
      <c r="G3754">
        <v>101257.8</v>
      </c>
      <c r="H3754">
        <v>50.000030000000002</v>
      </c>
      <c r="I3754">
        <v>0.33246999999999999</v>
      </c>
      <c r="J3754">
        <v>33.247</v>
      </c>
      <c r="K3754">
        <v>78.250770000000003</v>
      </c>
      <c r="L3754">
        <v>52.764009999999999</v>
      </c>
      <c r="M3754">
        <v>0.7665883</v>
      </c>
      <c r="N3754">
        <v>37.140459999999997</v>
      </c>
      <c r="O3754">
        <v>26.789739999999998</v>
      </c>
      <c r="P3754">
        <v>0.31132779999999999</v>
      </c>
      <c r="Q3754">
        <v>57.607729999999997</v>
      </c>
      <c r="R3754">
        <v>30.257539999999999</v>
      </c>
      <c r="S3754">
        <v>0.82263640000000005</v>
      </c>
    </row>
    <row r="3755" spans="1:19" x14ac:dyDescent="0.2">
      <c r="A3755" t="s">
        <v>37</v>
      </c>
      <c r="B3755">
        <v>2010</v>
      </c>
      <c r="C3755">
        <v>65694.867679999996</v>
      </c>
      <c r="D3755">
        <v>75992.557019999993</v>
      </c>
      <c r="E3755">
        <v>91776.105049999998</v>
      </c>
      <c r="F3755">
        <v>82548.3</v>
      </c>
      <c r="G3755">
        <v>101257.8</v>
      </c>
      <c r="H3755">
        <v>122.2223</v>
      </c>
      <c r="I3755">
        <v>0.33246999999999999</v>
      </c>
      <c r="J3755">
        <v>33.247</v>
      </c>
      <c r="K3755">
        <v>78.250770000000003</v>
      </c>
      <c r="L3755">
        <v>52.764009999999999</v>
      </c>
      <c r="M3755">
        <v>0.7665883</v>
      </c>
      <c r="N3755">
        <v>37.140459999999997</v>
      </c>
      <c r="O3755">
        <v>26.789739999999998</v>
      </c>
      <c r="P3755">
        <v>0.31132779999999999</v>
      </c>
      <c r="Q3755">
        <v>57.607729999999997</v>
      </c>
      <c r="R3755">
        <v>30.257539999999999</v>
      </c>
      <c r="S3755">
        <v>0.82263640000000005</v>
      </c>
    </row>
    <row r="3756" spans="1:19" x14ac:dyDescent="0.2">
      <c r="A3756" t="s">
        <v>37</v>
      </c>
      <c r="B3756">
        <v>2010</v>
      </c>
      <c r="C3756">
        <v>65694.867679999996</v>
      </c>
      <c r="D3756">
        <v>75992.557019999993</v>
      </c>
      <c r="E3756">
        <v>91776.105049999998</v>
      </c>
      <c r="F3756">
        <v>82548.3</v>
      </c>
      <c r="G3756">
        <v>101257.8</v>
      </c>
      <c r="I3756">
        <v>0.33246999999999999</v>
      </c>
      <c r="J3756">
        <v>33.247</v>
      </c>
      <c r="L3756">
        <v>52.764009999999999</v>
      </c>
      <c r="M3756">
        <v>0.7665883</v>
      </c>
      <c r="N3756">
        <v>37.140459999999997</v>
      </c>
      <c r="O3756">
        <v>26.789739999999998</v>
      </c>
      <c r="P3756">
        <v>0.31132779999999999</v>
      </c>
      <c r="R3756">
        <v>30.257539999999999</v>
      </c>
      <c r="S3756">
        <v>0.82263640000000005</v>
      </c>
    </row>
    <row r="3757" spans="1:19" x14ac:dyDescent="0.2">
      <c r="A3757" t="s">
        <v>37</v>
      </c>
      <c r="B3757">
        <v>2010</v>
      </c>
      <c r="C3757">
        <v>65694.867679999996</v>
      </c>
      <c r="D3757">
        <v>75992.557019999993</v>
      </c>
      <c r="E3757">
        <v>91776.105049999998</v>
      </c>
      <c r="F3757">
        <v>82548.3</v>
      </c>
      <c r="G3757">
        <v>101257.8</v>
      </c>
      <c r="H3757">
        <v>433.33319999999998</v>
      </c>
      <c r="I3757">
        <v>0.33246999999999999</v>
      </c>
      <c r="J3757">
        <v>33.247</v>
      </c>
      <c r="K3757">
        <v>78.250770000000003</v>
      </c>
      <c r="L3757">
        <v>52.764009999999999</v>
      </c>
      <c r="M3757">
        <v>0.7665883</v>
      </c>
      <c r="N3757">
        <v>37.140459999999997</v>
      </c>
      <c r="O3757">
        <v>26.789739999999998</v>
      </c>
      <c r="P3757">
        <v>0.31132779999999999</v>
      </c>
      <c r="Q3757">
        <v>57.607729999999997</v>
      </c>
      <c r="R3757">
        <v>30.257539999999999</v>
      </c>
      <c r="S3757">
        <v>0.82263640000000005</v>
      </c>
    </row>
    <row r="3758" spans="1:19" x14ac:dyDescent="0.2">
      <c r="A3758" t="s">
        <v>37</v>
      </c>
      <c r="B3758">
        <v>2010</v>
      </c>
      <c r="C3758">
        <v>65694.867679999996</v>
      </c>
      <c r="D3758">
        <v>75992.557019999993</v>
      </c>
      <c r="E3758">
        <v>91776.105049999998</v>
      </c>
      <c r="F3758">
        <v>82548.3</v>
      </c>
      <c r="G3758">
        <v>101257.8</v>
      </c>
      <c r="H3758">
        <v>-62.831859999999999</v>
      </c>
      <c r="I3758">
        <v>0.33246999999999999</v>
      </c>
      <c r="J3758">
        <v>33.247</v>
      </c>
      <c r="K3758">
        <v>78.250770000000003</v>
      </c>
      <c r="L3758">
        <v>52.764009999999999</v>
      </c>
      <c r="M3758">
        <v>0.7665883</v>
      </c>
      <c r="N3758">
        <v>37.140459999999997</v>
      </c>
      <c r="O3758">
        <v>26.789739999999998</v>
      </c>
      <c r="P3758">
        <v>0.31132779999999999</v>
      </c>
      <c r="Q3758">
        <v>57.607729999999997</v>
      </c>
      <c r="R3758">
        <v>30.257539999999999</v>
      </c>
      <c r="S3758">
        <v>0.82263640000000005</v>
      </c>
    </row>
    <row r="3759" spans="1:19" x14ac:dyDescent="0.2">
      <c r="A3759" t="s">
        <v>37</v>
      </c>
      <c r="B3759">
        <v>2010</v>
      </c>
      <c r="C3759">
        <v>65694.867679999996</v>
      </c>
      <c r="D3759">
        <v>75992.557019999993</v>
      </c>
      <c r="E3759">
        <v>91776.105049999998</v>
      </c>
      <c r="F3759">
        <v>82548.3</v>
      </c>
      <c r="G3759">
        <v>101257.8</v>
      </c>
      <c r="H3759">
        <v>15.384589999999999</v>
      </c>
      <c r="I3759">
        <v>0.33246999999999999</v>
      </c>
      <c r="J3759">
        <v>33.247</v>
      </c>
      <c r="K3759">
        <v>78.250770000000003</v>
      </c>
      <c r="L3759">
        <v>52.764009999999999</v>
      </c>
      <c r="M3759">
        <v>0.7665883</v>
      </c>
      <c r="N3759">
        <v>37.140459999999997</v>
      </c>
      <c r="O3759">
        <v>26.789739999999998</v>
      </c>
      <c r="P3759">
        <v>0.31132779999999999</v>
      </c>
      <c r="Q3759">
        <v>57.607729999999997</v>
      </c>
      <c r="R3759">
        <v>30.257539999999999</v>
      </c>
      <c r="S3759">
        <v>0.82263640000000005</v>
      </c>
    </row>
    <row r="3760" spans="1:19" x14ac:dyDescent="0.2">
      <c r="A3760" t="s">
        <v>37</v>
      </c>
      <c r="B3760">
        <v>2010</v>
      </c>
      <c r="C3760">
        <v>65694.867679999996</v>
      </c>
      <c r="D3760">
        <v>75992.557019999993</v>
      </c>
      <c r="E3760">
        <v>91776.105049999998</v>
      </c>
      <c r="F3760">
        <v>82548.3</v>
      </c>
      <c r="G3760">
        <v>101257.8</v>
      </c>
      <c r="H3760">
        <v>33.333289999999998</v>
      </c>
      <c r="I3760">
        <v>0.33246999999999999</v>
      </c>
      <c r="J3760">
        <v>33.247</v>
      </c>
      <c r="K3760">
        <v>78.250770000000003</v>
      </c>
      <c r="L3760">
        <v>52.764009999999999</v>
      </c>
      <c r="M3760">
        <v>0.7665883</v>
      </c>
      <c r="N3760">
        <v>37.140459999999997</v>
      </c>
      <c r="O3760">
        <v>26.789739999999998</v>
      </c>
      <c r="P3760">
        <v>0.31132779999999999</v>
      </c>
      <c r="Q3760">
        <v>57.607729999999997</v>
      </c>
      <c r="R3760">
        <v>30.257539999999999</v>
      </c>
      <c r="S3760">
        <v>0.82263640000000005</v>
      </c>
    </row>
    <row r="3761" spans="1:19" x14ac:dyDescent="0.2">
      <c r="A3761" t="s">
        <v>37</v>
      </c>
      <c r="B3761">
        <v>2010</v>
      </c>
      <c r="C3761">
        <v>65694.867679999996</v>
      </c>
      <c r="D3761">
        <v>75992.557019999993</v>
      </c>
      <c r="E3761">
        <v>91776.105049999998</v>
      </c>
      <c r="F3761">
        <v>82548.3</v>
      </c>
      <c r="G3761">
        <v>101257.8</v>
      </c>
      <c r="I3761">
        <v>0.33246999999999999</v>
      </c>
      <c r="J3761">
        <v>33.247</v>
      </c>
      <c r="L3761">
        <v>52.764009999999999</v>
      </c>
      <c r="M3761">
        <v>0.7665883</v>
      </c>
      <c r="N3761">
        <v>37.140459999999997</v>
      </c>
      <c r="O3761">
        <v>26.789739999999998</v>
      </c>
      <c r="P3761">
        <v>0.31132779999999999</v>
      </c>
      <c r="R3761">
        <v>30.257539999999999</v>
      </c>
      <c r="S3761">
        <v>0.82263640000000005</v>
      </c>
    </row>
    <row r="3762" spans="1:19" x14ac:dyDescent="0.2">
      <c r="A3762" t="s">
        <v>37</v>
      </c>
      <c r="B3762">
        <v>2010</v>
      </c>
      <c r="C3762">
        <v>65694.867679999996</v>
      </c>
      <c r="D3762">
        <v>75992.557019999993</v>
      </c>
      <c r="E3762">
        <v>91776.105049999998</v>
      </c>
      <c r="F3762">
        <v>82548.3</v>
      </c>
      <c r="G3762">
        <v>101257.8</v>
      </c>
      <c r="I3762">
        <v>0.33246999999999999</v>
      </c>
      <c r="J3762">
        <v>33.247</v>
      </c>
      <c r="L3762">
        <v>52.764009999999999</v>
      </c>
      <c r="M3762">
        <v>0.7665883</v>
      </c>
      <c r="O3762">
        <v>26.789739999999998</v>
      </c>
      <c r="P3762">
        <v>0.31132779999999999</v>
      </c>
      <c r="R3762">
        <v>30.257539999999999</v>
      </c>
      <c r="S3762">
        <v>0.82263640000000005</v>
      </c>
    </row>
    <row r="3763" spans="1:19" x14ac:dyDescent="0.2">
      <c r="A3763" t="s">
        <v>37</v>
      </c>
      <c r="B3763">
        <v>2010</v>
      </c>
      <c r="C3763">
        <v>65694.867679999996</v>
      </c>
      <c r="D3763">
        <v>75992.557019999993</v>
      </c>
      <c r="E3763">
        <v>91776.105049999998</v>
      </c>
      <c r="F3763">
        <v>82548.3</v>
      </c>
      <c r="G3763">
        <v>101257.8</v>
      </c>
      <c r="I3763">
        <v>0.33246999999999999</v>
      </c>
      <c r="J3763">
        <v>33.247</v>
      </c>
      <c r="L3763">
        <v>52.764009999999999</v>
      </c>
      <c r="M3763">
        <v>0.7665883</v>
      </c>
      <c r="O3763">
        <v>26.789739999999998</v>
      </c>
      <c r="P3763">
        <v>0.31132779999999999</v>
      </c>
      <c r="R3763">
        <v>30.257539999999999</v>
      </c>
      <c r="S3763">
        <v>0.82263640000000005</v>
      </c>
    </row>
    <row r="3764" spans="1:19" x14ac:dyDescent="0.2">
      <c r="A3764" t="s">
        <v>37</v>
      </c>
      <c r="B3764">
        <v>2010</v>
      </c>
      <c r="C3764">
        <v>65694.867679999996</v>
      </c>
      <c r="D3764">
        <v>75992.557019999993</v>
      </c>
      <c r="E3764">
        <v>91776.105049999998</v>
      </c>
      <c r="F3764">
        <v>82548.3</v>
      </c>
      <c r="G3764">
        <v>101257.8</v>
      </c>
      <c r="I3764">
        <v>0.33246999999999999</v>
      </c>
      <c r="J3764">
        <v>33.247</v>
      </c>
      <c r="L3764">
        <v>52.764009999999999</v>
      </c>
      <c r="M3764">
        <v>0.7665883</v>
      </c>
      <c r="N3764">
        <v>37.140459999999997</v>
      </c>
      <c r="O3764">
        <v>26.789739999999998</v>
      </c>
      <c r="P3764">
        <v>0.31132779999999999</v>
      </c>
      <c r="R3764">
        <v>30.257539999999999</v>
      </c>
      <c r="S3764">
        <v>0.82263640000000005</v>
      </c>
    </row>
    <row r="3765" spans="1:19" x14ac:dyDescent="0.2">
      <c r="A3765" t="s">
        <v>37</v>
      </c>
      <c r="B3765">
        <v>2010</v>
      </c>
      <c r="C3765">
        <v>65694.867679999996</v>
      </c>
      <c r="D3765">
        <v>75992.557019999993</v>
      </c>
      <c r="E3765">
        <v>91776.105049999998</v>
      </c>
      <c r="F3765">
        <v>82548.3</v>
      </c>
      <c r="G3765">
        <v>101257.8</v>
      </c>
      <c r="H3765">
        <v>-39.999989999999997</v>
      </c>
      <c r="I3765">
        <v>0.33246999999999999</v>
      </c>
      <c r="J3765">
        <v>33.247</v>
      </c>
      <c r="K3765">
        <v>78.250770000000003</v>
      </c>
      <c r="L3765">
        <v>52.764009999999999</v>
      </c>
      <c r="M3765">
        <v>0.7665883</v>
      </c>
      <c r="N3765">
        <v>37.140459999999997</v>
      </c>
      <c r="O3765">
        <v>26.789739999999998</v>
      </c>
      <c r="P3765">
        <v>0.31132779999999999</v>
      </c>
      <c r="Q3765">
        <v>57.607729999999997</v>
      </c>
      <c r="R3765">
        <v>30.257539999999999</v>
      </c>
      <c r="S3765">
        <v>0.82263640000000005</v>
      </c>
    </row>
    <row r="3766" spans="1:19" x14ac:dyDescent="0.2">
      <c r="A3766" t="s">
        <v>37</v>
      </c>
      <c r="B3766">
        <v>2010</v>
      </c>
      <c r="C3766">
        <v>65694.867679999996</v>
      </c>
      <c r="D3766">
        <v>75992.557019999993</v>
      </c>
      <c r="E3766">
        <v>91776.105049999998</v>
      </c>
      <c r="F3766">
        <v>82548.3</v>
      </c>
      <c r="G3766">
        <v>101257.8</v>
      </c>
      <c r="H3766">
        <v>40.000070000000001</v>
      </c>
      <c r="I3766">
        <v>0.33246999999999999</v>
      </c>
      <c r="J3766">
        <v>33.247</v>
      </c>
      <c r="K3766">
        <v>78.250770000000003</v>
      </c>
      <c r="L3766">
        <v>52.764009999999999</v>
      </c>
      <c r="M3766">
        <v>0.7665883</v>
      </c>
      <c r="N3766">
        <v>37.140459999999997</v>
      </c>
      <c r="O3766">
        <v>26.789739999999998</v>
      </c>
      <c r="P3766">
        <v>0.31132779999999999</v>
      </c>
      <c r="Q3766">
        <v>57.607729999999997</v>
      </c>
      <c r="R3766">
        <v>30.257539999999999</v>
      </c>
      <c r="S3766">
        <v>0.82263640000000005</v>
      </c>
    </row>
    <row r="3767" spans="1:19" x14ac:dyDescent="0.2">
      <c r="A3767" t="s">
        <v>37</v>
      </c>
      <c r="B3767">
        <v>2010</v>
      </c>
      <c r="C3767">
        <v>65694.867679999996</v>
      </c>
      <c r="D3767">
        <v>75992.557019999993</v>
      </c>
      <c r="E3767">
        <v>91776.105049999998</v>
      </c>
      <c r="F3767">
        <v>82548.3</v>
      </c>
      <c r="G3767">
        <v>101257.8</v>
      </c>
      <c r="H3767">
        <v>-20.000019999999999</v>
      </c>
      <c r="I3767">
        <v>0.33246999999999999</v>
      </c>
      <c r="J3767">
        <v>33.247</v>
      </c>
      <c r="K3767">
        <v>78.250770000000003</v>
      </c>
      <c r="L3767">
        <v>52.764009999999999</v>
      </c>
      <c r="M3767">
        <v>0.7665883</v>
      </c>
      <c r="N3767">
        <v>37.140459999999997</v>
      </c>
      <c r="O3767">
        <v>26.789739999999998</v>
      </c>
      <c r="P3767">
        <v>0.31132779999999999</v>
      </c>
      <c r="Q3767">
        <v>57.607729999999997</v>
      </c>
      <c r="R3767">
        <v>30.257539999999999</v>
      </c>
      <c r="S3767">
        <v>0.82263640000000005</v>
      </c>
    </row>
    <row r="3768" spans="1:19" x14ac:dyDescent="0.2">
      <c r="A3768" t="s">
        <v>37</v>
      </c>
      <c r="B3768">
        <v>2010</v>
      </c>
      <c r="C3768">
        <v>65694.867679999996</v>
      </c>
      <c r="D3768">
        <v>75992.557019999993</v>
      </c>
      <c r="E3768">
        <v>91776.105049999998</v>
      </c>
      <c r="F3768">
        <v>82548.3</v>
      </c>
      <c r="G3768">
        <v>101257.8</v>
      </c>
      <c r="I3768">
        <v>0.33246999999999999</v>
      </c>
      <c r="J3768">
        <v>33.247</v>
      </c>
      <c r="L3768">
        <v>52.764009999999999</v>
      </c>
      <c r="M3768">
        <v>0.7665883</v>
      </c>
      <c r="N3768">
        <v>37.140459999999997</v>
      </c>
      <c r="O3768">
        <v>26.789739999999998</v>
      </c>
      <c r="P3768">
        <v>0.31132779999999999</v>
      </c>
      <c r="R3768">
        <v>30.257539999999999</v>
      </c>
      <c r="S3768">
        <v>0.82263640000000005</v>
      </c>
    </row>
    <row r="3769" spans="1:19" x14ac:dyDescent="0.2">
      <c r="A3769" t="s">
        <v>882</v>
      </c>
      <c r="B3769">
        <v>2010</v>
      </c>
      <c r="C3769">
        <v>7965.5879999999997</v>
      </c>
      <c r="D3769">
        <v>8318.9959999999992</v>
      </c>
      <c r="E3769">
        <v>8246.65</v>
      </c>
      <c r="F3769">
        <v>7717.0780000000004</v>
      </c>
      <c r="G3769">
        <v>7771.2579999999998</v>
      </c>
      <c r="I3769">
        <v>-6.5841800000000006E-2</v>
      </c>
      <c r="J3769">
        <v>-6.5841839999999996</v>
      </c>
      <c r="L3769">
        <v>52.764009999999999</v>
      </c>
      <c r="M3769">
        <v>0.7665883</v>
      </c>
      <c r="N3769">
        <v>24.739899999999999</v>
      </c>
      <c r="O3769">
        <v>26.789739999999998</v>
      </c>
      <c r="P3769">
        <v>0.31132779999999999</v>
      </c>
      <c r="R3769">
        <v>30.257539999999999</v>
      </c>
      <c r="S3769">
        <v>0.82263640000000005</v>
      </c>
    </row>
    <row r="3770" spans="1:19" x14ac:dyDescent="0.2">
      <c r="A3770" t="s">
        <v>882</v>
      </c>
      <c r="B3770">
        <v>2010</v>
      </c>
      <c r="C3770">
        <v>7965.5879999999997</v>
      </c>
      <c r="D3770">
        <v>8318.9959999999992</v>
      </c>
      <c r="E3770">
        <v>8246.65</v>
      </c>
      <c r="F3770">
        <v>7717.0780000000004</v>
      </c>
      <c r="G3770">
        <v>7771.2579999999998</v>
      </c>
      <c r="H3770">
        <v>149.99979999999999</v>
      </c>
      <c r="I3770">
        <v>-6.5841800000000006E-2</v>
      </c>
      <c r="J3770">
        <v>-6.5841839999999996</v>
      </c>
      <c r="K3770">
        <v>47.716650000000001</v>
      </c>
      <c r="L3770">
        <v>52.764009999999999</v>
      </c>
      <c r="M3770">
        <v>0.7665883</v>
      </c>
      <c r="N3770">
        <v>24.739899999999999</v>
      </c>
      <c r="O3770">
        <v>26.789739999999998</v>
      </c>
      <c r="P3770">
        <v>0.31132779999999999</v>
      </c>
      <c r="Q3770">
        <v>24.841149999999999</v>
      </c>
      <c r="R3770">
        <v>30.257539999999999</v>
      </c>
      <c r="S3770">
        <v>0.82263640000000005</v>
      </c>
    </row>
    <row r="3771" spans="1:19" x14ac:dyDescent="0.2">
      <c r="A3771" t="s">
        <v>882</v>
      </c>
      <c r="B3771">
        <v>2010</v>
      </c>
      <c r="C3771">
        <v>7965.5879999999997</v>
      </c>
      <c r="D3771">
        <v>8318.9959999999992</v>
      </c>
      <c r="E3771">
        <v>8246.65</v>
      </c>
      <c r="F3771">
        <v>7717.0780000000004</v>
      </c>
      <c r="G3771">
        <v>7771.2579999999998</v>
      </c>
      <c r="H3771">
        <v>1.0101199999999999</v>
      </c>
      <c r="I3771">
        <v>-6.5841800000000006E-2</v>
      </c>
      <c r="J3771">
        <v>-6.5841839999999996</v>
      </c>
      <c r="K3771">
        <v>47.716650000000001</v>
      </c>
      <c r="L3771">
        <v>52.764009999999999</v>
      </c>
      <c r="M3771">
        <v>0.7665883</v>
      </c>
      <c r="N3771">
        <v>24.739899999999999</v>
      </c>
      <c r="O3771">
        <v>26.789739999999998</v>
      </c>
      <c r="P3771">
        <v>0.31132779999999999</v>
      </c>
      <c r="Q3771">
        <v>24.841149999999999</v>
      </c>
      <c r="R3771">
        <v>30.257539999999999</v>
      </c>
      <c r="S3771">
        <v>0.82263640000000005</v>
      </c>
    </row>
    <row r="3772" spans="1:19" x14ac:dyDescent="0.2">
      <c r="A3772" t="s">
        <v>882</v>
      </c>
      <c r="B3772">
        <v>2010</v>
      </c>
      <c r="C3772">
        <v>7965.5879999999997</v>
      </c>
      <c r="D3772">
        <v>8318.9959999999992</v>
      </c>
      <c r="E3772">
        <v>8246.65</v>
      </c>
      <c r="F3772">
        <v>7717.0780000000004</v>
      </c>
      <c r="G3772">
        <v>7771.2579999999998</v>
      </c>
      <c r="H3772">
        <v>85.714349999999996</v>
      </c>
      <c r="I3772">
        <v>-6.5841800000000006E-2</v>
      </c>
      <c r="J3772">
        <v>-6.5841839999999996</v>
      </c>
      <c r="K3772">
        <v>47.716650000000001</v>
      </c>
      <c r="L3772">
        <v>52.764009999999999</v>
      </c>
      <c r="M3772">
        <v>0.7665883</v>
      </c>
      <c r="N3772">
        <v>24.739899999999999</v>
      </c>
      <c r="O3772">
        <v>26.789739999999998</v>
      </c>
      <c r="P3772">
        <v>0.31132779999999999</v>
      </c>
      <c r="Q3772">
        <v>24.841149999999999</v>
      </c>
      <c r="R3772">
        <v>30.257539999999999</v>
      </c>
      <c r="S3772">
        <v>0.82263640000000005</v>
      </c>
    </row>
    <row r="3773" spans="1:19" x14ac:dyDescent="0.2">
      <c r="A3773" t="s">
        <v>882</v>
      </c>
      <c r="B3773">
        <v>2010</v>
      </c>
      <c r="C3773">
        <v>7965.5879999999997</v>
      </c>
      <c r="D3773">
        <v>8318.9959999999992</v>
      </c>
      <c r="E3773">
        <v>8246.65</v>
      </c>
      <c r="F3773">
        <v>7717.0780000000004</v>
      </c>
      <c r="G3773">
        <v>7771.2579999999998</v>
      </c>
      <c r="H3773">
        <v>-88.326089999999994</v>
      </c>
      <c r="I3773">
        <v>-6.5841800000000006E-2</v>
      </c>
      <c r="J3773">
        <v>-6.5841839999999996</v>
      </c>
      <c r="K3773">
        <v>47.716650000000001</v>
      </c>
      <c r="L3773">
        <v>52.764009999999999</v>
      </c>
      <c r="M3773">
        <v>0.7665883</v>
      </c>
      <c r="N3773">
        <v>24.739899999999999</v>
      </c>
      <c r="O3773">
        <v>26.789739999999998</v>
      </c>
      <c r="P3773">
        <v>0.31132779999999999</v>
      </c>
      <c r="Q3773">
        <v>24.841149999999999</v>
      </c>
      <c r="R3773">
        <v>30.257539999999999</v>
      </c>
      <c r="S3773">
        <v>0.82263640000000005</v>
      </c>
    </row>
    <row r="3774" spans="1:19" x14ac:dyDescent="0.2">
      <c r="A3774" t="s">
        <v>882</v>
      </c>
      <c r="B3774">
        <v>2010</v>
      </c>
      <c r="C3774">
        <v>7965.5879999999997</v>
      </c>
      <c r="D3774">
        <v>8318.9959999999992</v>
      </c>
      <c r="E3774">
        <v>8246.65</v>
      </c>
      <c r="F3774">
        <v>7717.0780000000004</v>
      </c>
      <c r="G3774">
        <v>7771.2579999999998</v>
      </c>
      <c r="H3774">
        <v>5.2631249999999996</v>
      </c>
      <c r="I3774">
        <v>-6.5841800000000006E-2</v>
      </c>
      <c r="J3774">
        <v>-6.5841839999999996</v>
      </c>
      <c r="K3774">
        <v>47.716650000000001</v>
      </c>
      <c r="L3774">
        <v>52.764009999999999</v>
      </c>
      <c r="M3774">
        <v>0.7665883</v>
      </c>
      <c r="N3774">
        <v>24.739899999999999</v>
      </c>
      <c r="O3774">
        <v>26.789739999999998</v>
      </c>
      <c r="P3774">
        <v>0.31132779999999999</v>
      </c>
      <c r="Q3774">
        <v>24.841149999999999</v>
      </c>
      <c r="R3774">
        <v>30.257539999999999</v>
      </c>
      <c r="S3774">
        <v>0.82263640000000005</v>
      </c>
    </row>
    <row r="3775" spans="1:19" x14ac:dyDescent="0.2">
      <c r="A3775" t="s">
        <v>882</v>
      </c>
      <c r="B3775">
        <v>2010</v>
      </c>
      <c r="C3775">
        <v>7965.5879999999997</v>
      </c>
      <c r="D3775">
        <v>8318.9959999999992</v>
      </c>
      <c r="E3775">
        <v>8246.65</v>
      </c>
      <c r="F3775">
        <v>7717.0780000000004</v>
      </c>
      <c r="G3775">
        <v>7771.2579999999998</v>
      </c>
      <c r="H3775">
        <v>-17.852370000000001</v>
      </c>
      <c r="I3775">
        <v>-6.5841800000000006E-2</v>
      </c>
      <c r="J3775">
        <v>-6.5841839999999996</v>
      </c>
      <c r="K3775">
        <v>47.716650000000001</v>
      </c>
      <c r="L3775">
        <v>52.764009999999999</v>
      </c>
      <c r="M3775">
        <v>0.7665883</v>
      </c>
      <c r="N3775">
        <v>24.739899999999999</v>
      </c>
      <c r="O3775">
        <v>26.789739999999998</v>
      </c>
      <c r="P3775">
        <v>0.31132779999999999</v>
      </c>
      <c r="Q3775">
        <v>24.841149999999999</v>
      </c>
      <c r="R3775">
        <v>30.257539999999999</v>
      </c>
      <c r="S3775">
        <v>0.82263640000000005</v>
      </c>
    </row>
    <row r="3776" spans="1:19" x14ac:dyDescent="0.2">
      <c r="A3776" t="s">
        <v>882</v>
      </c>
      <c r="B3776">
        <v>2010</v>
      </c>
      <c r="C3776">
        <v>7965.5879999999997</v>
      </c>
      <c r="D3776">
        <v>8318.9959999999992</v>
      </c>
      <c r="E3776">
        <v>8246.65</v>
      </c>
      <c r="F3776">
        <v>7717.0780000000004</v>
      </c>
      <c r="G3776">
        <v>7771.2579999999998</v>
      </c>
      <c r="H3776">
        <v>-15.09432</v>
      </c>
      <c r="I3776">
        <v>-6.5841800000000006E-2</v>
      </c>
      <c r="J3776">
        <v>-6.5841839999999996</v>
      </c>
      <c r="K3776">
        <v>47.716650000000001</v>
      </c>
      <c r="L3776">
        <v>52.764009999999999</v>
      </c>
      <c r="M3776">
        <v>0.7665883</v>
      </c>
      <c r="N3776">
        <v>24.739899999999999</v>
      </c>
      <c r="O3776">
        <v>26.789739999999998</v>
      </c>
      <c r="P3776">
        <v>0.31132779999999999</v>
      </c>
      <c r="Q3776">
        <v>24.841149999999999</v>
      </c>
      <c r="R3776">
        <v>30.257539999999999</v>
      </c>
      <c r="S3776">
        <v>0.82263640000000005</v>
      </c>
    </row>
    <row r="3777" spans="1:19" x14ac:dyDescent="0.2">
      <c r="A3777" t="s">
        <v>882</v>
      </c>
      <c r="B3777">
        <v>2010</v>
      </c>
      <c r="C3777">
        <v>7965.5879999999997</v>
      </c>
      <c r="D3777">
        <v>8318.9959999999992</v>
      </c>
      <c r="E3777">
        <v>8246.65</v>
      </c>
      <c r="F3777">
        <v>7717.0780000000004</v>
      </c>
      <c r="G3777">
        <v>7771.2579999999998</v>
      </c>
      <c r="H3777">
        <v>16.666720000000002</v>
      </c>
      <c r="I3777">
        <v>-6.5841800000000006E-2</v>
      </c>
      <c r="J3777">
        <v>-6.5841839999999996</v>
      </c>
      <c r="K3777">
        <v>47.716650000000001</v>
      </c>
      <c r="L3777">
        <v>52.764009999999999</v>
      </c>
      <c r="M3777">
        <v>0.7665883</v>
      </c>
      <c r="N3777">
        <v>24.739899999999999</v>
      </c>
      <c r="O3777">
        <v>26.789739999999998</v>
      </c>
      <c r="P3777">
        <v>0.31132779999999999</v>
      </c>
      <c r="Q3777">
        <v>24.841149999999999</v>
      </c>
      <c r="R3777">
        <v>30.257539999999999</v>
      </c>
      <c r="S3777">
        <v>0.82263640000000005</v>
      </c>
    </row>
    <row r="3778" spans="1:19" x14ac:dyDescent="0.2">
      <c r="A3778" t="s">
        <v>882</v>
      </c>
      <c r="B3778">
        <v>2010</v>
      </c>
      <c r="C3778">
        <v>7965.5879999999997</v>
      </c>
      <c r="D3778">
        <v>8318.9959999999992</v>
      </c>
      <c r="E3778">
        <v>8246.65</v>
      </c>
      <c r="F3778">
        <v>7717.0780000000004</v>
      </c>
      <c r="G3778">
        <v>7771.2579999999998</v>
      </c>
      <c r="H3778">
        <v>20.000019999999999</v>
      </c>
      <c r="I3778">
        <v>-6.5841800000000006E-2</v>
      </c>
      <c r="J3778">
        <v>-6.5841839999999996</v>
      </c>
      <c r="K3778">
        <v>47.716650000000001</v>
      </c>
      <c r="L3778">
        <v>52.764009999999999</v>
      </c>
      <c r="M3778">
        <v>0.7665883</v>
      </c>
      <c r="N3778">
        <v>24.739899999999999</v>
      </c>
      <c r="O3778">
        <v>26.789739999999998</v>
      </c>
      <c r="P3778">
        <v>0.31132779999999999</v>
      </c>
      <c r="Q3778">
        <v>24.841149999999999</v>
      </c>
      <c r="R3778">
        <v>30.257539999999999</v>
      </c>
      <c r="S3778">
        <v>0.82263640000000005</v>
      </c>
    </row>
    <row r="3779" spans="1:19" x14ac:dyDescent="0.2">
      <c r="A3779" t="s">
        <v>882</v>
      </c>
      <c r="B3779">
        <v>2010</v>
      </c>
      <c r="C3779">
        <v>7965.5879999999997</v>
      </c>
      <c r="D3779">
        <v>8318.9959999999992</v>
      </c>
      <c r="E3779">
        <v>8246.65</v>
      </c>
      <c r="F3779">
        <v>7717.0780000000004</v>
      </c>
      <c r="G3779">
        <v>7771.2579999999998</v>
      </c>
      <c r="H3779">
        <v>-48.571420000000003</v>
      </c>
      <c r="I3779">
        <v>-6.5841800000000006E-2</v>
      </c>
      <c r="J3779">
        <v>-6.5841839999999996</v>
      </c>
      <c r="K3779">
        <v>47.716650000000001</v>
      </c>
      <c r="L3779">
        <v>52.764009999999999</v>
      </c>
      <c r="M3779">
        <v>0.7665883</v>
      </c>
      <c r="N3779">
        <v>24.739899999999999</v>
      </c>
      <c r="O3779">
        <v>26.789739999999998</v>
      </c>
      <c r="P3779">
        <v>0.31132779999999999</v>
      </c>
      <c r="Q3779">
        <v>24.841149999999999</v>
      </c>
      <c r="R3779">
        <v>30.257539999999999</v>
      </c>
      <c r="S3779">
        <v>0.82263640000000005</v>
      </c>
    </row>
    <row r="3780" spans="1:19" x14ac:dyDescent="0.2">
      <c r="A3780" t="s">
        <v>882</v>
      </c>
      <c r="B3780">
        <v>2010</v>
      </c>
      <c r="C3780">
        <v>7965.5879999999997</v>
      </c>
      <c r="D3780">
        <v>8318.9959999999992</v>
      </c>
      <c r="E3780">
        <v>8246.65</v>
      </c>
      <c r="F3780">
        <v>7717.0780000000004</v>
      </c>
      <c r="G3780">
        <v>7771.2579999999998</v>
      </c>
      <c r="H3780">
        <v>-2.6999999999999999E-5</v>
      </c>
      <c r="I3780">
        <v>-6.5841800000000006E-2</v>
      </c>
      <c r="J3780">
        <v>-6.5841839999999996</v>
      </c>
      <c r="K3780">
        <v>47.716650000000001</v>
      </c>
      <c r="L3780">
        <v>52.764009999999999</v>
      </c>
      <c r="M3780">
        <v>0.7665883</v>
      </c>
      <c r="N3780">
        <v>24.739899999999999</v>
      </c>
      <c r="O3780">
        <v>26.789739999999998</v>
      </c>
      <c r="P3780">
        <v>0.31132779999999999</v>
      </c>
      <c r="Q3780">
        <v>24.841149999999999</v>
      </c>
      <c r="R3780">
        <v>30.257539999999999</v>
      </c>
      <c r="S3780">
        <v>0.82263640000000005</v>
      </c>
    </row>
    <row r="3781" spans="1:19" x14ac:dyDescent="0.2">
      <c r="A3781" t="s">
        <v>882</v>
      </c>
      <c r="B3781">
        <v>2010</v>
      </c>
      <c r="C3781">
        <v>7965.5879999999997</v>
      </c>
      <c r="D3781">
        <v>8318.9959999999992</v>
      </c>
      <c r="E3781">
        <v>8246.65</v>
      </c>
      <c r="F3781">
        <v>7717.0780000000004</v>
      </c>
      <c r="G3781">
        <v>7771.2579999999998</v>
      </c>
      <c r="H3781">
        <v>-16.666650000000001</v>
      </c>
      <c r="I3781">
        <v>-6.5841800000000006E-2</v>
      </c>
      <c r="J3781">
        <v>-6.5841839999999996</v>
      </c>
      <c r="K3781">
        <v>47.716650000000001</v>
      </c>
      <c r="L3781">
        <v>52.764009999999999</v>
      </c>
      <c r="M3781">
        <v>0.7665883</v>
      </c>
      <c r="N3781">
        <v>24.739899999999999</v>
      </c>
      <c r="O3781">
        <v>26.789739999999998</v>
      </c>
      <c r="P3781">
        <v>0.31132779999999999</v>
      </c>
      <c r="Q3781">
        <v>24.841149999999999</v>
      </c>
      <c r="R3781">
        <v>30.257539999999999</v>
      </c>
      <c r="S3781">
        <v>0.82263640000000005</v>
      </c>
    </row>
    <row r="3782" spans="1:19" x14ac:dyDescent="0.2">
      <c r="A3782" t="s">
        <v>882</v>
      </c>
      <c r="B3782">
        <v>2010</v>
      </c>
      <c r="C3782">
        <v>7965.5879999999997</v>
      </c>
      <c r="D3782">
        <v>8318.9959999999992</v>
      </c>
      <c r="E3782">
        <v>8246.65</v>
      </c>
      <c r="F3782">
        <v>7717.0780000000004</v>
      </c>
      <c r="G3782">
        <v>7771.2579999999998</v>
      </c>
      <c r="H3782">
        <v>-11.18014</v>
      </c>
      <c r="I3782">
        <v>-6.5841800000000006E-2</v>
      </c>
      <c r="J3782">
        <v>-6.5841839999999996</v>
      </c>
      <c r="K3782">
        <v>47.716650000000001</v>
      </c>
      <c r="L3782">
        <v>52.764009999999999</v>
      </c>
      <c r="M3782">
        <v>0.7665883</v>
      </c>
      <c r="N3782">
        <v>24.739899999999999</v>
      </c>
      <c r="O3782">
        <v>26.789739999999998</v>
      </c>
      <c r="P3782">
        <v>0.31132779999999999</v>
      </c>
      <c r="Q3782">
        <v>24.841149999999999</v>
      </c>
      <c r="R3782">
        <v>30.257539999999999</v>
      </c>
      <c r="S3782">
        <v>0.82263640000000005</v>
      </c>
    </row>
    <row r="3783" spans="1:19" x14ac:dyDescent="0.2">
      <c r="A3783" t="s">
        <v>882</v>
      </c>
      <c r="B3783">
        <v>2010</v>
      </c>
      <c r="C3783">
        <v>7965.5879999999997</v>
      </c>
      <c r="D3783">
        <v>8318.9959999999992</v>
      </c>
      <c r="E3783">
        <v>8246.65</v>
      </c>
      <c r="F3783">
        <v>7717.0780000000004</v>
      </c>
      <c r="G3783">
        <v>7771.2579999999998</v>
      </c>
      <c r="H3783">
        <v>11.111129999999999</v>
      </c>
      <c r="I3783">
        <v>-6.5841800000000006E-2</v>
      </c>
      <c r="J3783">
        <v>-6.5841839999999996</v>
      </c>
      <c r="K3783">
        <v>47.716650000000001</v>
      </c>
      <c r="L3783">
        <v>52.764009999999999</v>
      </c>
      <c r="M3783">
        <v>0.7665883</v>
      </c>
      <c r="N3783">
        <v>24.739899999999999</v>
      </c>
      <c r="O3783">
        <v>26.789739999999998</v>
      </c>
      <c r="P3783">
        <v>0.31132779999999999</v>
      </c>
      <c r="Q3783">
        <v>24.841149999999999</v>
      </c>
      <c r="R3783">
        <v>30.257539999999999</v>
      </c>
      <c r="S3783">
        <v>0.82263640000000005</v>
      </c>
    </row>
    <row r="3784" spans="1:19" x14ac:dyDescent="0.2">
      <c r="A3784" t="s">
        <v>882</v>
      </c>
      <c r="B3784">
        <v>2010</v>
      </c>
      <c r="C3784">
        <v>7965.5879999999997</v>
      </c>
      <c r="D3784">
        <v>8318.9959999999992</v>
      </c>
      <c r="E3784">
        <v>8246.65</v>
      </c>
      <c r="F3784">
        <v>7717.0780000000004</v>
      </c>
      <c r="G3784">
        <v>7771.2579999999998</v>
      </c>
      <c r="H3784">
        <v>24.999970000000001</v>
      </c>
      <c r="I3784">
        <v>-6.5841800000000006E-2</v>
      </c>
      <c r="J3784">
        <v>-6.5841839999999996</v>
      </c>
      <c r="K3784">
        <v>47.716650000000001</v>
      </c>
      <c r="L3784">
        <v>52.764009999999999</v>
      </c>
      <c r="M3784">
        <v>0.7665883</v>
      </c>
      <c r="N3784">
        <v>24.739899999999999</v>
      </c>
      <c r="O3784">
        <v>26.789739999999998</v>
      </c>
      <c r="P3784">
        <v>0.31132779999999999</v>
      </c>
      <c r="Q3784">
        <v>24.841149999999999</v>
      </c>
      <c r="R3784">
        <v>30.257539999999999</v>
      </c>
      <c r="S3784">
        <v>0.82263640000000005</v>
      </c>
    </row>
    <row r="3785" spans="1:19" x14ac:dyDescent="0.2">
      <c r="A3785" t="s">
        <v>882</v>
      </c>
      <c r="B3785">
        <v>2010</v>
      </c>
      <c r="C3785">
        <v>7965.5879999999997</v>
      </c>
      <c r="D3785">
        <v>8318.9959999999992</v>
      </c>
      <c r="E3785">
        <v>8246.65</v>
      </c>
      <c r="F3785">
        <v>7717.0780000000004</v>
      </c>
      <c r="G3785">
        <v>7771.2579999999998</v>
      </c>
      <c r="H3785">
        <v>15.99995</v>
      </c>
      <c r="I3785">
        <v>-6.5841800000000006E-2</v>
      </c>
      <c r="J3785">
        <v>-6.5841839999999996</v>
      </c>
      <c r="K3785">
        <v>47.716650000000001</v>
      </c>
      <c r="L3785">
        <v>52.764009999999999</v>
      </c>
      <c r="M3785">
        <v>0.7665883</v>
      </c>
      <c r="N3785">
        <v>24.739899999999999</v>
      </c>
      <c r="O3785">
        <v>26.789739999999998</v>
      </c>
      <c r="P3785">
        <v>0.31132779999999999</v>
      </c>
      <c r="Q3785">
        <v>24.841149999999999</v>
      </c>
      <c r="R3785">
        <v>30.257539999999999</v>
      </c>
      <c r="S3785">
        <v>0.82263640000000005</v>
      </c>
    </row>
    <row r="3786" spans="1:19" x14ac:dyDescent="0.2">
      <c r="A3786" t="s">
        <v>882</v>
      </c>
      <c r="B3786">
        <v>2010</v>
      </c>
      <c r="C3786">
        <v>7965.5879999999997</v>
      </c>
      <c r="D3786">
        <v>8318.9959999999992</v>
      </c>
      <c r="E3786">
        <v>8246.65</v>
      </c>
      <c r="F3786">
        <v>7717.0780000000004</v>
      </c>
      <c r="G3786">
        <v>7771.2579999999998</v>
      </c>
      <c r="H3786">
        <v>-26.315760000000001</v>
      </c>
      <c r="I3786">
        <v>-6.5841800000000006E-2</v>
      </c>
      <c r="J3786">
        <v>-6.5841839999999996</v>
      </c>
      <c r="K3786">
        <v>47.716650000000001</v>
      </c>
      <c r="L3786">
        <v>52.764009999999999</v>
      </c>
      <c r="M3786">
        <v>0.7665883</v>
      </c>
      <c r="N3786">
        <v>24.739899999999999</v>
      </c>
      <c r="O3786">
        <v>26.789739999999998</v>
      </c>
      <c r="P3786">
        <v>0.31132779999999999</v>
      </c>
      <c r="Q3786">
        <v>24.841149999999999</v>
      </c>
      <c r="R3786">
        <v>30.257539999999999</v>
      </c>
      <c r="S3786">
        <v>0.82263640000000005</v>
      </c>
    </row>
    <row r="3787" spans="1:19" x14ac:dyDescent="0.2">
      <c r="A3787" t="s">
        <v>882</v>
      </c>
      <c r="B3787">
        <v>2010</v>
      </c>
      <c r="C3787">
        <v>7965.5879999999997</v>
      </c>
      <c r="D3787">
        <v>8318.9959999999992</v>
      </c>
      <c r="E3787">
        <v>8246.65</v>
      </c>
      <c r="F3787">
        <v>7717.0780000000004</v>
      </c>
      <c r="G3787">
        <v>7771.2579999999998</v>
      </c>
      <c r="H3787">
        <v>-2.5316869999999998</v>
      </c>
      <c r="I3787">
        <v>-6.5841800000000006E-2</v>
      </c>
      <c r="J3787">
        <v>-6.5841839999999996</v>
      </c>
      <c r="K3787">
        <v>47.716650000000001</v>
      </c>
      <c r="L3787">
        <v>52.764009999999999</v>
      </c>
      <c r="M3787">
        <v>0.7665883</v>
      </c>
      <c r="N3787">
        <v>24.739899999999999</v>
      </c>
      <c r="O3787">
        <v>26.789739999999998</v>
      </c>
      <c r="P3787">
        <v>0.31132779999999999</v>
      </c>
      <c r="Q3787">
        <v>24.841149999999999</v>
      </c>
      <c r="R3787">
        <v>30.257539999999999</v>
      </c>
      <c r="S3787">
        <v>0.82263640000000005</v>
      </c>
    </row>
    <row r="3788" spans="1:19" x14ac:dyDescent="0.2">
      <c r="A3788" t="s">
        <v>882</v>
      </c>
      <c r="B3788">
        <v>2010</v>
      </c>
      <c r="C3788">
        <v>7965.5879999999997</v>
      </c>
      <c r="D3788">
        <v>8318.9959999999992</v>
      </c>
      <c r="E3788">
        <v>8246.65</v>
      </c>
      <c r="F3788">
        <v>7717.0780000000004</v>
      </c>
      <c r="G3788">
        <v>7771.2579999999998</v>
      </c>
      <c r="H3788">
        <v>-21.2121</v>
      </c>
      <c r="I3788">
        <v>-6.5841800000000006E-2</v>
      </c>
      <c r="J3788">
        <v>-6.5841839999999996</v>
      </c>
      <c r="K3788">
        <v>47.716650000000001</v>
      </c>
      <c r="L3788">
        <v>52.764009999999999</v>
      </c>
      <c r="M3788">
        <v>0.7665883</v>
      </c>
      <c r="N3788">
        <v>24.739899999999999</v>
      </c>
      <c r="O3788">
        <v>26.789739999999998</v>
      </c>
      <c r="P3788">
        <v>0.31132779999999999</v>
      </c>
      <c r="Q3788">
        <v>24.841149999999999</v>
      </c>
      <c r="R3788">
        <v>30.257539999999999</v>
      </c>
      <c r="S3788">
        <v>0.82263640000000005</v>
      </c>
    </row>
    <row r="3789" spans="1:19" x14ac:dyDescent="0.2">
      <c r="A3789" t="s">
        <v>882</v>
      </c>
      <c r="B3789">
        <v>2010</v>
      </c>
      <c r="C3789">
        <v>7965.5879999999997</v>
      </c>
      <c r="D3789">
        <v>8318.9959999999992</v>
      </c>
      <c r="E3789">
        <v>8246.65</v>
      </c>
      <c r="F3789">
        <v>7717.0780000000004</v>
      </c>
      <c r="G3789">
        <v>7771.2579999999998</v>
      </c>
      <c r="H3789">
        <v>11.111079999999999</v>
      </c>
      <c r="I3789">
        <v>-6.5841800000000006E-2</v>
      </c>
      <c r="J3789">
        <v>-6.5841839999999996</v>
      </c>
      <c r="K3789">
        <v>47.716650000000001</v>
      </c>
      <c r="L3789">
        <v>52.764009999999999</v>
      </c>
      <c r="M3789">
        <v>0.7665883</v>
      </c>
      <c r="N3789">
        <v>24.739899999999999</v>
      </c>
      <c r="O3789">
        <v>26.789739999999998</v>
      </c>
      <c r="P3789">
        <v>0.31132779999999999</v>
      </c>
      <c r="Q3789">
        <v>24.841149999999999</v>
      </c>
      <c r="R3789">
        <v>30.257539999999999</v>
      </c>
      <c r="S3789">
        <v>0.82263640000000005</v>
      </c>
    </row>
    <row r="3790" spans="1:19" x14ac:dyDescent="0.2">
      <c r="A3790" t="s">
        <v>882</v>
      </c>
      <c r="B3790">
        <v>2010</v>
      </c>
      <c r="C3790">
        <v>7965.5879999999997</v>
      </c>
      <c r="D3790">
        <v>8318.9959999999992</v>
      </c>
      <c r="E3790">
        <v>8246.65</v>
      </c>
      <c r="F3790">
        <v>7717.0780000000004</v>
      </c>
      <c r="G3790">
        <v>7771.2579999999998</v>
      </c>
      <c r="H3790">
        <v>-2.65E-5</v>
      </c>
      <c r="I3790">
        <v>-6.5841800000000006E-2</v>
      </c>
      <c r="J3790">
        <v>-6.5841839999999996</v>
      </c>
      <c r="K3790">
        <v>47.716650000000001</v>
      </c>
      <c r="L3790">
        <v>52.764009999999999</v>
      </c>
      <c r="M3790">
        <v>0.7665883</v>
      </c>
      <c r="N3790">
        <v>24.739899999999999</v>
      </c>
      <c r="O3790">
        <v>26.789739999999998</v>
      </c>
      <c r="P3790">
        <v>0.31132779999999999</v>
      </c>
      <c r="Q3790">
        <v>24.841149999999999</v>
      </c>
      <c r="R3790">
        <v>30.257539999999999</v>
      </c>
      <c r="S3790">
        <v>0.82263640000000005</v>
      </c>
    </row>
    <row r="3791" spans="1:19" x14ac:dyDescent="0.2">
      <c r="A3791" t="s">
        <v>882</v>
      </c>
      <c r="B3791">
        <v>2010</v>
      </c>
      <c r="C3791">
        <v>7965.5879999999997</v>
      </c>
      <c r="D3791">
        <v>8318.9959999999992</v>
      </c>
      <c r="E3791">
        <v>8246.65</v>
      </c>
      <c r="F3791">
        <v>7717.0780000000004</v>
      </c>
      <c r="G3791">
        <v>7771.2579999999998</v>
      </c>
      <c r="H3791">
        <v>17.60003</v>
      </c>
      <c r="I3791">
        <v>-6.5841800000000006E-2</v>
      </c>
      <c r="J3791">
        <v>-6.5841839999999996</v>
      </c>
      <c r="K3791">
        <v>47.716650000000001</v>
      </c>
      <c r="L3791">
        <v>52.764009999999999</v>
      </c>
      <c r="M3791">
        <v>0.7665883</v>
      </c>
      <c r="N3791">
        <v>24.739899999999999</v>
      </c>
      <c r="O3791">
        <v>26.789739999999998</v>
      </c>
      <c r="P3791">
        <v>0.31132779999999999</v>
      </c>
      <c r="Q3791">
        <v>24.841149999999999</v>
      </c>
      <c r="R3791">
        <v>30.257539999999999</v>
      </c>
      <c r="S3791">
        <v>0.82263640000000005</v>
      </c>
    </row>
    <row r="3792" spans="1:19" x14ac:dyDescent="0.2">
      <c r="A3792" t="s">
        <v>882</v>
      </c>
      <c r="B3792">
        <v>2010</v>
      </c>
      <c r="C3792">
        <v>7965.5879999999997</v>
      </c>
      <c r="D3792">
        <v>8318.9959999999992</v>
      </c>
      <c r="E3792">
        <v>8246.65</v>
      </c>
      <c r="F3792">
        <v>7717.0780000000004</v>
      </c>
      <c r="G3792">
        <v>7771.2579999999998</v>
      </c>
      <c r="H3792">
        <v>5.8823239999999997</v>
      </c>
      <c r="I3792">
        <v>-6.5841800000000006E-2</v>
      </c>
      <c r="J3792">
        <v>-6.5841839999999996</v>
      </c>
      <c r="K3792">
        <v>47.716650000000001</v>
      </c>
      <c r="L3792">
        <v>52.764009999999999</v>
      </c>
      <c r="M3792">
        <v>0.7665883</v>
      </c>
      <c r="N3792">
        <v>24.739899999999999</v>
      </c>
      <c r="O3792">
        <v>26.789739999999998</v>
      </c>
      <c r="P3792">
        <v>0.31132779999999999</v>
      </c>
      <c r="Q3792">
        <v>24.841149999999999</v>
      </c>
      <c r="R3792">
        <v>30.257539999999999</v>
      </c>
      <c r="S3792">
        <v>0.82263640000000005</v>
      </c>
    </row>
    <row r="3793" spans="1:19" x14ac:dyDescent="0.2">
      <c r="A3793" t="s">
        <v>882</v>
      </c>
      <c r="B3793">
        <v>2010</v>
      </c>
      <c r="C3793">
        <v>7965.5879999999997</v>
      </c>
      <c r="D3793">
        <v>8318.9959999999992</v>
      </c>
      <c r="E3793">
        <v>8246.65</v>
      </c>
      <c r="F3793">
        <v>7717.0780000000004</v>
      </c>
      <c r="G3793">
        <v>7771.2579999999998</v>
      </c>
      <c r="H3793">
        <v>12.500030000000001</v>
      </c>
      <c r="I3793">
        <v>-6.5841800000000006E-2</v>
      </c>
      <c r="J3793">
        <v>-6.5841839999999996</v>
      </c>
      <c r="K3793">
        <v>47.716650000000001</v>
      </c>
      <c r="L3793">
        <v>52.764009999999999</v>
      </c>
      <c r="M3793">
        <v>0.7665883</v>
      </c>
      <c r="O3793">
        <v>26.789739999999998</v>
      </c>
      <c r="P3793">
        <v>0.31132779999999999</v>
      </c>
      <c r="R3793">
        <v>30.257539999999999</v>
      </c>
      <c r="S3793">
        <v>0.82263640000000005</v>
      </c>
    </row>
    <row r="3794" spans="1:19" x14ac:dyDescent="0.2">
      <c r="A3794" t="s">
        <v>882</v>
      </c>
      <c r="B3794">
        <v>2010</v>
      </c>
      <c r="C3794">
        <v>7965.5879999999997</v>
      </c>
      <c r="D3794">
        <v>8318.9959999999992</v>
      </c>
      <c r="E3794">
        <v>8246.65</v>
      </c>
      <c r="F3794">
        <v>7717.0780000000004</v>
      </c>
      <c r="G3794">
        <v>7771.2579999999998</v>
      </c>
      <c r="H3794">
        <v>33.333300000000001</v>
      </c>
      <c r="I3794">
        <v>-6.5841800000000006E-2</v>
      </c>
      <c r="J3794">
        <v>-6.5841839999999996</v>
      </c>
      <c r="K3794">
        <v>47.716650000000001</v>
      </c>
      <c r="L3794">
        <v>52.764009999999999</v>
      </c>
      <c r="M3794">
        <v>0.7665883</v>
      </c>
      <c r="N3794">
        <v>24.739899999999999</v>
      </c>
      <c r="O3794">
        <v>26.789739999999998</v>
      </c>
      <c r="P3794">
        <v>0.31132779999999999</v>
      </c>
      <c r="Q3794">
        <v>24.841149999999999</v>
      </c>
      <c r="R3794">
        <v>30.257539999999999</v>
      </c>
      <c r="S3794">
        <v>0.82263640000000005</v>
      </c>
    </row>
    <row r="3795" spans="1:19" x14ac:dyDescent="0.2">
      <c r="A3795" t="s">
        <v>882</v>
      </c>
      <c r="B3795">
        <v>2010</v>
      </c>
      <c r="C3795">
        <v>7965.5879999999997</v>
      </c>
      <c r="D3795">
        <v>8318.9959999999992</v>
      </c>
      <c r="E3795">
        <v>8246.65</v>
      </c>
      <c r="F3795">
        <v>7717.0780000000004</v>
      </c>
      <c r="G3795">
        <v>7771.2579999999998</v>
      </c>
      <c r="H3795">
        <v>-14.98809</v>
      </c>
      <c r="I3795">
        <v>-6.5841800000000006E-2</v>
      </c>
      <c r="J3795">
        <v>-6.5841839999999996</v>
      </c>
      <c r="K3795">
        <v>47.716650000000001</v>
      </c>
      <c r="L3795">
        <v>52.764009999999999</v>
      </c>
      <c r="M3795">
        <v>0.7665883</v>
      </c>
      <c r="N3795">
        <v>24.739899999999999</v>
      </c>
      <c r="O3795">
        <v>26.789739999999998</v>
      </c>
      <c r="P3795">
        <v>0.31132779999999999</v>
      </c>
      <c r="Q3795">
        <v>24.841149999999999</v>
      </c>
      <c r="R3795">
        <v>30.257539999999999</v>
      </c>
      <c r="S3795">
        <v>0.82263640000000005</v>
      </c>
    </row>
    <row r="3796" spans="1:19" x14ac:dyDescent="0.2">
      <c r="A3796" t="s">
        <v>882</v>
      </c>
      <c r="B3796">
        <v>2010</v>
      </c>
      <c r="C3796">
        <v>7965.5879999999997</v>
      </c>
      <c r="D3796">
        <v>8318.9959999999992</v>
      </c>
      <c r="E3796">
        <v>8246.65</v>
      </c>
      <c r="F3796">
        <v>7717.0780000000004</v>
      </c>
      <c r="G3796">
        <v>7771.2579999999998</v>
      </c>
      <c r="H3796">
        <v>31.2501</v>
      </c>
      <c r="I3796">
        <v>-6.5841800000000006E-2</v>
      </c>
      <c r="J3796">
        <v>-6.5841839999999996</v>
      </c>
      <c r="K3796">
        <v>47.716650000000001</v>
      </c>
      <c r="L3796">
        <v>52.764009999999999</v>
      </c>
      <c r="M3796">
        <v>0.7665883</v>
      </c>
      <c r="O3796">
        <v>26.789739999999998</v>
      </c>
      <c r="P3796">
        <v>0.31132779999999999</v>
      </c>
      <c r="R3796">
        <v>30.257539999999999</v>
      </c>
      <c r="S3796">
        <v>0.82263640000000005</v>
      </c>
    </row>
    <row r="3797" spans="1:19" x14ac:dyDescent="0.2">
      <c r="A3797" t="s">
        <v>882</v>
      </c>
      <c r="B3797">
        <v>2010</v>
      </c>
      <c r="C3797">
        <v>7965.5879999999997</v>
      </c>
      <c r="D3797">
        <v>8318.9959999999992</v>
      </c>
      <c r="E3797">
        <v>8246.65</v>
      </c>
      <c r="F3797">
        <v>7717.0780000000004</v>
      </c>
      <c r="G3797">
        <v>7771.2579999999998</v>
      </c>
      <c r="I3797">
        <v>-6.5841800000000006E-2</v>
      </c>
      <c r="J3797">
        <v>-6.5841839999999996</v>
      </c>
      <c r="L3797">
        <v>52.764009999999999</v>
      </c>
      <c r="M3797">
        <v>0.7665883</v>
      </c>
      <c r="N3797">
        <v>24.739899999999999</v>
      </c>
      <c r="O3797">
        <v>26.789739999999998</v>
      </c>
      <c r="P3797">
        <v>0.31132779999999999</v>
      </c>
      <c r="R3797">
        <v>30.257539999999999</v>
      </c>
      <c r="S3797">
        <v>0.82263640000000005</v>
      </c>
    </row>
    <row r="3798" spans="1:19" x14ac:dyDescent="0.2">
      <c r="A3798" t="s">
        <v>882</v>
      </c>
      <c r="B3798">
        <v>2010</v>
      </c>
      <c r="C3798">
        <v>7965.5879999999997</v>
      </c>
      <c r="D3798">
        <v>8318.9959999999992</v>
      </c>
      <c r="E3798">
        <v>8246.65</v>
      </c>
      <c r="F3798">
        <v>7717.0780000000004</v>
      </c>
      <c r="G3798">
        <v>7771.2579999999998</v>
      </c>
      <c r="I3798">
        <v>-6.5841800000000006E-2</v>
      </c>
      <c r="J3798">
        <v>-6.5841839999999996</v>
      </c>
      <c r="L3798">
        <v>52.764009999999999</v>
      </c>
      <c r="M3798">
        <v>0.7665883</v>
      </c>
      <c r="N3798">
        <v>24.739899999999999</v>
      </c>
      <c r="O3798">
        <v>26.789739999999998</v>
      </c>
      <c r="P3798">
        <v>0.31132779999999999</v>
      </c>
      <c r="R3798">
        <v>30.257539999999999</v>
      </c>
      <c r="S3798">
        <v>0.82263640000000005</v>
      </c>
    </row>
    <row r="3799" spans="1:19" x14ac:dyDescent="0.2">
      <c r="A3799" t="s">
        <v>882</v>
      </c>
      <c r="B3799">
        <v>2010</v>
      </c>
      <c r="C3799">
        <v>7965.5879999999997</v>
      </c>
      <c r="D3799">
        <v>8318.9959999999992</v>
      </c>
      <c r="E3799">
        <v>8246.65</v>
      </c>
      <c r="F3799">
        <v>7717.0780000000004</v>
      </c>
      <c r="G3799">
        <v>7771.2579999999998</v>
      </c>
      <c r="H3799">
        <v>-46.66666</v>
      </c>
      <c r="I3799">
        <v>-6.5841800000000006E-2</v>
      </c>
      <c r="J3799">
        <v>-6.5841839999999996</v>
      </c>
      <c r="K3799">
        <v>47.716650000000001</v>
      </c>
      <c r="L3799">
        <v>52.764009999999999</v>
      </c>
      <c r="M3799">
        <v>0.7665883</v>
      </c>
      <c r="N3799">
        <v>24.739899999999999</v>
      </c>
      <c r="O3799">
        <v>26.789739999999998</v>
      </c>
      <c r="P3799">
        <v>0.31132779999999999</v>
      </c>
      <c r="Q3799">
        <v>24.841149999999999</v>
      </c>
      <c r="R3799">
        <v>30.257539999999999</v>
      </c>
      <c r="S3799">
        <v>0.82263640000000005</v>
      </c>
    </row>
    <row r="3800" spans="1:19" x14ac:dyDescent="0.2">
      <c r="A3800" t="s">
        <v>882</v>
      </c>
      <c r="B3800">
        <v>2010</v>
      </c>
      <c r="C3800">
        <v>7965.5879999999997</v>
      </c>
      <c r="D3800">
        <v>8318.9959999999992</v>
      </c>
      <c r="E3800">
        <v>8246.65</v>
      </c>
      <c r="F3800">
        <v>7717.0780000000004</v>
      </c>
      <c r="G3800">
        <v>7771.2579999999998</v>
      </c>
      <c r="H3800">
        <v>5.8823740000000004</v>
      </c>
      <c r="I3800">
        <v>-6.5841800000000006E-2</v>
      </c>
      <c r="J3800">
        <v>-6.5841839999999996</v>
      </c>
      <c r="K3800">
        <v>47.716650000000001</v>
      </c>
      <c r="L3800">
        <v>52.764009999999999</v>
      </c>
      <c r="M3800">
        <v>0.7665883</v>
      </c>
      <c r="N3800">
        <v>24.739899999999999</v>
      </c>
      <c r="O3800">
        <v>26.789739999999998</v>
      </c>
      <c r="P3800">
        <v>0.31132779999999999</v>
      </c>
      <c r="Q3800">
        <v>24.841149999999999</v>
      </c>
      <c r="R3800">
        <v>30.257539999999999</v>
      </c>
      <c r="S3800">
        <v>0.82263640000000005</v>
      </c>
    </row>
    <row r="3801" spans="1:19" x14ac:dyDescent="0.2">
      <c r="A3801" t="s">
        <v>882</v>
      </c>
      <c r="B3801">
        <v>2010</v>
      </c>
      <c r="C3801">
        <v>7965.5879999999997</v>
      </c>
      <c r="D3801">
        <v>8318.9959999999992</v>
      </c>
      <c r="E3801">
        <v>8246.65</v>
      </c>
      <c r="F3801">
        <v>7717.0780000000004</v>
      </c>
      <c r="G3801">
        <v>7771.2579999999998</v>
      </c>
      <c r="H3801">
        <v>5.2631309999999996</v>
      </c>
      <c r="I3801">
        <v>-6.5841800000000006E-2</v>
      </c>
      <c r="J3801">
        <v>-6.5841839999999996</v>
      </c>
      <c r="K3801">
        <v>47.716650000000001</v>
      </c>
      <c r="L3801">
        <v>52.764009999999999</v>
      </c>
      <c r="M3801">
        <v>0.7665883</v>
      </c>
      <c r="N3801">
        <v>24.739899999999999</v>
      </c>
      <c r="O3801">
        <v>26.789739999999998</v>
      </c>
      <c r="P3801">
        <v>0.31132779999999999</v>
      </c>
      <c r="Q3801">
        <v>24.841149999999999</v>
      </c>
      <c r="R3801">
        <v>30.257539999999999</v>
      </c>
      <c r="S3801">
        <v>0.82263640000000005</v>
      </c>
    </row>
    <row r="3802" spans="1:19" x14ac:dyDescent="0.2">
      <c r="A3802" t="s">
        <v>882</v>
      </c>
      <c r="B3802">
        <v>2010</v>
      </c>
      <c r="C3802">
        <v>7965.5879999999997</v>
      </c>
      <c r="D3802">
        <v>8318.9959999999992</v>
      </c>
      <c r="E3802">
        <v>8246.65</v>
      </c>
      <c r="F3802">
        <v>7717.0780000000004</v>
      </c>
      <c r="G3802">
        <v>7771.2579999999998</v>
      </c>
      <c r="H3802">
        <v>23.200060000000001</v>
      </c>
      <c r="I3802">
        <v>-6.5841800000000006E-2</v>
      </c>
      <c r="J3802">
        <v>-6.5841839999999996</v>
      </c>
      <c r="K3802">
        <v>47.716650000000001</v>
      </c>
      <c r="L3802">
        <v>52.764009999999999</v>
      </c>
      <c r="M3802">
        <v>0.7665883</v>
      </c>
      <c r="N3802">
        <v>24.739899999999999</v>
      </c>
      <c r="O3802">
        <v>26.789739999999998</v>
      </c>
      <c r="P3802">
        <v>0.31132779999999999</v>
      </c>
      <c r="Q3802">
        <v>24.841149999999999</v>
      </c>
      <c r="R3802">
        <v>30.257539999999999</v>
      </c>
      <c r="S3802">
        <v>0.82263640000000005</v>
      </c>
    </row>
    <row r="3803" spans="1:19" x14ac:dyDescent="0.2">
      <c r="A3803" t="s">
        <v>882</v>
      </c>
      <c r="B3803">
        <v>2010</v>
      </c>
      <c r="C3803">
        <v>7965.5879999999997</v>
      </c>
      <c r="D3803">
        <v>8318.9959999999992</v>
      </c>
      <c r="E3803">
        <v>8246.65</v>
      </c>
      <c r="F3803">
        <v>7717.0780000000004</v>
      </c>
      <c r="G3803">
        <v>7771.2579999999998</v>
      </c>
      <c r="H3803">
        <v>65.000039999999998</v>
      </c>
      <c r="I3803">
        <v>-6.5841800000000006E-2</v>
      </c>
      <c r="J3803">
        <v>-6.5841839999999996</v>
      </c>
      <c r="K3803">
        <v>47.716650000000001</v>
      </c>
      <c r="L3803">
        <v>52.764009999999999</v>
      </c>
      <c r="M3803">
        <v>0.7665883</v>
      </c>
      <c r="N3803">
        <v>24.739899999999999</v>
      </c>
      <c r="O3803">
        <v>26.789739999999998</v>
      </c>
      <c r="P3803">
        <v>0.31132779999999999</v>
      </c>
      <c r="Q3803">
        <v>24.841149999999999</v>
      </c>
      <c r="R3803">
        <v>30.257539999999999</v>
      </c>
      <c r="S3803">
        <v>0.82263640000000005</v>
      </c>
    </row>
    <row r="3804" spans="1:19" x14ac:dyDescent="0.2">
      <c r="A3804" t="s">
        <v>882</v>
      </c>
      <c r="B3804">
        <v>2010</v>
      </c>
      <c r="C3804">
        <v>7965.5879999999997</v>
      </c>
      <c r="D3804">
        <v>8318.9959999999992</v>
      </c>
      <c r="E3804">
        <v>8246.65</v>
      </c>
      <c r="F3804">
        <v>7717.0780000000004</v>
      </c>
      <c r="G3804">
        <v>7771.2579999999998</v>
      </c>
      <c r="H3804">
        <v>8.5713860000000004</v>
      </c>
      <c r="I3804">
        <v>-6.5841800000000006E-2</v>
      </c>
      <c r="J3804">
        <v>-6.5841839999999996</v>
      </c>
      <c r="K3804">
        <v>47.716650000000001</v>
      </c>
      <c r="L3804">
        <v>52.764009999999999</v>
      </c>
      <c r="M3804">
        <v>0.7665883</v>
      </c>
      <c r="N3804">
        <v>24.739899999999999</v>
      </c>
      <c r="O3804">
        <v>26.789739999999998</v>
      </c>
      <c r="P3804">
        <v>0.31132779999999999</v>
      </c>
      <c r="Q3804">
        <v>24.841149999999999</v>
      </c>
      <c r="R3804">
        <v>30.257539999999999</v>
      </c>
      <c r="S3804">
        <v>0.82263640000000005</v>
      </c>
    </row>
    <row r="3805" spans="1:19" x14ac:dyDescent="0.2">
      <c r="A3805" t="s">
        <v>882</v>
      </c>
      <c r="B3805">
        <v>2010</v>
      </c>
      <c r="C3805">
        <v>7965.5879999999997</v>
      </c>
      <c r="D3805">
        <v>8318.9959999999992</v>
      </c>
      <c r="E3805">
        <v>8246.65</v>
      </c>
      <c r="F3805">
        <v>7717.0780000000004</v>
      </c>
      <c r="G3805">
        <v>7771.2579999999998</v>
      </c>
      <c r="H3805">
        <v>-26.499980000000001</v>
      </c>
      <c r="I3805">
        <v>-6.5841800000000006E-2</v>
      </c>
      <c r="J3805">
        <v>-6.5841839999999996</v>
      </c>
      <c r="K3805">
        <v>47.716650000000001</v>
      </c>
      <c r="L3805">
        <v>52.764009999999999</v>
      </c>
      <c r="M3805">
        <v>0.7665883</v>
      </c>
      <c r="N3805">
        <v>24.739899999999999</v>
      </c>
      <c r="O3805">
        <v>26.789739999999998</v>
      </c>
      <c r="P3805">
        <v>0.31132779999999999</v>
      </c>
      <c r="Q3805">
        <v>24.841149999999999</v>
      </c>
      <c r="R3805">
        <v>30.257539999999999</v>
      </c>
      <c r="S3805">
        <v>0.82263640000000005</v>
      </c>
    </row>
    <row r="3806" spans="1:19" x14ac:dyDescent="0.2">
      <c r="A3806" t="s">
        <v>882</v>
      </c>
      <c r="B3806">
        <v>2010</v>
      </c>
      <c r="C3806">
        <v>7965.5879999999997</v>
      </c>
      <c r="D3806">
        <v>8318.9959999999992</v>
      </c>
      <c r="E3806">
        <v>8246.65</v>
      </c>
      <c r="F3806">
        <v>7717.0780000000004</v>
      </c>
      <c r="G3806">
        <v>7771.2579999999998</v>
      </c>
      <c r="I3806">
        <v>-6.5841800000000006E-2</v>
      </c>
      <c r="J3806">
        <v>-6.5841839999999996</v>
      </c>
      <c r="L3806">
        <v>52.764009999999999</v>
      </c>
      <c r="M3806">
        <v>0.7665883</v>
      </c>
      <c r="N3806">
        <v>24.739899999999999</v>
      </c>
      <c r="O3806">
        <v>26.789739999999998</v>
      </c>
      <c r="P3806">
        <v>0.31132779999999999</v>
      </c>
      <c r="R3806">
        <v>30.257539999999999</v>
      </c>
      <c r="S3806">
        <v>0.82263640000000005</v>
      </c>
    </row>
    <row r="3807" spans="1:19" x14ac:dyDescent="0.2">
      <c r="A3807" t="s">
        <v>882</v>
      </c>
      <c r="B3807">
        <v>2010</v>
      </c>
      <c r="C3807">
        <v>7965.5879999999997</v>
      </c>
      <c r="D3807">
        <v>8318.9959999999992</v>
      </c>
      <c r="E3807">
        <v>8246.65</v>
      </c>
      <c r="F3807">
        <v>7717.0780000000004</v>
      </c>
      <c r="G3807">
        <v>7771.2579999999998</v>
      </c>
      <c r="H3807">
        <v>-10.000019999999999</v>
      </c>
      <c r="I3807">
        <v>-6.5841800000000006E-2</v>
      </c>
      <c r="J3807">
        <v>-6.5841839999999996</v>
      </c>
      <c r="K3807">
        <v>47.716650000000001</v>
      </c>
      <c r="L3807">
        <v>52.764009999999999</v>
      </c>
      <c r="M3807">
        <v>0.7665883</v>
      </c>
      <c r="N3807">
        <v>24.739899999999999</v>
      </c>
      <c r="O3807">
        <v>26.789739999999998</v>
      </c>
      <c r="P3807">
        <v>0.31132779999999999</v>
      </c>
      <c r="Q3807">
        <v>24.841149999999999</v>
      </c>
      <c r="R3807">
        <v>30.257539999999999</v>
      </c>
      <c r="S3807">
        <v>0.82263640000000005</v>
      </c>
    </row>
    <row r="3808" spans="1:19" x14ac:dyDescent="0.2">
      <c r="A3808" t="s">
        <v>882</v>
      </c>
      <c r="B3808">
        <v>2010</v>
      </c>
      <c r="C3808">
        <v>7965.5879999999997</v>
      </c>
      <c r="D3808">
        <v>8318.9959999999992</v>
      </c>
      <c r="E3808">
        <v>8246.65</v>
      </c>
      <c r="F3808">
        <v>7717.0780000000004</v>
      </c>
      <c r="G3808">
        <v>7771.2579999999998</v>
      </c>
      <c r="H3808">
        <v>-7.6923349999999999</v>
      </c>
      <c r="I3808">
        <v>-6.5841800000000006E-2</v>
      </c>
      <c r="J3808">
        <v>-6.5841839999999996</v>
      </c>
      <c r="K3808">
        <v>47.716650000000001</v>
      </c>
      <c r="L3808">
        <v>52.764009999999999</v>
      </c>
      <c r="M3808">
        <v>0.7665883</v>
      </c>
      <c r="N3808">
        <v>24.739899999999999</v>
      </c>
      <c r="O3808">
        <v>26.789739999999998</v>
      </c>
      <c r="P3808">
        <v>0.31132779999999999</v>
      </c>
      <c r="Q3808">
        <v>24.841149999999999</v>
      </c>
      <c r="R3808">
        <v>30.257539999999999</v>
      </c>
      <c r="S3808">
        <v>0.82263640000000005</v>
      </c>
    </row>
    <row r="3809" spans="1:19" x14ac:dyDescent="0.2">
      <c r="A3809" t="s">
        <v>882</v>
      </c>
      <c r="B3809">
        <v>2010</v>
      </c>
      <c r="C3809">
        <v>7965.5879999999997</v>
      </c>
      <c r="D3809">
        <v>8318.9959999999992</v>
      </c>
      <c r="E3809">
        <v>8246.65</v>
      </c>
      <c r="F3809">
        <v>7717.0780000000004</v>
      </c>
      <c r="G3809">
        <v>7771.2579999999998</v>
      </c>
      <c r="H3809">
        <v>1.999965</v>
      </c>
      <c r="I3809">
        <v>-6.5841800000000006E-2</v>
      </c>
      <c r="J3809">
        <v>-6.5841839999999996</v>
      </c>
      <c r="K3809">
        <v>47.716650000000001</v>
      </c>
      <c r="L3809">
        <v>52.764009999999999</v>
      </c>
      <c r="M3809">
        <v>0.7665883</v>
      </c>
      <c r="N3809">
        <v>24.739899999999999</v>
      </c>
      <c r="O3809">
        <v>26.789739999999998</v>
      </c>
      <c r="P3809">
        <v>0.31132779999999999</v>
      </c>
      <c r="Q3809">
        <v>24.841149999999999</v>
      </c>
      <c r="R3809">
        <v>30.257539999999999</v>
      </c>
      <c r="S3809">
        <v>0.82263640000000005</v>
      </c>
    </row>
    <row r="3810" spans="1:19" x14ac:dyDescent="0.2">
      <c r="A3810" t="s">
        <v>882</v>
      </c>
      <c r="B3810">
        <v>2010</v>
      </c>
      <c r="C3810">
        <v>7965.5879999999997</v>
      </c>
      <c r="D3810">
        <v>8318.9959999999992</v>
      </c>
      <c r="E3810">
        <v>8246.65</v>
      </c>
      <c r="F3810">
        <v>7717.0780000000004</v>
      </c>
      <c r="G3810">
        <v>7771.2579999999998</v>
      </c>
      <c r="H3810">
        <v>17.647079999999999</v>
      </c>
      <c r="I3810">
        <v>-6.5841800000000006E-2</v>
      </c>
      <c r="J3810">
        <v>-6.5841839999999996</v>
      </c>
      <c r="K3810">
        <v>47.716650000000001</v>
      </c>
      <c r="L3810">
        <v>52.764009999999999</v>
      </c>
      <c r="M3810">
        <v>0.7665883</v>
      </c>
      <c r="N3810">
        <v>24.739899999999999</v>
      </c>
      <c r="O3810">
        <v>26.789739999999998</v>
      </c>
      <c r="P3810">
        <v>0.31132779999999999</v>
      </c>
      <c r="Q3810">
        <v>24.841149999999999</v>
      </c>
      <c r="R3810">
        <v>30.257539999999999</v>
      </c>
      <c r="S3810">
        <v>0.82263640000000005</v>
      </c>
    </row>
    <row r="3811" spans="1:19" x14ac:dyDescent="0.2">
      <c r="A3811" t="s">
        <v>882</v>
      </c>
      <c r="B3811">
        <v>2010</v>
      </c>
      <c r="C3811">
        <v>7965.5879999999997</v>
      </c>
      <c r="D3811">
        <v>8318.9959999999992</v>
      </c>
      <c r="E3811">
        <v>8246.65</v>
      </c>
      <c r="F3811">
        <v>7717.0780000000004</v>
      </c>
      <c r="G3811">
        <v>7771.2579999999998</v>
      </c>
      <c r="I3811">
        <v>-6.5841800000000006E-2</v>
      </c>
      <c r="J3811">
        <v>-6.5841839999999996</v>
      </c>
      <c r="L3811">
        <v>52.764009999999999</v>
      </c>
      <c r="M3811">
        <v>0.7665883</v>
      </c>
      <c r="N3811">
        <v>24.739899999999999</v>
      </c>
      <c r="O3811">
        <v>26.789739999999998</v>
      </c>
      <c r="P3811">
        <v>0.31132779999999999</v>
      </c>
      <c r="R3811">
        <v>30.257539999999999</v>
      </c>
      <c r="S3811">
        <v>0.82263640000000005</v>
      </c>
    </row>
    <row r="3812" spans="1:19" x14ac:dyDescent="0.2">
      <c r="A3812" t="s">
        <v>882</v>
      </c>
      <c r="B3812">
        <v>2010</v>
      </c>
      <c r="C3812">
        <v>7965.5879999999997</v>
      </c>
      <c r="D3812">
        <v>8318.9959999999992</v>
      </c>
      <c r="E3812">
        <v>8246.65</v>
      </c>
      <c r="F3812">
        <v>7717.0780000000004</v>
      </c>
      <c r="G3812">
        <v>7771.2579999999998</v>
      </c>
      <c r="I3812">
        <v>-6.5841800000000006E-2</v>
      </c>
      <c r="J3812">
        <v>-6.5841839999999996</v>
      </c>
      <c r="L3812">
        <v>52.764009999999999</v>
      </c>
      <c r="M3812">
        <v>0.7665883</v>
      </c>
      <c r="N3812">
        <v>24.739899999999999</v>
      </c>
      <c r="O3812">
        <v>26.789739999999998</v>
      </c>
      <c r="P3812">
        <v>0.31132779999999999</v>
      </c>
      <c r="R3812">
        <v>30.257539999999999</v>
      </c>
      <c r="S3812">
        <v>0.82263640000000005</v>
      </c>
    </row>
    <row r="3813" spans="1:19" x14ac:dyDescent="0.2">
      <c r="A3813" t="s">
        <v>882</v>
      </c>
      <c r="B3813">
        <v>2010</v>
      </c>
      <c r="C3813">
        <v>7965.5879999999997</v>
      </c>
      <c r="D3813">
        <v>8318.9959999999992</v>
      </c>
      <c r="E3813">
        <v>8246.65</v>
      </c>
      <c r="F3813">
        <v>7717.0780000000004</v>
      </c>
      <c r="G3813">
        <v>7771.2579999999998</v>
      </c>
      <c r="H3813">
        <v>24.99991</v>
      </c>
      <c r="I3813">
        <v>-6.5841800000000006E-2</v>
      </c>
      <c r="J3813">
        <v>-6.5841839999999996</v>
      </c>
      <c r="K3813">
        <v>47.716650000000001</v>
      </c>
      <c r="L3813">
        <v>52.764009999999999</v>
      </c>
      <c r="M3813">
        <v>0.7665883</v>
      </c>
      <c r="N3813">
        <v>24.739899999999999</v>
      </c>
      <c r="O3813">
        <v>26.789739999999998</v>
      </c>
      <c r="P3813">
        <v>0.31132779999999999</v>
      </c>
      <c r="Q3813">
        <v>24.841149999999999</v>
      </c>
      <c r="R3813">
        <v>30.257539999999999</v>
      </c>
      <c r="S3813">
        <v>0.82263640000000005</v>
      </c>
    </row>
    <row r="3814" spans="1:19" x14ac:dyDescent="0.2">
      <c r="A3814" t="s">
        <v>882</v>
      </c>
      <c r="B3814">
        <v>2010</v>
      </c>
      <c r="C3814">
        <v>7965.5879999999997</v>
      </c>
      <c r="D3814">
        <v>8318.9959999999992</v>
      </c>
      <c r="E3814">
        <v>8246.65</v>
      </c>
      <c r="F3814">
        <v>7717.0780000000004</v>
      </c>
      <c r="G3814">
        <v>7771.2579999999998</v>
      </c>
      <c r="I3814">
        <v>-6.5841800000000006E-2</v>
      </c>
      <c r="J3814">
        <v>-6.5841839999999996</v>
      </c>
      <c r="L3814">
        <v>52.764009999999999</v>
      </c>
      <c r="M3814">
        <v>0.7665883</v>
      </c>
      <c r="N3814">
        <v>24.739899999999999</v>
      </c>
      <c r="O3814">
        <v>26.789739999999998</v>
      </c>
      <c r="P3814">
        <v>0.31132779999999999</v>
      </c>
      <c r="R3814">
        <v>30.257539999999999</v>
      </c>
      <c r="S3814">
        <v>0.82263640000000005</v>
      </c>
    </row>
    <row r="3815" spans="1:19" x14ac:dyDescent="0.2">
      <c r="A3815" t="s">
        <v>882</v>
      </c>
      <c r="B3815">
        <v>2010</v>
      </c>
      <c r="C3815">
        <v>7965.5879999999997</v>
      </c>
      <c r="D3815">
        <v>8318.9959999999992</v>
      </c>
      <c r="E3815">
        <v>8246.65</v>
      </c>
      <c r="F3815">
        <v>7717.0780000000004</v>
      </c>
      <c r="G3815">
        <v>7771.2579999999998</v>
      </c>
      <c r="H3815">
        <v>-60.000010000000003</v>
      </c>
      <c r="I3815">
        <v>-6.5841800000000006E-2</v>
      </c>
      <c r="J3815">
        <v>-6.5841839999999996</v>
      </c>
      <c r="K3815">
        <v>47.716650000000001</v>
      </c>
      <c r="L3815">
        <v>52.764009999999999</v>
      </c>
      <c r="M3815">
        <v>0.7665883</v>
      </c>
      <c r="N3815">
        <v>24.739899999999999</v>
      </c>
      <c r="O3815">
        <v>26.789739999999998</v>
      </c>
      <c r="P3815">
        <v>0.31132779999999999</v>
      </c>
      <c r="Q3815">
        <v>24.841149999999999</v>
      </c>
      <c r="R3815">
        <v>30.257539999999999</v>
      </c>
      <c r="S3815">
        <v>0.82263640000000005</v>
      </c>
    </row>
    <row r="3816" spans="1:19" x14ac:dyDescent="0.2">
      <c r="A3816" t="s">
        <v>882</v>
      </c>
      <c r="B3816">
        <v>2010</v>
      </c>
      <c r="C3816">
        <v>7965.5879999999997</v>
      </c>
      <c r="D3816">
        <v>8318.9959999999992</v>
      </c>
      <c r="E3816">
        <v>8246.65</v>
      </c>
      <c r="F3816">
        <v>7717.0780000000004</v>
      </c>
      <c r="G3816">
        <v>7771.2579999999998</v>
      </c>
      <c r="I3816">
        <v>-6.5841800000000006E-2</v>
      </c>
      <c r="J3816">
        <v>-6.5841839999999996</v>
      </c>
      <c r="L3816">
        <v>52.764009999999999</v>
      </c>
      <c r="M3816">
        <v>0.7665883</v>
      </c>
      <c r="N3816">
        <v>24.739899999999999</v>
      </c>
      <c r="O3816">
        <v>26.789739999999998</v>
      </c>
      <c r="P3816">
        <v>0.31132779999999999</v>
      </c>
      <c r="R3816">
        <v>30.257539999999999</v>
      </c>
      <c r="S3816">
        <v>0.82263640000000005</v>
      </c>
    </row>
    <row r="3817" spans="1:19" x14ac:dyDescent="0.2">
      <c r="A3817" t="s">
        <v>882</v>
      </c>
      <c r="B3817">
        <v>2010</v>
      </c>
      <c r="C3817">
        <v>7965.5879999999997</v>
      </c>
      <c r="D3817">
        <v>8318.9959999999992</v>
      </c>
      <c r="E3817">
        <v>8246.65</v>
      </c>
      <c r="F3817">
        <v>7717.0780000000004</v>
      </c>
      <c r="G3817">
        <v>7771.2579999999998</v>
      </c>
      <c r="H3817">
        <v>-44.444459999999999</v>
      </c>
      <c r="I3817">
        <v>-6.5841800000000006E-2</v>
      </c>
      <c r="J3817">
        <v>-6.5841839999999996</v>
      </c>
      <c r="K3817">
        <v>47.716650000000001</v>
      </c>
      <c r="L3817">
        <v>52.764009999999999</v>
      </c>
      <c r="M3817">
        <v>0.7665883</v>
      </c>
      <c r="N3817">
        <v>24.739899999999999</v>
      </c>
      <c r="O3817">
        <v>26.789739999999998</v>
      </c>
      <c r="P3817">
        <v>0.31132779999999999</v>
      </c>
      <c r="Q3817">
        <v>24.841149999999999</v>
      </c>
      <c r="R3817">
        <v>30.257539999999999</v>
      </c>
      <c r="S3817">
        <v>0.82263640000000005</v>
      </c>
    </row>
    <row r="3818" spans="1:19" x14ac:dyDescent="0.2">
      <c r="A3818" t="s">
        <v>882</v>
      </c>
      <c r="B3818">
        <v>2010</v>
      </c>
      <c r="C3818">
        <v>7965.5879999999997</v>
      </c>
      <c r="D3818">
        <v>8318.9959999999992</v>
      </c>
      <c r="E3818">
        <v>8246.65</v>
      </c>
      <c r="F3818">
        <v>7717.0780000000004</v>
      </c>
      <c r="G3818">
        <v>7771.2579999999998</v>
      </c>
      <c r="H3818">
        <v>91.374790000000004</v>
      </c>
      <c r="I3818">
        <v>-6.5841800000000006E-2</v>
      </c>
      <c r="J3818">
        <v>-6.5841839999999996</v>
      </c>
      <c r="K3818">
        <v>47.716650000000001</v>
      </c>
      <c r="L3818">
        <v>52.764009999999999</v>
      </c>
      <c r="M3818">
        <v>0.7665883</v>
      </c>
      <c r="N3818">
        <v>24.739899999999999</v>
      </c>
      <c r="O3818">
        <v>26.789739999999998</v>
      </c>
      <c r="P3818">
        <v>0.31132779999999999</v>
      </c>
      <c r="Q3818">
        <v>24.841149999999999</v>
      </c>
      <c r="R3818">
        <v>30.257539999999999</v>
      </c>
      <c r="S3818">
        <v>0.82263640000000005</v>
      </c>
    </row>
    <row r="3819" spans="1:19" x14ac:dyDescent="0.2">
      <c r="A3819" t="s">
        <v>882</v>
      </c>
      <c r="B3819">
        <v>2010</v>
      </c>
      <c r="C3819">
        <v>7965.5879999999997</v>
      </c>
      <c r="D3819">
        <v>8318.9959999999992</v>
      </c>
      <c r="E3819">
        <v>8246.65</v>
      </c>
      <c r="F3819">
        <v>7717.0780000000004</v>
      </c>
      <c r="G3819">
        <v>7771.2579999999998</v>
      </c>
      <c r="H3819">
        <v>-2.5700000000000001E-5</v>
      </c>
      <c r="I3819">
        <v>-6.5841800000000006E-2</v>
      </c>
      <c r="J3819">
        <v>-6.5841839999999996</v>
      </c>
      <c r="K3819">
        <v>47.716650000000001</v>
      </c>
      <c r="L3819">
        <v>52.764009999999999</v>
      </c>
      <c r="M3819">
        <v>0.7665883</v>
      </c>
      <c r="N3819">
        <v>24.739899999999999</v>
      </c>
      <c r="O3819">
        <v>26.789739999999998</v>
      </c>
      <c r="P3819">
        <v>0.31132779999999999</v>
      </c>
      <c r="Q3819">
        <v>24.841149999999999</v>
      </c>
      <c r="R3819">
        <v>30.257539999999999</v>
      </c>
      <c r="S3819">
        <v>0.82263640000000005</v>
      </c>
    </row>
    <row r="3820" spans="1:19" x14ac:dyDescent="0.2">
      <c r="A3820" t="s">
        <v>882</v>
      </c>
      <c r="B3820">
        <v>2010</v>
      </c>
      <c r="C3820">
        <v>7965.5879999999997</v>
      </c>
      <c r="D3820">
        <v>8318.9959999999992</v>
      </c>
      <c r="E3820">
        <v>8246.65</v>
      </c>
      <c r="F3820">
        <v>7717.0780000000004</v>
      </c>
      <c r="G3820">
        <v>7771.2579999999998</v>
      </c>
      <c r="H3820">
        <v>16.666730000000001</v>
      </c>
      <c r="I3820">
        <v>-6.5841800000000006E-2</v>
      </c>
      <c r="J3820">
        <v>-6.5841839999999996</v>
      </c>
      <c r="K3820">
        <v>47.716650000000001</v>
      </c>
      <c r="L3820">
        <v>52.764009999999999</v>
      </c>
      <c r="M3820">
        <v>0.7665883</v>
      </c>
      <c r="N3820">
        <v>24.739899999999999</v>
      </c>
      <c r="O3820">
        <v>26.789739999999998</v>
      </c>
      <c r="P3820">
        <v>0.31132779999999999</v>
      </c>
      <c r="Q3820">
        <v>24.841149999999999</v>
      </c>
      <c r="R3820">
        <v>30.257539999999999</v>
      </c>
      <c r="S3820">
        <v>0.82263640000000005</v>
      </c>
    </row>
    <row r="3821" spans="1:19" x14ac:dyDescent="0.2">
      <c r="A3821" t="s">
        <v>882</v>
      </c>
      <c r="B3821">
        <v>2010</v>
      </c>
      <c r="C3821">
        <v>7965.5879999999997</v>
      </c>
      <c r="D3821">
        <v>8318.9959999999992</v>
      </c>
      <c r="E3821">
        <v>8246.65</v>
      </c>
      <c r="F3821">
        <v>7717.0780000000004</v>
      </c>
      <c r="G3821">
        <v>7771.2579999999998</v>
      </c>
      <c r="H3821">
        <v>10.000019999999999</v>
      </c>
      <c r="I3821">
        <v>-6.5841800000000006E-2</v>
      </c>
      <c r="J3821">
        <v>-6.5841839999999996</v>
      </c>
      <c r="K3821">
        <v>47.716650000000001</v>
      </c>
      <c r="L3821">
        <v>52.764009999999999</v>
      </c>
      <c r="M3821">
        <v>0.7665883</v>
      </c>
      <c r="N3821">
        <v>24.739899999999999</v>
      </c>
      <c r="O3821">
        <v>26.789739999999998</v>
      </c>
      <c r="P3821">
        <v>0.31132779999999999</v>
      </c>
      <c r="Q3821">
        <v>24.841149999999999</v>
      </c>
      <c r="R3821">
        <v>30.257539999999999</v>
      </c>
      <c r="S3821">
        <v>0.82263640000000005</v>
      </c>
    </row>
    <row r="3822" spans="1:19" x14ac:dyDescent="0.2">
      <c r="A3822" t="s">
        <v>882</v>
      </c>
      <c r="B3822">
        <v>2010</v>
      </c>
      <c r="C3822">
        <v>7965.5879999999997</v>
      </c>
      <c r="D3822">
        <v>8318.9959999999992</v>
      </c>
      <c r="E3822">
        <v>8246.65</v>
      </c>
      <c r="F3822">
        <v>7717.0780000000004</v>
      </c>
      <c r="G3822">
        <v>7771.2579999999998</v>
      </c>
      <c r="H3822">
        <v>130.76929999999999</v>
      </c>
      <c r="I3822">
        <v>-6.5841800000000006E-2</v>
      </c>
      <c r="J3822">
        <v>-6.5841839999999996</v>
      </c>
      <c r="K3822">
        <v>47.716650000000001</v>
      </c>
      <c r="L3822">
        <v>52.764009999999999</v>
      </c>
      <c r="M3822">
        <v>0.7665883</v>
      </c>
      <c r="N3822">
        <v>24.739899999999999</v>
      </c>
      <c r="O3822">
        <v>26.789739999999998</v>
      </c>
      <c r="P3822">
        <v>0.31132779999999999</v>
      </c>
      <c r="Q3822">
        <v>24.841149999999999</v>
      </c>
      <c r="R3822">
        <v>30.257539999999999</v>
      </c>
      <c r="S3822">
        <v>0.82263640000000005</v>
      </c>
    </row>
    <row r="3823" spans="1:19" x14ac:dyDescent="0.2">
      <c r="A3823" t="s">
        <v>882</v>
      </c>
      <c r="B3823">
        <v>2010</v>
      </c>
      <c r="C3823">
        <v>7965.5879999999997</v>
      </c>
      <c r="D3823">
        <v>8318.9959999999992</v>
      </c>
      <c r="E3823">
        <v>8246.65</v>
      </c>
      <c r="F3823">
        <v>7717.0780000000004</v>
      </c>
      <c r="G3823">
        <v>7771.2579999999998</v>
      </c>
      <c r="H3823">
        <v>25.86205</v>
      </c>
      <c r="I3823">
        <v>-6.5841800000000006E-2</v>
      </c>
      <c r="J3823">
        <v>-6.5841839999999996</v>
      </c>
      <c r="K3823">
        <v>47.716650000000001</v>
      </c>
      <c r="L3823">
        <v>52.764009999999999</v>
      </c>
      <c r="M3823">
        <v>0.7665883</v>
      </c>
      <c r="N3823">
        <v>24.739899999999999</v>
      </c>
      <c r="O3823">
        <v>26.789739999999998</v>
      </c>
      <c r="P3823">
        <v>0.31132779999999999</v>
      </c>
      <c r="Q3823">
        <v>24.841149999999999</v>
      </c>
      <c r="R3823">
        <v>30.257539999999999</v>
      </c>
      <c r="S3823">
        <v>0.82263640000000005</v>
      </c>
    </row>
    <row r="3824" spans="1:19" x14ac:dyDescent="0.2">
      <c r="A3824" t="s">
        <v>882</v>
      </c>
      <c r="B3824">
        <v>2010</v>
      </c>
      <c r="C3824">
        <v>7965.5879999999997</v>
      </c>
      <c r="D3824">
        <v>8318.9959999999992</v>
      </c>
      <c r="E3824">
        <v>8246.65</v>
      </c>
      <c r="F3824">
        <v>7717.0780000000004</v>
      </c>
      <c r="G3824">
        <v>7771.2579999999998</v>
      </c>
      <c r="H3824">
        <v>1.9108449999999999</v>
      </c>
      <c r="I3824">
        <v>-6.5841800000000006E-2</v>
      </c>
      <c r="J3824">
        <v>-6.5841839999999996</v>
      </c>
      <c r="K3824">
        <v>47.716650000000001</v>
      </c>
      <c r="L3824">
        <v>52.764009999999999</v>
      </c>
      <c r="M3824">
        <v>0.7665883</v>
      </c>
      <c r="N3824">
        <v>24.739899999999999</v>
      </c>
      <c r="O3824">
        <v>26.789739999999998</v>
      </c>
      <c r="P3824">
        <v>0.31132779999999999</v>
      </c>
      <c r="Q3824">
        <v>24.841149999999999</v>
      </c>
      <c r="R3824">
        <v>30.257539999999999</v>
      </c>
      <c r="S3824">
        <v>0.82263640000000005</v>
      </c>
    </row>
    <row r="3825" spans="1:19" x14ac:dyDescent="0.2">
      <c r="A3825" t="s">
        <v>882</v>
      </c>
      <c r="B3825">
        <v>2010</v>
      </c>
      <c r="C3825">
        <v>7965.5879999999997</v>
      </c>
      <c r="D3825">
        <v>8318.9959999999992</v>
      </c>
      <c r="E3825">
        <v>8246.65</v>
      </c>
      <c r="F3825">
        <v>7717.0780000000004</v>
      </c>
      <c r="G3825">
        <v>7771.2579999999998</v>
      </c>
      <c r="H3825">
        <v>-14.062480000000001</v>
      </c>
      <c r="I3825">
        <v>-6.5841800000000006E-2</v>
      </c>
      <c r="J3825">
        <v>-6.5841839999999996</v>
      </c>
      <c r="K3825">
        <v>47.716650000000001</v>
      </c>
      <c r="L3825">
        <v>52.764009999999999</v>
      </c>
      <c r="M3825">
        <v>0.7665883</v>
      </c>
      <c r="O3825">
        <v>26.789739999999998</v>
      </c>
      <c r="P3825">
        <v>0.31132779999999999</v>
      </c>
      <c r="R3825">
        <v>30.257539999999999</v>
      </c>
      <c r="S3825">
        <v>0.82263640000000005</v>
      </c>
    </row>
    <row r="3826" spans="1:19" x14ac:dyDescent="0.2">
      <c r="A3826" t="s">
        <v>882</v>
      </c>
      <c r="B3826">
        <v>2010</v>
      </c>
      <c r="C3826">
        <v>7965.5879999999997</v>
      </c>
      <c r="D3826">
        <v>8318.9959999999992</v>
      </c>
      <c r="E3826">
        <v>8246.65</v>
      </c>
      <c r="F3826">
        <v>7717.0780000000004</v>
      </c>
      <c r="G3826">
        <v>7771.2579999999998</v>
      </c>
      <c r="I3826">
        <v>-6.5841800000000006E-2</v>
      </c>
      <c r="J3826">
        <v>-6.5841839999999996</v>
      </c>
      <c r="L3826">
        <v>52.764009999999999</v>
      </c>
      <c r="M3826">
        <v>0.7665883</v>
      </c>
      <c r="N3826">
        <v>24.739899999999999</v>
      </c>
      <c r="O3826">
        <v>26.789739999999998</v>
      </c>
      <c r="P3826">
        <v>0.31132779999999999</v>
      </c>
      <c r="R3826">
        <v>30.257539999999999</v>
      </c>
      <c r="S3826">
        <v>0.82263640000000005</v>
      </c>
    </row>
    <row r="3827" spans="1:19" x14ac:dyDescent="0.2">
      <c r="A3827" t="s">
        <v>882</v>
      </c>
      <c r="B3827">
        <v>2010</v>
      </c>
      <c r="C3827">
        <v>7965.5879999999997</v>
      </c>
      <c r="D3827">
        <v>8318.9959999999992</v>
      </c>
      <c r="E3827">
        <v>8246.65</v>
      </c>
      <c r="F3827">
        <v>7717.0780000000004</v>
      </c>
      <c r="G3827">
        <v>7771.2579999999998</v>
      </c>
      <c r="H3827">
        <v>12.903180000000001</v>
      </c>
      <c r="I3827">
        <v>-6.5841800000000006E-2</v>
      </c>
      <c r="J3827">
        <v>-6.5841839999999996</v>
      </c>
      <c r="K3827">
        <v>47.716650000000001</v>
      </c>
      <c r="L3827">
        <v>52.764009999999999</v>
      </c>
      <c r="M3827">
        <v>0.7665883</v>
      </c>
      <c r="N3827">
        <v>24.739899999999999</v>
      </c>
      <c r="O3827">
        <v>26.789739999999998</v>
      </c>
      <c r="P3827">
        <v>0.31132779999999999</v>
      </c>
      <c r="Q3827">
        <v>24.841149999999999</v>
      </c>
      <c r="R3827">
        <v>30.257539999999999</v>
      </c>
      <c r="S3827">
        <v>0.82263640000000005</v>
      </c>
    </row>
    <row r="3828" spans="1:19" x14ac:dyDescent="0.2">
      <c r="A3828" t="s">
        <v>882</v>
      </c>
      <c r="B3828">
        <v>2010</v>
      </c>
      <c r="C3828">
        <v>7965.5879999999997</v>
      </c>
      <c r="D3828">
        <v>8318.9959999999992</v>
      </c>
      <c r="E3828">
        <v>8246.65</v>
      </c>
      <c r="F3828">
        <v>7717.0780000000004</v>
      </c>
      <c r="G3828">
        <v>7771.2579999999998</v>
      </c>
      <c r="H3828">
        <v>-33.446680000000001</v>
      </c>
      <c r="I3828">
        <v>-6.5841800000000006E-2</v>
      </c>
      <c r="J3828">
        <v>-6.5841839999999996</v>
      </c>
      <c r="K3828">
        <v>47.716650000000001</v>
      </c>
      <c r="L3828">
        <v>52.764009999999999</v>
      </c>
      <c r="M3828">
        <v>0.7665883</v>
      </c>
      <c r="N3828">
        <v>24.739899999999999</v>
      </c>
      <c r="O3828">
        <v>26.789739999999998</v>
      </c>
      <c r="P3828">
        <v>0.31132779999999999</v>
      </c>
      <c r="Q3828">
        <v>24.841149999999999</v>
      </c>
      <c r="R3828">
        <v>30.257539999999999</v>
      </c>
      <c r="S3828">
        <v>0.82263640000000005</v>
      </c>
    </row>
    <row r="3829" spans="1:19" x14ac:dyDescent="0.2">
      <c r="A3829" t="s">
        <v>882</v>
      </c>
      <c r="B3829">
        <v>2010</v>
      </c>
      <c r="C3829">
        <v>7965.5879999999997</v>
      </c>
      <c r="D3829">
        <v>8318.9959999999992</v>
      </c>
      <c r="E3829">
        <v>8246.65</v>
      </c>
      <c r="F3829">
        <v>7717.0780000000004</v>
      </c>
      <c r="G3829">
        <v>7771.2579999999998</v>
      </c>
      <c r="H3829">
        <v>-38.775530000000003</v>
      </c>
      <c r="I3829">
        <v>-6.5841800000000006E-2</v>
      </c>
      <c r="J3829">
        <v>-6.5841839999999996</v>
      </c>
      <c r="K3829">
        <v>47.716650000000001</v>
      </c>
      <c r="L3829">
        <v>52.764009999999999</v>
      </c>
      <c r="M3829">
        <v>0.7665883</v>
      </c>
      <c r="N3829">
        <v>24.739899999999999</v>
      </c>
      <c r="O3829">
        <v>26.789739999999998</v>
      </c>
      <c r="P3829">
        <v>0.31132779999999999</v>
      </c>
      <c r="Q3829">
        <v>24.841149999999999</v>
      </c>
      <c r="R3829">
        <v>30.257539999999999</v>
      </c>
      <c r="S3829">
        <v>0.82263640000000005</v>
      </c>
    </row>
    <row r="3830" spans="1:19" x14ac:dyDescent="0.2">
      <c r="A3830" t="s">
        <v>882</v>
      </c>
      <c r="B3830">
        <v>2010</v>
      </c>
      <c r="C3830">
        <v>7965.5879999999997</v>
      </c>
      <c r="D3830">
        <v>8318.9959999999992</v>
      </c>
      <c r="E3830">
        <v>8246.65</v>
      </c>
      <c r="F3830">
        <v>7717.0780000000004</v>
      </c>
      <c r="G3830">
        <v>7771.2579999999998</v>
      </c>
      <c r="H3830">
        <v>39.79757</v>
      </c>
      <c r="I3830">
        <v>-6.5841800000000006E-2</v>
      </c>
      <c r="J3830">
        <v>-6.5841839999999996</v>
      </c>
      <c r="K3830">
        <v>47.716650000000001</v>
      </c>
      <c r="L3830">
        <v>52.764009999999999</v>
      </c>
      <c r="M3830">
        <v>0.7665883</v>
      </c>
      <c r="N3830">
        <v>24.739899999999999</v>
      </c>
      <c r="O3830">
        <v>26.789739999999998</v>
      </c>
      <c r="P3830">
        <v>0.31132779999999999</v>
      </c>
      <c r="Q3830">
        <v>24.841149999999999</v>
      </c>
      <c r="R3830">
        <v>30.257539999999999</v>
      </c>
      <c r="S3830">
        <v>0.82263640000000005</v>
      </c>
    </row>
    <row r="3831" spans="1:19" x14ac:dyDescent="0.2">
      <c r="A3831" t="s">
        <v>882</v>
      </c>
      <c r="B3831">
        <v>2010</v>
      </c>
      <c r="C3831">
        <v>7965.5879999999997</v>
      </c>
      <c r="D3831">
        <v>8318.9959999999992</v>
      </c>
      <c r="E3831">
        <v>8246.65</v>
      </c>
      <c r="F3831">
        <v>7717.0780000000004</v>
      </c>
      <c r="G3831">
        <v>7771.2579999999998</v>
      </c>
      <c r="H3831">
        <v>-34.013570000000001</v>
      </c>
      <c r="I3831">
        <v>-6.5841800000000006E-2</v>
      </c>
      <c r="J3831">
        <v>-6.5841839999999996</v>
      </c>
      <c r="K3831">
        <v>47.716650000000001</v>
      </c>
      <c r="L3831">
        <v>52.764009999999999</v>
      </c>
      <c r="M3831">
        <v>0.7665883</v>
      </c>
      <c r="N3831">
        <v>24.739899999999999</v>
      </c>
      <c r="O3831">
        <v>26.789739999999998</v>
      </c>
      <c r="P3831">
        <v>0.31132779999999999</v>
      </c>
      <c r="Q3831">
        <v>24.841149999999999</v>
      </c>
      <c r="R3831">
        <v>30.257539999999999</v>
      </c>
      <c r="S3831">
        <v>0.82263640000000005</v>
      </c>
    </row>
    <row r="3832" spans="1:19" x14ac:dyDescent="0.2">
      <c r="A3832" t="s">
        <v>882</v>
      </c>
      <c r="B3832">
        <v>2010</v>
      </c>
      <c r="C3832">
        <v>7965.5879999999997</v>
      </c>
      <c r="D3832">
        <v>8318.9959999999992</v>
      </c>
      <c r="E3832">
        <v>8246.65</v>
      </c>
      <c r="F3832">
        <v>7717.0780000000004</v>
      </c>
      <c r="G3832">
        <v>7771.2579999999998</v>
      </c>
      <c r="I3832">
        <v>-6.5841800000000006E-2</v>
      </c>
      <c r="J3832">
        <v>-6.5841839999999996</v>
      </c>
      <c r="L3832">
        <v>52.764009999999999</v>
      </c>
      <c r="M3832">
        <v>0.7665883</v>
      </c>
      <c r="N3832">
        <v>24.739899999999999</v>
      </c>
      <c r="O3832">
        <v>26.789739999999998</v>
      </c>
      <c r="P3832">
        <v>0.31132779999999999</v>
      </c>
      <c r="R3832">
        <v>30.257539999999999</v>
      </c>
      <c r="S3832">
        <v>0.82263640000000005</v>
      </c>
    </row>
    <row r="3833" spans="1:19" x14ac:dyDescent="0.2">
      <c r="A3833" t="s">
        <v>882</v>
      </c>
      <c r="B3833">
        <v>2010</v>
      </c>
      <c r="C3833">
        <v>7965.5879999999997</v>
      </c>
      <c r="D3833">
        <v>8318.9959999999992</v>
      </c>
      <c r="E3833">
        <v>8246.65</v>
      </c>
      <c r="F3833">
        <v>7717.0780000000004</v>
      </c>
      <c r="G3833">
        <v>7771.2579999999998</v>
      </c>
      <c r="H3833">
        <v>20.000019999999999</v>
      </c>
      <c r="I3833">
        <v>-6.5841800000000006E-2</v>
      </c>
      <c r="J3833">
        <v>-6.5841839999999996</v>
      </c>
      <c r="K3833">
        <v>47.716650000000001</v>
      </c>
      <c r="L3833">
        <v>52.764009999999999</v>
      </c>
      <c r="M3833">
        <v>0.7665883</v>
      </c>
      <c r="N3833">
        <v>24.739899999999999</v>
      </c>
      <c r="O3833">
        <v>26.789739999999998</v>
      </c>
      <c r="P3833">
        <v>0.31132779999999999</v>
      </c>
      <c r="Q3833">
        <v>24.841149999999999</v>
      </c>
      <c r="R3833">
        <v>30.257539999999999</v>
      </c>
      <c r="S3833">
        <v>0.82263640000000005</v>
      </c>
    </row>
    <row r="3834" spans="1:19" x14ac:dyDescent="0.2">
      <c r="A3834" t="s">
        <v>882</v>
      </c>
      <c r="B3834">
        <v>2010</v>
      </c>
      <c r="C3834">
        <v>7965.5879999999997</v>
      </c>
      <c r="D3834">
        <v>8318.9959999999992</v>
      </c>
      <c r="E3834">
        <v>8246.65</v>
      </c>
      <c r="F3834">
        <v>7717.0780000000004</v>
      </c>
      <c r="G3834">
        <v>7771.2579999999998</v>
      </c>
      <c r="H3834">
        <v>-33.333320000000001</v>
      </c>
      <c r="I3834">
        <v>-6.5841800000000006E-2</v>
      </c>
      <c r="J3834">
        <v>-6.5841839999999996</v>
      </c>
      <c r="K3834">
        <v>47.716650000000001</v>
      </c>
      <c r="L3834">
        <v>52.764009999999999</v>
      </c>
      <c r="M3834">
        <v>0.7665883</v>
      </c>
      <c r="N3834">
        <v>24.739899999999999</v>
      </c>
      <c r="O3834">
        <v>26.789739999999998</v>
      </c>
      <c r="P3834">
        <v>0.31132779999999999</v>
      </c>
      <c r="Q3834">
        <v>24.841149999999999</v>
      </c>
      <c r="R3834">
        <v>30.257539999999999</v>
      </c>
      <c r="S3834">
        <v>0.82263640000000005</v>
      </c>
    </row>
    <row r="3835" spans="1:19" x14ac:dyDescent="0.2">
      <c r="A3835" t="s">
        <v>882</v>
      </c>
      <c r="B3835">
        <v>2010</v>
      </c>
      <c r="C3835">
        <v>7965.5879999999997</v>
      </c>
      <c r="D3835">
        <v>8318.9959999999992</v>
      </c>
      <c r="E3835">
        <v>8246.65</v>
      </c>
      <c r="F3835">
        <v>7717.0780000000004</v>
      </c>
      <c r="G3835">
        <v>7771.2579999999998</v>
      </c>
      <c r="I3835">
        <v>-6.5841800000000006E-2</v>
      </c>
      <c r="J3835">
        <v>-6.5841839999999996</v>
      </c>
      <c r="L3835">
        <v>52.764009999999999</v>
      </c>
      <c r="M3835">
        <v>0.7665883</v>
      </c>
      <c r="N3835">
        <v>24.739899999999999</v>
      </c>
      <c r="O3835">
        <v>26.789739999999998</v>
      </c>
      <c r="P3835">
        <v>0.31132779999999999</v>
      </c>
      <c r="R3835">
        <v>30.257539999999999</v>
      </c>
      <c r="S3835">
        <v>0.82263640000000005</v>
      </c>
    </row>
    <row r="3836" spans="1:19" x14ac:dyDescent="0.2">
      <c r="A3836" t="s">
        <v>882</v>
      </c>
      <c r="B3836">
        <v>2010</v>
      </c>
      <c r="C3836">
        <v>7965.5879999999997</v>
      </c>
      <c r="D3836">
        <v>8318.9959999999992</v>
      </c>
      <c r="E3836">
        <v>8246.65</v>
      </c>
      <c r="F3836">
        <v>7717.0780000000004</v>
      </c>
      <c r="G3836">
        <v>7771.2579999999998</v>
      </c>
      <c r="I3836">
        <v>-6.5841800000000006E-2</v>
      </c>
      <c r="J3836">
        <v>-6.5841839999999996</v>
      </c>
      <c r="L3836">
        <v>52.764009999999999</v>
      </c>
      <c r="M3836">
        <v>0.7665883</v>
      </c>
      <c r="N3836">
        <v>24.739899999999999</v>
      </c>
      <c r="O3836">
        <v>26.789739999999998</v>
      </c>
      <c r="P3836">
        <v>0.31132779999999999</v>
      </c>
      <c r="R3836">
        <v>30.257539999999999</v>
      </c>
      <c r="S3836">
        <v>0.82263640000000005</v>
      </c>
    </row>
    <row r="3837" spans="1:19" x14ac:dyDescent="0.2">
      <c r="A3837" t="s">
        <v>882</v>
      </c>
      <c r="B3837">
        <v>2010</v>
      </c>
      <c r="C3837">
        <v>7965.5879999999997</v>
      </c>
      <c r="D3837">
        <v>8318.9959999999992</v>
      </c>
      <c r="E3837">
        <v>8246.65</v>
      </c>
      <c r="F3837">
        <v>7717.0780000000004</v>
      </c>
      <c r="G3837">
        <v>7771.2579999999998</v>
      </c>
      <c r="I3837">
        <v>-6.5841800000000006E-2</v>
      </c>
      <c r="J3837">
        <v>-6.5841839999999996</v>
      </c>
      <c r="L3837">
        <v>52.764009999999999</v>
      </c>
      <c r="M3837">
        <v>0.7665883</v>
      </c>
      <c r="N3837">
        <v>24.739899999999999</v>
      </c>
      <c r="O3837">
        <v>26.789739999999998</v>
      </c>
      <c r="P3837">
        <v>0.31132779999999999</v>
      </c>
      <c r="R3837">
        <v>30.257539999999999</v>
      </c>
      <c r="S3837">
        <v>0.82263640000000005</v>
      </c>
    </row>
    <row r="3838" spans="1:19" x14ac:dyDescent="0.2">
      <c r="A3838" t="s">
        <v>882</v>
      </c>
      <c r="B3838">
        <v>2010</v>
      </c>
      <c r="C3838">
        <v>7965.5879999999997</v>
      </c>
      <c r="D3838">
        <v>8318.9959999999992</v>
      </c>
      <c r="E3838">
        <v>8246.65</v>
      </c>
      <c r="F3838">
        <v>7717.0780000000004</v>
      </c>
      <c r="G3838">
        <v>7771.2579999999998</v>
      </c>
      <c r="I3838">
        <v>-6.5841800000000006E-2</v>
      </c>
      <c r="J3838">
        <v>-6.5841839999999996</v>
      </c>
      <c r="L3838">
        <v>52.764009999999999</v>
      </c>
      <c r="M3838">
        <v>0.7665883</v>
      </c>
      <c r="O3838">
        <v>26.789739999999998</v>
      </c>
      <c r="P3838">
        <v>0.31132779999999999</v>
      </c>
      <c r="R3838">
        <v>30.257539999999999</v>
      </c>
      <c r="S3838">
        <v>0.82263640000000005</v>
      </c>
    </row>
    <row r="3839" spans="1:19" x14ac:dyDescent="0.2">
      <c r="A3839" t="s">
        <v>882</v>
      </c>
      <c r="B3839">
        <v>2010</v>
      </c>
      <c r="C3839">
        <v>7965.5879999999997</v>
      </c>
      <c r="D3839">
        <v>8318.9959999999992</v>
      </c>
      <c r="E3839">
        <v>8246.65</v>
      </c>
      <c r="F3839">
        <v>7717.0780000000004</v>
      </c>
      <c r="G3839">
        <v>7771.2579999999998</v>
      </c>
      <c r="H3839">
        <v>-2.7874400000000001</v>
      </c>
      <c r="I3839">
        <v>-6.5841800000000006E-2</v>
      </c>
      <c r="J3839">
        <v>-6.5841839999999996</v>
      </c>
      <c r="K3839">
        <v>47.716650000000001</v>
      </c>
      <c r="L3839">
        <v>52.764009999999999</v>
      </c>
      <c r="M3839">
        <v>0.7665883</v>
      </c>
      <c r="N3839">
        <v>24.739899999999999</v>
      </c>
      <c r="O3839">
        <v>26.789739999999998</v>
      </c>
      <c r="P3839">
        <v>0.31132779999999999</v>
      </c>
      <c r="Q3839">
        <v>24.841149999999999</v>
      </c>
      <c r="R3839">
        <v>30.257539999999999</v>
      </c>
      <c r="S3839">
        <v>0.82263640000000005</v>
      </c>
    </row>
    <row r="3840" spans="1:19" x14ac:dyDescent="0.2">
      <c r="A3840" t="s">
        <v>882</v>
      </c>
      <c r="B3840">
        <v>2010</v>
      </c>
      <c r="C3840">
        <v>7965.5879999999997</v>
      </c>
      <c r="D3840">
        <v>8318.9959999999992</v>
      </c>
      <c r="E3840">
        <v>8246.65</v>
      </c>
      <c r="F3840">
        <v>7717.0780000000004</v>
      </c>
      <c r="G3840">
        <v>7771.2579999999998</v>
      </c>
      <c r="H3840">
        <v>10.5442</v>
      </c>
      <c r="I3840">
        <v>-6.5841800000000006E-2</v>
      </c>
      <c r="J3840">
        <v>-6.5841839999999996</v>
      </c>
      <c r="K3840">
        <v>47.716650000000001</v>
      </c>
      <c r="L3840">
        <v>52.764009999999999</v>
      </c>
      <c r="M3840">
        <v>0.7665883</v>
      </c>
      <c r="N3840">
        <v>24.739899999999999</v>
      </c>
      <c r="O3840">
        <v>26.789739999999998</v>
      </c>
      <c r="P3840">
        <v>0.31132779999999999</v>
      </c>
      <c r="Q3840">
        <v>24.841149999999999</v>
      </c>
      <c r="R3840">
        <v>30.257539999999999</v>
      </c>
      <c r="S3840">
        <v>0.82263640000000005</v>
      </c>
    </row>
    <row r="3841" spans="1:19" x14ac:dyDescent="0.2">
      <c r="A3841" t="s">
        <v>882</v>
      </c>
      <c r="B3841">
        <v>2010</v>
      </c>
      <c r="C3841">
        <v>7965.5879999999997</v>
      </c>
      <c r="D3841">
        <v>8318.9959999999992</v>
      </c>
      <c r="E3841">
        <v>8246.65</v>
      </c>
      <c r="F3841">
        <v>7717.0780000000004</v>
      </c>
      <c r="G3841">
        <v>7771.2579999999998</v>
      </c>
      <c r="I3841">
        <v>-6.5841800000000006E-2</v>
      </c>
      <c r="J3841">
        <v>-6.5841839999999996</v>
      </c>
      <c r="L3841">
        <v>52.764009999999999</v>
      </c>
      <c r="M3841">
        <v>0.7665883</v>
      </c>
      <c r="O3841">
        <v>26.789739999999998</v>
      </c>
      <c r="P3841">
        <v>0.31132779999999999</v>
      </c>
      <c r="R3841">
        <v>30.257539999999999</v>
      </c>
      <c r="S3841">
        <v>0.82263640000000005</v>
      </c>
    </row>
    <row r="3842" spans="1:19" x14ac:dyDescent="0.2">
      <c r="A3842" t="s">
        <v>882</v>
      </c>
      <c r="B3842">
        <v>2010</v>
      </c>
      <c r="C3842">
        <v>7965.5879999999997</v>
      </c>
      <c r="D3842">
        <v>8318.9959999999992</v>
      </c>
      <c r="E3842">
        <v>8246.65</v>
      </c>
      <c r="F3842">
        <v>7717.0780000000004</v>
      </c>
      <c r="G3842">
        <v>7771.2579999999998</v>
      </c>
      <c r="H3842">
        <v>-9.9999850000000006</v>
      </c>
      <c r="I3842">
        <v>-6.5841800000000006E-2</v>
      </c>
      <c r="J3842">
        <v>-6.5841839999999996</v>
      </c>
      <c r="K3842">
        <v>47.716650000000001</v>
      </c>
      <c r="L3842">
        <v>52.764009999999999</v>
      </c>
      <c r="M3842">
        <v>0.7665883</v>
      </c>
      <c r="N3842">
        <v>24.739899999999999</v>
      </c>
      <c r="O3842">
        <v>26.789739999999998</v>
      </c>
      <c r="P3842">
        <v>0.31132779999999999</v>
      </c>
      <c r="Q3842">
        <v>24.841149999999999</v>
      </c>
      <c r="R3842">
        <v>30.257539999999999</v>
      </c>
      <c r="S3842">
        <v>0.82263640000000005</v>
      </c>
    </row>
    <row r="3843" spans="1:19" x14ac:dyDescent="0.2">
      <c r="A3843" t="s">
        <v>882</v>
      </c>
      <c r="B3843">
        <v>2010</v>
      </c>
      <c r="C3843">
        <v>7965.5879999999997</v>
      </c>
      <c r="D3843">
        <v>8318.9959999999992</v>
      </c>
      <c r="E3843">
        <v>8246.65</v>
      </c>
      <c r="F3843">
        <v>7717.0780000000004</v>
      </c>
      <c r="G3843">
        <v>7771.2579999999998</v>
      </c>
      <c r="H3843">
        <v>27.272790000000001</v>
      </c>
      <c r="I3843">
        <v>-6.5841800000000006E-2</v>
      </c>
      <c r="J3843">
        <v>-6.5841839999999996</v>
      </c>
      <c r="K3843">
        <v>47.716650000000001</v>
      </c>
      <c r="L3843">
        <v>52.764009999999999</v>
      </c>
      <c r="M3843">
        <v>0.7665883</v>
      </c>
      <c r="N3843">
        <v>24.739899999999999</v>
      </c>
      <c r="O3843">
        <v>26.789739999999998</v>
      </c>
      <c r="P3843">
        <v>0.31132779999999999</v>
      </c>
      <c r="Q3843">
        <v>24.841149999999999</v>
      </c>
      <c r="R3843">
        <v>30.257539999999999</v>
      </c>
      <c r="S3843">
        <v>0.82263640000000005</v>
      </c>
    </row>
    <row r="3844" spans="1:19" x14ac:dyDescent="0.2">
      <c r="A3844" t="s">
        <v>882</v>
      </c>
      <c r="B3844">
        <v>2010</v>
      </c>
      <c r="C3844">
        <v>7965.5879999999997</v>
      </c>
      <c r="D3844">
        <v>8318.9959999999992</v>
      </c>
      <c r="E3844">
        <v>8246.65</v>
      </c>
      <c r="F3844">
        <v>7717.0780000000004</v>
      </c>
      <c r="G3844">
        <v>7771.2579999999998</v>
      </c>
      <c r="H3844">
        <v>25.000019999999999</v>
      </c>
      <c r="I3844">
        <v>-6.5841800000000006E-2</v>
      </c>
      <c r="J3844">
        <v>-6.5841839999999996</v>
      </c>
      <c r="K3844">
        <v>47.716650000000001</v>
      </c>
      <c r="L3844">
        <v>52.764009999999999</v>
      </c>
      <c r="M3844">
        <v>0.7665883</v>
      </c>
      <c r="N3844">
        <v>24.739899999999999</v>
      </c>
      <c r="O3844">
        <v>26.789739999999998</v>
      </c>
      <c r="P3844">
        <v>0.31132779999999999</v>
      </c>
      <c r="Q3844">
        <v>24.841149999999999</v>
      </c>
      <c r="R3844">
        <v>30.257539999999999</v>
      </c>
      <c r="S3844">
        <v>0.82263640000000005</v>
      </c>
    </row>
    <row r="3845" spans="1:19" x14ac:dyDescent="0.2">
      <c r="A3845" t="s">
        <v>882</v>
      </c>
      <c r="B3845">
        <v>2010</v>
      </c>
      <c r="C3845">
        <v>7965.5879999999997</v>
      </c>
      <c r="D3845">
        <v>8318.9959999999992</v>
      </c>
      <c r="E3845">
        <v>8246.65</v>
      </c>
      <c r="F3845">
        <v>7717.0780000000004</v>
      </c>
      <c r="G3845">
        <v>7771.2579999999998</v>
      </c>
      <c r="H3845">
        <v>128.2953</v>
      </c>
      <c r="I3845">
        <v>-6.5841800000000006E-2</v>
      </c>
      <c r="J3845">
        <v>-6.5841839999999996</v>
      </c>
      <c r="K3845">
        <v>47.716650000000001</v>
      </c>
      <c r="L3845">
        <v>52.764009999999999</v>
      </c>
      <c r="M3845">
        <v>0.7665883</v>
      </c>
      <c r="N3845">
        <v>24.739899999999999</v>
      </c>
      <c r="O3845">
        <v>26.789739999999998</v>
      </c>
      <c r="P3845">
        <v>0.31132779999999999</v>
      </c>
      <c r="Q3845">
        <v>24.841149999999999</v>
      </c>
      <c r="R3845">
        <v>30.257539999999999</v>
      </c>
      <c r="S3845">
        <v>0.82263640000000005</v>
      </c>
    </row>
    <row r="3846" spans="1:19" x14ac:dyDescent="0.2">
      <c r="A3846" t="s">
        <v>882</v>
      </c>
      <c r="B3846">
        <v>2010</v>
      </c>
      <c r="C3846">
        <v>7965.5879999999997</v>
      </c>
      <c r="D3846">
        <v>8318.9959999999992</v>
      </c>
      <c r="E3846">
        <v>8246.65</v>
      </c>
      <c r="F3846">
        <v>7717.0780000000004</v>
      </c>
      <c r="G3846">
        <v>7771.2579999999998</v>
      </c>
      <c r="H3846">
        <v>-38.296790000000001</v>
      </c>
      <c r="I3846">
        <v>-6.5841800000000006E-2</v>
      </c>
      <c r="J3846">
        <v>-6.5841839999999996</v>
      </c>
      <c r="K3846">
        <v>47.716650000000001</v>
      </c>
      <c r="L3846">
        <v>52.764009999999999</v>
      </c>
      <c r="M3846">
        <v>0.7665883</v>
      </c>
      <c r="N3846">
        <v>24.739899999999999</v>
      </c>
      <c r="O3846">
        <v>26.789739999999998</v>
      </c>
      <c r="P3846">
        <v>0.31132779999999999</v>
      </c>
      <c r="Q3846">
        <v>24.841149999999999</v>
      </c>
      <c r="R3846">
        <v>30.257539999999999</v>
      </c>
      <c r="S3846">
        <v>0.82263640000000005</v>
      </c>
    </row>
    <row r="3847" spans="1:19" x14ac:dyDescent="0.2">
      <c r="A3847" t="s">
        <v>882</v>
      </c>
      <c r="B3847">
        <v>2010</v>
      </c>
      <c r="C3847">
        <v>7965.5879999999997</v>
      </c>
      <c r="D3847">
        <v>8318.9959999999992</v>
      </c>
      <c r="E3847">
        <v>8246.65</v>
      </c>
      <c r="F3847">
        <v>7717.0780000000004</v>
      </c>
      <c r="G3847">
        <v>7771.2579999999998</v>
      </c>
      <c r="H3847">
        <v>-20.953410000000002</v>
      </c>
      <c r="I3847">
        <v>-6.5841800000000006E-2</v>
      </c>
      <c r="J3847">
        <v>-6.5841839999999996</v>
      </c>
      <c r="K3847">
        <v>47.716650000000001</v>
      </c>
      <c r="L3847">
        <v>52.764009999999999</v>
      </c>
      <c r="M3847">
        <v>0.7665883</v>
      </c>
      <c r="O3847">
        <v>26.789739999999998</v>
      </c>
      <c r="P3847">
        <v>0.31132779999999999</v>
      </c>
      <c r="R3847">
        <v>30.257539999999999</v>
      </c>
      <c r="S3847">
        <v>0.82263640000000005</v>
      </c>
    </row>
    <row r="3848" spans="1:19" x14ac:dyDescent="0.2">
      <c r="A3848" t="s">
        <v>882</v>
      </c>
      <c r="B3848">
        <v>2010</v>
      </c>
      <c r="C3848">
        <v>7965.5879999999997</v>
      </c>
      <c r="D3848">
        <v>8318.9959999999992</v>
      </c>
      <c r="E3848">
        <v>8246.65</v>
      </c>
      <c r="F3848">
        <v>7717.0780000000004</v>
      </c>
      <c r="G3848">
        <v>7771.2579999999998</v>
      </c>
      <c r="I3848">
        <v>-6.5841800000000006E-2</v>
      </c>
      <c r="J3848">
        <v>-6.5841839999999996</v>
      </c>
      <c r="L3848">
        <v>52.764009999999999</v>
      </c>
      <c r="M3848">
        <v>0.7665883</v>
      </c>
      <c r="N3848">
        <v>24.739899999999999</v>
      </c>
      <c r="O3848">
        <v>26.789739999999998</v>
      </c>
      <c r="P3848">
        <v>0.31132779999999999</v>
      </c>
      <c r="R3848">
        <v>30.257539999999999</v>
      </c>
      <c r="S3848">
        <v>0.82263640000000005</v>
      </c>
    </row>
    <row r="3849" spans="1:19" x14ac:dyDescent="0.2">
      <c r="A3849" t="s">
        <v>882</v>
      </c>
      <c r="B3849">
        <v>2010</v>
      </c>
      <c r="C3849">
        <v>7965.5879999999997</v>
      </c>
      <c r="D3849">
        <v>8318.9959999999992</v>
      </c>
      <c r="E3849">
        <v>8246.65</v>
      </c>
      <c r="F3849">
        <v>7717.0780000000004</v>
      </c>
      <c r="G3849">
        <v>7771.2579999999998</v>
      </c>
      <c r="I3849">
        <v>-6.5841800000000006E-2</v>
      </c>
      <c r="J3849">
        <v>-6.5841839999999996</v>
      </c>
      <c r="L3849">
        <v>52.764009999999999</v>
      </c>
      <c r="M3849">
        <v>0.7665883</v>
      </c>
      <c r="N3849">
        <v>24.739899999999999</v>
      </c>
      <c r="O3849">
        <v>26.789739999999998</v>
      </c>
      <c r="P3849">
        <v>0.31132779999999999</v>
      </c>
      <c r="R3849">
        <v>30.257539999999999</v>
      </c>
      <c r="S3849">
        <v>0.82263640000000005</v>
      </c>
    </row>
    <row r="3850" spans="1:19" x14ac:dyDescent="0.2">
      <c r="A3850" t="s">
        <v>882</v>
      </c>
      <c r="B3850">
        <v>2010</v>
      </c>
      <c r="C3850">
        <v>7965.5879999999997</v>
      </c>
      <c r="D3850">
        <v>8318.9959999999992</v>
      </c>
      <c r="E3850">
        <v>8246.65</v>
      </c>
      <c r="F3850">
        <v>7717.0780000000004</v>
      </c>
      <c r="G3850">
        <v>7771.2579999999998</v>
      </c>
      <c r="H3850">
        <v>292.99970000000002</v>
      </c>
      <c r="I3850">
        <v>-6.5841800000000006E-2</v>
      </c>
      <c r="J3850">
        <v>-6.5841839999999996</v>
      </c>
      <c r="K3850">
        <v>47.716650000000001</v>
      </c>
      <c r="L3850">
        <v>52.764009999999999</v>
      </c>
      <c r="M3850">
        <v>0.7665883</v>
      </c>
      <c r="N3850">
        <v>24.739899999999999</v>
      </c>
      <c r="O3850">
        <v>26.789739999999998</v>
      </c>
      <c r="P3850">
        <v>0.31132779999999999</v>
      </c>
      <c r="Q3850">
        <v>24.841149999999999</v>
      </c>
      <c r="R3850">
        <v>30.257539999999999</v>
      </c>
      <c r="S3850">
        <v>0.82263640000000005</v>
      </c>
    </row>
    <row r="3851" spans="1:19" x14ac:dyDescent="0.2">
      <c r="A3851" t="s">
        <v>882</v>
      </c>
      <c r="B3851">
        <v>2010</v>
      </c>
      <c r="C3851">
        <v>7965.5879999999997</v>
      </c>
      <c r="D3851">
        <v>8318.9959999999992</v>
      </c>
      <c r="E3851">
        <v>8246.65</v>
      </c>
      <c r="F3851">
        <v>7717.0780000000004</v>
      </c>
      <c r="G3851">
        <v>7771.2579999999998</v>
      </c>
      <c r="I3851">
        <v>-6.5841800000000006E-2</v>
      </c>
      <c r="J3851">
        <v>-6.5841839999999996</v>
      </c>
      <c r="L3851">
        <v>52.764009999999999</v>
      </c>
      <c r="M3851">
        <v>0.7665883</v>
      </c>
      <c r="N3851">
        <v>24.739899999999999</v>
      </c>
      <c r="O3851">
        <v>26.789739999999998</v>
      </c>
      <c r="P3851">
        <v>0.31132779999999999</v>
      </c>
      <c r="R3851">
        <v>30.257539999999999</v>
      </c>
      <c r="S3851">
        <v>0.82263640000000005</v>
      </c>
    </row>
    <row r="3852" spans="1:19" x14ac:dyDescent="0.2">
      <c r="A3852" t="s">
        <v>882</v>
      </c>
      <c r="B3852">
        <v>2010</v>
      </c>
      <c r="C3852">
        <v>7965.5879999999997</v>
      </c>
      <c r="D3852">
        <v>8318.9959999999992</v>
      </c>
      <c r="E3852">
        <v>8246.65</v>
      </c>
      <c r="F3852">
        <v>7717.0780000000004</v>
      </c>
      <c r="G3852">
        <v>7771.2579999999998</v>
      </c>
      <c r="I3852">
        <v>-6.5841800000000006E-2</v>
      </c>
      <c r="J3852">
        <v>-6.5841839999999996</v>
      </c>
      <c r="L3852">
        <v>52.764009999999999</v>
      </c>
      <c r="M3852">
        <v>0.7665883</v>
      </c>
      <c r="N3852">
        <v>24.739899999999999</v>
      </c>
      <c r="O3852">
        <v>26.789739999999998</v>
      </c>
      <c r="P3852">
        <v>0.31132779999999999</v>
      </c>
      <c r="R3852">
        <v>30.257539999999999</v>
      </c>
      <c r="S3852">
        <v>0.82263640000000005</v>
      </c>
    </row>
    <row r="3853" spans="1:19" x14ac:dyDescent="0.2">
      <c r="A3853" t="s">
        <v>882</v>
      </c>
      <c r="B3853">
        <v>2010</v>
      </c>
      <c r="C3853">
        <v>7965.5879999999997</v>
      </c>
      <c r="D3853">
        <v>8318.9959999999992</v>
      </c>
      <c r="E3853">
        <v>8246.65</v>
      </c>
      <c r="F3853">
        <v>7717.0780000000004</v>
      </c>
      <c r="G3853">
        <v>7771.2579999999998</v>
      </c>
      <c r="H3853">
        <v>-5.358212</v>
      </c>
      <c r="I3853">
        <v>-6.5841800000000006E-2</v>
      </c>
      <c r="J3853">
        <v>-6.5841839999999996</v>
      </c>
      <c r="K3853">
        <v>47.716650000000001</v>
      </c>
      <c r="L3853">
        <v>52.764009999999999</v>
      </c>
      <c r="M3853">
        <v>0.7665883</v>
      </c>
      <c r="N3853">
        <v>24.739899999999999</v>
      </c>
      <c r="O3853">
        <v>26.789739999999998</v>
      </c>
      <c r="P3853">
        <v>0.31132779999999999</v>
      </c>
      <c r="Q3853">
        <v>24.841149999999999</v>
      </c>
      <c r="R3853">
        <v>30.257539999999999</v>
      </c>
      <c r="S3853">
        <v>0.82263640000000005</v>
      </c>
    </row>
    <row r="3854" spans="1:19" x14ac:dyDescent="0.2">
      <c r="A3854" t="s">
        <v>882</v>
      </c>
      <c r="B3854">
        <v>2010</v>
      </c>
      <c r="C3854">
        <v>7965.5879999999997</v>
      </c>
      <c r="D3854">
        <v>8318.9959999999992</v>
      </c>
      <c r="E3854">
        <v>8246.65</v>
      </c>
      <c r="F3854">
        <v>7717.0780000000004</v>
      </c>
      <c r="G3854">
        <v>7771.2579999999998</v>
      </c>
      <c r="H3854">
        <v>7.8620260000000002</v>
      </c>
      <c r="I3854">
        <v>-6.5841800000000006E-2</v>
      </c>
      <c r="J3854">
        <v>-6.5841839999999996</v>
      </c>
      <c r="K3854">
        <v>47.716650000000001</v>
      </c>
      <c r="L3854">
        <v>52.764009999999999</v>
      </c>
      <c r="M3854">
        <v>0.7665883</v>
      </c>
      <c r="N3854">
        <v>24.739899999999999</v>
      </c>
      <c r="O3854">
        <v>26.789739999999998</v>
      </c>
      <c r="P3854">
        <v>0.31132779999999999</v>
      </c>
      <c r="Q3854">
        <v>24.841149999999999</v>
      </c>
      <c r="R3854">
        <v>30.257539999999999</v>
      </c>
      <c r="S3854">
        <v>0.82263640000000005</v>
      </c>
    </row>
    <row r="3855" spans="1:19" x14ac:dyDescent="0.2">
      <c r="A3855" t="s">
        <v>882</v>
      </c>
      <c r="B3855">
        <v>2010</v>
      </c>
      <c r="C3855">
        <v>7965.5879999999997</v>
      </c>
      <c r="D3855">
        <v>8318.9959999999992</v>
      </c>
      <c r="E3855">
        <v>8246.65</v>
      </c>
      <c r="F3855">
        <v>7717.0780000000004</v>
      </c>
      <c r="G3855">
        <v>7771.2579999999998</v>
      </c>
      <c r="H3855">
        <v>21.271450000000002</v>
      </c>
      <c r="I3855">
        <v>-6.5841800000000006E-2</v>
      </c>
      <c r="J3855">
        <v>-6.5841839999999996</v>
      </c>
      <c r="K3855">
        <v>47.716650000000001</v>
      </c>
      <c r="L3855">
        <v>52.764009999999999</v>
      </c>
      <c r="M3855">
        <v>0.7665883</v>
      </c>
      <c r="N3855">
        <v>24.739899999999999</v>
      </c>
      <c r="O3855">
        <v>26.789739999999998</v>
      </c>
      <c r="P3855">
        <v>0.31132779999999999</v>
      </c>
      <c r="Q3855">
        <v>24.841149999999999</v>
      </c>
      <c r="R3855">
        <v>30.257539999999999</v>
      </c>
      <c r="S3855">
        <v>0.82263640000000005</v>
      </c>
    </row>
    <row r="3856" spans="1:19" x14ac:dyDescent="0.2">
      <c r="A3856" t="s">
        <v>882</v>
      </c>
      <c r="B3856">
        <v>2010</v>
      </c>
      <c r="C3856">
        <v>7965.5879999999997</v>
      </c>
      <c r="D3856">
        <v>8318.9959999999992</v>
      </c>
      <c r="E3856">
        <v>8246.65</v>
      </c>
      <c r="F3856">
        <v>7717.0780000000004</v>
      </c>
      <c r="G3856">
        <v>7771.2579999999998</v>
      </c>
      <c r="H3856">
        <v>-2.83E-5</v>
      </c>
      <c r="I3856">
        <v>-6.5841800000000006E-2</v>
      </c>
      <c r="J3856">
        <v>-6.5841839999999996</v>
      </c>
      <c r="K3856">
        <v>47.716650000000001</v>
      </c>
      <c r="L3856">
        <v>52.764009999999999</v>
      </c>
      <c r="M3856">
        <v>0.7665883</v>
      </c>
      <c r="N3856">
        <v>24.739899999999999</v>
      </c>
      <c r="O3856">
        <v>26.789739999999998</v>
      </c>
      <c r="P3856">
        <v>0.31132779999999999</v>
      </c>
      <c r="Q3856">
        <v>24.841149999999999</v>
      </c>
      <c r="R3856">
        <v>30.257539999999999</v>
      </c>
      <c r="S3856">
        <v>0.82263640000000005</v>
      </c>
    </row>
    <row r="3857" spans="1:19" x14ac:dyDescent="0.2">
      <c r="A3857" t="s">
        <v>882</v>
      </c>
      <c r="B3857">
        <v>2010</v>
      </c>
      <c r="C3857">
        <v>7965.5879999999997</v>
      </c>
      <c r="D3857">
        <v>8318.9959999999992</v>
      </c>
      <c r="E3857">
        <v>8246.65</v>
      </c>
      <c r="F3857">
        <v>7717.0780000000004</v>
      </c>
      <c r="G3857">
        <v>7771.2579999999998</v>
      </c>
      <c r="H3857">
        <v>-90.327500000000001</v>
      </c>
      <c r="I3857">
        <v>-6.5841800000000006E-2</v>
      </c>
      <c r="J3857">
        <v>-6.5841839999999996</v>
      </c>
      <c r="K3857">
        <v>47.716650000000001</v>
      </c>
      <c r="L3857">
        <v>52.764009999999999</v>
      </c>
      <c r="M3857">
        <v>0.7665883</v>
      </c>
      <c r="N3857">
        <v>24.739899999999999</v>
      </c>
      <c r="O3857">
        <v>26.789739999999998</v>
      </c>
      <c r="P3857">
        <v>0.31132779999999999</v>
      </c>
      <c r="Q3857">
        <v>24.841149999999999</v>
      </c>
      <c r="R3857">
        <v>30.257539999999999</v>
      </c>
      <c r="S3857">
        <v>0.82263640000000005</v>
      </c>
    </row>
    <row r="3858" spans="1:19" x14ac:dyDescent="0.2">
      <c r="A3858" t="s">
        <v>882</v>
      </c>
      <c r="B3858">
        <v>2010</v>
      </c>
      <c r="C3858">
        <v>7965.5879999999997</v>
      </c>
      <c r="D3858">
        <v>8318.9959999999992</v>
      </c>
      <c r="E3858">
        <v>8246.65</v>
      </c>
      <c r="F3858">
        <v>7717.0780000000004</v>
      </c>
      <c r="G3858">
        <v>7771.2579999999998</v>
      </c>
      <c r="H3858">
        <v>24.61299</v>
      </c>
      <c r="I3858">
        <v>-6.5841800000000006E-2</v>
      </c>
      <c r="J3858">
        <v>-6.5841839999999996</v>
      </c>
      <c r="K3858">
        <v>47.716650000000001</v>
      </c>
      <c r="L3858">
        <v>52.764009999999999</v>
      </c>
      <c r="M3858">
        <v>0.7665883</v>
      </c>
      <c r="N3858">
        <v>24.739899999999999</v>
      </c>
      <c r="O3858">
        <v>26.789739999999998</v>
      </c>
      <c r="P3858">
        <v>0.31132779999999999</v>
      </c>
      <c r="Q3858">
        <v>24.841149999999999</v>
      </c>
      <c r="R3858">
        <v>30.257539999999999</v>
      </c>
      <c r="S3858">
        <v>0.82263640000000005</v>
      </c>
    </row>
    <row r="3859" spans="1:19" x14ac:dyDescent="0.2">
      <c r="A3859" t="s">
        <v>882</v>
      </c>
      <c r="B3859">
        <v>2010</v>
      </c>
      <c r="C3859">
        <v>7965.5879999999997</v>
      </c>
      <c r="D3859">
        <v>8318.9959999999992</v>
      </c>
      <c r="E3859">
        <v>8246.65</v>
      </c>
      <c r="F3859">
        <v>7717.0780000000004</v>
      </c>
      <c r="G3859">
        <v>7771.2579999999998</v>
      </c>
      <c r="I3859">
        <v>-6.5841800000000006E-2</v>
      </c>
      <c r="J3859">
        <v>-6.5841839999999996</v>
      </c>
      <c r="L3859">
        <v>52.764009999999999</v>
      </c>
      <c r="M3859">
        <v>0.7665883</v>
      </c>
      <c r="O3859">
        <v>26.789739999999998</v>
      </c>
      <c r="P3859">
        <v>0.31132779999999999</v>
      </c>
      <c r="R3859">
        <v>30.257539999999999</v>
      </c>
      <c r="S3859">
        <v>0.82263640000000005</v>
      </c>
    </row>
    <row r="3860" spans="1:19" x14ac:dyDescent="0.2">
      <c r="A3860" t="s">
        <v>882</v>
      </c>
      <c r="B3860">
        <v>2010</v>
      </c>
      <c r="C3860">
        <v>7965.5879999999997</v>
      </c>
      <c r="D3860">
        <v>8318.9959999999992</v>
      </c>
      <c r="E3860">
        <v>8246.65</v>
      </c>
      <c r="F3860">
        <v>7717.0780000000004</v>
      </c>
      <c r="G3860">
        <v>7771.2579999999998</v>
      </c>
      <c r="H3860">
        <v>-9.3056839999999994</v>
      </c>
      <c r="I3860">
        <v>-6.5841800000000006E-2</v>
      </c>
      <c r="J3860">
        <v>-6.5841839999999996</v>
      </c>
      <c r="K3860">
        <v>47.716650000000001</v>
      </c>
      <c r="L3860">
        <v>52.764009999999999</v>
      </c>
      <c r="M3860">
        <v>0.7665883</v>
      </c>
      <c r="N3860">
        <v>24.739899999999999</v>
      </c>
      <c r="O3860">
        <v>26.789739999999998</v>
      </c>
      <c r="P3860">
        <v>0.31132779999999999</v>
      </c>
      <c r="Q3860">
        <v>24.841149999999999</v>
      </c>
      <c r="R3860">
        <v>30.257539999999999</v>
      </c>
      <c r="S3860">
        <v>0.82263640000000005</v>
      </c>
    </row>
    <row r="3861" spans="1:19" x14ac:dyDescent="0.2">
      <c r="A3861" t="s">
        <v>882</v>
      </c>
      <c r="B3861">
        <v>2010</v>
      </c>
      <c r="C3861">
        <v>7965.5879999999997</v>
      </c>
      <c r="D3861">
        <v>8318.9959999999992</v>
      </c>
      <c r="E3861">
        <v>8246.65</v>
      </c>
      <c r="F3861">
        <v>7717.0780000000004</v>
      </c>
      <c r="G3861">
        <v>7771.2579999999998</v>
      </c>
      <c r="H3861">
        <v>-14.285690000000001</v>
      </c>
      <c r="I3861">
        <v>-6.5841800000000006E-2</v>
      </c>
      <c r="J3861">
        <v>-6.5841839999999996</v>
      </c>
      <c r="K3861">
        <v>47.716650000000001</v>
      </c>
      <c r="L3861">
        <v>52.764009999999999</v>
      </c>
      <c r="M3861">
        <v>0.7665883</v>
      </c>
      <c r="N3861">
        <v>24.739899999999999</v>
      </c>
      <c r="O3861">
        <v>26.789739999999998</v>
      </c>
      <c r="P3861">
        <v>0.31132779999999999</v>
      </c>
      <c r="Q3861">
        <v>24.841149999999999</v>
      </c>
      <c r="R3861">
        <v>30.257539999999999</v>
      </c>
      <c r="S3861">
        <v>0.82263640000000005</v>
      </c>
    </row>
    <row r="3862" spans="1:19" x14ac:dyDescent="0.2">
      <c r="A3862" t="s">
        <v>882</v>
      </c>
      <c r="B3862">
        <v>2010</v>
      </c>
      <c r="C3862">
        <v>7965.5879999999997</v>
      </c>
      <c r="D3862">
        <v>8318.9959999999992</v>
      </c>
      <c r="E3862">
        <v>8246.65</v>
      </c>
      <c r="F3862">
        <v>7717.0780000000004</v>
      </c>
      <c r="G3862">
        <v>7771.2579999999998</v>
      </c>
      <c r="H3862">
        <v>6.8965670000000001</v>
      </c>
      <c r="I3862">
        <v>-6.5841800000000006E-2</v>
      </c>
      <c r="J3862">
        <v>-6.5841839999999996</v>
      </c>
      <c r="K3862">
        <v>47.716650000000001</v>
      </c>
      <c r="L3862">
        <v>52.764009999999999</v>
      </c>
      <c r="M3862">
        <v>0.7665883</v>
      </c>
      <c r="N3862">
        <v>24.739899999999999</v>
      </c>
      <c r="O3862">
        <v>26.789739999999998</v>
      </c>
      <c r="P3862">
        <v>0.31132779999999999</v>
      </c>
      <c r="Q3862">
        <v>24.841149999999999</v>
      </c>
      <c r="R3862">
        <v>30.257539999999999</v>
      </c>
      <c r="S3862">
        <v>0.82263640000000005</v>
      </c>
    </row>
    <row r="3863" spans="1:19" x14ac:dyDescent="0.2">
      <c r="A3863" t="s">
        <v>882</v>
      </c>
      <c r="B3863">
        <v>2010</v>
      </c>
      <c r="C3863">
        <v>7965.5879999999997</v>
      </c>
      <c r="D3863">
        <v>8318.9959999999992</v>
      </c>
      <c r="E3863">
        <v>8246.65</v>
      </c>
      <c r="F3863">
        <v>7717.0780000000004</v>
      </c>
      <c r="G3863">
        <v>7771.2579999999998</v>
      </c>
      <c r="H3863">
        <v>24.298279999999998</v>
      </c>
      <c r="I3863">
        <v>-6.5841800000000006E-2</v>
      </c>
      <c r="J3863">
        <v>-6.5841839999999996</v>
      </c>
      <c r="K3863">
        <v>47.716650000000001</v>
      </c>
      <c r="L3863">
        <v>52.764009999999999</v>
      </c>
      <c r="M3863">
        <v>0.7665883</v>
      </c>
      <c r="N3863">
        <v>24.739899999999999</v>
      </c>
      <c r="O3863">
        <v>26.789739999999998</v>
      </c>
      <c r="P3863">
        <v>0.31132779999999999</v>
      </c>
      <c r="Q3863">
        <v>24.841149999999999</v>
      </c>
      <c r="R3863">
        <v>30.257539999999999</v>
      </c>
      <c r="S3863">
        <v>0.82263640000000005</v>
      </c>
    </row>
    <row r="3864" spans="1:19" x14ac:dyDescent="0.2">
      <c r="A3864" t="s">
        <v>882</v>
      </c>
      <c r="B3864">
        <v>2010</v>
      </c>
      <c r="C3864">
        <v>7965.5879999999997</v>
      </c>
      <c r="D3864">
        <v>8318.9959999999992</v>
      </c>
      <c r="E3864">
        <v>8246.65</v>
      </c>
      <c r="F3864">
        <v>7717.0780000000004</v>
      </c>
      <c r="G3864">
        <v>7771.2579999999998</v>
      </c>
      <c r="H3864">
        <v>199.9999</v>
      </c>
      <c r="I3864">
        <v>-6.5841800000000006E-2</v>
      </c>
      <c r="J3864">
        <v>-6.5841839999999996</v>
      </c>
      <c r="K3864">
        <v>47.716650000000001</v>
      </c>
      <c r="L3864">
        <v>52.764009999999999</v>
      </c>
      <c r="M3864">
        <v>0.7665883</v>
      </c>
      <c r="N3864">
        <v>24.739899999999999</v>
      </c>
      <c r="O3864">
        <v>26.789739999999998</v>
      </c>
      <c r="P3864">
        <v>0.31132779999999999</v>
      </c>
      <c r="Q3864">
        <v>24.841149999999999</v>
      </c>
      <c r="R3864">
        <v>30.257539999999999</v>
      </c>
      <c r="S3864">
        <v>0.82263640000000005</v>
      </c>
    </row>
    <row r="3865" spans="1:19" x14ac:dyDescent="0.2">
      <c r="A3865" t="s">
        <v>882</v>
      </c>
      <c r="B3865">
        <v>2010</v>
      </c>
      <c r="C3865">
        <v>7965.5879999999997</v>
      </c>
      <c r="D3865">
        <v>8318.9959999999992</v>
      </c>
      <c r="E3865">
        <v>8246.65</v>
      </c>
      <c r="F3865">
        <v>7717.0780000000004</v>
      </c>
      <c r="G3865">
        <v>7771.2579999999998</v>
      </c>
      <c r="I3865">
        <v>-6.5841800000000006E-2</v>
      </c>
      <c r="J3865">
        <v>-6.5841839999999996</v>
      </c>
      <c r="L3865">
        <v>52.764009999999999</v>
      </c>
      <c r="M3865">
        <v>0.7665883</v>
      </c>
      <c r="N3865">
        <v>24.739899999999999</v>
      </c>
      <c r="O3865">
        <v>26.789739999999998</v>
      </c>
      <c r="P3865">
        <v>0.31132779999999999</v>
      </c>
      <c r="R3865">
        <v>30.257539999999999</v>
      </c>
      <c r="S3865">
        <v>0.82263640000000005</v>
      </c>
    </row>
    <row r="3866" spans="1:19" x14ac:dyDescent="0.2">
      <c r="A3866" t="s">
        <v>882</v>
      </c>
      <c r="B3866">
        <v>2010</v>
      </c>
      <c r="C3866">
        <v>7965.5879999999997</v>
      </c>
      <c r="D3866">
        <v>8318.9959999999992</v>
      </c>
      <c r="E3866">
        <v>8246.65</v>
      </c>
      <c r="F3866">
        <v>7717.0780000000004</v>
      </c>
      <c r="G3866">
        <v>7771.2579999999998</v>
      </c>
      <c r="H3866">
        <v>-3.333329</v>
      </c>
      <c r="I3866">
        <v>-6.5841800000000006E-2</v>
      </c>
      <c r="J3866">
        <v>-6.5841839999999996</v>
      </c>
      <c r="K3866">
        <v>47.716650000000001</v>
      </c>
      <c r="L3866">
        <v>52.764009999999999</v>
      </c>
      <c r="M3866">
        <v>0.7665883</v>
      </c>
      <c r="N3866">
        <v>24.739899999999999</v>
      </c>
      <c r="O3866">
        <v>26.789739999999998</v>
      </c>
      <c r="P3866">
        <v>0.31132779999999999</v>
      </c>
      <c r="Q3866">
        <v>24.841149999999999</v>
      </c>
      <c r="R3866">
        <v>30.257539999999999</v>
      </c>
      <c r="S3866">
        <v>0.82263640000000005</v>
      </c>
    </row>
    <row r="3867" spans="1:19" x14ac:dyDescent="0.2">
      <c r="A3867" t="s">
        <v>882</v>
      </c>
      <c r="B3867">
        <v>2010</v>
      </c>
      <c r="C3867">
        <v>7965.5879999999997</v>
      </c>
      <c r="D3867">
        <v>8318.9959999999992</v>
      </c>
      <c r="E3867">
        <v>8246.65</v>
      </c>
      <c r="F3867">
        <v>7717.0780000000004</v>
      </c>
      <c r="G3867">
        <v>7771.2579999999998</v>
      </c>
      <c r="H3867">
        <v>60.413499999999999</v>
      </c>
      <c r="I3867">
        <v>-6.5841800000000006E-2</v>
      </c>
      <c r="J3867">
        <v>-6.5841839999999996</v>
      </c>
      <c r="K3867">
        <v>47.716650000000001</v>
      </c>
      <c r="L3867">
        <v>52.764009999999999</v>
      </c>
      <c r="M3867">
        <v>0.7665883</v>
      </c>
      <c r="N3867">
        <v>24.739899999999999</v>
      </c>
      <c r="O3867">
        <v>26.789739999999998</v>
      </c>
      <c r="P3867">
        <v>0.31132779999999999</v>
      </c>
      <c r="Q3867">
        <v>24.841149999999999</v>
      </c>
      <c r="R3867">
        <v>30.257539999999999</v>
      </c>
      <c r="S3867">
        <v>0.82263640000000005</v>
      </c>
    </row>
    <row r="3868" spans="1:19" x14ac:dyDescent="0.2">
      <c r="A3868" t="s">
        <v>882</v>
      </c>
      <c r="B3868">
        <v>2010</v>
      </c>
      <c r="C3868">
        <v>7965.5879999999997</v>
      </c>
      <c r="D3868">
        <v>8318.9959999999992</v>
      </c>
      <c r="E3868">
        <v>8246.65</v>
      </c>
      <c r="F3868">
        <v>7717.0780000000004</v>
      </c>
      <c r="G3868">
        <v>7771.2579999999998</v>
      </c>
      <c r="H3868">
        <v>6.1946580000000004</v>
      </c>
      <c r="I3868">
        <v>-6.5841800000000006E-2</v>
      </c>
      <c r="J3868">
        <v>-6.5841839999999996</v>
      </c>
      <c r="K3868">
        <v>47.716650000000001</v>
      </c>
      <c r="L3868">
        <v>52.764009999999999</v>
      </c>
      <c r="M3868">
        <v>0.7665883</v>
      </c>
      <c r="N3868">
        <v>24.739899999999999</v>
      </c>
      <c r="O3868">
        <v>26.789739999999998</v>
      </c>
      <c r="P3868">
        <v>0.31132779999999999</v>
      </c>
      <c r="Q3868">
        <v>24.841149999999999</v>
      </c>
      <c r="R3868">
        <v>30.257539999999999</v>
      </c>
      <c r="S3868">
        <v>0.82263640000000005</v>
      </c>
    </row>
    <row r="3869" spans="1:19" x14ac:dyDescent="0.2">
      <c r="A3869" t="s">
        <v>882</v>
      </c>
      <c r="B3869">
        <v>2010</v>
      </c>
      <c r="C3869">
        <v>7965.5879999999997</v>
      </c>
      <c r="D3869">
        <v>8318.9959999999992</v>
      </c>
      <c r="E3869">
        <v>8246.65</v>
      </c>
      <c r="F3869">
        <v>7717.0780000000004</v>
      </c>
      <c r="G3869">
        <v>7771.2579999999998</v>
      </c>
      <c r="H3869">
        <v>6.790203</v>
      </c>
      <c r="I3869">
        <v>-6.5841800000000006E-2</v>
      </c>
      <c r="J3869">
        <v>-6.5841839999999996</v>
      </c>
      <c r="K3869">
        <v>47.716650000000001</v>
      </c>
      <c r="L3869">
        <v>52.764009999999999</v>
      </c>
      <c r="M3869">
        <v>0.7665883</v>
      </c>
      <c r="N3869">
        <v>24.739899999999999</v>
      </c>
      <c r="O3869">
        <v>26.789739999999998</v>
      </c>
      <c r="P3869">
        <v>0.31132779999999999</v>
      </c>
      <c r="Q3869">
        <v>24.841149999999999</v>
      </c>
      <c r="R3869">
        <v>30.257539999999999</v>
      </c>
      <c r="S3869">
        <v>0.82263640000000005</v>
      </c>
    </row>
    <row r="3870" spans="1:19" x14ac:dyDescent="0.2">
      <c r="A3870" t="s">
        <v>882</v>
      </c>
      <c r="B3870">
        <v>2010</v>
      </c>
      <c r="C3870">
        <v>7965.5879999999997</v>
      </c>
      <c r="D3870">
        <v>8318.9959999999992</v>
      </c>
      <c r="E3870">
        <v>8246.65</v>
      </c>
      <c r="F3870">
        <v>7717.0780000000004</v>
      </c>
      <c r="G3870">
        <v>7771.2579999999998</v>
      </c>
      <c r="H3870">
        <v>-21.51718</v>
      </c>
      <c r="I3870">
        <v>-6.5841800000000006E-2</v>
      </c>
      <c r="J3870">
        <v>-6.5841839999999996</v>
      </c>
      <c r="K3870">
        <v>47.716650000000001</v>
      </c>
      <c r="L3870">
        <v>52.764009999999999</v>
      </c>
      <c r="M3870">
        <v>0.7665883</v>
      </c>
      <c r="N3870">
        <v>24.739899999999999</v>
      </c>
      <c r="O3870">
        <v>26.789739999999998</v>
      </c>
      <c r="P3870">
        <v>0.31132779999999999</v>
      </c>
      <c r="Q3870">
        <v>24.841149999999999</v>
      </c>
      <c r="R3870">
        <v>30.257539999999999</v>
      </c>
      <c r="S3870">
        <v>0.82263640000000005</v>
      </c>
    </row>
    <row r="3871" spans="1:19" x14ac:dyDescent="0.2">
      <c r="A3871" t="s">
        <v>882</v>
      </c>
      <c r="B3871">
        <v>2010</v>
      </c>
      <c r="C3871">
        <v>7965.5879999999997</v>
      </c>
      <c r="D3871">
        <v>8318.9959999999992</v>
      </c>
      <c r="E3871">
        <v>8246.65</v>
      </c>
      <c r="F3871">
        <v>7717.0780000000004</v>
      </c>
      <c r="G3871">
        <v>7771.2579999999998</v>
      </c>
      <c r="H3871">
        <v>2.8571569999999999</v>
      </c>
      <c r="I3871">
        <v>-6.5841800000000006E-2</v>
      </c>
      <c r="J3871">
        <v>-6.5841839999999996</v>
      </c>
      <c r="K3871">
        <v>47.716650000000001</v>
      </c>
      <c r="L3871">
        <v>52.764009999999999</v>
      </c>
      <c r="M3871">
        <v>0.7665883</v>
      </c>
      <c r="N3871">
        <v>24.739899999999999</v>
      </c>
      <c r="O3871">
        <v>26.789739999999998</v>
      </c>
      <c r="P3871">
        <v>0.31132779999999999</v>
      </c>
      <c r="Q3871">
        <v>24.841149999999999</v>
      </c>
      <c r="R3871">
        <v>30.257539999999999</v>
      </c>
      <c r="S3871">
        <v>0.82263640000000005</v>
      </c>
    </row>
    <row r="3872" spans="1:19" x14ac:dyDescent="0.2">
      <c r="A3872" t="s">
        <v>882</v>
      </c>
      <c r="B3872">
        <v>2010</v>
      </c>
      <c r="C3872">
        <v>7965.5879999999997</v>
      </c>
      <c r="D3872">
        <v>8318.9959999999992</v>
      </c>
      <c r="E3872">
        <v>8246.65</v>
      </c>
      <c r="F3872">
        <v>7717.0780000000004</v>
      </c>
      <c r="G3872">
        <v>7771.2579999999998</v>
      </c>
      <c r="H3872">
        <v>75.000079999999997</v>
      </c>
      <c r="I3872">
        <v>-6.5841800000000006E-2</v>
      </c>
      <c r="J3872">
        <v>-6.5841839999999996</v>
      </c>
      <c r="K3872">
        <v>47.716650000000001</v>
      </c>
      <c r="L3872">
        <v>52.764009999999999</v>
      </c>
      <c r="M3872">
        <v>0.7665883</v>
      </c>
      <c r="N3872">
        <v>24.739899999999999</v>
      </c>
      <c r="O3872">
        <v>26.789739999999998</v>
      </c>
      <c r="P3872">
        <v>0.31132779999999999</v>
      </c>
      <c r="Q3872">
        <v>24.841149999999999</v>
      </c>
      <c r="R3872">
        <v>30.257539999999999</v>
      </c>
      <c r="S3872">
        <v>0.82263640000000005</v>
      </c>
    </row>
    <row r="3873" spans="1:19" x14ac:dyDescent="0.2">
      <c r="A3873" t="s">
        <v>882</v>
      </c>
      <c r="B3873">
        <v>2010</v>
      </c>
      <c r="C3873">
        <v>7965.5879999999997</v>
      </c>
      <c r="D3873">
        <v>8318.9959999999992</v>
      </c>
      <c r="E3873">
        <v>8246.65</v>
      </c>
      <c r="F3873">
        <v>7717.0780000000004</v>
      </c>
      <c r="G3873">
        <v>7771.2579999999998</v>
      </c>
      <c r="H3873">
        <v>-2.8509159999999998</v>
      </c>
      <c r="I3873">
        <v>-6.5841800000000006E-2</v>
      </c>
      <c r="J3873">
        <v>-6.5841839999999996</v>
      </c>
      <c r="K3873">
        <v>47.716650000000001</v>
      </c>
      <c r="L3873">
        <v>52.764009999999999</v>
      </c>
      <c r="M3873">
        <v>0.7665883</v>
      </c>
      <c r="N3873">
        <v>24.739899999999999</v>
      </c>
      <c r="O3873">
        <v>26.789739999999998</v>
      </c>
      <c r="P3873">
        <v>0.31132779999999999</v>
      </c>
      <c r="Q3873">
        <v>24.841149999999999</v>
      </c>
      <c r="R3873">
        <v>30.257539999999999</v>
      </c>
      <c r="S3873">
        <v>0.82263640000000005</v>
      </c>
    </row>
    <row r="3874" spans="1:19" x14ac:dyDescent="0.2">
      <c r="A3874" t="s">
        <v>882</v>
      </c>
      <c r="B3874">
        <v>2010</v>
      </c>
      <c r="C3874">
        <v>7965.5879999999997</v>
      </c>
      <c r="D3874">
        <v>8318.9959999999992</v>
      </c>
      <c r="E3874">
        <v>8246.65</v>
      </c>
      <c r="F3874">
        <v>7717.0780000000004</v>
      </c>
      <c r="G3874">
        <v>7771.2579999999998</v>
      </c>
      <c r="H3874">
        <v>-35.167679999999997</v>
      </c>
      <c r="I3874">
        <v>-6.5841800000000006E-2</v>
      </c>
      <c r="J3874">
        <v>-6.5841839999999996</v>
      </c>
      <c r="K3874">
        <v>47.716650000000001</v>
      </c>
      <c r="L3874">
        <v>52.764009999999999</v>
      </c>
      <c r="M3874">
        <v>0.7665883</v>
      </c>
      <c r="N3874">
        <v>24.739899999999999</v>
      </c>
      <c r="O3874">
        <v>26.789739999999998</v>
      </c>
      <c r="P3874">
        <v>0.31132779999999999</v>
      </c>
      <c r="Q3874">
        <v>24.841149999999999</v>
      </c>
      <c r="R3874">
        <v>30.257539999999999</v>
      </c>
      <c r="S3874">
        <v>0.82263640000000005</v>
      </c>
    </row>
    <row r="3875" spans="1:19" x14ac:dyDescent="0.2">
      <c r="A3875" t="s">
        <v>882</v>
      </c>
      <c r="B3875">
        <v>2010</v>
      </c>
      <c r="C3875">
        <v>7965.5879999999997</v>
      </c>
      <c r="D3875">
        <v>8318.9959999999992</v>
      </c>
      <c r="E3875">
        <v>8246.65</v>
      </c>
      <c r="F3875">
        <v>7717.0780000000004</v>
      </c>
      <c r="G3875">
        <v>7771.2579999999998</v>
      </c>
      <c r="I3875">
        <v>-6.5841800000000006E-2</v>
      </c>
      <c r="J3875">
        <v>-6.5841839999999996</v>
      </c>
      <c r="L3875">
        <v>52.764009999999999</v>
      </c>
      <c r="M3875">
        <v>0.7665883</v>
      </c>
      <c r="N3875">
        <v>24.739899999999999</v>
      </c>
      <c r="O3875">
        <v>26.789739999999998</v>
      </c>
      <c r="P3875">
        <v>0.31132779999999999</v>
      </c>
      <c r="R3875">
        <v>30.257539999999999</v>
      </c>
      <c r="S3875">
        <v>0.82263640000000005</v>
      </c>
    </row>
    <row r="3876" spans="1:19" x14ac:dyDescent="0.2">
      <c r="A3876" t="s">
        <v>882</v>
      </c>
      <c r="B3876">
        <v>2010</v>
      </c>
      <c r="C3876">
        <v>7965.5879999999997</v>
      </c>
      <c r="D3876">
        <v>8318.9959999999992</v>
      </c>
      <c r="E3876">
        <v>8246.65</v>
      </c>
      <c r="F3876">
        <v>7717.0780000000004</v>
      </c>
      <c r="G3876">
        <v>7771.2579999999998</v>
      </c>
      <c r="H3876">
        <v>-10.52631</v>
      </c>
      <c r="I3876">
        <v>-6.5841800000000006E-2</v>
      </c>
      <c r="J3876">
        <v>-6.5841839999999996</v>
      </c>
      <c r="K3876">
        <v>47.716650000000001</v>
      </c>
      <c r="L3876">
        <v>52.764009999999999</v>
      </c>
      <c r="M3876">
        <v>0.7665883</v>
      </c>
      <c r="N3876">
        <v>24.739899999999999</v>
      </c>
      <c r="O3876">
        <v>26.789739999999998</v>
      </c>
      <c r="P3876">
        <v>0.31132779999999999</v>
      </c>
      <c r="Q3876">
        <v>24.841149999999999</v>
      </c>
      <c r="R3876">
        <v>30.257539999999999</v>
      </c>
      <c r="S3876">
        <v>0.82263640000000005</v>
      </c>
    </row>
    <row r="3877" spans="1:19" x14ac:dyDescent="0.2">
      <c r="A3877" t="s">
        <v>882</v>
      </c>
      <c r="B3877">
        <v>2010</v>
      </c>
      <c r="C3877">
        <v>7965.5879999999997</v>
      </c>
      <c r="D3877">
        <v>8318.9959999999992</v>
      </c>
      <c r="E3877">
        <v>8246.65</v>
      </c>
      <c r="F3877">
        <v>7717.0780000000004</v>
      </c>
      <c r="G3877">
        <v>7771.2579999999998</v>
      </c>
      <c r="H3877">
        <v>-36.66666</v>
      </c>
      <c r="I3877">
        <v>-6.5841800000000006E-2</v>
      </c>
      <c r="J3877">
        <v>-6.5841839999999996</v>
      </c>
      <c r="K3877">
        <v>47.716650000000001</v>
      </c>
      <c r="L3877">
        <v>52.764009999999999</v>
      </c>
      <c r="M3877">
        <v>0.7665883</v>
      </c>
      <c r="N3877">
        <v>24.739899999999999</v>
      </c>
      <c r="O3877">
        <v>26.789739999999998</v>
      </c>
      <c r="P3877">
        <v>0.31132779999999999</v>
      </c>
      <c r="Q3877">
        <v>24.841149999999999</v>
      </c>
      <c r="R3877">
        <v>30.257539999999999</v>
      </c>
      <c r="S3877">
        <v>0.82263640000000005</v>
      </c>
    </row>
    <row r="3878" spans="1:19" x14ac:dyDescent="0.2">
      <c r="A3878" t="s">
        <v>882</v>
      </c>
      <c r="B3878">
        <v>2010</v>
      </c>
      <c r="C3878">
        <v>7965.5879999999997</v>
      </c>
      <c r="D3878">
        <v>8318.9959999999992</v>
      </c>
      <c r="E3878">
        <v>8246.65</v>
      </c>
      <c r="F3878">
        <v>7717.0780000000004</v>
      </c>
      <c r="G3878">
        <v>7771.2579999999998</v>
      </c>
      <c r="I3878">
        <v>-6.5841800000000006E-2</v>
      </c>
      <c r="J3878">
        <v>-6.5841839999999996</v>
      </c>
      <c r="L3878">
        <v>52.764009999999999</v>
      </c>
      <c r="M3878">
        <v>0.7665883</v>
      </c>
      <c r="N3878">
        <v>24.739899999999999</v>
      </c>
      <c r="O3878">
        <v>26.789739999999998</v>
      </c>
      <c r="P3878">
        <v>0.31132779999999999</v>
      </c>
      <c r="R3878">
        <v>30.257539999999999</v>
      </c>
      <c r="S3878">
        <v>0.82263640000000005</v>
      </c>
    </row>
    <row r="3879" spans="1:19" x14ac:dyDescent="0.2">
      <c r="A3879" t="s">
        <v>882</v>
      </c>
      <c r="B3879">
        <v>2010</v>
      </c>
      <c r="C3879">
        <v>7965.5879999999997</v>
      </c>
      <c r="D3879">
        <v>8318.9959999999992</v>
      </c>
      <c r="E3879">
        <v>8246.65</v>
      </c>
      <c r="F3879">
        <v>7717.0780000000004</v>
      </c>
      <c r="G3879">
        <v>7771.2579999999998</v>
      </c>
      <c r="H3879">
        <v>-19.52214</v>
      </c>
      <c r="I3879">
        <v>-6.5841800000000006E-2</v>
      </c>
      <c r="J3879">
        <v>-6.5841839999999996</v>
      </c>
      <c r="K3879">
        <v>47.716650000000001</v>
      </c>
      <c r="L3879">
        <v>52.764009999999999</v>
      </c>
      <c r="M3879">
        <v>0.7665883</v>
      </c>
      <c r="N3879">
        <v>24.739899999999999</v>
      </c>
      <c r="O3879">
        <v>26.789739999999998</v>
      </c>
      <c r="P3879">
        <v>0.31132779999999999</v>
      </c>
      <c r="Q3879">
        <v>24.841149999999999</v>
      </c>
      <c r="R3879">
        <v>30.257539999999999</v>
      </c>
      <c r="S3879">
        <v>0.82263640000000005</v>
      </c>
    </row>
    <row r="3880" spans="1:19" x14ac:dyDescent="0.2">
      <c r="A3880" t="s">
        <v>882</v>
      </c>
      <c r="B3880">
        <v>2010</v>
      </c>
      <c r="C3880">
        <v>7965.5879999999997</v>
      </c>
      <c r="D3880">
        <v>8318.9959999999992</v>
      </c>
      <c r="E3880">
        <v>8246.65</v>
      </c>
      <c r="F3880">
        <v>7717.0780000000004</v>
      </c>
      <c r="G3880">
        <v>7771.2579999999998</v>
      </c>
      <c r="H3880">
        <v>115.9999</v>
      </c>
      <c r="I3880">
        <v>-6.5841800000000006E-2</v>
      </c>
      <c r="J3880">
        <v>-6.5841839999999996</v>
      </c>
      <c r="K3880">
        <v>47.716650000000001</v>
      </c>
      <c r="L3880">
        <v>52.764009999999999</v>
      </c>
      <c r="M3880">
        <v>0.7665883</v>
      </c>
      <c r="N3880">
        <v>24.739899999999999</v>
      </c>
      <c r="O3880">
        <v>26.789739999999998</v>
      </c>
      <c r="P3880">
        <v>0.31132779999999999</v>
      </c>
      <c r="Q3880">
        <v>24.841149999999999</v>
      </c>
      <c r="R3880">
        <v>30.257539999999999</v>
      </c>
      <c r="S3880">
        <v>0.82263640000000005</v>
      </c>
    </row>
    <row r="3881" spans="1:19" x14ac:dyDescent="0.2">
      <c r="A3881" t="s">
        <v>882</v>
      </c>
      <c r="B3881">
        <v>2010</v>
      </c>
      <c r="C3881">
        <v>7965.5879999999997</v>
      </c>
      <c r="D3881">
        <v>8318.9959999999992</v>
      </c>
      <c r="E3881">
        <v>8246.65</v>
      </c>
      <c r="F3881">
        <v>7717.0780000000004</v>
      </c>
      <c r="G3881">
        <v>7771.2579999999998</v>
      </c>
      <c r="H3881">
        <v>-2.9899999999999998E-5</v>
      </c>
      <c r="I3881">
        <v>-6.5841800000000006E-2</v>
      </c>
      <c r="J3881">
        <v>-6.5841839999999996</v>
      </c>
      <c r="K3881">
        <v>47.716650000000001</v>
      </c>
      <c r="L3881">
        <v>52.764009999999999</v>
      </c>
      <c r="M3881">
        <v>0.7665883</v>
      </c>
      <c r="N3881">
        <v>24.739899999999999</v>
      </c>
      <c r="O3881">
        <v>26.789739999999998</v>
      </c>
      <c r="P3881">
        <v>0.31132779999999999</v>
      </c>
      <c r="Q3881">
        <v>24.841149999999999</v>
      </c>
      <c r="R3881">
        <v>30.257539999999999</v>
      </c>
      <c r="S3881">
        <v>0.82263640000000005</v>
      </c>
    </row>
    <row r="3882" spans="1:19" x14ac:dyDescent="0.2">
      <c r="A3882" t="s">
        <v>882</v>
      </c>
      <c r="B3882">
        <v>2010</v>
      </c>
      <c r="C3882">
        <v>7965.5879999999997</v>
      </c>
      <c r="D3882">
        <v>8318.9959999999992</v>
      </c>
      <c r="E3882">
        <v>8246.65</v>
      </c>
      <c r="F3882">
        <v>7717.0780000000004</v>
      </c>
      <c r="G3882">
        <v>7771.2579999999998</v>
      </c>
      <c r="H3882">
        <v>-9.7807209999999998</v>
      </c>
      <c r="I3882">
        <v>-6.5841800000000006E-2</v>
      </c>
      <c r="J3882">
        <v>-6.5841839999999996</v>
      </c>
      <c r="K3882">
        <v>47.716650000000001</v>
      </c>
      <c r="L3882">
        <v>52.764009999999999</v>
      </c>
      <c r="M3882">
        <v>0.7665883</v>
      </c>
      <c r="N3882">
        <v>24.739899999999999</v>
      </c>
      <c r="O3882">
        <v>26.789739999999998</v>
      </c>
      <c r="P3882">
        <v>0.31132779999999999</v>
      </c>
      <c r="Q3882">
        <v>24.841149999999999</v>
      </c>
      <c r="R3882">
        <v>30.257539999999999</v>
      </c>
      <c r="S3882">
        <v>0.82263640000000005</v>
      </c>
    </row>
    <row r="3883" spans="1:19" x14ac:dyDescent="0.2">
      <c r="A3883" t="s">
        <v>882</v>
      </c>
      <c r="B3883">
        <v>2010</v>
      </c>
      <c r="C3883">
        <v>7965.5879999999997</v>
      </c>
      <c r="D3883">
        <v>8318.9959999999992</v>
      </c>
      <c r="E3883">
        <v>8246.65</v>
      </c>
      <c r="F3883">
        <v>7717.0780000000004</v>
      </c>
      <c r="G3883">
        <v>7771.2579999999998</v>
      </c>
      <c r="H3883">
        <v>30.000109999999999</v>
      </c>
      <c r="I3883">
        <v>-6.5841800000000006E-2</v>
      </c>
      <c r="J3883">
        <v>-6.5841839999999996</v>
      </c>
      <c r="K3883">
        <v>47.716650000000001</v>
      </c>
      <c r="L3883">
        <v>52.764009999999999</v>
      </c>
      <c r="M3883">
        <v>0.7665883</v>
      </c>
      <c r="N3883">
        <v>24.739899999999999</v>
      </c>
      <c r="O3883">
        <v>26.789739999999998</v>
      </c>
      <c r="P3883">
        <v>0.31132779999999999</v>
      </c>
      <c r="Q3883">
        <v>24.841149999999999</v>
      </c>
      <c r="R3883">
        <v>30.257539999999999</v>
      </c>
      <c r="S3883">
        <v>0.82263640000000005</v>
      </c>
    </row>
    <row r="3884" spans="1:19" x14ac:dyDescent="0.2">
      <c r="A3884" t="s">
        <v>882</v>
      </c>
      <c r="B3884">
        <v>2010</v>
      </c>
      <c r="C3884">
        <v>7965.5879999999997</v>
      </c>
      <c r="D3884">
        <v>8318.9959999999992</v>
      </c>
      <c r="E3884">
        <v>8246.65</v>
      </c>
      <c r="F3884">
        <v>7717.0780000000004</v>
      </c>
      <c r="G3884">
        <v>7771.2579999999998</v>
      </c>
      <c r="I3884">
        <v>-6.5841800000000006E-2</v>
      </c>
      <c r="J3884">
        <v>-6.5841839999999996</v>
      </c>
      <c r="L3884">
        <v>52.764009999999999</v>
      </c>
      <c r="M3884">
        <v>0.7665883</v>
      </c>
      <c r="N3884">
        <v>24.739899999999999</v>
      </c>
      <c r="O3884">
        <v>26.789739999999998</v>
      </c>
      <c r="P3884">
        <v>0.31132779999999999</v>
      </c>
      <c r="R3884">
        <v>30.257539999999999</v>
      </c>
      <c r="S3884">
        <v>0.82263640000000005</v>
      </c>
    </row>
    <row r="3885" spans="1:19" x14ac:dyDescent="0.2">
      <c r="A3885" t="s">
        <v>882</v>
      </c>
      <c r="B3885">
        <v>2010</v>
      </c>
      <c r="C3885">
        <v>7965.5879999999997</v>
      </c>
      <c r="D3885">
        <v>8318.9959999999992</v>
      </c>
      <c r="E3885">
        <v>8246.65</v>
      </c>
      <c r="F3885">
        <v>7717.0780000000004</v>
      </c>
      <c r="G3885">
        <v>7771.2579999999998</v>
      </c>
      <c r="H3885">
        <v>10.046989999999999</v>
      </c>
      <c r="I3885">
        <v>-6.5841800000000006E-2</v>
      </c>
      <c r="J3885">
        <v>-6.5841839999999996</v>
      </c>
      <c r="K3885">
        <v>47.716650000000001</v>
      </c>
      <c r="L3885">
        <v>52.764009999999999</v>
      </c>
      <c r="M3885">
        <v>0.7665883</v>
      </c>
      <c r="N3885">
        <v>24.739899999999999</v>
      </c>
      <c r="O3885">
        <v>26.789739999999998</v>
      </c>
      <c r="P3885">
        <v>0.31132779999999999</v>
      </c>
      <c r="Q3885">
        <v>24.841149999999999</v>
      </c>
      <c r="R3885">
        <v>30.257539999999999</v>
      </c>
      <c r="S3885">
        <v>0.82263640000000005</v>
      </c>
    </row>
    <row r="3886" spans="1:19" x14ac:dyDescent="0.2">
      <c r="A3886" t="s">
        <v>882</v>
      </c>
      <c r="B3886">
        <v>2010</v>
      </c>
      <c r="C3886">
        <v>7965.5879999999997</v>
      </c>
      <c r="D3886">
        <v>8318.9959999999992</v>
      </c>
      <c r="E3886">
        <v>8246.65</v>
      </c>
      <c r="F3886">
        <v>7717.0780000000004</v>
      </c>
      <c r="G3886">
        <v>7771.2579999999998</v>
      </c>
      <c r="H3886">
        <v>14.285729999999999</v>
      </c>
      <c r="I3886">
        <v>-6.5841800000000006E-2</v>
      </c>
      <c r="J3886">
        <v>-6.5841839999999996</v>
      </c>
      <c r="K3886">
        <v>47.716650000000001</v>
      </c>
      <c r="L3886">
        <v>52.764009999999999</v>
      </c>
      <c r="M3886">
        <v>0.7665883</v>
      </c>
      <c r="N3886">
        <v>24.739899999999999</v>
      </c>
      <c r="O3886">
        <v>26.789739999999998</v>
      </c>
      <c r="P3886">
        <v>0.31132779999999999</v>
      </c>
      <c r="Q3886">
        <v>24.841149999999999</v>
      </c>
      <c r="R3886">
        <v>30.257539999999999</v>
      </c>
      <c r="S3886">
        <v>0.82263640000000005</v>
      </c>
    </row>
    <row r="3887" spans="1:19" x14ac:dyDescent="0.2">
      <c r="A3887" t="s">
        <v>882</v>
      </c>
      <c r="B3887">
        <v>2010</v>
      </c>
      <c r="C3887">
        <v>7965.5879999999997</v>
      </c>
      <c r="D3887">
        <v>8318.9959999999992</v>
      </c>
      <c r="E3887">
        <v>8246.65</v>
      </c>
      <c r="F3887">
        <v>7717.0780000000004</v>
      </c>
      <c r="G3887">
        <v>7771.2579999999998</v>
      </c>
      <c r="H3887">
        <v>-7.6374019999999998</v>
      </c>
      <c r="I3887">
        <v>-6.5841800000000006E-2</v>
      </c>
      <c r="J3887">
        <v>-6.5841839999999996</v>
      </c>
      <c r="K3887">
        <v>47.716650000000001</v>
      </c>
      <c r="L3887">
        <v>52.764009999999999</v>
      </c>
      <c r="M3887">
        <v>0.7665883</v>
      </c>
      <c r="N3887">
        <v>24.739899999999999</v>
      </c>
      <c r="O3887">
        <v>26.789739999999998</v>
      </c>
      <c r="P3887">
        <v>0.31132779999999999</v>
      </c>
      <c r="Q3887">
        <v>24.841149999999999</v>
      </c>
      <c r="R3887">
        <v>30.257539999999999</v>
      </c>
      <c r="S3887">
        <v>0.82263640000000005</v>
      </c>
    </row>
    <row r="3888" spans="1:19" x14ac:dyDescent="0.2">
      <c r="A3888" t="s">
        <v>882</v>
      </c>
      <c r="B3888">
        <v>2010</v>
      </c>
      <c r="C3888">
        <v>7965.5879999999997</v>
      </c>
      <c r="D3888">
        <v>8318.9959999999992</v>
      </c>
      <c r="E3888">
        <v>8246.65</v>
      </c>
      <c r="F3888">
        <v>7717.0780000000004</v>
      </c>
      <c r="G3888">
        <v>7771.2579999999998</v>
      </c>
      <c r="H3888">
        <v>60.000019999999999</v>
      </c>
      <c r="I3888">
        <v>-6.5841800000000006E-2</v>
      </c>
      <c r="J3888">
        <v>-6.5841839999999996</v>
      </c>
      <c r="K3888">
        <v>47.716650000000001</v>
      </c>
      <c r="L3888">
        <v>52.764009999999999</v>
      </c>
      <c r="M3888">
        <v>0.7665883</v>
      </c>
      <c r="N3888">
        <v>24.739899999999999</v>
      </c>
      <c r="O3888">
        <v>26.789739999999998</v>
      </c>
      <c r="P3888">
        <v>0.31132779999999999</v>
      </c>
      <c r="Q3888">
        <v>24.841149999999999</v>
      </c>
      <c r="R3888">
        <v>30.257539999999999</v>
      </c>
      <c r="S3888">
        <v>0.82263640000000005</v>
      </c>
    </row>
    <row r="3889" spans="1:19" x14ac:dyDescent="0.2">
      <c r="A3889" t="s">
        <v>882</v>
      </c>
      <c r="B3889">
        <v>2010</v>
      </c>
      <c r="C3889">
        <v>7965.5879999999997</v>
      </c>
      <c r="D3889">
        <v>8318.9959999999992</v>
      </c>
      <c r="E3889">
        <v>8246.65</v>
      </c>
      <c r="F3889">
        <v>7717.0780000000004</v>
      </c>
      <c r="G3889">
        <v>7771.2579999999998</v>
      </c>
      <c r="I3889">
        <v>-6.5841800000000006E-2</v>
      </c>
      <c r="J3889">
        <v>-6.5841839999999996</v>
      </c>
      <c r="L3889">
        <v>52.764009999999999</v>
      </c>
      <c r="M3889">
        <v>0.7665883</v>
      </c>
      <c r="N3889">
        <v>24.739899999999999</v>
      </c>
      <c r="O3889">
        <v>26.789739999999998</v>
      </c>
      <c r="P3889">
        <v>0.31132779999999999</v>
      </c>
      <c r="R3889">
        <v>30.257539999999999</v>
      </c>
      <c r="S3889">
        <v>0.82263640000000005</v>
      </c>
    </row>
    <row r="3890" spans="1:19" x14ac:dyDescent="0.2">
      <c r="A3890" t="s">
        <v>882</v>
      </c>
      <c r="B3890">
        <v>2010</v>
      </c>
      <c r="C3890">
        <v>7965.5879999999997</v>
      </c>
      <c r="D3890">
        <v>8318.9959999999992</v>
      </c>
      <c r="E3890">
        <v>8246.65</v>
      </c>
      <c r="F3890">
        <v>7717.0780000000004</v>
      </c>
      <c r="G3890">
        <v>7771.2579999999998</v>
      </c>
      <c r="H3890">
        <v>-18.90213</v>
      </c>
      <c r="I3890">
        <v>-6.5841800000000006E-2</v>
      </c>
      <c r="J3890">
        <v>-6.5841839999999996</v>
      </c>
      <c r="K3890">
        <v>47.716650000000001</v>
      </c>
      <c r="L3890">
        <v>52.764009999999999</v>
      </c>
      <c r="M3890">
        <v>0.7665883</v>
      </c>
      <c r="N3890">
        <v>24.739899999999999</v>
      </c>
      <c r="O3890">
        <v>26.789739999999998</v>
      </c>
      <c r="P3890">
        <v>0.31132779999999999</v>
      </c>
      <c r="Q3890">
        <v>24.841149999999999</v>
      </c>
      <c r="R3890">
        <v>30.257539999999999</v>
      </c>
      <c r="S3890">
        <v>0.82263640000000005</v>
      </c>
    </row>
    <row r="3891" spans="1:19" x14ac:dyDescent="0.2">
      <c r="A3891" t="s">
        <v>882</v>
      </c>
      <c r="B3891">
        <v>2010</v>
      </c>
      <c r="C3891">
        <v>7965.5879999999997</v>
      </c>
      <c r="D3891">
        <v>8318.9959999999992</v>
      </c>
      <c r="E3891">
        <v>8246.65</v>
      </c>
      <c r="F3891">
        <v>7717.0780000000004</v>
      </c>
      <c r="G3891">
        <v>7771.2579999999998</v>
      </c>
      <c r="H3891">
        <v>-11.1111</v>
      </c>
      <c r="I3891">
        <v>-6.5841800000000006E-2</v>
      </c>
      <c r="J3891">
        <v>-6.5841839999999996</v>
      </c>
      <c r="K3891">
        <v>47.716650000000001</v>
      </c>
      <c r="L3891">
        <v>52.764009999999999</v>
      </c>
      <c r="M3891">
        <v>0.7665883</v>
      </c>
      <c r="N3891">
        <v>24.739899999999999</v>
      </c>
      <c r="O3891">
        <v>26.789739999999998</v>
      </c>
      <c r="P3891">
        <v>0.31132779999999999</v>
      </c>
      <c r="Q3891">
        <v>24.841149999999999</v>
      </c>
      <c r="R3891">
        <v>30.257539999999999</v>
      </c>
      <c r="S3891">
        <v>0.82263640000000005</v>
      </c>
    </row>
    <row r="3892" spans="1:19" x14ac:dyDescent="0.2">
      <c r="A3892" t="s">
        <v>882</v>
      </c>
      <c r="B3892">
        <v>2010</v>
      </c>
      <c r="C3892">
        <v>7965.5879999999997</v>
      </c>
      <c r="D3892">
        <v>8318.9959999999992</v>
      </c>
      <c r="E3892">
        <v>8246.65</v>
      </c>
      <c r="F3892">
        <v>7717.0780000000004</v>
      </c>
      <c r="G3892">
        <v>7771.2579999999998</v>
      </c>
      <c r="H3892">
        <v>28.205159999999999</v>
      </c>
      <c r="I3892">
        <v>-6.5841800000000006E-2</v>
      </c>
      <c r="J3892">
        <v>-6.5841839999999996</v>
      </c>
      <c r="K3892">
        <v>47.716650000000001</v>
      </c>
      <c r="L3892">
        <v>52.764009999999999</v>
      </c>
      <c r="M3892">
        <v>0.7665883</v>
      </c>
      <c r="N3892">
        <v>24.739899999999999</v>
      </c>
      <c r="O3892">
        <v>26.789739999999998</v>
      </c>
      <c r="P3892">
        <v>0.31132779999999999</v>
      </c>
      <c r="Q3892">
        <v>24.841149999999999</v>
      </c>
      <c r="R3892">
        <v>30.257539999999999</v>
      </c>
      <c r="S3892">
        <v>0.82263640000000005</v>
      </c>
    </row>
    <row r="3893" spans="1:19" x14ac:dyDescent="0.2">
      <c r="A3893" t="s">
        <v>882</v>
      </c>
      <c r="B3893">
        <v>2010</v>
      </c>
      <c r="C3893">
        <v>7965.5879999999997</v>
      </c>
      <c r="D3893">
        <v>8318.9959999999992</v>
      </c>
      <c r="E3893">
        <v>8246.65</v>
      </c>
      <c r="F3893">
        <v>7717.0780000000004</v>
      </c>
      <c r="G3893">
        <v>7771.2579999999998</v>
      </c>
      <c r="I3893">
        <v>-6.5841800000000006E-2</v>
      </c>
      <c r="J3893">
        <v>-6.5841839999999996</v>
      </c>
      <c r="L3893">
        <v>52.764009999999999</v>
      </c>
      <c r="M3893">
        <v>0.7665883</v>
      </c>
      <c r="N3893">
        <v>24.739899999999999</v>
      </c>
      <c r="O3893">
        <v>26.789739999999998</v>
      </c>
      <c r="P3893">
        <v>0.31132779999999999</v>
      </c>
      <c r="R3893">
        <v>30.257539999999999</v>
      </c>
      <c r="S3893">
        <v>0.82263640000000005</v>
      </c>
    </row>
    <row r="3894" spans="1:19" x14ac:dyDescent="0.2">
      <c r="A3894" t="s">
        <v>882</v>
      </c>
      <c r="B3894">
        <v>2010</v>
      </c>
      <c r="C3894">
        <v>7965.5879999999997</v>
      </c>
      <c r="D3894">
        <v>8318.9959999999992</v>
      </c>
      <c r="E3894">
        <v>8246.65</v>
      </c>
      <c r="F3894">
        <v>7717.0780000000004</v>
      </c>
      <c r="G3894">
        <v>7771.2579999999998</v>
      </c>
      <c r="H3894">
        <v>-7.0886170000000002</v>
      </c>
      <c r="I3894">
        <v>-6.5841800000000006E-2</v>
      </c>
      <c r="J3894">
        <v>-6.5841839999999996</v>
      </c>
      <c r="K3894">
        <v>47.716650000000001</v>
      </c>
      <c r="L3894">
        <v>52.764009999999999</v>
      </c>
      <c r="M3894">
        <v>0.7665883</v>
      </c>
      <c r="N3894">
        <v>24.739899999999999</v>
      </c>
      <c r="O3894">
        <v>26.789739999999998</v>
      </c>
      <c r="P3894">
        <v>0.31132779999999999</v>
      </c>
      <c r="Q3894">
        <v>24.841149999999999</v>
      </c>
      <c r="R3894">
        <v>30.257539999999999</v>
      </c>
      <c r="S3894">
        <v>0.82263640000000005</v>
      </c>
    </row>
    <row r="3895" spans="1:19" x14ac:dyDescent="0.2">
      <c r="A3895" t="s">
        <v>882</v>
      </c>
      <c r="B3895">
        <v>2010</v>
      </c>
      <c r="C3895">
        <v>7965.5879999999997</v>
      </c>
      <c r="D3895">
        <v>8318.9959999999992</v>
      </c>
      <c r="E3895">
        <v>8246.65</v>
      </c>
      <c r="F3895">
        <v>7717.0780000000004</v>
      </c>
      <c r="G3895">
        <v>7771.2579999999998</v>
      </c>
      <c r="H3895">
        <v>11.111079999999999</v>
      </c>
      <c r="I3895">
        <v>-6.5841800000000006E-2</v>
      </c>
      <c r="J3895">
        <v>-6.5841839999999996</v>
      </c>
      <c r="K3895">
        <v>47.716650000000001</v>
      </c>
      <c r="L3895">
        <v>52.764009999999999</v>
      </c>
      <c r="M3895">
        <v>0.7665883</v>
      </c>
      <c r="N3895">
        <v>24.739899999999999</v>
      </c>
      <c r="O3895">
        <v>26.789739999999998</v>
      </c>
      <c r="P3895">
        <v>0.31132779999999999</v>
      </c>
      <c r="Q3895">
        <v>24.841149999999999</v>
      </c>
      <c r="R3895">
        <v>30.257539999999999</v>
      </c>
      <c r="S3895">
        <v>0.82263640000000005</v>
      </c>
    </row>
    <row r="3896" spans="1:19" x14ac:dyDescent="0.2">
      <c r="A3896" t="s">
        <v>882</v>
      </c>
      <c r="B3896">
        <v>2010</v>
      </c>
      <c r="C3896">
        <v>7965.5879999999997</v>
      </c>
      <c r="D3896">
        <v>8318.9959999999992</v>
      </c>
      <c r="E3896">
        <v>8246.65</v>
      </c>
      <c r="F3896">
        <v>7717.0780000000004</v>
      </c>
      <c r="G3896">
        <v>7771.2579999999998</v>
      </c>
      <c r="H3896">
        <v>25.000029999999999</v>
      </c>
      <c r="I3896">
        <v>-6.5841800000000006E-2</v>
      </c>
      <c r="J3896">
        <v>-6.5841839999999996</v>
      </c>
      <c r="K3896">
        <v>47.716650000000001</v>
      </c>
      <c r="L3896">
        <v>52.764009999999999</v>
      </c>
      <c r="M3896">
        <v>0.7665883</v>
      </c>
      <c r="N3896">
        <v>24.739899999999999</v>
      </c>
      <c r="O3896">
        <v>26.789739999999998</v>
      </c>
      <c r="P3896">
        <v>0.31132779999999999</v>
      </c>
      <c r="Q3896">
        <v>24.841149999999999</v>
      </c>
      <c r="R3896">
        <v>30.257539999999999</v>
      </c>
      <c r="S3896">
        <v>0.82263640000000005</v>
      </c>
    </row>
    <row r="3897" spans="1:19" x14ac:dyDescent="0.2">
      <c r="A3897" t="s">
        <v>882</v>
      </c>
      <c r="B3897">
        <v>2010</v>
      </c>
      <c r="C3897">
        <v>7965.5879999999997</v>
      </c>
      <c r="D3897">
        <v>8318.9959999999992</v>
      </c>
      <c r="E3897">
        <v>8246.65</v>
      </c>
      <c r="F3897">
        <v>7717.0780000000004</v>
      </c>
      <c r="G3897">
        <v>7771.2579999999998</v>
      </c>
      <c r="H3897">
        <v>10.262230000000001</v>
      </c>
      <c r="I3897">
        <v>-6.5841800000000006E-2</v>
      </c>
      <c r="J3897">
        <v>-6.5841839999999996</v>
      </c>
      <c r="K3897">
        <v>47.716650000000001</v>
      </c>
      <c r="L3897">
        <v>52.764009999999999</v>
      </c>
      <c r="M3897">
        <v>0.7665883</v>
      </c>
      <c r="N3897">
        <v>24.739899999999999</v>
      </c>
      <c r="O3897">
        <v>26.789739999999998</v>
      </c>
      <c r="P3897">
        <v>0.31132779999999999</v>
      </c>
      <c r="Q3897">
        <v>24.841149999999999</v>
      </c>
      <c r="R3897">
        <v>30.257539999999999</v>
      </c>
      <c r="S3897">
        <v>0.82263640000000005</v>
      </c>
    </row>
    <row r="3898" spans="1:19" x14ac:dyDescent="0.2">
      <c r="A3898" t="s">
        <v>882</v>
      </c>
      <c r="B3898">
        <v>2010</v>
      </c>
      <c r="C3898">
        <v>7965.5879999999997</v>
      </c>
      <c r="D3898">
        <v>8318.9959999999992</v>
      </c>
      <c r="E3898">
        <v>8246.65</v>
      </c>
      <c r="F3898">
        <v>7717.0780000000004</v>
      </c>
      <c r="G3898">
        <v>7771.2579999999998</v>
      </c>
      <c r="I3898">
        <v>-6.5841800000000006E-2</v>
      </c>
      <c r="J3898">
        <v>-6.5841839999999996</v>
      </c>
      <c r="L3898">
        <v>52.764009999999999</v>
      </c>
      <c r="M3898">
        <v>0.7665883</v>
      </c>
      <c r="N3898">
        <v>24.739899999999999</v>
      </c>
      <c r="O3898">
        <v>26.789739999999998</v>
      </c>
      <c r="P3898">
        <v>0.31132779999999999</v>
      </c>
      <c r="R3898">
        <v>30.257539999999999</v>
      </c>
      <c r="S3898">
        <v>0.82263640000000005</v>
      </c>
    </row>
    <row r="3899" spans="1:19" x14ac:dyDescent="0.2">
      <c r="A3899" t="s">
        <v>882</v>
      </c>
      <c r="B3899">
        <v>2010</v>
      </c>
      <c r="C3899">
        <v>7965.5879999999997</v>
      </c>
      <c r="D3899">
        <v>8318.9959999999992</v>
      </c>
      <c r="E3899">
        <v>8246.65</v>
      </c>
      <c r="F3899">
        <v>7717.0780000000004</v>
      </c>
      <c r="G3899">
        <v>7771.2579999999998</v>
      </c>
      <c r="H3899">
        <v>23.076879999999999</v>
      </c>
      <c r="I3899">
        <v>-6.5841800000000006E-2</v>
      </c>
      <c r="J3899">
        <v>-6.5841839999999996</v>
      </c>
      <c r="K3899">
        <v>47.716650000000001</v>
      </c>
      <c r="L3899">
        <v>52.764009999999999</v>
      </c>
      <c r="M3899">
        <v>0.7665883</v>
      </c>
      <c r="N3899">
        <v>24.739899999999999</v>
      </c>
      <c r="O3899">
        <v>26.789739999999998</v>
      </c>
      <c r="P3899">
        <v>0.31132779999999999</v>
      </c>
      <c r="Q3899">
        <v>24.841149999999999</v>
      </c>
      <c r="R3899">
        <v>30.257539999999999</v>
      </c>
      <c r="S3899">
        <v>0.82263640000000005</v>
      </c>
    </row>
    <row r="3900" spans="1:19" x14ac:dyDescent="0.2">
      <c r="A3900" t="s">
        <v>882</v>
      </c>
      <c r="B3900">
        <v>2010</v>
      </c>
      <c r="C3900">
        <v>7965.5879999999997</v>
      </c>
      <c r="D3900">
        <v>8318.9959999999992</v>
      </c>
      <c r="E3900">
        <v>8246.65</v>
      </c>
      <c r="F3900">
        <v>7717.0780000000004</v>
      </c>
      <c r="G3900">
        <v>7771.2579999999998</v>
      </c>
      <c r="H3900">
        <v>32.000030000000002</v>
      </c>
      <c r="I3900">
        <v>-6.5841800000000006E-2</v>
      </c>
      <c r="J3900">
        <v>-6.5841839999999996</v>
      </c>
      <c r="K3900">
        <v>47.716650000000001</v>
      </c>
      <c r="L3900">
        <v>52.764009999999999</v>
      </c>
      <c r="M3900">
        <v>0.7665883</v>
      </c>
      <c r="N3900">
        <v>24.739899999999999</v>
      </c>
      <c r="O3900">
        <v>26.789739999999998</v>
      </c>
      <c r="P3900">
        <v>0.31132779999999999</v>
      </c>
      <c r="Q3900">
        <v>24.841149999999999</v>
      </c>
      <c r="R3900">
        <v>30.257539999999999</v>
      </c>
      <c r="S3900">
        <v>0.82263640000000005</v>
      </c>
    </row>
    <row r="3901" spans="1:19" x14ac:dyDescent="0.2">
      <c r="A3901" t="s">
        <v>882</v>
      </c>
      <c r="B3901">
        <v>2010</v>
      </c>
      <c r="C3901">
        <v>7965.5879999999997</v>
      </c>
      <c r="D3901">
        <v>8318.9959999999992</v>
      </c>
      <c r="E3901">
        <v>8246.65</v>
      </c>
      <c r="F3901">
        <v>7717.0780000000004</v>
      </c>
      <c r="G3901">
        <v>7771.2579999999998</v>
      </c>
      <c r="H3901">
        <v>-3.8699999999999999E-5</v>
      </c>
      <c r="I3901">
        <v>-6.5841800000000006E-2</v>
      </c>
      <c r="J3901">
        <v>-6.5841839999999996</v>
      </c>
      <c r="K3901">
        <v>47.716650000000001</v>
      </c>
      <c r="L3901">
        <v>52.764009999999999</v>
      </c>
      <c r="M3901">
        <v>0.7665883</v>
      </c>
      <c r="N3901">
        <v>24.739899999999999</v>
      </c>
      <c r="O3901">
        <v>26.789739999999998</v>
      </c>
      <c r="P3901">
        <v>0.31132779999999999</v>
      </c>
      <c r="Q3901">
        <v>24.841149999999999</v>
      </c>
      <c r="R3901">
        <v>30.257539999999999</v>
      </c>
      <c r="S3901">
        <v>0.82263640000000005</v>
      </c>
    </row>
    <row r="3902" spans="1:19" x14ac:dyDescent="0.2">
      <c r="A3902" t="s">
        <v>882</v>
      </c>
      <c r="B3902">
        <v>2010</v>
      </c>
      <c r="C3902">
        <v>7965.5879999999997</v>
      </c>
      <c r="D3902">
        <v>8318.9959999999992</v>
      </c>
      <c r="E3902">
        <v>8246.65</v>
      </c>
      <c r="F3902">
        <v>7717.0780000000004</v>
      </c>
      <c r="G3902">
        <v>7771.2579999999998</v>
      </c>
      <c r="H3902">
        <v>21.568580000000001</v>
      </c>
      <c r="I3902">
        <v>-6.5841800000000006E-2</v>
      </c>
      <c r="J3902">
        <v>-6.5841839999999996</v>
      </c>
      <c r="K3902">
        <v>47.716650000000001</v>
      </c>
      <c r="L3902">
        <v>52.764009999999999</v>
      </c>
      <c r="M3902">
        <v>0.7665883</v>
      </c>
      <c r="N3902">
        <v>24.739899999999999</v>
      </c>
      <c r="O3902">
        <v>26.789739999999998</v>
      </c>
      <c r="P3902">
        <v>0.31132779999999999</v>
      </c>
      <c r="Q3902">
        <v>24.841149999999999</v>
      </c>
      <c r="R3902">
        <v>30.257539999999999</v>
      </c>
      <c r="S3902">
        <v>0.82263640000000005</v>
      </c>
    </row>
    <row r="3903" spans="1:19" x14ac:dyDescent="0.2">
      <c r="A3903" t="s">
        <v>882</v>
      </c>
      <c r="B3903">
        <v>2010</v>
      </c>
      <c r="C3903">
        <v>7965.5879999999997</v>
      </c>
      <c r="D3903">
        <v>8318.9959999999992</v>
      </c>
      <c r="E3903">
        <v>8246.65</v>
      </c>
      <c r="F3903">
        <v>7717.0780000000004</v>
      </c>
      <c r="G3903">
        <v>7771.2579999999998</v>
      </c>
      <c r="H3903">
        <v>-11.111090000000001</v>
      </c>
      <c r="I3903">
        <v>-6.5841800000000006E-2</v>
      </c>
      <c r="J3903">
        <v>-6.5841839999999996</v>
      </c>
      <c r="K3903">
        <v>47.716650000000001</v>
      </c>
      <c r="L3903">
        <v>52.764009999999999</v>
      </c>
      <c r="M3903">
        <v>0.7665883</v>
      </c>
      <c r="N3903">
        <v>24.739899999999999</v>
      </c>
      <c r="O3903">
        <v>26.789739999999998</v>
      </c>
      <c r="P3903">
        <v>0.31132779999999999</v>
      </c>
      <c r="Q3903">
        <v>24.841149999999999</v>
      </c>
      <c r="R3903">
        <v>30.257539999999999</v>
      </c>
      <c r="S3903">
        <v>0.82263640000000005</v>
      </c>
    </row>
    <row r="3904" spans="1:19" x14ac:dyDescent="0.2">
      <c r="A3904" t="s">
        <v>882</v>
      </c>
      <c r="B3904">
        <v>2010</v>
      </c>
      <c r="C3904">
        <v>7965.5879999999997</v>
      </c>
      <c r="D3904">
        <v>8318.9959999999992</v>
      </c>
      <c r="E3904">
        <v>8246.65</v>
      </c>
      <c r="F3904">
        <v>7717.0780000000004</v>
      </c>
      <c r="G3904">
        <v>7771.2579999999998</v>
      </c>
      <c r="I3904">
        <v>-6.5841800000000006E-2</v>
      </c>
      <c r="J3904">
        <v>-6.5841839999999996</v>
      </c>
      <c r="L3904">
        <v>52.764009999999999</v>
      </c>
      <c r="M3904">
        <v>0.7665883</v>
      </c>
      <c r="N3904">
        <v>24.739899999999999</v>
      </c>
      <c r="O3904">
        <v>26.789739999999998</v>
      </c>
      <c r="P3904">
        <v>0.31132779999999999</v>
      </c>
      <c r="R3904">
        <v>30.257539999999999</v>
      </c>
      <c r="S3904">
        <v>0.82263640000000005</v>
      </c>
    </row>
    <row r="3905" spans="1:19" x14ac:dyDescent="0.2">
      <c r="A3905" t="s">
        <v>882</v>
      </c>
      <c r="B3905">
        <v>2010</v>
      </c>
      <c r="C3905">
        <v>7965.5879999999997</v>
      </c>
      <c r="D3905">
        <v>8318.9959999999992</v>
      </c>
      <c r="E3905">
        <v>8246.65</v>
      </c>
      <c r="F3905">
        <v>7717.0780000000004</v>
      </c>
      <c r="G3905">
        <v>7771.2579999999998</v>
      </c>
      <c r="H3905">
        <v>8.3333159999999999</v>
      </c>
      <c r="I3905">
        <v>-6.5841800000000006E-2</v>
      </c>
      <c r="J3905">
        <v>-6.5841839999999996</v>
      </c>
      <c r="K3905">
        <v>47.716650000000001</v>
      </c>
      <c r="L3905">
        <v>52.764009999999999</v>
      </c>
      <c r="M3905">
        <v>0.7665883</v>
      </c>
      <c r="N3905">
        <v>24.739899999999999</v>
      </c>
      <c r="O3905">
        <v>26.789739999999998</v>
      </c>
      <c r="P3905">
        <v>0.31132779999999999</v>
      </c>
      <c r="Q3905">
        <v>24.841149999999999</v>
      </c>
      <c r="R3905">
        <v>30.257539999999999</v>
      </c>
      <c r="S3905">
        <v>0.82263640000000005</v>
      </c>
    </row>
    <row r="3906" spans="1:19" x14ac:dyDescent="0.2">
      <c r="A3906" t="s">
        <v>882</v>
      </c>
      <c r="B3906">
        <v>2010</v>
      </c>
      <c r="C3906">
        <v>7965.5879999999997</v>
      </c>
      <c r="D3906">
        <v>8318.9959999999992</v>
      </c>
      <c r="E3906">
        <v>8246.65</v>
      </c>
      <c r="F3906">
        <v>7717.0780000000004</v>
      </c>
      <c r="G3906">
        <v>7771.2579999999998</v>
      </c>
      <c r="H3906">
        <v>131.73439999999999</v>
      </c>
      <c r="I3906">
        <v>-6.5841800000000006E-2</v>
      </c>
      <c r="J3906">
        <v>-6.5841839999999996</v>
      </c>
      <c r="K3906">
        <v>47.716650000000001</v>
      </c>
      <c r="L3906">
        <v>52.764009999999999</v>
      </c>
      <c r="M3906">
        <v>0.7665883</v>
      </c>
      <c r="N3906">
        <v>24.739899999999999</v>
      </c>
      <c r="O3906">
        <v>26.789739999999998</v>
      </c>
      <c r="P3906">
        <v>0.31132779999999999</v>
      </c>
      <c r="Q3906">
        <v>24.841149999999999</v>
      </c>
      <c r="R3906">
        <v>30.257539999999999</v>
      </c>
      <c r="S3906">
        <v>0.82263640000000005</v>
      </c>
    </row>
    <row r="3907" spans="1:19" x14ac:dyDescent="0.2">
      <c r="A3907" t="s">
        <v>882</v>
      </c>
      <c r="B3907">
        <v>2010</v>
      </c>
      <c r="C3907">
        <v>7965.5879999999997</v>
      </c>
      <c r="D3907">
        <v>8318.9959999999992</v>
      </c>
      <c r="E3907">
        <v>8246.65</v>
      </c>
      <c r="F3907">
        <v>7717.0780000000004</v>
      </c>
      <c r="G3907">
        <v>7771.2579999999998</v>
      </c>
      <c r="H3907">
        <v>-9.9999819999999993</v>
      </c>
      <c r="I3907">
        <v>-6.5841800000000006E-2</v>
      </c>
      <c r="J3907">
        <v>-6.5841839999999996</v>
      </c>
      <c r="K3907">
        <v>47.716650000000001</v>
      </c>
      <c r="L3907">
        <v>52.764009999999999</v>
      </c>
      <c r="M3907">
        <v>0.7665883</v>
      </c>
      <c r="N3907">
        <v>24.739899999999999</v>
      </c>
      <c r="O3907">
        <v>26.789739999999998</v>
      </c>
      <c r="P3907">
        <v>0.31132779999999999</v>
      </c>
      <c r="Q3907">
        <v>24.841149999999999</v>
      </c>
      <c r="R3907">
        <v>30.257539999999999</v>
      </c>
      <c r="S3907">
        <v>0.82263640000000005</v>
      </c>
    </row>
    <row r="3908" spans="1:19" x14ac:dyDescent="0.2">
      <c r="A3908" t="s">
        <v>882</v>
      </c>
      <c r="B3908">
        <v>2010</v>
      </c>
      <c r="C3908">
        <v>7965.5879999999997</v>
      </c>
      <c r="D3908">
        <v>8318.9959999999992</v>
      </c>
      <c r="E3908">
        <v>8246.65</v>
      </c>
      <c r="F3908">
        <v>7717.0780000000004</v>
      </c>
      <c r="G3908">
        <v>7771.2579999999998</v>
      </c>
      <c r="H3908">
        <v>5.9274319999999996</v>
      </c>
      <c r="I3908">
        <v>-6.5841800000000006E-2</v>
      </c>
      <c r="J3908">
        <v>-6.5841839999999996</v>
      </c>
      <c r="K3908">
        <v>47.716650000000001</v>
      </c>
      <c r="L3908">
        <v>52.764009999999999</v>
      </c>
      <c r="M3908">
        <v>0.7665883</v>
      </c>
      <c r="N3908">
        <v>24.739899999999999</v>
      </c>
      <c r="O3908">
        <v>26.789739999999998</v>
      </c>
      <c r="P3908">
        <v>0.31132779999999999</v>
      </c>
      <c r="Q3908">
        <v>24.841149999999999</v>
      </c>
      <c r="R3908">
        <v>30.257539999999999</v>
      </c>
      <c r="S3908">
        <v>0.82263640000000005</v>
      </c>
    </row>
    <row r="3909" spans="1:19" x14ac:dyDescent="0.2">
      <c r="A3909" t="s">
        <v>882</v>
      </c>
      <c r="B3909">
        <v>2010</v>
      </c>
      <c r="C3909">
        <v>7965.5879999999997</v>
      </c>
      <c r="D3909">
        <v>8318.9959999999992</v>
      </c>
      <c r="E3909">
        <v>8246.65</v>
      </c>
      <c r="F3909">
        <v>7717.0780000000004</v>
      </c>
      <c r="G3909">
        <v>7771.2579999999998</v>
      </c>
      <c r="H3909">
        <v>945.19259999999997</v>
      </c>
      <c r="I3909">
        <v>-6.5841800000000006E-2</v>
      </c>
      <c r="J3909">
        <v>-6.5841839999999996</v>
      </c>
      <c r="K3909">
        <v>47.716650000000001</v>
      </c>
      <c r="L3909">
        <v>52.764009999999999</v>
      </c>
      <c r="M3909">
        <v>0.7665883</v>
      </c>
      <c r="N3909">
        <v>24.739899999999999</v>
      </c>
      <c r="O3909">
        <v>26.789739999999998</v>
      </c>
      <c r="P3909">
        <v>0.31132779999999999</v>
      </c>
      <c r="Q3909">
        <v>24.841149999999999</v>
      </c>
      <c r="R3909">
        <v>30.257539999999999</v>
      </c>
      <c r="S3909">
        <v>0.82263640000000005</v>
      </c>
    </row>
    <row r="3910" spans="1:19" x14ac:dyDescent="0.2">
      <c r="A3910" t="s">
        <v>882</v>
      </c>
      <c r="B3910">
        <v>2010</v>
      </c>
      <c r="C3910">
        <v>7965.5879999999997</v>
      </c>
      <c r="D3910">
        <v>8318.9959999999992</v>
      </c>
      <c r="E3910">
        <v>8246.65</v>
      </c>
      <c r="F3910">
        <v>7717.0780000000004</v>
      </c>
      <c r="G3910">
        <v>7771.2579999999998</v>
      </c>
      <c r="H3910">
        <v>50.000030000000002</v>
      </c>
      <c r="I3910">
        <v>-6.5841800000000006E-2</v>
      </c>
      <c r="J3910">
        <v>-6.5841839999999996</v>
      </c>
      <c r="K3910">
        <v>47.716650000000001</v>
      </c>
      <c r="L3910">
        <v>52.764009999999999</v>
      </c>
      <c r="M3910">
        <v>0.7665883</v>
      </c>
      <c r="N3910">
        <v>24.739899999999999</v>
      </c>
      <c r="O3910">
        <v>26.789739999999998</v>
      </c>
      <c r="P3910">
        <v>0.31132779999999999</v>
      </c>
      <c r="Q3910">
        <v>24.841149999999999</v>
      </c>
      <c r="R3910">
        <v>30.257539999999999</v>
      </c>
      <c r="S3910">
        <v>0.82263640000000005</v>
      </c>
    </row>
    <row r="3911" spans="1:19" x14ac:dyDescent="0.2">
      <c r="A3911" t="s">
        <v>882</v>
      </c>
      <c r="B3911">
        <v>2010</v>
      </c>
      <c r="C3911">
        <v>7965.5879999999997</v>
      </c>
      <c r="D3911">
        <v>8318.9959999999992</v>
      </c>
      <c r="E3911">
        <v>8246.65</v>
      </c>
      <c r="F3911">
        <v>7717.0780000000004</v>
      </c>
      <c r="G3911">
        <v>7771.2579999999998</v>
      </c>
      <c r="H3911">
        <v>-11.725350000000001</v>
      </c>
      <c r="I3911">
        <v>-6.5841800000000006E-2</v>
      </c>
      <c r="J3911">
        <v>-6.5841839999999996</v>
      </c>
      <c r="K3911">
        <v>47.716650000000001</v>
      </c>
      <c r="L3911">
        <v>52.764009999999999</v>
      </c>
      <c r="M3911">
        <v>0.7665883</v>
      </c>
      <c r="N3911">
        <v>24.739899999999999</v>
      </c>
      <c r="O3911">
        <v>26.789739999999998</v>
      </c>
      <c r="P3911">
        <v>0.31132779999999999</v>
      </c>
      <c r="Q3911">
        <v>24.841149999999999</v>
      </c>
      <c r="R3911">
        <v>30.257539999999999</v>
      </c>
      <c r="S3911">
        <v>0.82263640000000005</v>
      </c>
    </row>
    <row r="3912" spans="1:19" x14ac:dyDescent="0.2">
      <c r="A3912" t="s">
        <v>882</v>
      </c>
      <c r="B3912">
        <v>2010</v>
      </c>
      <c r="C3912">
        <v>7965.5879999999997</v>
      </c>
      <c r="D3912">
        <v>8318.9959999999992</v>
      </c>
      <c r="E3912">
        <v>8246.65</v>
      </c>
      <c r="F3912">
        <v>7717.0780000000004</v>
      </c>
      <c r="G3912">
        <v>7771.2579999999998</v>
      </c>
      <c r="H3912">
        <v>36.85239</v>
      </c>
      <c r="I3912">
        <v>-6.5841800000000006E-2</v>
      </c>
      <c r="J3912">
        <v>-6.5841839999999996</v>
      </c>
      <c r="K3912">
        <v>47.716650000000001</v>
      </c>
      <c r="L3912">
        <v>52.764009999999999</v>
      </c>
      <c r="M3912">
        <v>0.7665883</v>
      </c>
      <c r="N3912">
        <v>24.739899999999999</v>
      </c>
      <c r="O3912">
        <v>26.789739999999998</v>
      </c>
      <c r="P3912">
        <v>0.31132779999999999</v>
      </c>
      <c r="Q3912">
        <v>24.841149999999999</v>
      </c>
      <c r="R3912">
        <v>30.257539999999999</v>
      </c>
      <c r="S3912">
        <v>0.82263640000000005</v>
      </c>
    </row>
    <row r="3913" spans="1:19" x14ac:dyDescent="0.2">
      <c r="A3913" t="s">
        <v>882</v>
      </c>
      <c r="B3913">
        <v>2010</v>
      </c>
      <c r="C3913">
        <v>7965.5879999999997</v>
      </c>
      <c r="D3913">
        <v>8318.9959999999992</v>
      </c>
      <c r="E3913">
        <v>8246.65</v>
      </c>
      <c r="F3913">
        <v>7717.0780000000004</v>
      </c>
      <c r="G3913">
        <v>7771.2579999999998</v>
      </c>
      <c r="H3913">
        <v>42.857100000000003</v>
      </c>
      <c r="I3913">
        <v>-6.5841800000000006E-2</v>
      </c>
      <c r="J3913">
        <v>-6.5841839999999996</v>
      </c>
      <c r="K3913">
        <v>47.716650000000001</v>
      </c>
      <c r="L3913">
        <v>52.764009999999999</v>
      </c>
      <c r="M3913">
        <v>0.7665883</v>
      </c>
      <c r="O3913">
        <v>26.789739999999998</v>
      </c>
      <c r="P3913">
        <v>0.31132779999999999</v>
      </c>
      <c r="R3913">
        <v>30.257539999999999</v>
      </c>
      <c r="S3913">
        <v>0.82263640000000005</v>
      </c>
    </row>
    <row r="3914" spans="1:19" x14ac:dyDescent="0.2">
      <c r="A3914" t="s">
        <v>882</v>
      </c>
      <c r="B3914">
        <v>2010</v>
      </c>
      <c r="C3914">
        <v>7965.5879999999997</v>
      </c>
      <c r="D3914">
        <v>8318.9959999999992</v>
      </c>
      <c r="E3914">
        <v>8246.65</v>
      </c>
      <c r="F3914">
        <v>7717.0780000000004</v>
      </c>
      <c r="G3914">
        <v>7771.2579999999998</v>
      </c>
      <c r="I3914">
        <v>-6.5841800000000006E-2</v>
      </c>
      <c r="J3914">
        <v>-6.5841839999999996</v>
      </c>
      <c r="L3914">
        <v>52.764009999999999</v>
      </c>
      <c r="M3914">
        <v>0.7665883</v>
      </c>
      <c r="O3914">
        <v>26.789739999999998</v>
      </c>
      <c r="P3914">
        <v>0.31132779999999999</v>
      </c>
      <c r="R3914">
        <v>30.257539999999999</v>
      </c>
      <c r="S3914">
        <v>0.82263640000000005</v>
      </c>
    </row>
    <row r="3915" spans="1:19" x14ac:dyDescent="0.2">
      <c r="A3915" t="s">
        <v>882</v>
      </c>
      <c r="B3915">
        <v>2010</v>
      </c>
      <c r="C3915">
        <v>7965.5879999999997</v>
      </c>
      <c r="D3915">
        <v>8318.9959999999992</v>
      </c>
      <c r="E3915">
        <v>8246.65</v>
      </c>
      <c r="F3915">
        <v>7717.0780000000004</v>
      </c>
      <c r="G3915">
        <v>7771.2579999999998</v>
      </c>
      <c r="I3915">
        <v>-6.5841800000000006E-2</v>
      </c>
      <c r="J3915">
        <v>-6.5841839999999996</v>
      </c>
      <c r="L3915">
        <v>52.764009999999999</v>
      </c>
      <c r="M3915">
        <v>0.7665883</v>
      </c>
      <c r="N3915">
        <v>24.739899999999999</v>
      </c>
      <c r="O3915">
        <v>26.789739999999998</v>
      </c>
      <c r="P3915">
        <v>0.31132779999999999</v>
      </c>
      <c r="R3915">
        <v>30.257539999999999</v>
      </c>
      <c r="S3915">
        <v>0.82263640000000005</v>
      </c>
    </row>
    <row r="3916" spans="1:19" x14ac:dyDescent="0.2">
      <c r="A3916" t="s">
        <v>882</v>
      </c>
      <c r="B3916">
        <v>2010</v>
      </c>
      <c r="C3916">
        <v>7965.5879999999997</v>
      </c>
      <c r="D3916">
        <v>8318.9959999999992</v>
      </c>
      <c r="E3916">
        <v>8246.65</v>
      </c>
      <c r="F3916">
        <v>7717.0780000000004</v>
      </c>
      <c r="G3916">
        <v>7771.2579999999998</v>
      </c>
      <c r="H3916">
        <v>-19.46762</v>
      </c>
      <c r="I3916">
        <v>-6.5841800000000006E-2</v>
      </c>
      <c r="J3916">
        <v>-6.5841839999999996</v>
      </c>
      <c r="K3916">
        <v>47.716650000000001</v>
      </c>
      <c r="L3916">
        <v>52.764009999999999</v>
      </c>
      <c r="M3916">
        <v>0.7665883</v>
      </c>
      <c r="N3916">
        <v>24.739899999999999</v>
      </c>
      <c r="O3916">
        <v>26.789739999999998</v>
      </c>
      <c r="P3916">
        <v>0.31132779999999999</v>
      </c>
      <c r="Q3916">
        <v>24.841149999999999</v>
      </c>
      <c r="R3916">
        <v>30.257539999999999</v>
      </c>
      <c r="S3916">
        <v>0.82263640000000005</v>
      </c>
    </row>
    <row r="3917" spans="1:19" x14ac:dyDescent="0.2">
      <c r="A3917" t="s">
        <v>882</v>
      </c>
      <c r="B3917">
        <v>2010</v>
      </c>
      <c r="C3917">
        <v>7965.5879999999997</v>
      </c>
      <c r="D3917">
        <v>8318.9959999999992</v>
      </c>
      <c r="E3917">
        <v>8246.65</v>
      </c>
      <c r="F3917">
        <v>7717.0780000000004</v>
      </c>
      <c r="G3917">
        <v>7771.2579999999998</v>
      </c>
      <c r="H3917">
        <v>4.4067850000000002</v>
      </c>
      <c r="I3917">
        <v>-6.5841800000000006E-2</v>
      </c>
      <c r="J3917">
        <v>-6.5841839999999996</v>
      </c>
      <c r="K3917">
        <v>47.716650000000001</v>
      </c>
      <c r="L3917">
        <v>52.764009999999999</v>
      </c>
      <c r="M3917">
        <v>0.7665883</v>
      </c>
      <c r="N3917">
        <v>24.739899999999999</v>
      </c>
      <c r="O3917">
        <v>26.789739999999998</v>
      </c>
      <c r="P3917">
        <v>0.31132779999999999</v>
      </c>
      <c r="Q3917">
        <v>24.841149999999999</v>
      </c>
      <c r="R3917">
        <v>30.257539999999999</v>
      </c>
      <c r="S3917">
        <v>0.82263640000000005</v>
      </c>
    </row>
    <row r="3918" spans="1:19" x14ac:dyDescent="0.2">
      <c r="A3918" t="s">
        <v>882</v>
      </c>
      <c r="B3918">
        <v>2010</v>
      </c>
      <c r="C3918">
        <v>7965.5879999999997</v>
      </c>
      <c r="D3918">
        <v>8318.9959999999992</v>
      </c>
      <c r="E3918">
        <v>8246.65</v>
      </c>
      <c r="F3918">
        <v>7717.0780000000004</v>
      </c>
      <c r="G3918">
        <v>7771.2579999999998</v>
      </c>
      <c r="H3918">
        <v>20.000019999999999</v>
      </c>
      <c r="I3918">
        <v>-6.5841800000000006E-2</v>
      </c>
      <c r="J3918">
        <v>-6.5841839999999996</v>
      </c>
      <c r="K3918">
        <v>47.716650000000001</v>
      </c>
      <c r="L3918">
        <v>52.764009999999999</v>
      </c>
      <c r="M3918">
        <v>0.7665883</v>
      </c>
      <c r="N3918">
        <v>24.739899999999999</v>
      </c>
      <c r="O3918">
        <v>26.789739999999998</v>
      </c>
      <c r="P3918">
        <v>0.31132779999999999</v>
      </c>
      <c r="Q3918">
        <v>24.841149999999999</v>
      </c>
      <c r="R3918">
        <v>30.257539999999999</v>
      </c>
      <c r="S3918">
        <v>0.82263640000000005</v>
      </c>
    </row>
    <row r="3919" spans="1:19" x14ac:dyDescent="0.2">
      <c r="A3919" t="s">
        <v>727</v>
      </c>
      <c r="B3919">
        <v>2010</v>
      </c>
      <c r="C3919">
        <v>1902.8588810000001</v>
      </c>
      <c r="D3919">
        <v>2062.3260650000002</v>
      </c>
      <c r="E3919">
        <v>2247.3172330000002</v>
      </c>
      <c r="F3919">
        <v>2093.8701809999998</v>
      </c>
      <c r="G3919">
        <v>2115.7257049999998</v>
      </c>
      <c r="H3919">
        <v>900.00019999999995</v>
      </c>
      <c r="I3919">
        <v>2.58929E-2</v>
      </c>
      <c r="J3919">
        <v>2.5892919999999999</v>
      </c>
      <c r="K3919">
        <v>54.748930000000001</v>
      </c>
      <c r="L3919">
        <v>52.764009999999999</v>
      </c>
      <c r="M3919">
        <v>0.7665883</v>
      </c>
      <c r="O3919">
        <v>26.789739999999998</v>
      </c>
      <c r="P3919">
        <v>0.31132779999999999</v>
      </c>
      <c r="R3919">
        <v>30.257539999999999</v>
      </c>
      <c r="S3919">
        <v>0.82263640000000005</v>
      </c>
    </row>
    <row r="3920" spans="1:19" x14ac:dyDescent="0.2">
      <c r="A3920" t="s">
        <v>727</v>
      </c>
      <c r="B3920">
        <v>2010</v>
      </c>
      <c r="C3920">
        <v>1902.8588810000001</v>
      </c>
      <c r="D3920">
        <v>2062.3260650000002</v>
      </c>
      <c r="E3920">
        <v>2247.3172330000002</v>
      </c>
      <c r="F3920">
        <v>2093.8701809999998</v>
      </c>
      <c r="G3920">
        <v>2115.7257049999998</v>
      </c>
      <c r="H3920">
        <v>28.571390000000001</v>
      </c>
      <c r="I3920">
        <v>2.58929E-2</v>
      </c>
      <c r="J3920">
        <v>2.5892919999999999</v>
      </c>
      <c r="K3920">
        <v>54.748930000000001</v>
      </c>
      <c r="L3920">
        <v>52.764009999999999</v>
      </c>
      <c r="M3920">
        <v>0.7665883</v>
      </c>
      <c r="N3920">
        <v>27.595859999999998</v>
      </c>
      <c r="O3920">
        <v>26.789739999999998</v>
      </c>
      <c r="P3920">
        <v>0.31132779999999999</v>
      </c>
      <c r="Q3920">
        <v>32.38758</v>
      </c>
      <c r="R3920">
        <v>30.257539999999999</v>
      </c>
      <c r="S3920">
        <v>0.82263640000000005</v>
      </c>
    </row>
    <row r="3921" spans="1:19" x14ac:dyDescent="0.2">
      <c r="A3921" t="s">
        <v>727</v>
      </c>
      <c r="B3921">
        <v>2010</v>
      </c>
      <c r="C3921">
        <v>1902.8588810000001</v>
      </c>
      <c r="D3921">
        <v>2062.3260650000002</v>
      </c>
      <c r="E3921">
        <v>2247.3172330000002</v>
      </c>
      <c r="F3921">
        <v>2093.8701809999998</v>
      </c>
      <c r="G3921">
        <v>2115.7257049999998</v>
      </c>
      <c r="H3921">
        <v>60.000030000000002</v>
      </c>
      <c r="I3921">
        <v>2.58929E-2</v>
      </c>
      <c r="J3921">
        <v>2.5892919999999999</v>
      </c>
      <c r="K3921">
        <v>54.748930000000001</v>
      </c>
      <c r="L3921">
        <v>52.764009999999999</v>
      </c>
      <c r="M3921">
        <v>0.7665883</v>
      </c>
      <c r="N3921">
        <v>27.595859999999998</v>
      </c>
      <c r="O3921">
        <v>26.789739999999998</v>
      </c>
      <c r="P3921">
        <v>0.31132779999999999</v>
      </c>
      <c r="Q3921">
        <v>32.38758</v>
      </c>
      <c r="R3921">
        <v>30.257539999999999</v>
      </c>
      <c r="S3921">
        <v>0.82263640000000005</v>
      </c>
    </row>
    <row r="3922" spans="1:19" x14ac:dyDescent="0.2">
      <c r="A3922" t="s">
        <v>727</v>
      </c>
      <c r="B3922">
        <v>2010</v>
      </c>
      <c r="C3922">
        <v>1902.8588810000001</v>
      </c>
      <c r="D3922">
        <v>2062.3260650000002</v>
      </c>
      <c r="E3922">
        <v>2247.3172330000002</v>
      </c>
      <c r="F3922">
        <v>2093.8701809999998</v>
      </c>
      <c r="G3922">
        <v>2115.7257049999998</v>
      </c>
      <c r="H3922">
        <v>-10.000030000000001</v>
      </c>
      <c r="I3922">
        <v>2.58929E-2</v>
      </c>
      <c r="J3922">
        <v>2.5892919999999999</v>
      </c>
      <c r="K3922">
        <v>54.748930000000001</v>
      </c>
      <c r="L3922">
        <v>52.764009999999999</v>
      </c>
      <c r="M3922">
        <v>0.7665883</v>
      </c>
      <c r="N3922">
        <v>27.595859999999998</v>
      </c>
      <c r="O3922">
        <v>26.789739999999998</v>
      </c>
      <c r="P3922">
        <v>0.31132779999999999</v>
      </c>
      <c r="Q3922">
        <v>32.38758</v>
      </c>
      <c r="R3922">
        <v>30.257539999999999</v>
      </c>
      <c r="S3922">
        <v>0.82263640000000005</v>
      </c>
    </row>
    <row r="3923" spans="1:19" x14ac:dyDescent="0.2">
      <c r="A3923" t="s">
        <v>727</v>
      </c>
      <c r="B3923">
        <v>2010</v>
      </c>
      <c r="C3923">
        <v>1902.8588810000001</v>
      </c>
      <c r="D3923">
        <v>2062.3260650000002</v>
      </c>
      <c r="E3923">
        <v>2247.3172330000002</v>
      </c>
      <c r="F3923">
        <v>2093.8701809999998</v>
      </c>
      <c r="G3923">
        <v>2115.7257049999998</v>
      </c>
      <c r="I3923">
        <v>2.58929E-2</v>
      </c>
      <c r="J3923">
        <v>2.5892919999999999</v>
      </c>
      <c r="L3923">
        <v>52.764009999999999</v>
      </c>
      <c r="M3923">
        <v>0.7665883</v>
      </c>
      <c r="N3923">
        <v>27.595859999999998</v>
      </c>
      <c r="O3923">
        <v>26.789739999999998</v>
      </c>
      <c r="P3923">
        <v>0.31132779999999999</v>
      </c>
      <c r="R3923">
        <v>30.257539999999999</v>
      </c>
      <c r="S3923">
        <v>0.82263640000000005</v>
      </c>
    </row>
    <row r="3924" spans="1:19" x14ac:dyDescent="0.2">
      <c r="A3924" t="s">
        <v>727</v>
      </c>
      <c r="B3924">
        <v>2010</v>
      </c>
      <c r="C3924">
        <v>1902.8588810000001</v>
      </c>
      <c r="D3924">
        <v>2062.3260650000002</v>
      </c>
      <c r="E3924">
        <v>2247.3172330000002</v>
      </c>
      <c r="F3924">
        <v>2093.8701809999998</v>
      </c>
      <c r="G3924">
        <v>2115.7257049999998</v>
      </c>
      <c r="H3924">
        <v>13.636380000000001</v>
      </c>
      <c r="I3924">
        <v>2.58929E-2</v>
      </c>
      <c r="J3924">
        <v>2.5892919999999999</v>
      </c>
      <c r="K3924">
        <v>54.748930000000001</v>
      </c>
      <c r="L3924">
        <v>52.764009999999999</v>
      </c>
      <c r="M3924">
        <v>0.7665883</v>
      </c>
      <c r="N3924">
        <v>27.595859999999998</v>
      </c>
      <c r="O3924">
        <v>26.789739999999998</v>
      </c>
      <c r="P3924">
        <v>0.31132779999999999</v>
      </c>
      <c r="Q3924">
        <v>32.38758</v>
      </c>
      <c r="R3924">
        <v>30.257539999999999</v>
      </c>
      <c r="S3924">
        <v>0.82263640000000005</v>
      </c>
    </row>
    <row r="3925" spans="1:19" x14ac:dyDescent="0.2">
      <c r="A3925" t="s">
        <v>727</v>
      </c>
      <c r="B3925">
        <v>2010</v>
      </c>
      <c r="C3925">
        <v>1902.8588810000001</v>
      </c>
      <c r="D3925">
        <v>2062.3260650000002</v>
      </c>
      <c r="E3925">
        <v>2247.3172330000002</v>
      </c>
      <c r="F3925">
        <v>2093.8701809999998</v>
      </c>
      <c r="G3925">
        <v>2115.7257049999998</v>
      </c>
      <c r="H3925">
        <v>39.999989999999997</v>
      </c>
      <c r="I3925">
        <v>2.58929E-2</v>
      </c>
      <c r="J3925">
        <v>2.5892919999999999</v>
      </c>
      <c r="K3925">
        <v>54.748930000000001</v>
      </c>
      <c r="L3925">
        <v>52.764009999999999</v>
      </c>
      <c r="M3925">
        <v>0.7665883</v>
      </c>
      <c r="N3925">
        <v>27.595859999999998</v>
      </c>
      <c r="O3925">
        <v>26.789739999999998</v>
      </c>
      <c r="P3925">
        <v>0.31132779999999999</v>
      </c>
      <c r="Q3925">
        <v>32.38758</v>
      </c>
      <c r="R3925">
        <v>30.257539999999999</v>
      </c>
      <c r="S3925">
        <v>0.82263640000000005</v>
      </c>
    </row>
    <row r="3926" spans="1:19" x14ac:dyDescent="0.2">
      <c r="A3926" t="s">
        <v>727</v>
      </c>
      <c r="B3926">
        <v>2010</v>
      </c>
      <c r="C3926">
        <v>1902.8588810000001</v>
      </c>
      <c r="D3926">
        <v>2062.3260650000002</v>
      </c>
      <c r="E3926">
        <v>2247.3172330000002</v>
      </c>
      <c r="F3926">
        <v>2093.8701809999998</v>
      </c>
      <c r="G3926">
        <v>2115.7257049999998</v>
      </c>
      <c r="H3926">
        <v>-3.9215429999999998</v>
      </c>
      <c r="I3926">
        <v>2.58929E-2</v>
      </c>
      <c r="J3926">
        <v>2.5892919999999999</v>
      </c>
      <c r="K3926">
        <v>54.748930000000001</v>
      </c>
      <c r="L3926">
        <v>52.764009999999999</v>
      </c>
      <c r="M3926">
        <v>0.7665883</v>
      </c>
      <c r="N3926">
        <v>27.595859999999998</v>
      </c>
      <c r="O3926">
        <v>26.789739999999998</v>
      </c>
      <c r="P3926">
        <v>0.31132779999999999</v>
      </c>
      <c r="Q3926">
        <v>32.38758</v>
      </c>
      <c r="R3926">
        <v>30.257539999999999</v>
      </c>
      <c r="S3926">
        <v>0.82263640000000005</v>
      </c>
    </row>
    <row r="3927" spans="1:19" x14ac:dyDescent="0.2">
      <c r="A3927" t="s">
        <v>727</v>
      </c>
      <c r="B3927">
        <v>2010</v>
      </c>
      <c r="C3927">
        <v>1902.8588810000001</v>
      </c>
      <c r="D3927">
        <v>2062.3260650000002</v>
      </c>
      <c r="E3927">
        <v>2247.3172330000002</v>
      </c>
      <c r="F3927">
        <v>2093.8701809999998</v>
      </c>
      <c r="G3927">
        <v>2115.7257049999998</v>
      </c>
      <c r="H3927">
        <v>79.999949999999998</v>
      </c>
      <c r="I3927">
        <v>2.58929E-2</v>
      </c>
      <c r="J3927">
        <v>2.5892919999999999</v>
      </c>
      <c r="K3927">
        <v>54.748930000000001</v>
      </c>
      <c r="L3927">
        <v>52.764009999999999</v>
      </c>
      <c r="M3927">
        <v>0.7665883</v>
      </c>
      <c r="N3927">
        <v>27.595859999999998</v>
      </c>
      <c r="O3927">
        <v>26.789739999999998</v>
      </c>
      <c r="P3927">
        <v>0.31132779999999999</v>
      </c>
      <c r="Q3927">
        <v>32.38758</v>
      </c>
      <c r="R3927">
        <v>30.257539999999999</v>
      </c>
      <c r="S3927">
        <v>0.82263640000000005</v>
      </c>
    </row>
    <row r="3928" spans="1:19" x14ac:dyDescent="0.2">
      <c r="A3928" t="s">
        <v>727</v>
      </c>
      <c r="B3928">
        <v>2010</v>
      </c>
      <c r="C3928">
        <v>1902.8588810000001</v>
      </c>
      <c r="D3928">
        <v>2062.3260650000002</v>
      </c>
      <c r="E3928">
        <v>2247.3172330000002</v>
      </c>
      <c r="F3928">
        <v>2093.8701809999998</v>
      </c>
      <c r="G3928">
        <v>2115.7257049999998</v>
      </c>
      <c r="I3928">
        <v>2.58929E-2</v>
      </c>
      <c r="J3928">
        <v>2.5892919999999999</v>
      </c>
      <c r="L3928">
        <v>52.764009999999999</v>
      </c>
      <c r="M3928">
        <v>0.7665883</v>
      </c>
      <c r="N3928">
        <v>27.595859999999998</v>
      </c>
      <c r="O3928">
        <v>26.789739999999998</v>
      </c>
      <c r="P3928">
        <v>0.31132779999999999</v>
      </c>
      <c r="R3928">
        <v>30.257539999999999</v>
      </c>
      <c r="S3928">
        <v>0.82263640000000005</v>
      </c>
    </row>
    <row r="3929" spans="1:19" x14ac:dyDescent="0.2">
      <c r="A3929" t="s">
        <v>727</v>
      </c>
      <c r="B3929">
        <v>2010</v>
      </c>
      <c r="C3929">
        <v>1902.8588810000001</v>
      </c>
      <c r="D3929">
        <v>2062.3260650000002</v>
      </c>
      <c r="E3929">
        <v>2247.3172330000002</v>
      </c>
      <c r="F3929">
        <v>2093.8701809999998</v>
      </c>
      <c r="G3929">
        <v>2115.7257049999998</v>
      </c>
      <c r="H3929">
        <v>8.6956729999999993</v>
      </c>
      <c r="I3929">
        <v>2.58929E-2</v>
      </c>
      <c r="J3929">
        <v>2.5892919999999999</v>
      </c>
      <c r="K3929">
        <v>54.748930000000001</v>
      </c>
      <c r="L3929">
        <v>52.764009999999999</v>
      </c>
      <c r="M3929">
        <v>0.7665883</v>
      </c>
      <c r="N3929">
        <v>27.595859999999998</v>
      </c>
      <c r="O3929">
        <v>26.789739999999998</v>
      </c>
      <c r="P3929">
        <v>0.31132779999999999</v>
      </c>
      <c r="Q3929">
        <v>32.38758</v>
      </c>
      <c r="R3929">
        <v>30.257539999999999</v>
      </c>
      <c r="S3929">
        <v>0.82263640000000005</v>
      </c>
    </row>
    <row r="3930" spans="1:19" x14ac:dyDescent="0.2">
      <c r="A3930" t="s">
        <v>727</v>
      </c>
      <c r="B3930">
        <v>2010</v>
      </c>
      <c r="C3930">
        <v>1902.8588810000001</v>
      </c>
      <c r="D3930">
        <v>2062.3260650000002</v>
      </c>
      <c r="E3930">
        <v>2247.3172330000002</v>
      </c>
      <c r="F3930">
        <v>2093.8701809999998</v>
      </c>
      <c r="G3930">
        <v>2115.7257049999998</v>
      </c>
      <c r="H3930">
        <v>1.88E-5</v>
      </c>
      <c r="I3930">
        <v>2.58929E-2</v>
      </c>
      <c r="J3930">
        <v>2.5892919999999999</v>
      </c>
      <c r="K3930">
        <v>54.748930000000001</v>
      </c>
      <c r="L3930">
        <v>52.764009999999999</v>
      </c>
      <c r="M3930">
        <v>0.7665883</v>
      </c>
      <c r="O3930">
        <v>26.789739999999998</v>
      </c>
      <c r="P3930">
        <v>0.31132779999999999</v>
      </c>
      <c r="R3930">
        <v>30.257539999999999</v>
      </c>
      <c r="S3930">
        <v>0.82263640000000005</v>
      </c>
    </row>
    <row r="3931" spans="1:19" x14ac:dyDescent="0.2">
      <c r="A3931" t="s">
        <v>727</v>
      </c>
      <c r="B3931">
        <v>2010</v>
      </c>
      <c r="C3931">
        <v>1902.8588810000001</v>
      </c>
      <c r="D3931">
        <v>2062.3260650000002</v>
      </c>
      <c r="E3931">
        <v>2247.3172330000002</v>
      </c>
      <c r="F3931">
        <v>2093.8701809999998</v>
      </c>
      <c r="G3931">
        <v>2115.7257049999998</v>
      </c>
      <c r="H3931">
        <v>1614.2860000000001</v>
      </c>
      <c r="I3931">
        <v>2.58929E-2</v>
      </c>
      <c r="J3931">
        <v>2.5892919999999999</v>
      </c>
      <c r="L3931">
        <v>52.764009999999999</v>
      </c>
      <c r="M3931">
        <v>0.7665883</v>
      </c>
      <c r="N3931">
        <v>27.595859999999998</v>
      </c>
      <c r="O3931">
        <v>26.789739999999998</v>
      </c>
      <c r="P3931">
        <v>0.31132779999999999</v>
      </c>
      <c r="R3931">
        <v>30.257539999999999</v>
      </c>
      <c r="S3931">
        <v>0.82263640000000005</v>
      </c>
    </row>
    <row r="3932" spans="1:19" x14ac:dyDescent="0.2">
      <c r="A3932" t="s">
        <v>727</v>
      </c>
      <c r="B3932">
        <v>2010</v>
      </c>
      <c r="C3932">
        <v>1902.8588810000001</v>
      </c>
      <c r="D3932">
        <v>2062.3260650000002</v>
      </c>
      <c r="E3932">
        <v>2247.3172330000002</v>
      </c>
      <c r="F3932">
        <v>2093.8701809999998</v>
      </c>
      <c r="G3932">
        <v>2115.7257049999998</v>
      </c>
      <c r="H3932">
        <v>-16.666689999999999</v>
      </c>
      <c r="I3932">
        <v>2.58929E-2</v>
      </c>
      <c r="J3932">
        <v>2.5892919999999999</v>
      </c>
      <c r="K3932">
        <v>54.748930000000001</v>
      </c>
      <c r="L3932">
        <v>52.764009999999999</v>
      </c>
      <c r="M3932">
        <v>0.7665883</v>
      </c>
      <c r="N3932">
        <v>27.595859999999998</v>
      </c>
      <c r="O3932">
        <v>26.789739999999998</v>
      </c>
      <c r="P3932">
        <v>0.31132779999999999</v>
      </c>
      <c r="Q3932">
        <v>32.38758</v>
      </c>
      <c r="R3932">
        <v>30.257539999999999</v>
      </c>
      <c r="S3932">
        <v>0.82263640000000005</v>
      </c>
    </row>
    <row r="3933" spans="1:19" x14ac:dyDescent="0.2">
      <c r="A3933" t="s">
        <v>727</v>
      </c>
      <c r="B3933">
        <v>2010</v>
      </c>
      <c r="C3933">
        <v>1902.8588810000001</v>
      </c>
      <c r="D3933">
        <v>2062.3260650000002</v>
      </c>
      <c r="E3933">
        <v>2247.3172330000002</v>
      </c>
      <c r="F3933">
        <v>2093.8701809999998</v>
      </c>
      <c r="G3933">
        <v>2115.7257049999998</v>
      </c>
      <c r="H3933">
        <v>-33.333320000000001</v>
      </c>
      <c r="I3933">
        <v>2.58929E-2</v>
      </c>
      <c r="J3933">
        <v>2.5892919999999999</v>
      </c>
      <c r="K3933">
        <v>54.748930000000001</v>
      </c>
      <c r="L3933">
        <v>52.764009999999999</v>
      </c>
      <c r="M3933">
        <v>0.7665883</v>
      </c>
      <c r="N3933">
        <v>27.595859999999998</v>
      </c>
      <c r="O3933">
        <v>26.789739999999998</v>
      </c>
      <c r="P3933">
        <v>0.31132779999999999</v>
      </c>
      <c r="Q3933">
        <v>32.38758</v>
      </c>
      <c r="R3933">
        <v>30.257539999999999</v>
      </c>
      <c r="S3933">
        <v>0.82263640000000005</v>
      </c>
    </row>
    <row r="3934" spans="1:19" x14ac:dyDescent="0.2">
      <c r="A3934" t="s">
        <v>727</v>
      </c>
      <c r="B3934">
        <v>2010</v>
      </c>
      <c r="C3934">
        <v>1902.8588810000001</v>
      </c>
      <c r="D3934">
        <v>2062.3260650000002</v>
      </c>
      <c r="E3934">
        <v>2247.3172330000002</v>
      </c>
      <c r="F3934">
        <v>2093.8701809999998</v>
      </c>
      <c r="G3934">
        <v>2115.7257049999998</v>
      </c>
      <c r="H3934">
        <v>-14.315810000000001</v>
      </c>
      <c r="I3934">
        <v>2.58929E-2</v>
      </c>
      <c r="J3934">
        <v>2.5892919999999999</v>
      </c>
      <c r="K3934">
        <v>54.748930000000001</v>
      </c>
      <c r="L3934">
        <v>52.764009999999999</v>
      </c>
      <c r="M3934">
        <v>0.7665883</v>
      </c>
      <c r="N3934">
        <v>27.595859999999998</v>
      </c>
      <c r="O3934">
        <v>26.789739999999998</v>
      </c>
      <c r="P3934">
        <v>0.31132779999999999</v>
      </c>
      <c r="Q3934">
        <v>32.38758</v>
      </c>
      <c r="R3934">
        <v>30.257539999999999</v>
      </c>
      <c r="S3934">
        <v>0.82263640000000005</v>
      </c>
    </row>
    <row r="3935" spans="1:19" x14ac:dyDescent="0.2">
      <c r="A3935" t="s">
        <v>727</v>
      </c>
      <c r="B3935">
        <v>2010</v>
      </c>
      <c r="C3935">
        <v>1902.8588810000001</v>
      </c>
      <c r="D3935">
        <v>2062.3260650000002</v>
      </c>
      <c r="E3935">
        <v>2247.3172330000002</v>
      </c>
      <c r="F3935">
        <v>2093.8701809999998</v>
      </c>
      <c r="G3935">
        <v>2115.7257049999998</v>
      </c>
      <c r="H3935">
        <v>-5.1873690000000003</v>
      </c>
      <c r="I3935">
        <v>2.58929E-2</v>
      </c>
      <c r="J3935">
        <v>2.5892919999999999</v>
      </c>
      <c r="K3935">
        <v>54.748930000000001</v>
      </c>
      <c r="L3935">
        <v>52.764009999999999</v>
      </c>
      <c r="M3935">
        <v>0.7665883</v>
      </c>
      <c r="N3935">
        <v>27.595859999999998</v>
      </c>
      <c r="O3935">
        <v>26.789739999999998</v>
      </c>
      <c r="P3935">
        <v>0.31132779999999999</v>
      </c>
      <c r="Q3935">
        <v>32.38758</v>
      </c>
      <c r="R3935">
        <v>30.257539999999999</v>
      </c>
      <c r="S3935">
        <v>0.82263640000000005</v>
      </c>
    </row>
    <row r="3936" spans="1:19" x14ac:dyDescent="0.2">
      <c r="A3936" t="s">
        <v>727</v>
      </c>
      <c r="B3936">
        <v>2010</v>
      </c>
      <c r="C3936">
        <v>1902.8588810000001</v>
      </c>
      <c r="D3936">
        <v>2062.3260650000002</v>
      </c>
      <c r="E3936">
        <v>2247.3172330000002</v>
      </c>
      <c r="F3936">
        <v>2093.8701809999998</v>
      </c>
      <c r="G3936">
        <v>2115.7257049999998</v>
      </c>
      <c r="H3936">
        <v>31.799959999999999</v>
      </c>
      <c r="I3936">
        <v>2.58929E-2</v>
      </c>
      <c r="J3936">
        <v>2.5892919999999999</v>
      </c>
      <c r="K3936">
        <v>54.748930000000001</v>
      </c>
      <c r="L3936">
        <v>52.764009999999999</v>
      </c>
      <c r="M3936">
        <v>0.7665883</v>
      </c>
      <c r="N3936">
        <v>27.595859999999998</v>
      </c>
      <c r="O3936">
        <v>26.789739999999998</v>
      </c>
      <c r="P3936">
        <v>0.31132779999999999</v>
      </c>
      <c r="Q3936">
        <v>32.38758</v>
      </c>
      <c r="R3936">
        <v>30.257539999999999</v>
      </c>
      <c r="S3936">
        <v>0.82263640000000005</v>
      </c>
    </row>
    <row r="3937" spans="1:19" x14ac:dyDescent="0.2">
      <c r="A3937" t="s">
        <v>727</v>
      </c>
      <c r="B3937">
        <v>2010</v>
      </c>
      <c r="C3937">
        <v>1902.8588810000001</v>
      </c>
      <c r="D3937">
        <v>2062.3260650000002</v>
      </c>
      <c r="E3937">
        <v>2247.3172330000002</v>
      </c>
      <c r="F3937">
        <v>2093.8701809999998</v>
      </c>
      <c r="G3937">
        <v>2115.7257049999998</v>
      </c>
      <c r="H3937">
        <v>10.83741</v>
      </c>
      <c r="I3937">
        <v>2.58929E-2</v>
      </c>
      <c r="J3937">
        <v>2.5892919999999999</v>
      </c>
      <c r="K3937">
        <v>54.748930000000001</v>
      </c>
      <c r="L3937">
        <v>52.764009999999999</v>
      </c>
      <c r="M3937">
        <v>0.7665883</v>
      </c>
      <c r="N3937">
        <v>27.595859999999998</v>
      </c>
      <c r="O3937">
        <v>26.789739999999998</v>
      </c>
      <c r="P3937">
        <v>0.31132779999999999</v>
      </c>
      <c r="Q3937">
        <v>32.38758</v>
      </c>
      <c r="R3937">
        <v>30.257539999999999</v>
      </c>
      <c r="S3937">
        <v>0.82263640000000005</v>
      </c>
    </row>
    <row r="3938" spans="1:19" x14ac:dyDescent="0.2">
      <c r="A3938" t="s">
        <v>727</v>
      </c>
      <c r="B3938">
        <v>2010</v>
      </c>
      <c r="C3938">
        <v>1902.8588810000001</v>
      </c>
      <c r="D3938">
        <v>2062.3260650000002</v>
      </c>
      <c r="E3938">
        <v>2247.3172330000002</v>
      </c>
      <c r="F3938">
        <v>2093.8701809999998</v>
      </c>
      <c r="G3938">
        <v>2115.7257049999998</v>
      </c>
      <c r="H3938">
        <v>-6.0773789999999996</v>
      </c>
      <c r="I3938">
        <v>2.58929E-2</v>
      </c>
      <c r="J3938">
        <v>2.5892919999999999</v>
      </c>
      <c r="K3938">
        <v>54.748930000000001</v>
      </c>
      <c r="L3938">
        <v>52.764009999999999</v>
      </c>
      <c r="M3938">
        <v>0.7665883</v>
      </c>
      <c r="N3938">
        <v>27.595859999999998</v>
      </c>
      <c r="O3938">
        <v>26.789739999999998</v>
      </c>
      <c r="P3938">
        <v>0.31132779999999999</v>
      </c>
      <c r="Q3938">
        <v>32.38758</v>
      </c>
      <c r="R3938">
        <v>30.257539999999999</v>
      </c>
      <c r="S3938">
        <v>0.82263640000000005</v>
      </c>
    </row>
    <row r="3939" spans="1:19" x14ac:dyDescent="0.2">
      <c r="A3939" t="s">
        <v>727</v>
      </c>
      <c r="B3939">
        <v>2010</v>
      </c>
      <c r="C3939">
        <v>1902.8588810000001</v>
      </c>
      <c r="D3939">
        <v>2062.3260650000002</v>
      </c>
      <c r="E3939">
        <v>2247.3172330000002</v>
      </c>
      <c r="F3939">
        <v>2093.8701809999998</v>
      </c>
      <c r="G3939">
        <v>2115.7257049999998</v>
      </c>
      <c r="H3939">
        <v>-16</v>
      </c>
      <c r="I3939">
        <v>2.58929E-2</v>
      </c>
      <c r="J3939">
        <v>2.5892919999999999</v>
      </c>
      <c r="K3939">
        <v>54.748930000000001</v>
      </c>
      <c r="L3939">
        <v>52.764009999999999</v>
      </c>
      <c r="M3939">
        <v>0.7665883</v>
      </c>
      <c r="N3939">
        <v>27.595859999999998</v>
      </c>
      <c r="O3939">
        <v>26.789739999999998</v>
      </c>
      <c r="P3939">
        <v>0.31132779999999999</v>
      </c>
      <c r="Q3939">
        <v>32.38758</v>
      </c>
      <c r="R3939">
        <v>30.257539999999999</v>
      </c>
      <c r="S3939">
        <v>0.82263640000000005</v>
      </c>
    </row>
    <row r="3940" spans="1:19" x14ac:dyDescent="0.2">
      <c r="A3940" t="s">
        <v>727</v>
      </c>
      <c r="B3940">
        <v>2010</v>
      </c>
      <c r="C3940">
        <v>1902.8588810000001</v>
      </c>
      <c r="D3940">
        <v>2062.3260650000002</v>
      </c>
      <c r="E3940">
        <v>2247.3172330000002</v>
      </c>
      <c r="F3940">
        <v>2093.8701809999998</v>
      </c>
      <c r="G3940">
        <v>2115.7257049999998</v>
      </c>
      <c r="H3940">
        <v>7.1428789999999998</v>
      </c>
      <c r="I3940">
        <v>2.58929E-2</v>
      </c>
      <c r="J3940">
        <v>2.5892919999999999</v>
      </c>
      <c r="K3940">
        <v>54.748930000000001</v>
      </c>
      <c r="L3940">
        <v>52.764009999999999</v>
      </c>
      <c r="M3940">
        <v>0.7665883</v>
      </c>
      <c r="N3940">
        <v>27.595859999999998</v>
      </c>
      <c r="O3940">
        <v>26.789739999999998</v>
      </c>
      <c r="P3940">
        <v>0.31132779999999999</v>
      </c>
      <c r="Q3940">
        <v>32.38758</v>
      </c>
      <c r="R3940">
        <v>30.257539999999999</v>
      </c>
      <c r="S3940">
        <v>0.82263640000000005</v>
      </c>
    </row>
    <row r="3941" spans="1:19" x14ac:dyDescent="0.2">
      <c r="A3941" t="s">
        <v>727</v>
      </c>
      <c r="B3941">
        <v>2010</v>
      </c>
      <c r="C3941">
        <v>1902.8588810000001</v>
      </c>
      <c r="D3941">
        <v>2062.3260650000002</v>
      </c>
      <c r="E3941">
        <v>2247.3172330000002</v>
      </c>
      <c r="F3941">
        <v>2093.8701809999998</v>
      </c>
      <c r="G3941">
        <v>2115.7257049999998</v>
      </c>
      <c r="H3941">
        <v>11.111079999999999</v>
      </c>
      <c r="I3941">
        <v>2.58929E-2</v>
      </c>
      <c r="J3941">
        <v>2.5892919999999999</v>
      </c>
      <c r="K3941">
        <v>54.748930000000001</v>
      </c>
      <c r="L3941">
        <v>52.764009999999999</v>
      </c>
      <c r="M3941">
        <v>0.7665883</v>
      </c>
      <c r="N3941">
        <v>27.595859999999998</v>
      </c>
      <c r="O3941">
        <v>26.789739999999998</v>
      </c>
      <c r="P3941">
        <v>0.31132779999999999</v>
      </c>
      <c r="Q3941">
        <v>32.38758</v>
      </c>
      <c r="R3941">
        <v>30.257539999999999</v>
      </c>
      <c r="S3941">
        <v>0.82263640000000005</v>
      </c>
    </row>
    <row r="3942" spans="1:19" x14ac:dyDescent="0.2">
      <c r="A3942" t="s">
        <v>727</v>
      </c>
      <c r="B3942">
        <v>2010</v>
      </c>
      <c r="C3942">
        <v>1902.8588810000001</v>
      </c>
      <c r="D3942">
        <v>2062.3260650000002</v>
      </c>
      <c r="E3942">
        <v>2247.3172330000002</v>
      </c>
      <c r="F3942">
        <v>2093.8701809999998</v>
      </c>
      <c r="G3942">
        <v>2115.7257049999998</v>
      </c>
      <c r="H3942">
        <v>66.666690000000003</v>
      </c>
      <c r="I3942">
        <v>2.58929E-2</v>
      </c>
      <c r="J3942">
        <v>2.5892919999999999</v>
      </c>
      <c r="K3942">
        <v>54.748930000000001</v>
      </c>
      <c r="L3942">
        <v>52.764009999999999</v>
      </c>
      <c r="M3942">
        <v>0.7665883</v>
      </c>
      <c r="N3942">
        <v>27.595859999999998</v>
      </c>
      <c r="O3942">
        <v>26.789739999999998</v>
      </c>
      <c r="P3942">
        <v>0.31132779999999999</v>
      </c>
      <c r="Q3942">
        <v>32.38758</v>
      </c>
      <c r="R3942">
        <v>30.257539999999999</v>
      </c>
      <c r="S3942">
        <v>0.82263640000000005</v>
      </c>
    </row>
    <row r="3943" spans="1:19" x14ac:dyDescent="0.2">
      <c r="A3943" t="s">
        <v>727</v>
      </c>
      <c r="B3943">
        <v>2010</v>
      </c>
      <c r="C3943">
        <v>1902.8588810000001</v>
      </c>
      <c r="D3943">
        <v>2062.3260650000002</v>
      </c>
      <c r="E3943">
        <v>2247.3172330000002</v>
      </c>
      <c r="F3943">
        <v>2093.8701809999998</v>
      </c>
      <c r="G3943">
        <v>2115.7257049999998</v>
      </c>
      <c r="H3943">
        <v>-2.7777790000000002</v>
      </c>
      <c r="I3943">
        <v>2.58929E-2</v>
      </c>
      <c r="J3943">
        <v>2.5892919999999999</v>
      </c>
      <c r="K3943">
        <v>54.748930000000001</v>
      </c>
      <c r="L3943">
        <v>52.764009999999999</v>
      </c>
      <c r="M3943">
        <v>0.7665883</v>
      </c>
      <c r="N3943">
        <v>27.595859999999998</v>
      </c>
      <c r="O3943">
        <v>26.789739999999998</v>
      </c>
      <c r="P3943">
        <v>0.31132779999999999</v>
      </c>
      <c r="Q3943">
        <v>32.38758</v>
      </c>
      <c r="R3943">
        <v>30.257539999999999</v>
      </c>
      <c r="S3943">
        <v>0.82263640000000005</v>
      </c>
    </row>
    <row r="3944" spans="1:19" x14ac:dyDescent="0.2">
      <c r="A3944" t="s">
        <v>727</v>
      </c>
      <c r="B3944">
        <v>2010</v>
      </c>
      <c r="C3944">
        <v>1902.8588810000001</v>
      </c>
      <c r="D3944">
        <v>2062.3260650000002</v>
      </c>
      <c r="E3944">
        <v>2247.3172330000002</v>
      </c>
      <c r="F3944">
        <v>2093.8701809999998</v>
      </c>
      <c r="G3944">
        <v>2115.7257049999998</v>
      </c>
      <c r="H3944">
        <v>8.1080740000000002</v>
      </c>
      <c r="I3944">
        <v>2.58929E-2</v>
      </c>
      <c r="J3944">
        <v>2.5892919999999999</v>
      </c>
      <c r="K3944">
        <v>54.748930000000001</v>
      </c>
      <c r="L3944">
        <v>52.764009999999999</v>
      </c>
      <c r="M3944">
        <v>0.7665883</v>
      </c>
      <c r="N3944">
        <v>27.595859999999998</v>
      </c>
      <c r="O3944">
        <v>26.789739999999998</v>
      </c>
      <c r="P3944">
        <v>0.31132779999999999</v>
      </c>
      <c r="Q3944">
        <v>32.38758</v>
      </c>
      <c r="R3944">
        <v>30.257539999999999</v>
      </c>
      <c r="S3944">
        <v>0.82263640000000005</v>
      </c>
    </row>
    <row r="3945" spans="1:19" x14ac:dyDescent="0.2">
      <c r="A3945" t="s">
        <v>727</v>
      </c>
      <c r="B3945">
        <v>2010</v>
      </c>
      <c r="C3945">
        <v>1902.8588810000001</v>
      </c>
      <c r="D3945">
        <v>2062.3260650000002</v>
      </c>
      <c r="E3945">
        <v>2247.3172330000002</v>
      </c>
      <c r="F3945">
        <v>2093.8701809999998</v>
      </c>
      <c r="G3945">
        <v>2115.7257049999998</v>
      </c>
      <c r="H3945">
        <v>71.428510000000003</v>
      </c>
      <c r="I3945">
        <v>2.58929E-2</v>
      </c>
      <c r="J3945">
        <v>2.5892919999999999</v>
      </c>
      <c r="K3945">
        <v>54.748930000000001</v>
      </c>
      <c r="L3945">
        <v>52.764009999999999</v>
      </c>
      <c r="M3945">
        <v>0.7665883</v>
      </c>
      <c r="N3945">
        <v>27.595859999999998</v>
      </c>
      <c r="O3945">
        <v>26.789739999999998</v>
      </c>
      <c r="P3945">
        <v>0.31132779999999999</v>
      </c>
      <c r="Q3945">
        <v>32.38758</v>
      </c>
      <c r="R3945">
        <v>30.257539999999999</v>
      </c>
      <c r="S3945">
        <v>0.82263640000000005</v>
      </c>
    </row>
    <row r="3946" spans="1:19" x14ac:dyDescent="0.2">
      <c r="A3946" t="s">
        <v>727</v>
      </c>
      <c r="B3946">
        <v>2010</v>
      </c>
      <c r="C3946">
        <v>1902.8588810000001</v>
      </c>
      <c r="D3946">
        <v>2062.3260650000002</v>
      </c>
      <c r="E3946">
        <v>2247.3172330000002</v>
      </c>
      <c r="F3946">
        <v>2093.8701809999998</v>
      </c>
      <c r="G3946">
        <v>2115.7257049999998</v>
      </c>
      <c r="H3946">
        <v>27.23236</v>
      </c>
      <c r="I3946">
        <v>2.58929E-2</v>
      </c>
      <c r="J3946">
        <v>2.5892919999999999</v>
      </c>
      <c r="K3946">
        <v>54.748930000000001</v>
      </c>
      <c r="L3946">
        <v>52.764009999999999</v>
      </c>
      <c r="M3946">
        <v>0.7665883</v>
      </c>
      <c r="N3946">
        <v>27.595859999999998</v>
      </c>
      <c r="O3946">
        <v>26.789739999999998</v>
      </c>
      <c r="P3946">
        <v>0.31132779999999999</v>
      </c>
      <c r="Q3946">
        <v>32.38758</v>
      </c>
      <c r="R3946">
        <v>30.257539999999999</v>
      </c>
      <c r="S3946">
        <v>0.82263640000000005</v>
      </c>
    </row>
    <row r="3947" spans="1:19" x14ac:dyDescent="0.2">
      <c r="A3947" t="s">
        <v>727</v>
      </c>
      <c r="B3947">
        <v>2010</v>
      </c>
      <c r="C3947">
        <v>1902.8588810000001</v>
      </c>
      <c r="D3947">
        <v>2062.3260650000002</v>
      </c>
      <c r="E3947">
        <v>2247.3172330000002</v>
      </c>
      <c r="F3947">
        <v>2093.8701809999998</v>
      </c>
      <c r="G3947">
        <v>2115.7257049999998</v>
      </c>
      <c r="H3947">
        <v>-23.076910000000002</v>
      </c>
      <c r="I3947">
        <v>2.58929E-2</v>
      </c>
      <c r="J3947">
        <v>2.5892919999999999</v>
      </c>
      <c r="K3947">
        <v>54.748930000000001</v>
      </c>
      <c r="L3947">
        <v>52.764009999999999</v>
      </c>
      <c r="M3947">
        <v>0.7665883</v>
      </c>
      <c r="N3947">
        <v>27.595859999999998</v>
      </c>
      <c r="O3947">
        <v>26.789739999999998</v>
      </c>
      <c r="P3947">
        <v>0.31132779999999999</v>
      </c>
      <c r="Q3947">
        <v>32.38758</v>
      </c>
      <c r="R3947">
        <v>30.257539999999999</v>
      </c>
      <c r="S3947">
        <v>0.82263640000000005</v>
      </c>
    </row>
    <row r="3948" spans="1:19" x14ac:dyDescent="0.2">
      <c r="A3948" t="s">
        <v>727</v>
      </c>
      <c r="B3948">
        <v>2010</v>
      </c>
      <c r="C3948">
        <v>1902.8588810000001</v>
      </c>
      <c r="D3948">
        <v>2062.3260650000002</v>
      </c>
      <c r="E3948">
        <v>2247.3172330000002</v>
      </c>
      <c r="F3948">
        <v>2093.8701809999998</v>
      </c>
      <c r="G3948">
        <v>2115.7257049999998</v>
      </c>
      <c r="H3948">
        <v>-86.630260000000007</v>
      </c>
      <c r="I3948">
        <v>2.58929E-2</v>
      </c>
      <c r="J3948">
        <v>2.5892919999999999</v>
      </c>
      <c r="K3948">
        <v>54.748930000000001</v>
      </c>
      <c r="L3948">
        <v>52.764009999999999</v>
      </c>
      <c r="M3948">
        <v>0.7665883</v>
      </c>
      <c r="N3948">
        <v>27.595859999999998</v>
      </c>
      <c r="O3948">
        <v>26.789739999999998</v>
      </c>
      <c r="P3948">
        <v>0.31132779999999999</v>
      </c>
      <c r="Q3948">
        <v>32.38758</v>
      </c>
      <c r="R3948">
        <v>30.257539999999999</v>
      </c>
      <c r="S3948">
        <v>0.82263640000000005</v>
      </c>
    </row>
    <row r="3949" spans="1:19" x14ac:dyDescent="0.2">
      <c r="A3949" t="s">
        <v>727</v>
      </c>
      <c r="B3949">
        <v>2010</v>
      </c>
      <c r="C3949">
        <v>1902.8588810000001</v>
      </c>
      <c r="D3949">
        <v>2062.3260650000002</v>
      </c>
      <c r="E3949">
        <v>2247.3172330000002</v>
      </c>
      <c r="F3949">
        <v>2093.8701809999998</v>
      </c>
      <c r="G3949">
        <v>2115.7257049999998</v>
      </c>
      <c r="H3949">
        <v>161.4034</v>
      </c>
      <c r="I3949">
        <v>2.58929E-2</v>
      </c>
      <c r="J3949">
        <v>2.5892919999999999</v>
      </c>
      <c r="K3949">
        <v>54.748930000000001</v>
      </c>
      <c r="L3949">
        <v>52.764009999999999</v>
      </c>
      <c r="M3949">
        <v>0.7665883</v>
      </c>
      <c r="N3949">
        <v>27.595859999999998</v>
      </c>
      <c r="O3949">
        <v>26.789739999999998</v>
      </c>
      <c r="P3949">
        <v>0.31132779999999999</v>
      </c>
      <c r="Q3949">
        <v>32.38758</v>
      </c>
      <c r="R3949">
        <v>30.257539999999999</v>
      </c>
      <c r="S3949">
        <v>0.82263640000000005</v>
      </c>
    </row>
    <row r="3950" spans="1:19" x14ac:dyDescent="0.2">
      <c r="A3950" t="s">
        <v>727</v>
      </c>
      <c r="B3950">
        <v>2010</v>
      </c>
      <c r="C3950">
        <v>1902.8588810000001</v>
      </c>
      <c r="D3950">
        <v>2062.3260650000002</v>
      </c>
      <c r="E3950">
        <v>2247.3172330000002</v>
      </c>
      <c r="F3950">
        <v>2093.8701809999998</v>
      </c>
      <c r="G3950">
        <v>2115.7257049999998</v>
      </c>
      <c r="H3950">
        <v>-1.923108</v>
      </c>
      <c r="I3950">
        <v>2.58929E-2</v>
      </c>
      <c r="J3950">
        <v>2.5892919999999999</v>
      </c>
      <c r="K3950">
        <v>54.748930000000001</v>
      </c>
      <c r="L3950">
        <v>52.764009999999999</v>
      </c>
      <c r="M3950">
        <v>0.7665883</v>
      </c>
      <c r="N3950">
        <v>27.595859999999998</v>
      </c>
      <c r="O3950">
        <v>26.789739999999998</v>
      </c>
      <c r="P3950">
        <v>0.31132779999999999</v>
      </c>
      <c r="Q3950">
        <v>32.38758</v>
      </c>
      <c r="R3950">
        <v>30.257539999999999</v>
      </c>
      <c r="S3950">
        <v>0.82263640000000005</v>
      </c>
    </row>
    <row r="3951" spans="1:19" x14ac:dyDescent="0.2">
      <c r="A3951" t="s">
        <v>727</v>
      </c>
      <c r="B3951">
        <v>2010</v>
      </c>
      <c r="C3951">
        <v>1902.8588810000001</v>
      </c>
      <c r="D3951">
        <v>2062.3260650000002</v>
      </c>
      <c r="E3951">
        <v>2247.3172330000002</v>
      </c>
      <c r="F3951">
        <v>2093.8701809999998</v>
      </c>
      <c r="G3951">
        <v>2115.7257049999998</v>
      </c>
      <c r="H3951">
        <v>26.760529999999999</v>
      </c>
      <c r="I3951">
        <v>2.58929E-2</v>
      </c>
      <c r="J3951">
        <v>2.5892919999999999</v>
      </c>
      <c r="K3951">
        <v>54.748930000000001</v>
      </c>
      <c r="L3951">
        <v>52.764009999999999</v>
      </c>
      <c r="M3951">
        <v>0.7665883</v>
      </c>
      <c r="N3951">
        <v>27.595859999999998</v>
      </c>
      <c r="O3951">
        <v>26.789739999999998</v>
      </c>
      <c r="P3951">
        <v>0.31132779999999999</v>
      </c>
      <c r="Q3951">
        <v>32.38758</v>
      </c>
      <c r="R3951">
        <v>30.257539999999999</v>
      </c>
      <c r="S3951">
        <v>0.82263640000000005</v>
      </c>
    </row>
    <row r="3952" spans="1:19" x14ac:dyDescent="0.2">
      <c r="A3952" t="s">
        <v>727</v>
      </c>
      <c r="B3952">
        <v>2010</v>
      </c>
      <c r="C3952">
        <v>1902.8588810000001</v>
      </c>
      <c r="D3952">
        <v>2062.3260650000002</v>
      </c>
      <c r="E3952">
        <v>2247.3172330000002</v>
      </c>
      <c r="F3952">
        <v>2093.8701809999998</v>
      </c>
      <c r="G3952">
        <v>2115.7257049999998</v>
      </c>
      <c r="H3952">
        <v>20.000019999999999</v>
      </c>
      <c r="I3952">
        <v>2.58929E-2</v>
      </c>
      <c r="J3952">
        <v>2.5892919999999999</v>
      </c>
      <c r="K3952">
        <v>54.748930000000001</v>
      </c>
      <c r="L3952">
        <v>52.764009999999999</v>
      </c>
      <c r="M3952">
        <v>0.7665883</v>
      </c>
      <c r="O3952">
        <v>26.789739999999998</v>
      </c>
      <c r="P3952">
        <v>0.31132779999999999</v>
      </c>
      <c r="R3952">
        <v>30.257539999999999</v>
      </c>
      <c r="S3952">
        <v>0.82263640000000005</v>
      </c>
    </row>
    <row r="3953" spans="1:19" x14ac:dyDescent="0.2">
      <c r="A3953" t="s">
        <v>727</v>
      </c>
      <c r="B3953">
        <v>2010</v>
      </c>
      <c r="C3953">
        <v>1902.8588810000001</v>
      </c>
      <c r="D3953">
        <v>2062.3260650000002</v>
      </c>
      <c r="E3953">
        <v>2247.3172330000002</v>
      </c>
      <c r="F3953">
        <v>2093.8701809999998</v>
      </c>
      <c r="G3953">
        <v>2115.7257049999998</v>
      </c>
      <c r="H3953">
        <v>-9.5237990000000003</v>
      </c>
      <c r="I3953">
        <v>2.58929E-2</v>
      </c>
      <c r="J3953">
        <v>2.5892919999999999</v>
      </c>
      <c r="K3953">
        <v>54.748930000000001</v>
      </c>
      <c r="L3953">
        <v>52.764009999999999</v>
      </c>
      <c r="M3953">
        <v>0.7665883</v>
      </c>
      <c r="N3953">
        <v>27.595859999999998</v>
      </c>
      <c r="O3953">
        <v>26.789739999999998</v>
      </c>
      <c r="P3953">
        <v>0.31132779999999999</v>
      </c>
      <c r="Q3953">
        <v>32.38758</v>
      </c>
      <c r="R3953">
        <v>30.257539999999999</v>
      </c>
      <c r="S3953">
        <v>0.82263640000000005</v>
      </c>
    </row>
    <row r="3954" spans="1:19" x14ac:dyDescent="0.2">
      <c r="A3954" t="s">
        <v>727</v>
      </c>
      <c r="B3954">
        <v>2010</v>
      </c>
      <c r="C3954">
        <v>1902.8588810000001</v>
      </c>
      <c r="D3954">
        <v>2062.3260650000002</v>
      </c>
      <c r="E3954">
        <v>2247.3172330000002</v>
      </c>
      <c r="F3954">
        <v>2093.8701809999998</v>
      </c>
      <c r="G3954">
        <v>2115.7257049999998</v>
      </c>
      <c r="H3954">
        <v>1.384584</v>
      </c>
      <c r="I3954">
        <v>2.58929E-2</v>
      </c>
      <c r="J3954">
        <v>2.5892919999999999</v>
      </c>
      <c r="K3954">
        <v>54.748930000000001</v>
      </c>
      <c r="L3954">
        <v>52.764009999999999</v>
      </c>
      <c r="M3954">
        <v>0.7665883</v>
      </c>
      <c r="N3954">
        <v>27.595859999999998</v>
      </c>
      <c r="O3954">
        <v>26.789739999999998</v>
      </c>
      <c r="P3954">
        <v>0.31132779999999999</v>
      </c>
      <c r="Q3954">
        <v>32.38758</v>
      </c>
      <c r="R3954">
        <v>30.257539999999999</v>
      </c>
      <c r="S3954">
        <v>0.82263640000000005</v>
      </c>
    </row>
    <row r="3955" spans="1:19" x14ac:dyDescent="0.2">
      <c r="A3955" t="s">
        <v>727</v>
      </c>
      <c r="B3955">
        <v>2010</v>
      </c>
      <c r="C3955">
        <v>1902.8588810000001</v>
      </c>
      <c r="D3955">
        <v>2062.3260650000002</v>
      </c>
      <c r="E3955">
        <v>2247.3172330000002</v>
      </c>
      <c r="F3955">
        <v>2093.8701809999998</v>
      </c>
      <c r="G3955">
        <v>2115.7257049999998</v>
      </c>
      <c r="I3955">
        <v>2.58929E-2</v>
      </c>
      <c r="J3955">
        <v>2.5892919999999999</v>
      </c>
      <c r="L3955">
        <v>52.764009999999999</v>
      </c>
      <c r="M3955">
        <v>0.7665883</v>
      </c>
      <c r="N3955">
        <v>27.595859999999998</v>
      </c>
      <c r="O3955">
        <v>26.789739999999998</v>
      </c>
      <c r="P3955">
        <v>0.31132779999999999</v>
      </c>
      <c r="R3955">
        <v>30.257539999999999</v>
      </c>
      <c r="S3955">
        <v>0.82263640000000005</v>
      </c>
    </row>
    <row r="3956" spans="1:19" x14ac:dyDescent="0.2">
      <c r="A3956" t="s">
        <v>727</v>
      </c>
      <c r="B3956">
        <v>2010</v>
      </c>
      <c r="C3956">
        <v>1902.8588810000001</v>
      </c>
      <c r="D3956">
        <v>2062.3260650000002</v>
      </c>
      <c r="E3956">
        <v>2247.3172330000002</v>
      </c>
      <c r="F3956">
        <v>2093.8701809999998</v>
      </c>
      <c r="G3956">
        <v>2115.7257049999998</v>
      </c>
      <c r="H3956">
        <v>-22.722259999999999</v>
      </c>
      <c r="I3956">
        <v>2.58929E-2</v>
      </c>
      <c r="J3956">
        <v>2.5892919999999999</v>
      </c>
      <c r="K3956">
        <v>54.748930000000001</v>
      </c>
      <c r="L3956">
        <v>52.764009999999999</v>
      </c>
      <c r="M3956">
        <v>0.7665883</v>
      </c>
      <c r="N3956">
        <v>27.595859999999998</v>
      </c>
      <c r="O3956">
        <v>26.789739999999998</v>
      </c>
      <c r="P3956">
        <v>0.31132779999999999</v>
      </c>
      <c r="Q3956">
        <v>32.38758</v>
      </c>
      <c r="R3956">
        <v>30.257539999999999</v>
      </c>
      <c r="S3956">
        <v>0.82263640000000005</v>
      </c>
    </row>
    <row r="3957" spans="1:19" x14ac:dyDescent="0.2">
      <c r="A3957" t="s">
        <v>727</v>
      </c>
      <c r="B3957">
        <v>2010</v>
      </c>
      <c r="C3957">
        <v>1902.8588810000001</v>
      </c>
      <c r="D3957">
        <v>2062.3260650000002</v>
      </c>
      <c r="E3957">
        <v>2247.3172330000002</v>
      </c>
      <c r="F3957">
        <v>2093.8701809999998</v>
      </c>
      <c r="G3957">
        <v>2115.7257049999998</v>
      </c>
      <c r="I3957">
        <v>2.58929E-2</v>
      </c>
      <c r="J3957">
        <v>2.5892919999999999</v>
      </c>
      <c r="L3957">
        <v>52.764009999999999</v>
      </c>
      <c r="M3957">
        <v>0.7665883</v>
      </c>
      <c r="N3957">
        <v>27.595859999999998</v>
      </c>
      <c r="O3957">
        <v>26.789739999999998</v>
      </c>
      <c r="P3957">
        <v>0.31132779999999999</v>
      </c>
      <c r="R3957">
        <v>30.257539999999999</v>
      </c>
      <c r="S3957">
        <v>0.82263640000000005</v>
      </c>
    </row>
    <row r="3958" spans="1:19" x14ac:dyDescent="0.2">
      <c r="A3958" t="s">
        <v>727</v>
      </c>
      <c r="B3958">
        <v>2010</v>
      </c>
      <c r="C3958">
        <v>1902.8588810000001</v>
      </c>
      <c r="D3958">
        <v>2062.3260650000002</v>
      </c>
      <c r="E3958">
        <v>2247.3172330000002</v>
      </c>
      <c r="F3958">
        <v>2093.8701809999998</v>
      </c>
      <c r="G3958">
        <v>2115.7257049999998</v>
      </c>
      <c r="H3958">
        <v>-40.909039999999997</v>
      </c>
      <c r="I3958">
        <v>2.58929E-2</v>
      </c>
      <c r="J3958">
        <v>2.5892919999999999</v>
      </c>
      <c r="K3958">
        <v>54.748930000000001</v>
      </c>
      <c r="L3958">
        <v>52.764009999999999</v>
      </c>
      <c r="M3958">
        <v>0.7665883</v>
      </c>
      <c r="N3958">
        <v>27.595859999999998</v>
      </c>
      <c r="O3958">
        <v>26.789739999999998</v>
      </c>
      <c r="P3958">
        <v>0.31132779999999999</v>
      </c>
      <c r="Q3958">
        <v>32.38758</v>
      </c>
      <c r="R3958">
        <v>30.257539999999999</v>
      </c>
      <c r="S3958">
        <v>0.82263640000000005</v>
      </c>
    </row>
    <row r="3959" spans="1:19" x14ac:dyDescent="0.2">
      <c r="A3959" t="s">
        <v>727</v>
      </c>
      <c r="B3959">
        <v>2010</v>
      </c>
      <c r="C3959">
        <v>1902.8588810000001</v>
      </c>
      <c r="D3959">
        <v>2062.3260650000002</v>
      </c>
      <c r="E3959">
        <v>2247.3172330000002</v>
      </c>
      <c r="F3959">
        <v>2093.8701809999998</v>
      </c>
      <c r="G3959">
        <v>2115.7257049999998</v>
      </c>
      <c r="H3959">
        <v>-32.613280000000003</v>
      </c>
      <c r="I3959">
        <v>2.58929E-2</v>
      </c>
      <c r="J3959">
        <v>2.5892919999999999</v>
      </c>
      <c r="K3959">
        <v>54.748930000000001</v>
      </c>
      <c r="L3959">
        <v>52.764009999999999</v>
      </c>
      <c r="M3959">
        <v>0.7665883</v>
      </c>
      <c r="N3959">
        <v>27.595859999999998</v>
      </c>
      <c r="O3959">
        <v>26.789739999999998</v>
      </c>
      <c r="P3959">
        <v>0.31132779999999999</v>
      </c>
      <c r="Q3959">
        <v>32.38758</v>
      </c>
      <c r="R3959">
        <v>30.257539999999999</v>
      </c>
      <c r="S3959">
        <v>0.82263640000000005</v>
      </c>
    </row>
    <row r="3960" spans="1:19" x14ac:dyDescent="0.2">
      <c r="A3960" t="s">
        <v>727</v>
      </c>
      <c r="B3960">
        <v>2010</v>
      </c>
      <c r="C3960">
        <v>1902.8588810000001</v>
      </c>
      <c r="D3960">
        <v>2062.3260650000002</v>
      </c>
      <c r="E3960">
        <v>2247.3172330000002</v>
      </c>
      <c r="F3960">
        <v>2093.8701809999998</v>
      </c>
      <c r="G3960">
        <v>2115.7257049999998</v>
      </c>
      <c r="H3960">
        <v>899.99929999999995</v>
      </c>
      <c r="I3960">
        <v>2.58929E-2</v>
      </c>
      <c r="J3960">
        <v>2.5892919999999999</v>
      </c>
      <c r="K3960">
        <v>54.748930000000001</v>
      </c>
      <c r="L3960">
        <v>52.764009999999999</v>
      </c>
      <c r="M3960">
        <v>0.7665883</v>
      </c>
      <c r="N3960">
        <v>27.595859999999998</v>
      </c>
      <c r="O3960">
        <v>26.789739999999998</v>
      </c>
      <c r="P3960">
        <v>0.31132779999999999</v>
      </c>
      <c r="Q3960">
        <v>32.38758</v>
      </c>
      <c r="R3960">
        <v>30.257539999999999</v>
      </c>
      <c r="S3960">
        <v>0.82263640000000005</v>
      </c>
    </row>
    <row r="3961" spans="1:19" x14ac:dyDescent="0.2">
      <c r="A3961" t="s">
        <v>727</v>
      </c>
      <c r="B3961">
        <v>2010</v>
      </c>
      <c r="C3961">
        <v>1902.8588810000001</v>
      </c>
      <c r="D3961">
        <v>2062.3260650000002</v>
      </c>
      <c r="E3961">
        <v>2247.3172330000002</v>
      </c>
      <c r="F3961">
        <v>2093.8701809999998</v>
      </c>
      <c r="G3961">
        <v>2115.7257049999998</v>
      </c>
      <c r="H3961">
        <v>212.5001</v>
      </c>
      <c r="I3961">
        <v>2.58929E-2</v>
      </c>
      <c r="J3961">
        <v>2.5892919999999999</v>
      </c>
      <c r="K3961">
        <v>54.748930000000001</v>
      </c>
      <c r="L3961">
        <v>52.764009999999999</v>
      </c>
      <c r="M3961">
        <v>0.7665883</v>
      </c>
      <c r="N3961">
        <v>27.595859999999998</v>
      </c>
      <c r="O3961">
        <v>26.789739999999998</v>
      </c>
      <c r="P3961">
        <v>0.31132779999999999</v>
      </c>
      <c r="Q3961">
        <v>32.38758</v>
      </c>
      <c r="R3961">
        <v>30.257539999999999</v>
      </c>
      <c r="S3961">
        <v>0.82263640000000005</v>
      </c>
    </row>
    <row r="3962" spans="1:19" x14ac:dyDescent="0.2">
      <c r="A3962" t="s">
        <v>727</v>
      </c>
      <c r="B3962">
        <v>2010</v>
      </c>
      <c r="C3962">
        <v>1902.8588810000001</v>
      </c>
      <c r="D3962">
        <v>2062.3260650000002</v>
      </c>
      <c r="E3962">
        <v>2247.3172330000002</v>
      </c>
      <c r="F3962">
        <v>2093.8701809999998</v>
      </c>
      <c r="G3962">
        <v>2115.7257049999998</v>
      </c>
      <c r="H3962">
        <v>3.4482940000000002</v>
      </c>
      <c r="I3962">
        <v>2.58929E-2</v>
      </c>
      <c r="J3962">
        <v>2.5892919999999999</v>
      </c>
      <c r="K3962">
        <v>54.748930000000001</v>
      </c>
      <c r="L3962">
        <v>52.764009999999999</v>
      </c>
      <c r="M3962">
        <v>0.7665883</v>
      </c>
      <c r="N3962">
        <v>27.595859999999998</v>
      </c>
      <c r="O3962">
        <v>26.789739999999998</v>
      </c>
      <c r="P3962">
        <v>0.31132779999999999</v>
      </c>
      <c r="Q3962">
        <v>32.38758</v>
      </c>
      <c r="R3962">
        <v>30.257539999999999</v>
      </c>
      <c r="S3962">
        <v>0.82263640000000005</v>
      </c>
    </row>
    <row r="3963" spans="1:19" x14ac:dyDescent="0.2">
      <c r="A3963" t="s">
        <v>727</v>
      </c>
      <c r="B3963">
        <v>2010</v>
      </c>
      <c r="C3963">
        <v>1902.8588810000001</v>
      </c>
      <c r="D3963">
        <v>2062.3260650000002</v>
      </c>
      <c r="E3963">
        <v>2247.3172330000002</v>
      </c>
      <c r="F3963">
        <v>2093.8701809999998</v>
      </c>
      <c r="G3963">
        <v>2115.7257049999998</v>
      </c>
      <c r="H3963">
        <v>24.68825</v>
      </c>
      <c r="I3963">
        <v>2.58929E-2</v>
      </c>
      <c r="J3963">
        <v>2.5892919999999999</v>
      </c>
      <c r="K3963">
        <v>54.748930000000001</v>
      </c>
      <c r="L3963">
        <v>52.764009999999999</v>
      </c>
      <c r="M3963">
        <v>0.7665883</v>
      </c>
      <c r="N3963">
        <v>27.595859999999998</v>
      </c>
      <c r="O3963">
        <v>26.789739999999998</v>
      </c>
      <c r="P3963">
        <v>0.31132779999999999</v>
      </c>
      <c r="Q3963">
        <v>32.38758</v>
      </c>
      <c r="R3963">
        <v>30.257539999999999</v>
      </c>
      <c r="S3963">
        <v>0.82263640000000005</v>
      </c>
    </row>
    <row r="3964" spans="1:19" x14ac:dyDescent="0.2">
      <c r="A3964" t="s">
        <v>727</v>
      </c>
      <c r="B3964">
        <v>2010</v>
      </c>
      <c r="C3964">
        <v>1902.8588810000001</v>
      </c>
      <c r="D3964">
        <v>2062.3260650000002</v>
      </c>
      <c r="E3964">
        <v>2247.3172330000002</v>
      </c>
      <c r="F3964">
        <v>2093.8701809999998</v>
      </c>
      <c r="G3964">
        <v>2115.7257049999998</v>
      </c>
      <c r="I3964">
        <v>2.58929E-2</v>
      </c>
      <c r="J3964">
        <v>2.5892919999999999</v>
      </c>
      <c r="L3964">
        <v>52.764009999999999</v>
      </c>
      <c r="M3964">
        <v>0.7665883</v>
      </c>
      <c r="N3964">
        <v>27.595859999999998</v>
      </c>
      <c r="O3964">
        <v>26.789739999999998</v>
      </c>
      <c r="P3964">
        <v>0.31132779999999999</v>
      </c>
      <c r="R3964">
        <v>30.257539999999999</v>
      </c>
      <c r="S3964">
        <v>0.82263640000000005</v>
      </c>
    </row>
    <row r="3965" spans="1:19" x14ac:dyDescent="0.2">
      <c r="A3965" t="s">
        <v>727</v>
      </c>
      <c r="B3965">
        <v>2010</v>
      </c>
      <c r="C3965">
        <v>1902.8588810000001</v>
      </c>
      <c r="D3965">
        <v>2062.3260650000002</v>
      </c>
      <c r="E3965">
        <v>2247.3172330000002</v>
      </c>
      <c r="F3965">
        <v>2093.8701809999998</v>
      </c>
      <c r="G3965">
        <v>2115.7257049999998</v>
      </c>
      <c r="H3965">
        <v>-16.666650000000001</v>
      </c>
      <c r="I3965">
        <v>2.58929E-2</v>
      </c>
      <c r="J3965">
        <v>2.5892919999999999</v>
      </c>
      <c r="K3965">
        <v>54.748930000000001</v>
      </c>
      <c r="L3965">
        <v>52.764009999999999</v>
      </c>
      <c r="M3965">
        <v>0.7665883</v>
      </c>
      <c r="N3965">
        <v>27.595859999999998</v>
      </c>
      <c r="O3965">
        <v>26.789739999999998</v>
      </c>
      <c r="P3965">
        <v>0.31132779999999999</v>
      </c>
      <c r="Q3965">
        <v>32.38758</v>
      </c>
      <c r="R3965">
        <v>30.257539999999999</v>
      </c>
      <c r="S3965">
        <v>0.82263640000000005</v>
      </c>
    </row>
    <row r="3966" spans="1:19" x14ac:dyDescent="0.2">
      <c r="A3966" t="s">
        <v>727</v>
      </c>
      <c r="B3966">
        <v>2010</v>
      </c>
      <c r="C3966">
        <v>1902.8588810000001</v>
      </c>
      <c r="D3966">
        <v>2062.3260650000002</v>
      </c>
      <c r="E3966">
        <v>2247.3172330000002</v>
      </c>
      <c r="F3966">
        <v>2093.8701809999998</v>
      </c>
      <c r="G3966">
        <v>2115.7257049999998</v>
      </c>
      <c r="H3966">
        <v>24.80003</v>
      </c>
      <c r="I3966">
        <v>2.58929E-2</v>
      </c>
      <c r="J3966">
        <v>2.5892919999999999</v>
      </c>
      <c r="K3966">
        <v>54.748930000000001</v>
      </c>
      <c r="L3966">
        <v>52.764009999999999</v>
      </c>
      <c r="M3966">
        <v>0.7665883</v>
      </c>
      <c r="N3966">
        <v>27.595859999999998</v>
      </c>
      <c r="O3966">
        <v>26.789739999999998</v>
      </c>
      <c r="P3966">
        <v>0.31132779999999999</v>
      </c>
      <c r="Q3966">
        <v>32.38758</v>
      </c>
      <c r="R3966">
        <v>30.257539999999999</v>
      </c>
      <c r="S3966">
        <v>0.82263640000000005</v>
      </c>
    </row>
    <row r="3967" spans="1:19" x14ac:dyDescent="0.2">
      <c r="A3967" t="s">
        <v>727</v>
      </c>
      <c r="B3967">
        <v>2010</v>
      </c>
      <c r="C3967">
        <v>1902.8588810000001</v>
      </c>
      <c r="D3967">
        <v>2062.3260650000002</v>
      </c>
      <c r="E3967">
        <v>2247.3172330000002</v>
      </c>
      <c r="F3967">
        <v>2093.8701809999998</v>
      </c>
      <c r="G3967">
        <v>2115.7257049999998</v>
      </c>
      <c r="H3967">
        <v>-12.50004</v>
      </c>
      <c r="I3967">
        <v>2.58929E-2</v>
      </c>
      <c r="J3967">
        <v>2.5892919999999999</v>
      </c>
      <c r="K3967">
        <v>54.748930000000001</v>
      </c>
      <c r="L3967">
        <v>52.764009999999999</v>
      </c>
      <c r="M3967">
        <v>0.7665883</v>
      </c>
      <c r="N3967">
        <v>27.595859999999998</v>
      </c>
      <c r="O3967">
        <v>26.789739999999998</v>
      </c>
      <c r="P3967">
        <v>0.31132779999999999</v>
      </c>
      <c r="Q3967">
        <v>32.38758</v>
      </c>
      <c r="R3967">
        <v>30.257539999999999</v>
      </c>
      <c r="S3967">
        <v>0.82263640000000005</v>
      </c>
    </row>
    <row r="3968" spans="1:19" x14ac:dyDescent="0.2">
      <c r="A3968" t="s">
        <v>727</v>
      </c>
      <c r="B3968">
        <v>2010</v>
      </c>
      <c r="C3968">
        <v>1902.8588810000001</v>
      </c>
      <c r="D3968">
        <v>2062.3260650000002</v>
      </c>
      <c r="E3968">
        <v>2247.3172330000002</v>
      </c>
      <c r="F3968">
        <v>2093.8701809999998</v>
      </c>
      <c r="G3968">
        <v>2115.7257049999998</v>
      </c>
      <c r="H3968">
        <v>-10.000030000000001</v>
      </c>
      <c r="I3968">
        <v>2.58929E-2</v>
      </c>
      <c r="J3968">
        <v>2.5892919999999999</v>
      </c>
      <c r="K3968">
        <v>54.748930000000001</v>
      </c>
      <c r="L3968">
        <v>52.764009999999999</v>
      </c>
      <c r="M3968">
        <v>0.7665883</v>
      </c>
      <c r="N3968">
        <v>27.595859999999998</v>
      </c>
      <c r="O3968">
        <v>26.789739999999998</v>
      </c>
      <c r="P3968">
        <v>0.31132779999999999</v>
      </c>
      <c r="Q3968">
        <v>32.38758</v>
      </c>
      <c r="R3968">
        <v>30.257539999999999</v>
      </c>
      <c r="S3968">
        <v>0.82263640000000005</v>
      </c>
    </row>
    <row r="3969" spans="1:19" x14ac:dyDescent="0.2">
      <c r="A3969" t="s">
        <v>727</v>
      </c>
      <c r="B3969">
        <v>2010</v>
      </c>
      <c r="C3969">
        <v>1902.8588810000001</v>
      </c>
      <c r="D3969">
        <v>2062.3260650000002</v>
      </c>
      <c r="E3969">
        <v>2247.3172330000002</v>
      </c>
      <c r="F3969">
        <v>2093.8701809999998</v>
      </c>
      <c r="G3969">
        <v>2115.7257049999998</v>
      </c>
      <c r="H3969">
        <v>-46.666679999999999</v>
      </c>
      <c r="I3969">
        <v>2.58929E-2</v>
      </c>
      <c r="J3969">
        <v>2.5892919999999999</v>
      </c>
      <c r="K3969">
        <v>54.748930000000001</v>
      </c>
      <c r="L3969">
        <v>52.764009999999999</v>
      </c>
      <c r="M3969">
        <v>0.7665883</v>
      </c>
      <c r="N3969">
        <v>27.595859999999998</v>
      </c>
      <c r="O3969">
        <v>26.789739999999998</v>
      </c>
      <c r="P3969">
        <v>0.31132779999999999</v>
      </c>
      <c r="Q3969">
        <v>32.38758</v>
      </c>
      <c r="R3969">
        <v>30.257539999999999</v>
      </c>
      <c r="S3969">
        <v>0.82263640000000005</v>
      </c>
    </row>
    <row r="3970" spans="1:19" x14ac:dyDescent="0.2">
      <c r="A3970" t="s">
        <v>727</v>
      </c>
      <c r="B3970">
        <v>2010</v>
      </c>
      <c r="C3970">
        <v>1902.8588810000001</v>
      </c>
      <c r="D3970">
        <v>2062.3260650000002</v>
      </c>
      <c r="E3970">
        <v>2247.3172330000002</v>
      </c>
      <c r="F3970">
        <v>2093.8701809999998</v>
      </c>
      <c r="G3970">
        <v>2115.7257049999998</v>
      </c>
      <c r="H3970">
        <v>-28.57141</v>
      </c>
      <c r="I3970">
        <v>2.58929E-2</v>
      </c>
      <c r="J3970">
        <v>2.5892919999999999</v>
      </c>
      <c r="K3970">
        <v>54.748930000000001</v>
      </c>
      <c r="L3970">
        <v>52.764009999999999</v>
      </c>
      <c r="M3970">
        <v>0.7665883</v>
      </c>
      <c r="N3970">
        <v>27.595859999999998</v>
      </c>
      <c r="O3970">
        <v>26.789739999999998</v>
      </c>
      <c r="P3970">
        <v>0.31132779999999999</v>
      </c>
      <c r="Q3970">
        <v>32.38758</v>
      </c>
      <c r="R3970">
        <v>30.257539999999999</v>
      </c>
      <c r="S3970">
        <v>0.82263640000000005</v>
      </c>
    </row>
    <row r="3971" spans="1:19" x14ac:dyDescent="0.2">
      <c r="A3971" t="s">
        <v>727</v>
      </c>
      <c r="B3971">
        <v>2010</v>
      </c>
      <c r="C3971">
        <v>1902.8588810000001</v>
      </c>
      <c r="D3971">
        <v>2062.3260650000002</v>
      </c>
      <c r="E3971">
        <v>2247.3172330000002</v>
      </c>
      <c r="F3971">
        <v>2093.8701809999998</v>
      </c>
      <c r="G3971">
        <v>2115.7257049999998</v>
      </c>
      <c r="H3971">
        <v>24.999960000000002</v>
      </c>
      <c r="I3971">
        <v>2.58929E-2</v>
      </c>
      <c r="J3971">
        <v>2.5892919999999999</v>
      </c>
      <c r="K3971">
        <v>54.748930000000001</v>
      </c>
      <c r="L3971">
        <v>52.764009999999999</v>
      </c>
      <c r="M3971">
        <v>0.7665883</v>
      </c>
      <c r="N3971">
        <v>27.595859999999998</v>
      </c>
      <c r="O3971">
        <v>26.789739999999998</v>
      </c>
      <c r="P3971">
        <v>0.31132779999999999</v>
      </c>
      <c r="Q3971">
        <v>32.38758</v>
      </c>
      <c r="R3971">
        <v>30.257539999999999</v>
      </c>
      <c r="S3971">
        <v>0.82263640000000005</v>
      </c>
    </row>
    <row r="3972" spans="1:19" x14ac:dyDescent="0.2">
      <c r="A3972" t="s">
        <v>727</v>
      </c>
      <c r="B3972">
        <v>2010</v>
      </c>
      <c r="C3972">
        <v>1902.8588810000001</v>
      </c>
      <c r="D3972">
        <v>2062.3260650000002</v>
      </c>
      <c r="E3972">
        <v>2247.3172330000002</v>
      </c>
      <c r="F3972">
        <v>2093.8701809999998</v>
      </c>
      <c r="G3972">
        <v>2115.7257049999998</v>
      </c>
      <c r="I3972">
        <v>2.58929E-2</v>
      </c>
      <c r="J3972">
        <v>2.5892919999999999</v>
      </c>
      <c r="L3972">
        <v>52.764009999999999</v>
      </c>
      <c r="M3972">
        <v>0.7665883</v>
      </c>
      <c r="N3972">
        <v>27.595859999999998</v>
      </c>
      <c r="O3972">
        <v>26.789739999999998</v>
      </c>
      <c r="P3972">
        <v>0.31132779999999999</v>
      </c>
      <c r="R3972">
        <v>30.257539999999999</v>
      </c>
      <c r="S3972">
        <v>0.82263640000000005</v>
      </c>
    </row>
    <row r="3973" spans="1:19" x14ac:dyDescent="0.2">
      <c r="A3973" t="s">
        <v>727</v>
      </c>
      <c r="B3973">
        <v>2010</v>
      </c>
      <c r="C3973">
        <v>1902.8588810000001</v>
      </c>
      <c r="D3973">
        <v>2062.3260650000002</v>
      </c>
      <c r="E3973">
        <v>2247.3172330000002</v>
      </c>
      <c r="F3973">
        <v>2093.8701809999998</v>
      </c>
      <c r="G3973">
        <v>2115.7257049999998</v>
      </c>
      <c r="H3973">
        <v>12.500019999999999</v>
      </c>
      <c r="I3973">
        <v>2.58929E-2</v>
      </c>
      <c r="J3973">
        <v>2.5892919999999999</v>
      </c>
      <c r="K3973">
        <v>54.748930000000001</v>
      </c>
      <c r="L3973">
        <v>52.764009999999999</v>
      </c>
      <c r="M3973">
        <v>0.7665883</v>
      </c>
      <c r="N3973">
        <v>27.595859999999998</v>
      </c>
      <c r="O3973">
        <v>26.789739999999998</v>
      </c>
      <c r="P3973">
        <v>0.31132779999999999</v>
      </c>
      <c r="Q3973">
        <v>32.38758</v>
      </c>
      <c r="R3973">
        <v>30.257539999999999</v>
      </c>
      <c r="S3973">
        <v>0.82263640000000005</v>
      </c>
    </row>
    <row r="3974" spans="1:19" x14ac:dyDescent="0.2">
      <c r="A3974" t="s">
        <v>727</v>
      </c>
      <c r="B3974">
        <v>2010</v>
      </c>
      <c r="C3974">
        <v>1902.8588810000001</v>
      </c>
      <c r="D3974">
        <v>2062.3260650000002</v>
      </c>
      <c r="E3974">
        <v>2247.3172330000002</v>
      </c>
      <c r="F3974">
        <v>2093.8701809999998</v>
      </c>
      <c r="G3974">
        <v>2115.7257049999998</v>
      </c>
      <c r="H3974">
        <v>-6.6666230000000004</v>
      </c>
      <c r="I3974">
        <v>2.58929E-2</v>
      </c>
      <c r="J3974">
        <v>2.5892919999999999</v>
      </c>
      <c r="K3974">
        <v>54.748930000000001</v>
      </c>
      <c r="L3974">
        <v>52.764009999999999</v>
      </c>
      <c r="M3974">
        <v>0.7665883</v>
      </c>
      <c r="N3974">
        <v>27.595859999999998</v>
      </c>
      <c r="O3974">
        <v>26.789739999999998</v>
      </c>
      <c r="P3974">
        <v>0.31132779999999999</v>
      </c>
      <c r="Q3974">
        <v>32.38758</v>
      </c>
      <c r="R3974">
        <v>30.257539999999999</v>
      </c>
      <c r="S3974">
        <v>0.82263640000000005</v>
      </c>
    </row>
    <row r="3975" spans="1:19" x14ac:dyDescent="0.2">
      <c r="A3975" t="s">
        <v>727</v>
      </c>
      <c r="B3975">
        <v>2010</v>
      </c>
      <c r="C3975">
        <v>1902.8588810000001</v>
      </c>
      <c r="D3975">
        <v>2062.3260650000002</v>
      </c>
      <c r="E3975">
        <v>2247.3172330000002</v>
      </c>
      <c r="F3975">
        <v>2093.8701809999998</v>
      </c>
      <c r="G3975">
        <v>2115.7257049999998</v>
      </c>
      <c r="H3975">
        <v>-28.57141</v>
      </c>
      <c r="I3975">
        <v>2.58929E-2</v>
      </c>
      <c r="J3975">
        <v>2.5892919999999999</v>
      </c>
      <c r="K3975">
        <v>54.748930000000001</v>
      </c>
      <c r="L3975">
        <v>52.764009999999999</v>
      </c>
      <c r="M3975">
        <v>0.7665883</v>
      </c>
      <c r="N3975">
        <v>27.595859999999998</v>
      </c>
      <c r="O3975">
        <v>26.789739999999998</v>
      </c>
      <c r="P3975">
        <v>0.31132779999999999</v>
      </c>
      <c r="Q3975">
        <v>32.38758</v>
      </c>
      <c r="R3975">
        <v>30.257539999999999</v>
      </c>
      <c r="S3975">
        <v>0.82263640000000005</v>
      </c>
    </row>
    <row r="3976" spans="1:19" x14ac:dyDescent="0.2">
      <c r="A3976" t="s">
        <v>727</v>
      </c>
      <c r="B3976">
        <v>2010</v>
      </c>
      <c r="C3976">
        <v>1902.8588810000001</v>
      </c>
      <c r="D3976">
        <v>2062.3260650000002</v>
      </c>
      <c r="E3976">
        <v>2247.3172330000002</v>
      </c>
      <c r="F3976">
        <v>2093.8701809999998</v>
      </c>
      <c r="G3976">
        <v>2115.7257049999998</v>
      </c>
      <c r="H3976">
        <v>10.000030000000001</v>
      </c>
      <c r="I3976">
        <v>2.58929E-2</v>
      </c>
      <c r="J3976">
        <v>2.5892919999999999</v>
      </c>
      <c r="K3976">
        <v>54.748930000000001</v>
      </c>
      <c r="L3976">
        <v>52.764009999999999</v>
      </c>
      <c r="M3976">
        <v>0.7665883</v>
      </c>
      <c r="N3976">
        <v>27.595859999999998</v>
      </c>
      <c r="O3976">
        <v>26.789739999999998</v>
      </c>
      <c r="P3976">
        <v>0.31132779999999999</v>
      </c>
      <c r="Q3976">
        <v>32.38758</v>
      </c>
      <c r="R3976">
        <v>30.257539999999999</v>
      </c>
      <c r="S3976">
        <v>0.82263640000000005</v>
      </c>
    </row>
    <row r="3977" spans="1:19" x14ac:dyDescent="0.2">
      <c r="A3977" t="s">
        <v>727</v>
      </c>
      <c r="B3977">
        <v>2010</v>
      </c>
      <c r="C3977">
        <v>1902.8588810000001</v>
      </c>
      <c r="D3977">
        <v>2062.3260650000002</v>
      </c>
      <c r="E3977">
        <v>2247.3172330000002</v>
      </c>
      <c r="F3977">
        <v>2093.8701809999998</v>
      </c>
      <c r="G3977">
        <v>2115.7257049999998</v>
      </c>
      <c r="H3977">
        <v>808.29679999999996</v>
      </c>
      <c r="I3977">
        <v>2.58929E-2</v>
      </c>
      <c r="J3977">
        <v>2.5892919999999999</v>
      </c>
      <c r="K3977">
        <v>54.748930000000001</v>
      </c>
      <c r="L3977">
        <v>52.764009999999999</v>
      </c>
      <c r="M3977">
        <v>0.7665883</v>
      </c>
      <c r="N3977">
        <v>27.595859999999998</v>
      </c>
      <c r="O3977">
        <v>26.789739999999998</v>
      </c>
      <c r="P3977">
        <v>0.31132779999999999</v>
      </c>
      <c r="Q3977">
        <v>32.38758</v>
      </c>
      <c r="R3977">
        <v>30.257539999999999</v>
      </c>
      <c r="S3977">
        <v>0.82263640000000005</v>
      </c>
    </row>
    <row r="3978" spans="1:19" x14ac:dyDescent="0.2">
      <c r="A3978" t="s">
        <v>727</v>
      </c>
      <c r="B3978">
        <v>2010</v>
      </c>
      <c r="C3978">
        <v>1902.8588810000001</v>
      </c>
      <c r="D3978">
        <v>2062.3260650000002</v>
      </c>
      <c r="E3978">
        <v>2247.3172330000002</v>
      </c>
      <c r="F3978">
        <v>2093.8701809999998</v>
      </c>
      <c r="G3978">
        <v>2115.7257049999998</v>
      </c>
      <c r="I3978">
        <v>2.58929E-2</v>
      </c>
      <c r="J3978">
        <v>2.5892919999999999</v>
      </c>
      <c r="L3978">
        <v>52.764009999999999</v>
      </c>
      <c r="M3978">
        <v>0.7665883</v>
      </c>
      <c r="N3978">
        <v>27.595859999999998</v>
      </c>
      <c r="O3978">
        <v>26.789739999999998</v>
      </c>
      <c r="P3978">
        <v>0.31132779999999999</v>
      </c>
      <c r="R3978">
        <v>30.257539999999999</v>
      </c>
      <c r="S3978">
        <v>0.82263640000000005</v>
      </c>
    </row>
    <row r="3979" spans="1:19" x14ac:dyDescent="0.2">
      <c r="A3979" t="s">
        <v>727</v>
      </c>
      <c r="B3979">
        <v>2010</v>
      </c>
      <c r="C3979">
        <v>1902.8588810000001</v>
      </c>
      <c r="D3979">
        <v>2062.3260650000002</v>
      </c>
      <c r="E3979">
        <v>2247.3172330000002</v>
      </c>
      <c r="F3979">
        <v>2093.8701809999998</v>
      </c>
      <c r="G3979">
        <v>2115.7257049999998</v>
      </c>
      <c r="I3979">
        <v>2.58929E-2</v>
      </c>
      <c r="J3979">
        <v>2.5892919999999999</v>
      </c>
      <c r="L3979">
        <v>52.764009999999999</v>
      </c>
      <c r="M3979">
        <v>0.7665883</v>
      </c>
      <c r="N3979">
        <v>27.595859999999998</v>
      </c>
      <c r="O3979">
        <v>26.789739999999998</v>
      </c>
      <c r="P3979">
        <v>0.31132779999999999</v>
      </c>
      <c r="R3979">
        <v>30.257539999999999</v>
      </c>
      <c r="S3979">
        <v>0.82263640000000005</v>
      </c>
    </row>
    <row r="3980" spans="1:19" x14ac:dyDescent="0.2">
      <c r="A3980" t="s">
        <v>727</v>
      </c>
      <c r="B3980">
        <v>2010</v>
      </c>
      <c r="C3980">
        <v>1902.8588810000001</v>
      </c>
      <c r="D3980">
        <v>2062.3260650000002</v>
      </c>
      <c r="E3980">
        <v>2247.3172330000002</v>
      </c>
      <c r="F3980">
        <v>2093.8701809999998</v>
      </c>
      <c r="G3980">
        <v>2115.7257049999998</v>
      </c>
      <c r="H3980">
        <v>25.000039999999998</v>
      </c>
      <c r="I3980">
        <v>2.58929E-2</v>
      </c>
      <c r="J3980">
        <v>2.5892919999999999</v>
      </c>
      <c r="K3980">
        <v>54.748930000000001</v>
      </c>
      <c r="L3980">
        <v>52.764009999999999</v>
      </c>
      <c r="M3980">
        <v>0.7665883</v>
      </c>
      <c r="N3980">
        <v>27.595859999999998</v>
      </c>
      <c r="O3980">
        <v>26.789739999999998</v>
      </c>
      <c r="P3980">
        <v>0.31132779999999999</v>
      </c>
      <c r="Q3980">
        <v>32.38758</v>
      </c>
      <c r="R3980">
        <v>30.257539999999999</v>
      </c>
      <c r="S3980">
        <v>0.82263640000000005</v>
      </c>
    </row>
    <row r="3981" spans="1:19" x14ac:dyDescent="0.2">
      <c r="A3981" t="s">
        <v>727</v>
      </c>
      <c r="B3981">
        <v>2010</v>
      </c>
      <c r="C3981">
        <v>1902.8588810000001</v>
      </c>
      <c r="D3981">
        <v>2062.3260650000002</v>
      </c>
      <c r="E3981">
        <v>2247.3172330000002</v>
      </c>
      <c r="F3981">
        <v>2093.8701809999998</v>
      </c>
      <c r="G3981">
        <v>2115.7257049999998</v>
      </c>
      <c r="H3981">
        <v>16.27909</v>
      </c>
      <c r="I3981">
        <v>2.58929E-2</v>
      </c>
      <c r="J3981">
        <v>2.5892919999999999</v>
      </c>
      <c r="K3981">
        <v>54.748930000000001</v>
      </c>
      <c r="L3981">
        <v>52.764009999999999</v>
      </c>
      <c r="M3981">
        <v>0.7665883</v>
      </c>
      <c r="N3981">
        <v>27.595859999999998</v>
      </c>
      <c r="O3981">
        <v>26.789739999999998</v>
      </c>
      <c r="P3981">
        <v>0.31132779999999999</v>
      </c>
      <c r="Q3981">
        <v>32.38758</v>
      </c>
      <c r="R3981">
        <v>30.257539999999999</v>
      </c>
      <c r="S3981">
        <v>0.82263640000000005</v>
      </c>
    </row>
    <row r="3982" spans="1:19" x14ac:dyDescent="0.2">
      <c r="A3982" t="s">
        <v>727</v>
      </c>
      <c r="B3982">
        <v>2010</v>
      </c>
      <c r="C3982">
        <v>1902.8588810000001</v>
      </c>
      <c r="D3982">
        <v>2062.3260650000002</v>
      </c>
      <c r="E3982">
        <v>2247.3172330000002</v>
      </c>
      <c r="F3982">
        <v>2093.8701809999998</v>
      </c>
      <c r="G3982">
        <v>2115.7257049999998</v>
      </c>
      <c r="H3982">
        <v>-40.000019999999999</v>
      </c>
      <c r="I3982">
        <v>2.58929E-2</v>
      </c>
      <c r="J3982">
        <v>2.5892919999999999</v>
      </c>
      <c r="K3982">
        <v>54.748930000000001</v>
      </c>
      <c r="L3982">
        <v>52.764009999999999</v>
      </c>
      <c r="M3982">
        <v>0.7665883</v>
      </c>
      <c r="N3982">
        <v>27.595859999999998</v>
      </c>
      <c r="O3982">
        <v>26.789739999999998</v>
      </c>
      <c r="P3982">
        <v>0.31132779999999999</v>
      </c>
      <c r="Q3982">
        <v>32.38758</v>
      </c>
      <c r="R3982">
        <v>30.257539999999999</v>
      </c>
      <c r="S3982">
        <v>0.82263640000000005</v>
      </c>
    </row>
    <row r="3983" spans="1:19" x14ac:dyDescent="0.2">
      <c r="A3983" t="s">
        <v>727</v>
      </c>
      <c r="B3983">
        <v>2010</v>
      </c>
      <c r="C3983">
        <v>1902.8588810000001</v>
      </c>
      <c r="D3983">
        <v>2062.3260650000002</v>
      </c>
      <c r="E3983">
        <v>2247.3172330000002</v>
      </c>
      <c r="F3983">
        <v>2093.8701809999998</v>
      </c>
      <c r="G3983">
        <v>2115.7257049999998</v>
      </c>
      <c r="H3983">
        <v>399.99979999999999</v>
      </c>
      <c r="I3983">
        <v>2.58929E-2</v>
      </c>
      <c r="J3983">
        <v>2.5892919999999999</v>
      </c>
      <c r="K3983">
        <v>54.748930000000001</v>
      </c>
      <c r="L3983">
        <v>52.764009999999999</v>
      </c>
      <c r="M3983">
        <v>0.7665883</v>
      </c>
      <c r="N3983">
        <v>27.595859999999998</v>
      </c>
      <c r="O3983">
        <v>26.789739999999998</v>
      </c>
      <c r="P3983">
        <v>0.31132779999999999</v>
      </c>
      <c r="Q3983">
        <v>32.38758</v>
      </c>
      <c r="R3983">
        <v>30.257539999999999</v>
      </c>
      <c r="S3983">
        <v>0.82263640000000005</v>
      </c>
    </row>
    <row r="3984" spans="1:19" x14ac:dyDescent="0.2">
      <c r="A3984" t="s">
        <v>727</v>
      </c>
      <c r="B3984">
        <v>2010</v>
      </c>
      <c r="C3984">
        <v>1902.8588810000001</v>
      </c>
      <c r="D3984">
        <v>2062.3260650000002</v>
      </c>
      <c r="E3984">
        <v>2247.3172330000002</v>
      </c>
      <c r="F3984">
        <v>2093.8701809999998</v>
      </c>
      <c r="G3984">
        <v>2115.7257049999998</v>
      </c>
      <c r="H3984">
        <v>14.285740000000001</v>
      </c>
      <c r="I3984">
        <v>2.58929E-2</v>
      </c>
      <c r="J3984">
        <v>2.5892919999999999</v>
      </c>
      <c r="K3984">
        <v>54.748930000000001</v>
      </c>
      <c r="L3984">
        <v>52.764009999999999</v>
      </c>
      <c r="M3984">
        <v>0.7665883</v>
      </c>
      <c r="N3984">
        <v>27.595859999999998</v>
      </c>
      <c r="O3984">
        <v>26.789739999999998</v>
      </c>
      <c r="P3984">
        <v>0.31132779999999999</v>
      </c>
      <c r="Q3984">
        <v>32.38758</v>
      </c>
      <c r="R3984">
        <v>30.257539999999999</v>
      </c>
      <c r="S3984">
        <v>0.82263640000000005</v>
      </c>
    </row>
    <row r="3985" spans="1:19" x14ac:dyDescent="0.2">
      <c r="A3985" t="s">
        <v>727</v>
      </c>
      <c r="B3985">
        <v>2010</v>
      </c>
      <c r="C3985">
        <v>1902.8588810000001</v>
      </c>
      <c r="D3985">
        <v>2062.3260650000002</v>
      </c>
      <c r="E3985">
        <v>2247.3172330000002</v>
      </c>
      <c r="F3985">
        <v>2093.8701809999998</v>
      </c>
      <c r="G3985">
        <v>2115.7257049999998</v>
      </c>
      <c r="I3985">
        <v>2.58929E-2</v>
      </c>
      <c r="J3985">
        <v>2.5892919999999999</v>
      </c>
      <c r="L3985">
        <v>52.764009999999999</v>
      </c>
      <c r="M3985">
        <v>0.7665883</v>
      </c>
      <c r="N3985">
        <v>27.595859999999998</v>
      </c>
      <c r="O3985">
        <v>26.789739999999998</v>
      </c>
      <c r="P3985">
        <v>0.31132779999999999</v>
      </c>
      <c r="R3985">
        <v>30.257539999999999</v>
      </c>
      <c r="S3985">
        <v>0.82263640000000005</v>
      </c>
    </row>
    <row r="3986" spans="1:19" x14ac:dyDescent="0.2">
      <c r="A3986" t="s">
        <v>727</v>
      </c>
      <c r="B3986">
        <v>2010</v>
      </c>
      <c r="C3986">
        <v>1902.8588810000001</v>
      </c>
      <c r="D3986">
        <v>2062.3260650000002</v>
      </c>
      <c r="E3986">
        <v>2247.3172330000002</v>
      </c>
      <c r="F3986">
        <v>2093.8701809999998</v>
      </c>
      <c r="G3986">
        <v>2115.7257049999998</v>
      </c>
      <c r="H3986">
        <v>-16.666650000000001</v>
      </c>
      <c r="I3986">
        <v>2.58929E-2</v>
      </c>
      <c r="J3986">
        <v>2.5892919999999999</v>
      </c>
      <c r="K3986">
        <v>54.748930000000001</v>
      </c>
      <c r="L3986">
        <v>52.764009999999999</v>
      </c>
      <c r="M3986">
        <v>0.7665883</v>
      </c>
      <c r="N3986">
        <v>27.595859999999998</v>
      </c>
      <c r="O3986">
        <v>26.789739999999998</v>
      </c>
      <c r="P3986">
        <v>0.31132779999999999</v>
      </c>
      <c r="Q3986">
        <v>32.38758</v>
      </c>
      <c r="R3986">
        <v>30.257539999999999</v>
      </c>
      <c r="S3986">
        <v>0.82263640000000005</v>
      </c>
    </row>
    <row r="3987" spans="1:19" x14ac:dyDescent="0.2">
      <c r="A3987" t="s">
        <v>727</v>
      </c>
      <c r="B3987">
        <v>2010</v>
      </c>
      <c r="C3987">
        <v>1902.8588810000001</v>
      </c>
      <c r="D3987">
        <v>2062.3260650000002</v>
      </c>
      <c r="E3987">
        <v>2247.3172330000002</v>
      </c>
      <c r="F3987">
        <v>2093.8701809999998</v>
      </c>
      <c r="G3987">
        <v>2115.7257049999998</v>
      </c>
      <c r="I3987">
        <v>2.58929E-2</v>
      </c>
      <c r="J3987">
        <v>2.5892919999999999</v>
      </c>
      <c r="L3987">
        <v>52.764009999999999</v>
      </c>
      <c r="M3987">
        <v>0.7665883</v>
      </c>
      <c r="O3987">
        <v>26.789739999999998</v>
      </c>
      <c r="P3987">
        <v>0.31132779999999999</v>
      </c>
      <c r="R3987">
        <v>30.257539999999999</v>
      </c>
      <c r="S3987">
        <v>0.82263640000000005</v>
      </c>
    </row>
    <row r="3988" spans="1:19" x14ac:dyDescent="0.2">
      <c r="A3988" t="s">
        <v>727</v>
      </c>
      <c r="B3988">
        <v>2010</v>
      </c>
      <c r="C3988">
        <v>1902.8588810000001</v>
      </c>
      <c r="D3988">
        <v>2062.3260650000002</v>
      </c>
      <c r="E3988">
        <v>2247.3172330000002</v>
      </c>
      <c r="F3988">
        <v>2093.8701809999998</v>
      </c>
      <c r="G3988">
        <v>2115.7257049999998</v>
      </c>
      <c r="H3988">
        <v>1.66E-5</v>
      </c>
      <c r="I3988">
        <v>2.58929E-2</v>
      </c>
      <c r="J3988">
        <v>2.5892919999999999</v>
      </c>
      <c r="K3988">
        <v>54.748930000000001</v>
      </c>
      <c r="L3988">
        <v>52.764009999999999</v>
      </c>
      <c r="M3988">
        <v>0.7665883</v>
      </c>
      <c r="N3988">
        <v>27.595859999999998</v>
      </c>
      <c r="O3988">
        <v>26.789739999999998</v>
      </c>
      <c r="P3988">
        <v>0.31132779999999999</v>
      </c>
      <c r="Q3988">
        <v>32.38758</v>
      </c>
      <c r="R3988">
        <v>30.257539999999999</v>
      </c>
      <c r="S3988">
        <v>0.82263640000000005</v>
      </c>
    </row>
    <row r="3989" spans="1:19" x14ac:dyDescent="0.2">
      <c r="A3989" t="s">
        <v>727</v>
      </c>
      <c r="B3989">
        <v>2010</v>
      </c>
      <c r="C3989">
        <v>1902.8588810000001</v>
      </c>
      <c r="D3989">
        <v>2062.3260650000002</v>
      </c>
      <c r="E3989">
        <v>2247.3172330000002</v>
      </c>
      <c r="F3989">
        <v>2093.8701809999998</v>
      </c>
      <c r="G3989">
        <v>2115.7257049999998</v>
      </c>
      <c r="H3989">
        <v>30.000039999999998</v>
      </c>
      <c r="I3989">
        <v>2.58929E-2</v>
      </c>
      <c r="J3989">
        <v>2.5892919999999999</v>
      </c>
      <c r="K3989">
        <v>54.748930000000001</v>
      </c>
      <c r="L3989">
        <v>52.764009999999999</v>
      </c>
      <c r="M3989">
        <v>0.7665883</v>
      </c>
      <c r="N3989">
        <v>27.595859999999998</v>
      </c>
      <c r="O3989">
        <v>26.789739999999998</v>
      </c>
      <c r="P3989">
        <v>0.31132779999999999</v>
      </c>
      <c r="Q3989">
        <v>32.38758</v>
      </c>
      <c r="R3989">
        <v>30.257539999999999</v>
      </c>
      <c r="S3989">
        <v>0.82263640000000005</v>
      </c>
    </row>
    <row r="3990" spans="1:19" x14ac:dyDescent="0.2">
      <c r="A3990" t="s">
        <v>727</v>
      </c>
      <c r="B3990">
        <v>2010</v>
      </c>
      <c r="C3990">
        <v>1902.8588810000001</v>
      </c>
      <c r="D3990">
        <v>2062.3260650000002</v>
      </c>
      <c r="E3990">
        <v>2247.3172330000002</v>
      </c>
      <c r="F3990">
        <v>2093.8701809999998</v>
      </c>
      <c r="G3990">
        <v>2115.7257049999998</v>
      </c>
      <c r="H3990">
        <v>-87.190700000000007</v>
      </c>
      <c r="I3990">
        <v>2.58929E-2</v>
      </c>
      <c r="J3990">
        <v>2.5892919999999999</v>
      </c>
      <c r="K3990">
        <v>54.748930000000001</v>
      </c>
      <c r="L3990">
        <v>52.764009999999999</v>
      </c>
      <c r="M3990">
        <v>0.7665883</v>
      </c>
      <c r="N3990">
        <v>27.595859999999998</v>
      </c>
      <c r="O3990">
        <v>26.789739999999998</v>
      </c>
      <c r="P3990">
        <v>0.31132779999999999</v>
      </c>
      <c r="Q3990">
        <v>32.38758</v>
      </c>
      <c r="R3990">
        <v>30.257539999999999</v>
      </c>
      <c r="S3990">
        <v>0.82263640000000005</v>
      </c>
    </row>
    <row r="3991" spans="1:19" x14ac:dyDescent="0.2">
      <c r="A3991" t="s">
        <v>727</v>
      </c>
      <c r="B3991">
        <v>2010</v>
      </c>
      <c r="C3991">
        <v>1902.8588810000001</v>
      </c>
      <c r="D3991">
        <v>2062.3260650000002</v>
      </c>
      <c r="E3991">
        <v>2247.3172330000002</v>
      </c>
      <c r="F3991">
        <v>2093.8701809999998</v>
      </c>
      <c r="G3991">
        <v>2115.7257049999998</v>
      </c>
      <c r="H3991">
        <v>42.857170000000004</v>
      </c>
      <c r="I3991">
        <v>2.58929E-2</v>
      </c>
      <c r="J3991">
        <v>2.5892919999999999</v>
      </c>
      <c r="K3991">
        <v>54.748930000000001</v>
      </c>
      <c r="L3991">
        <v>52.764009999999999</v>
      </c>
      <c r="M3991">
        <v>0.7665883</v>
      </c>
      <c r="N3991">
        <v>27.595859999999998</v>
      </c>
      <c r="O3991">
        <v>26.789739999999998</v>
      </c>
      <c r="P3991">
        <v>0.31132779999999999</v>
      </c>
      <c r="Q3991">
        <v>32.38758</v>
      </c>
      <c r="R3991">
        <v>30.257539999999999</v>
      </c>
      <c r="S3991">
        <v>0.82263640000000005</v>
      </c>
    </row>
    <row r="3992" spans="1:19" x14ac:dyDescent="0.2">
      <c r="A3992" t="s">
        <v>727</v>
      </c>
      <c r="B3992">
        <v>2010</v>
      </c>
      <c r="C3992">
        <v>1902.8588810000001</v>
      </c>
      <c r="D3992">
        <v>2062.3260650000002</v>
      </c>
      <c r="E3992">
        <v>2247.3172330000002</v>
      </c>
      <c r="F3992">
        <v>2093.8701809999998</v>
      </c>
      <c r="G3992">
        <v>2115.7257049999998</v>
      </c>
      <c r="H3992">
        <v>30.76925</v>
      </c>
      <c r="I3992">
        <v>2.58929E-2</v>
      </c>
      <c r="J3992">
        <v>2.5892919999999999</v>
      </c>
      <c r="K3992">
        <v>54.748930000000001</v>
      </c>
      <c r="L3992">
        <v>52.764009999999999</v>
      </c>
      <c r="M3992">
        <v>0.7665883</v>
      </c>
      <c r="N3992">
        <v>27.595859999999998</v>
      </c>
      <c r="O3992">
        <v>26.789739999999998</v>
      </c>
      <c r="P3992">
        <v>0.31132779999999999</v>
      </c>
      <c r="Q3992">
        <v>32.38758</v>
      </c>
      <c r="R3992">
        <v>30.257539999999999</v>
      </c>
      <c r="S3992">
        <v>0.82263640000000005</v>
      </c>
    </row>
    <row r="3993" spans="1:19" x14ac:dyDescent="0.2">
      <c r="A3993" t="s">
        <v>727</v>
      </c>
      <c r="B3993">
        <v>2010</v>
      </c>
      <c r="C3993">
        <v>1902.8588810000001</v>
      </c>
      <c r="D3993">
        <v>2062.3260650000002</v>
      </c>
      <c r="E3993">
        <v>2247.3172330000002</v>
      </c>
      <c r="F3993">
        <v>2093.8701809999998</v>
      </c>
      <c r="G3993">
        <v>2115.7257049999998</v>
      </c>
      <c r="I3993">
        <v>2.58929E-2</v>
      </c>
      <c r="J3993">
        <v>2.5892919999999999</v>
      </c>
      <c r="L3993">
        <v>52.764009999999999</v>
      </c>
      <c r="M3993">
        <v>0.7665883</v>
      </c>
      <c r="N3993">
        <v>27.595859999999998</v>
      </c>
      <c r="O3993">
        <v>26.789739999999998</v>
      </c>
      <c r="P3993">
        <v>0.31132779999999999</v>
      </c>
      <c r="R3993">
        <v>30.257539999999999</v>
      </c>
      <c r="S3993">
        <v>0.82263640000000005</v>
      </c>
    </row>
    <row r="3994" spans="1:19" x14ac:dyDescent="0.2">
      <c r="A3994" t="s">
        <v>727</v>
      </c>
      <c r="B3994">
        <v>2010</v>
      </c>
      <c r="C3994">
        <v>1902.8588810000001</v>
      </c>
      <c r="D3994">
        <v>2062.3260650000002</v>
      </c>
      <c r="E3994">
        <v>2247.3172330000002</v>
      </c>
      <c r="F3994">
        <v>2093.8701809999998</v>
      </c>
      <c r="G3994">
        <v>2115.7257049999998</v>
      </c>
      <c r="H3994">
        <v>-13.042730000000001</v>
      </c>
      <c r="I3994">
        <v>2.58929E-2</v>
      </c>
      <c r="J3994">
        <v>2.5892919999999999</v>
      </c>
      <c r="K3994">
        <v>54.748930000000001</v>
      </c>
      <c r="L3994">
        <v>52.764009999999999</v>
      </c>
      <c r="M3994">
        <v>0.7665883</v>
      </c>
      <c r="N3994">
        <v>27.595859999999998</v>
      </c>
      <c r="O3994">
        <v>26.789739999999998</v>
      </c>
      <c r="P3994">
        <v>0.31132779999999999</v>
      </c>
      <c r="Q3994">
        <v>32.38758</v>
      </c>
      <c r="R3994">
        <v>30.257539999999999</v>
      </c>
      <c r="S3994">
        <v>0.82263640000000005</v>
      </c>
    </row>
    <row r="3995" spans="1:19" x14ac:dyDescent="0.2">
      <c r="A3995" t="s">
        <v>727</v>
      </c>
      <c r="B3995">
        <v>2010</v>
      </c>
      <c r="C3995">
        <v>1902.8588810000001</v>
      </c>
      <c r="D3995">
        <v>2062.3260650000002</v>
      </c>
      <c r="E3995">
        <v>2247.3172330000002</v>
      </c>
      <c r="F3995">
        <v>2093.8701809999998</v>
      </c>
      <c r="G3995">
        <v>2115.7257049999998</v>
      </c>
      <c r="H3995">
        <v>21.153839999999999</v>
      </c>
      <c r="I3995">
        <v>2.58929E-2</v>
      </c>
      <c r="J3995">
        <v>2.5892919999999999</v>
      </c>
      <c r="K3995">
        <v>54.748930000000001</v>
      </c>
      <c r="L3995">
        <v>52.764009999999999</v>
      </c>
      <c r="M3995">
        <v>0.7665883</v>
      </c>
      <c r="N3995">
        <v>27.595859999999998</v>
      </c>
      <c r="O3995">
        <v>26.789739999999998</v>
      </c>
      <c r="P3995">
        <v>0.31132779999999999</v>
      </c>
      <c r="Q3995">
        <v>32.38758</v>
      </c>
      <c r="R3995">
        <v>30.257539999999999</v>
      </c>
      <c r="S3995">
        <v>0.82263640000000005</v>
      </c>
    </row>
    <row r="3996" spans="1:19" x14ac:dyDescent="0.2">
      <c r="A3996" t="s">
        <v>727</v>
      </c>
      <c r="B3996">
        <v>2010</v>
      </c>
      <c r="C3996">
        <v>1902.8588810000001</v>
      </c>
      <c r="D3996">
        <v>2062.3260650000002</v>
      </c>
      <c r="E3996">
        <v>2247.3172330000002</v>
      </c>
      <c r="F3996">
        <v>2093.8701809999998</v>
      </c>
      <c r="G3996">
        <v>2115.7257049999998</v>
      </c>
      <c r="H3996">
        <v>-8.6363760000000003</v>
      </c>
      <c r="I3996">
        <v>2.58929E-2</v>
      </c>
      <c r="J3996">
        <v>2.5892919999999999</v>
      </c>
      <c r="K3996">
        <v>54.748930000000001</v>
      </c>
      <c r="L3996">
        <v>52.764009999999999</v>
      </c>
      <c r="M3996">
        <v>0.7665883</v>
      </c>
      <c r="N3996">
        <v>27.595859999999998</v>
      </c>
      <c r="O3996">
        <v>26.789739999999998</v>
      </c>
      <c r="P3996">
        <v>0.31132779999999999</v>
      </c>
      <c r="Q3996">
        <v>32.38758</v>
      </c>
      <c r="R3996">
        <v>30.257539999999999</v>
      </c>
      <c r="S3996">
        <v>0.82263640000000005</v>
      </c>
    </row>
    <row r="3997" spans="1:19" x14ac:dyDescent="0.2">
      <c r="A3997" t="s">
        <v>727</v>
      </c>
      <c r="B3997">
        <v>2010</v>
      </c>
      <c r="C3997">
        <v>1902.8588810000001</v>
      </c>
      <c r="D3997">
        <v>2062.3260650000002</v>
      </c>
      <c r="E3997">
        <v>2247.3172330000002</v>
      </c>
      <c r="F3997">
        <v>2093.8701809999998</v>
      </c>
      <c r="G3997">
        <v>2115.7257049999998</v>
      </c>
      <c r="H3997">
        <v>47.619059999999998</v>
      </c>
      <c r="I3997">
        <v>2.58929E-2</v>
      </c>
      <c r="J3997">
        <v>2.5892919999999999</v>
      </c>
      <c r="K3997">
        <v>54.748930000000001</v>
      </c>
      <c r="L3997">
        <v>52.764009999999999</v>
      </c>
      <c r="M3997">
        <v>0.7665883</v>
      </c>
      <c r="N3997">
        <v>27.595859999999998</v>
      </c>
      <c r="O3997">
        <v>26.789739999999998</v>
      </c>
      <c r="P3997">
        <v>0.31132779999999999</v>
      </c>
      <c r="Q3997">
        <v>32.38758</v>
      </c>
      <c r="R3997">
        <v>30.257539999999999</v>
      </c>
      <c r="S3997">
        <v>0.82263640000000005</v>
      </c>
    </row>
    <row r="3998" spans="1:19" x14ac:dyDescent="0.2">
      <c r="A3998" t="s">
        <v>727</v>
      </c>
      <c r="B3998">
        <v>2010</v>
      </c>
      <c r="C3998">
        <v>1902.8588810000001</v>
      </c>
      <c r="D3998">
        <v>2062.3260650000002</v>
      </c>
      <c r="E3998">
        <v>2247.3172330000002</v>
      </c>
      <c r="F3998">
        <v>2093.8701809999998</v>
      </c>
      <c r="G3998">
        <v>2115.7257049999998</v>
      </c>
      <c r="H3998">
        <v>22.222190000000001</v>
      </c>
      <c r="I3998">
        <v>2.58929E-2</v>
      </c>
      <c r="J3998">
        <v>2.5892919999999999</v>
      </c>
      <c r="K3998">
        <v>54.748930000000001</v>
      </c>
      <c r="L3998">
        <v>52.764009999999999</v>
      </c>
      <c r="M3998">
        <v>0.7665883</v>
      </c>
      <c r="N3998">
        <v>27.595859999999998</v>
      </c>
      <c r="O3998">
        <v>26.789739999999998</v>
      </c>
      <c r="P3998">
        <v>0.31132779999999999</v>
      </c>
      <c r="Q3998">
        <v>32.38758</v>
      </c>
      <c r="R3998">
        <v>30.257539999999999</v>
      </c>
      <c r="S3998">
        <v>0.82263640000000005</v>
      </c>
    </row>
    <row r="3999" spans="1:19" x14ac:dyDescent="0.2">
      <c r="A3999" t="s">
        <v>727</v>
      </c>
      <c r="B3999">
        <v>2010</v>
      </c>
      <c r="C3999">
        <v>1902.8588810000001</v>
      </c>
      <c r="D3999">
        <v>2062.3260650000002</v>
      </c>
      <c r="E3999">
        <v>2247.3172330000002</v>
      </c>
      <c r="F3999">
        <v>2093.8701809999998</v>
      </c>
      <c r="G3999">
        <v>2115.7257049999998</v>
      </c>
      <c r="H3999">
        <v>15.38463</v>
      </c>
      <c r="I3999">
        <v>2.58929E-2</v>
      </c>
      <c r="J3999">
        <v>2.5892919999999999</v>
      </c>
      <c r="K3999">
        <v>54.748930000000001</v>
      </c>
      <c r="L3999">
        <v>52.764009999999999</v>
      </c>
      <c r="M3999">
        <v>0.7665883</v>
      </c>
      <c r="N3999">
        <v>27.595859999999998</v>
      </c>
      <c r="O3999">
        <v>26.789739999999998</v>
      </c>
      <c r="P3999">
        <v>0.31132779999999999</v>
      </c>
      <c r="Q3999">
        <v>32.38758</v>
      </c>
      <c r="R3999">
        <v>30.257539999999999</v>
      </c>
      <c r="S3999">
        <v>0.82263640000000005</v>
      </c>
    </row>
    <row r="4000" spans="1:19" x14ac:dyDescent="0.2">
      <c r="A4000" t="s">
        <v>727</v>
      </c>
      <c r="B4000">
        <v>2010</v>
      </c>
      <c r="C4000">
        <v>1902.8588810000001</v>
      </c>
      <c r="D4000">
        <v>2062.3260650000002</v>
      </c>
      <c r="E4000">
        <v>2247.3172330000002</v>
      </c>
      <c r="F4000">
        <v>2093.8701809999998</v>
      </c>
      <c r="G4000">
        <v>2115.7257049999998</v>
      </c>
      <c r="H4000">
        <v>-97.500010000000003</v>
      </c>
      <c r="I4000">
        <v>2.58929E-2</v>
      </c>
      <c r="J4000">
        <v>2.5892919999999999</v>
      </c>
      <c r="K4000">
        <v>54.748930000000001</v>
      </c>
      <c r="L4000">
        <v>52.764009999999999</v>
      </c>
      <c r="M4000">
        <v>0.7665883</v>
      </c>
      <c r="N4000">
        <v>27.595859999999998</v>
      </c>
      <c r="O4000">
        <v>26.789739999999998</v>
      </c>
      <c r="P4000">
        <v>0.31132779999999999</v>
      </c>
      <c r="Q4000">
        <v>32.38758</v>
      </c>
      <c r="R4000">
        <v>30.257539999999999</v>
      </c>
      <c r="S4000">
        <v>0.82263640000000005</v>
      </c>
    </row>
    <row r="4001" spans="1:19" x14ac:dyDescent="0.2">
      <c r="A4001" t="s">
        <v>727</v>
      </c>
      <c r="B4001">
        <v>2010</v>
      </c>
      <c r="C4001">
        <v>1902.8588810000001</v>
      </c>
      <c r="D4001">
        <v>2062.3260650000002</v>
      </c>
      <c r="E4001">
        <v>2247.3172330000002</v>
      </c>
      <c r="F4001">
        <v>2093.8701809999998</v>
      </c>
      <c r="G4001">
        <v>2115.7257049999998</v>
      </c>
      <c r="I4001">
        <v>2.58929E-2</v>
      </c>
      <c r="J4001">
        <v>2.5892919999999999</v>
      </c>
      <c r="L4001">
        <v>52.764009999999999</v>
      </c>
      <c r="M4001">
        <v>0.7665883</v>
      </c>
      <c r="N4001">
        <v>27.595859999999998</v>
      </c>
      <c r="O4001">
        <v>26.789739999999998</v>
      </c>
      <c r="P4001">
        <v>0.31132779999999999</v>
      </c>
      <c r="R4001">
        <v>30.257539999999999</v>
      </c>
      <c r="S4001">
        <v>0.82263640000000005</v>
      </c>
    </row>
    <row r="4002" spans="1:19" x14ac:dyDescent="0.2">
      <c r="A4002" t="s">
        <v>727</v>
      </c>
      <c r="B4002">
        <v>2010</v>
      </c>
      <c r="C4002">
        <v>1902.8588810000001</v>
      </c>
      <c r="D4002">
        <v>2062.3260650000002</v>
      </c>
      <c r="E4002">
        <v>2247.3172330000002</v>
      </c>
      <c r="F4002">
        <v>2093.8701809999998</v>
      </c>
      <c r="G4002">
        <v>2115.7257049999998</v>
      </c>
      <c r="H4002">
        <v>99.999939999999995</v>
      </c>
      <c r="I4002">
        <v>2.58929E-2</v>
      </c>
      <c r="J4002">
        <v>2.5892919999999999</v>
      </c>
      <c r="K4002">
        <v>54.748930000000001</v>
      </c>
      <c r="L4002">
        <v>52.764009999999999</v>
      </c>
      <c r="M4002">
        <v>0.7665883</v>
      </c>
      <c r="N4002">
        <v>27.595859999999998</v>
      </c>
      <c r="O4002">
        <v>26.789739999999998</v>
      </c>
      <c r="P4002">
        <v>0.31132779999999999</v>
      </c>
      <c r="Q4002">
        <v>32.38758</v>
      </c>
      <c r="R4002">
        <v>30.257539999999999</v>
      </c>
      <c r="S4002">
        <v>0.82263640000000005</v>
      </c>
    </row>
    <row r="4003" spans="1:19" x14ac:dyDescent="0.2">
      <c r="A4003" t="s">
        <v>727</v>
      </c>
      <c r="B4003">
        <v>2010</v>
      </c>
      <c r="C4003">
        <v>1902.8588810000001</v>
      </c>
      <c r="D4003">
        <v>2062.3260650000002</v>
      </c>
      <c r="E4003">
        <v>2247.3172330000002</v>
      </c>
      <c r="F4003">
        <v>2093.8701809999998</v>
      </c>
      <c r="G4003">
        <v>2115.7257049999998</v>
      </c>
      <c r="H4003">
        <v>1.9199999999999999E-5</v>
      </c>
      <c r="I4003">
        <v>2.58929E-2</v>
      </c>
      <c r="J4003">
        <v>2.5892919999999999</v>
      </c>
      <c r="K4003">
        <v>54.748930000000001</v>
      </c>
      <c r="L4003">
        <v>52.764009999999999</v>
      </c>
      <c r="M4003">
        <v>0.7665883</v>
      </c>
      <c r="N4003">
        <v>27.595859999999998</v>
      </c>
      <c r="O4003">
        <v>26.789739999999998</v>
      </c>
      <c r="P4003">
        <v>0.31132779999999999</v>
      </c>
      <c r="Q4003">
        <v>32.38758</v>
      </c>
      <c r="R4003">
        <v>30.257539999999999</v>
      </c>
      <c r="S4003">
        <v>0.82263640000000005</v>
      </c>
    </row>
    <row r="4004" spans="1:19" x14ac:dyDescent="0.2">
      <c r="A4004" t="s">
        <v>727</v>
      </c>
      <c r="B4004">
        <v>2010</v>
      </c>
      <c r="C4004">
        <v>1902.8588810000001</v>
      </c>
      <c r="D4004">
        <v>2062.3260650000002</v>
      </c>
      <c r="E4004">
        <v>2247.3172330000002</v>
      </c>
      <c r="F4004">
        <v>2093.8701809999998</v>
      </c>
      <c r="G4004">
        <v>2115.7257049999998</v>
      </c>
      <c r="H4004">
        <v>-16.666689999999999</v>
      </c>
      <c r="I4004">
        <v>2.58929E-2</v>
      </c>
      <c r="J4004">
        <v>2.5892919999999999</v>
      </c>
      <c r="K4004">
        <v>54.748930000000001</v>
      </c>
      <c r="L4004">
        <v>52.764009999999999</v>
      </c>
      <c r="M4004">
        <v>0.7665883</v>
      </c>
      <c r="N4004">
        <v>27.595859999999998</v>
      </c>
      <c r="O4004">
        <v>26.789739999999998</v>
      </c>
      <c r="P4004">
        <v>0.31132779999999999</v>
      </c>
      <c r="Q4004">
        <v>32.38758</v>
      </c>
      <c r="R4004">
        <v>30.257539999999999</v>
      </c>
      <c r="S4004">
        <v>0.82263640000000005</v>
      </c>
    </row>
    <row r="4005" spans="1:19" x14ac:dyDescent="0.2">
      <c r="A4005" t="s">
        <v>727</v>
      </c>
      <c r="B4005">
        <v>2010</v>
      </c>
      <c r="C4005">
        <v>1902.8588810000001</v>
      </c>
      <c r="D4005">
        <v>2062.3260650000002</v>
      </c>
      <c r="E4005">
        <v>2247.3172330000002</v>
      </c>
      <c r="F4005">
        <v>2093.8701809999998</v>
      </c>
      <c r="G4005">
        <v>2115.7257049999998</v>
      </c>
      <c r="H4005">
        <v>-52.380940000000002</v>
      </c>
      <c r="I4005">
        <v>2.58929E-2</v>
      </c>
      <c r="J4005">
        <v>2.5892919999999999</v>
      </c>
      <c r="K4005">
        <v>54.748930000000001</v>
      </c>
      <c r="L4005">
        <v>52.764009999999999</v>
      </c>
      <c r="M4005">
        <v>0.7665883</v>
      </c>
      <c r="N4005">
        <v>27.595859999999998</v>
      </c>
      <c r="O4005">
        <v>26.789739999999998</v>
      </c>
      <c r="P4005">
        <v>0.31132779999999999</v>
      </c>
      <c r="Q4005">
        <v>32.38758</v>
      </c>
      <c r="R4005">
        <v>30.257539999999999</v>
      </c>
      <c r="S4005">
        <v>0.82263640000000005</v>
      </c>
    </row>
    <row r="4006" spans="1:19" x14ac:dyDescent="0.2">
      <c r="A4006" t="s">
        <v>727</v>
      </c>
      <c r="B4006">
        <v>2010</v>
      </c>
      <c r="C4006">
        <v>1902.8588810000001</v>
      </c>
      <c r="D4006">
        <v>2062.3260650000002</v>
      </c>
      <c r="E4006">
        <v>2247.3172330000002</v>
      </c>
      <c r="F4006">
        <v>2093.8701809999998</v>
      </c>
      <c r="G4006">
        <v>2115.7257049999998</v>
      </c>
      <c r="H4006">
        <v>-37.105049999999999</v>
      </c>
      <c r="I4006">
        <v>2.58929E-2</v>
      </c>
      <c r="J4006">
        <v>2.5892919999999999</v>
      </c>
      <c r="K4006">
        <v>54.748930000000001</v>
      </c>
      <c r="L4006">
        <v>52.764009999999999</v>
      </c>
      <c r="M4006">
        <v>0.7665883</v>
      </c>
      <c r="N4006">
        <v>27.595859999999998</v>
      </c>
      <c r="O4006">
        <v>26.789739999999998</v>
      </c>
      <c r="P4006">
        <v>0.31132779999999999</v>
      </c>
      <c r="Q4006">
        <v>32.38758</v>
      </c>
      <c r="R4006">
        <v>30.257539999999999</v>
      </c>
      <c r="S4006">
        <v>0.82263640000000005</v>
      </c>
    </row>
    <row r="4007" spans="1:19" x14ac:dyDescent="0.2">
      <c r="A4007" t="s">
        <v>727</v>
      </c>
      <c r="B4007">
        <v>2010</v>
      </c>
      <c r="C4007">
        <v>1902.8588810000001</v>
      </c>
      <c r="D4007">
        <v>2062.3260650000002</v>
      </c>
      <c r="E4007">
        <v>2247.3172330000002</v>
      </c>
      <c r="F4007">
        <v>2093.8701809999998</v>
      </c>
      <c r="G4007">
        <v>2115.7257049999998</v>
      </c>
      <c r="H4007">
        <v>7.5268509999999997</v>
      </c>
      <c r="I4007">
        <v>2.58929E-2</v>
      </c>
      <c r="J4007">
        <v>2.5892919999999999</v>
      </c>
      <c r="K4007">
        <v>54.748930000000001</v>
      </c>
      <c r="L4007">
        <v>52.764009999999999</v>
      </c>
      <c r="M4007">
        <v>0.7665883</v>
      </c>
      <c r="N4007">
        <v>27.595859999999998</v>
      </c>
      <c r="O4007">
        <v>26.789739999999998</v>
      </c>
      <c r="P4007">
        <v>0.31132779999999999</v>
      </c>
      <c r="Q4007">
        <v>32.38758</v>
      </c>
      <c r="R4007">
        <v>30.257539999999999</v>
      </c>
      <c r="S4007">
        <v>0.82263640000000005</v>
      </c>
    </row>
    <row r="4008" spans="1:19" x14ac:dyDescent="0.2">
      <c r="A4008" t="s">
        <v>727</v>
      </c>
      <c r="B4008">
        <v>2010</v>
      </c>
      <c r="C4008">
        <v>1902.8588810000001</v>
      </c>
      <c r="D4008">
        <v>2062.3260650000002</v>
      </c>
      <c r="E4008">
        <v>2247.3172330000002</v>
      </c>
      <c r="F4008">
        <v>2093.8701809999998</v>
      </c>
      <c r="G4008">
        <v>2115.7257049999998</v>
      </c>
      <c r="H4008">
        <v>-10.714309999999999</v>
      </c>
      <c r="I4008">
        <v>2.58929E-2</v>
      </c>
      <c r="J4008">
        <v>2.5892919999999999</v>
      </c>
      <c r="K4008">
        <v>54.748930000000001</v>
      </c>
      <c r="L4008">
        <v>52.764009999999999</v>
      </c>
      <c r="M4008">
        <v>0.7665883</v>
      </c>
      <c r="N4008">
        <v>27.595859999999998</v>
      </c>
      <c r="O4008">
        <v>26.789739999999998</v>
      </c>
      <c r="P4008">
        <v>0.31132779999999999</v>
      </c>
      <c r="Q4008">
        <v>32.38758</v>
      </c>
      <c r="R4008">
        <v>30.257539999999999</v>
      </c>
      <c r="S4008">
        <v>0.82263640000000005</v>
      </c>
    </row>
    <row r="4009" spans="1:19" x14ac:dyDescent="0.2">
      <c r="A4009" t="s">
        <v>727</v>
      </c>
      <c r="B4009">
        <v>2010</v>
      </c>
      <c r="C4009">
        <v>1902.8588810000001</v>
      </c>
      <c r="D4009">
        <v>2062.3260650000002</v>
      </c>
      <c r="E4009">
        <v>2247.3172330000002</v>
      </c>
      <c r="F4009">
        <v>2093.8701809999998</v>
      </c>
      <c r="G4009">
        <v>2115.7257049999998</v>
      </c>
      <c r="H4009">
        <v>19.999970000000001</v>
      </c>
      <c r="I4009">
        <v>2.58929E-2</v>
      </c>
      <c r="J4009">
        <v>2.5892919999999999</v>
      </c>
      <c r="K4009">
        <v>54.748930000000001</v>
      </c>
      <c r="L4009">
        <v>52.764009999999999</v>
      </c>
      <c r="M4009">
        <v>0.7665883</v>
      </c>
      <c r="N4009">
        <v>27.595859999999998</v>
      </c>
      <c r="O4009">
        <v>26.789739999999998</v>
      </c>
      <c r="P4009">
        <v>0.31132779999999999</v>
      </c>
      <c r="Q4009">
        <v>32.38758</v>
      </c>
      <c r="R4009">
        <v>30.257539999999999</v>
      </c>
      <c r="S4009">
        <v>0.82263640000000005</v>
      </c>
    </row>
    <row r="4010" spans="1:19" x14ac:dyDescent="0.2">
      <c r="A4010" t="s">
        <v>727</v>
      </c>
      <c r="B4010">
        <v>2010</v>
      </c>
      <c r="C4010">
        <v>1902.8588810000001</v>
      </c>
      <c r="D4010">
        <v>2062.3260650000002</v>
      </c>
      <c r="E4010">
        <v>2247.3172330000002</v>
      </c>
      <c r="F4010">
        <v>2093.8701809999998</v>
      </c>
      <c r="G4010">
        <v>2115.7257049999998</v>
      </c>
      <c r="H4010">
        <v>12.499969999999999</v>
      </c>
      <c r="I4010">
        <v>2.58929E-2</v>
      </c>
      <c r="J4010">
        <v>2.5892919999999999</v>
      </c>
      <c r="K4010">
        <v>54.748930000000001</v>
      </c>
      <c r="L4010">
        <v>52.764009999999999</v>
      </c>
      <c r="M4010">
        <v>0.7665883</v>
      </c>
      <c r="N4010">
        <v>27.595859999999998</v>
      </c>
      <c r="O4010">
        <v>26.789739999999998</v>
      </c>
      <c r="P4010">
        <v>0.31132779999999999</v>
      </c>
      <c r="Q4010">
        <v>32.38758</v>
      </c>
      <c r="R4010">
        <v>30.257539999999999</v>
      </c>
      <c r="S4010">
        <v>0.82263640000000005</v>
      </c>
    </row>
    <row r="4011" spans="1:19" x14ac:dyDescent="0.2">
      <c r="A4011" t="s">
        <v>727</v>
      </c>
      <c r="B4011">
        <v>2010</v>
      </c>
      <c r="C4011">
        <v>1902.8588810000001</v>
      </c>
      <c r="D4011">
        <v>2062.3260650000002</v>
      </c>
      <c r="E4011">
        <v>2247.3172330000002</v>
      </c>
      <c r="F4011">
        <v>2093.8701809999998</v>
      </c>
      <c r="G4011">
        <v>2115.7257049999998</v>
      </c>
      <c r="H4011" s="86">
        <v>9.5999999999999996E-6</v>
      </c>
      <c r="I4011">
        <v>2.58929E-2</v>
      </c>
      <c r="J4011">
        <v>2.5892919999999999</v>
      </c>
      <c r="K4011">
        <v>54.748930000000001</v>
      </c>
      <c r="L4011">
        <v>52.764009999999999</v>
      </c>
      <c r="M4011">
        <v>0.7665883</v>
      </c>
      <c r="N4011">
        <v>27.595859999999998</v>
      </c>
      <c r="O4011">
        <v>26.789739999999998</v>
      </c>
      <c r="P4011">
        <v>0.31132779999999999</v>
      </c>
      <c r="Q4011">
        <v>32.38758</v>
      </c>
      <c r="R4011">
        <v>30.257539999999999</v>
      </c>
      <c r="S4011">
        <v>0.82263640000000005</v>
      </c>
    </row>
    <row r="4012" spans="1:19" x14ac:dyDescent="0.2">
      <c r="A4012" t="s">
        <v>727</v>
      </c>
      <c r="B4012">
        <v>2010</v>
      </c>
      <c r="C4012">
        <v>1902.8588810000001</v>
      </c>
      <c r="D4012">
        <v>2062.3260650000002</v>
      </c>
      <c r="E4012">
        <v>2247.3172330000002</v>
      </c>
      <c r="F4012">
        <v>2093.8701809999998</v>
      </c>
      <c r="G4012">
        <v>2115.7257049999998</v>
      </c>
      <c r="H4012">
        <v>12.33685</v>
      </c>
      <c r="I4012">
        <v>2.58929E-2</v>
      </c>
      <c r="J4012">
        <v>2.5892919999999999</v>
      </c>
      <c r="K4012">
        <v>54.748930000000001</v>
      </c>
      <c r="L4012">
        <v>52.764009999999999</v>
      </c>
      <c r="M4012">
        <v>0.7665883</v>
      </c>
      <c r="N4012">
        <v>27.595859999999998</v>
      </c>
      <c r="O4012">
        <v>26.789739999999998</v>
      </c>
      <c r="P4012">
        <v>0.31132779999999999</v>
      </c>
      <c r="Q4012">
        <v>32.38758</v>
      </c>
      <c r="R4012">
        <v>30.257539999999999</v>
      </c>
      <c r="S4012">
        <v>0.82263640000000005</v>
      </c>
    </row>
    <row r="4013" spans="1:19" x14ac:dyDescent="0.2">
      <c r="A4013" t="s">
        <v>727</v>
      </c>
      <c r="B4013">
        <v>2010</v>
      </c>
      <c r="C4013">
        <v>1902.8588810000001</v>
      </c>
      <c r="D4013">
        <v>2062.3260650000002</v>
      </c>
      <c r="E4013">
        <v>2247.3172330000002</v>
      </c>
      <c r="F4013">
        <v>2093.8701809999998</v>
      </c>
      <c r="G4013">
        <v>2115.7257049999998</v>
      </c>
      <c r="H4013">
        <v>7.5000479999999996</v>
      </c>
      <c r="I4013">
        <v>2.58929E-2</v>
      </c>
      <c r="J4013">
        <v>2.5892919999999999</v>
      </c>
      <c r="K4013">
        <v>54.748930000000001</v>
      </c>
      <c r="L4013">
        <v>52.764009999999999</v>
      </c>
      <c r="M4013">
        <v>0.7665883</v>
      </c>
      <c r="N4013">
        <v>27.595859999999998</v>
      </c>
      <c r="O4013">
        <v>26.789739999999998</v>
      </c>
      <c r="P4013">
        <v>0.31132779999999999</v>
      </c>
      <c r="Q4013">
        <v>32.38758</v>
      </c>
      <c r="R4013">
        <v>30.257539999999999</v>
      </c>
      <c r="S4013">
        <v>0.82263640000000005</v>
      </c>
    </row>
    <row r="4014" spans="1:19" x14ac:dyDescent="0.2">
      <c r="A4014" t="s">
        <v>727</v>
      </c>
      <c r="B4014">
        <v>2010</v>
      </c>
      <c r="C4014">
        <v>1902.8588810000001</v>
      </c>
      <c r="D4014">
        <v>2062.3260650000002</v>
      </c>
      <c r="E4014">
        <v>2247.3172330000002</v>
      </c>
      <c r="F4014">
        <v>2093.8701809999998</v>
      </c>
      <c r="G4014">
        <v>2115.7257049999998</v>
      </c>
      <c r="H4014">
        <v>1.88E-5</v>
      </c>
      <c r="I4014">
        <v>2.58929E-2</v>
      </c>
      <c r="J4014">
        <v>2.5892919999999999</v>
      </c>
      <c r="K4014">
        <v>54.748930000000001</v>
      </c>
      <c r="L4014">
        <v>52.764009999999999</v>
      </c>
      <c r="M4014">
        <v>0.7665883</v>
      </c>
      <c r="N4014">
        <v>27.595859999999998</v>
      </c>
      <c r="O4014">
        <v>26.789739999999998</v>
      </c>
      <c r="P4014">
        <v>0.31132779999999999</v>
      </c>
      <c r="Q4014">
        <v>32.38758</v>
      </c>
      <c r="R4014">
        <v>30.257539999999999</v>
      </c>
      <c r="S4014">
        <v>0.82263640000000005</v>
      </c>
    </row>
    <row r="4015" spans="1:19" x14ac:dyDescent="0.2">
      <c r="A4015" t="s">
        <v>727</v>
      </c>
      <c r="B4015">
        <v>2010</v>
      </c>
      <c r="C4015">
        <v>1902.8588810000001</v>
      </c>
      <c r="D4015">
        <v>2062.3260650000002</v>
      </c>
      <c r="E4015">
        <v>2247.3172330000002</v>
      </c>
      <c r="F4015">
        <v>2093.8701809999998</v>
      </c>
      <c r="G4015">
        <v>2115.7257049999998</v>
      </c>
      <c r="H4015">
        <v>10.344849999999999</v>
      </c>
      <c r="I4015">
        <v>2.58929E-2</v>
      </c>
      <c r="J4015">
        <v>2.5892919999999999</v>
      </c>
      <c r="K4015">
        <v>54.748930000000001</v>
      </c>
      <c r="L4015">
        <v>52.764009999999999</v>
      </c>
      <c r="M4015">
        <v>0.7665883</v>
      </c>
      <c r="N4015">
        <v>27.595859999999998</v>
      </c>
      <c r="O4015">
        <v>26.789739999999998</v>
      </c>
      <c r="P4015">
        <v>0.31132779999999999</v>
      </c>
      <c r="Q4015">
        <v>32.38758</v>
      </c>
      <c r="R4015">
        <v>30.257539999999999</v>
      </c>
      <c r="S4015">
        <v>0.82263640000000005</v>
      </c>
    </row>
    <row r="4016" spans="1:19" x14ac:dyDescent="0.2">
      <c r="A4016" t="s">
        <v>727</v>
      </c>
      <c r="B4016">
        <v>2010</v>
      </c>
      <c r="C4016">
        <v>1902.8588810000001</v>
      </c>
      <c r="D4016">
        <v>2062.3260650000002</v>
      </c>
      <c r="E4016">
        <v>2247.3172330000002</v>
      </c>
      <c r="F4016">
        <v>2093.8701809999998</v>
      </c>
      <c r="G4016">
        <v>2115.7257049999998</v>
      </c>
      <c r="H4016">
        <v>-59.999989999999997</v>
      </c>
      <c r="I4016">
        <v>2.58929E-2</v>
      </c>
      <c r="J4016">
        <v>2.5892919999999999</v>
      </c>
      <c r="K4016">
        <v>54.748930000000001</v>
      </c>
      <c r="L4016">
        <v>52.764009999999999</v>
      </c>
      <c r="M4016">
        <v>0.7665883</v>
      </c>
      <c r="N4016">
        <v>27.595859999999998</v>
      </c>
      <c r="O4016">
        <v>26.789739999999998</v>
      </c>
      <c r="P4016">
        <v>0.31132779999999999</v>
      </c>
      <c r="Q4016">
        <v>32.38758</v>
      </c>
      <c r="R4016">
        <v>30.257539999999999</v>
      </c>
      <c r="S4016">
        <v>0.82263640000000005</v>
      </c>
    </row>
    <row r="4017" spans="1:19" x14ac:dyDescent="0.2">
      <c r="A4017" t="s">
        <v>727</v>
      </c>
      <c r="B4017">
        <v>2010</v>
      </c>
      <c r="C4017">
        <v>1902.8588810000001</v>
      </c>
      <c r="D4017">
        <v>2062.3260650000002</v>
      </c>
      <c r="E4017">
        <v>2247.3172330000002</v>
      </c>
      <c r="F4017">
        <v>2093.8701809999998</v>
      </c>
      <c r="G4017">
        <v>2115.7257049999998</v>
      </c>
      <c r="H4017">
        <v>11.111140000000001</v>
      </c>
      <c r="I4017">
        <v>2.58929E-2</v>
      </c>
      <c r="J4017">
        <v>2.5892919999999999</v>
      </c>
      <c r="K4017">
        <v>54.748930000000001</v>
      </c>
      <c r="L4017">
        <v>52.764009999999999</v>
      </c>
      <c r="M4017">
        <v>0.7665883</v>
      </c>
      <c r="N4017">
        <v>27.595859999999998</v>
      </c>
      <c r="O4017">
        <v>26.789739999999998</v>
      </c>
      <c r="P4017">
        <v>0.31132779999999999</v>
      </c>
      <c r="Q4017">
        <v>32.38758</v>
      </c>
      <c r="R4017">
        <v>30.257539999999999</v>
      </c>
      <c r="S4017">
        <v>0.82263640000000005</v>
      </c>
    </row>
    <row r="4018" spans="1:19" x14ac:dyDescent="0.2">
      <c r="A4018" t="s">
        <v>727</v>
      </c>
      <c r="B4018">
        <v>2010</v>
      </c>
      <c r="C4018">
        <v>1902.8588810000001</v>
      </c>
      <c r="D4018">
        <v>2062.3260650000002</v>
      </c>
      <c r="E4018">
        <v>2247.3172330000002</v>
      </c>
      <c r="F4018">
        <v>2093.8701809999998</v>
      </c>
      <c r="G4018">
        <v>2115.7257049999998</v>
      </c>
      <c r="I4018">
        <v>2.58929E-2</v>
      </c>
      <c r="J4018">
        <v>2.5892919999999999</v>
      </c>
      <c r="L4018">
        <v>52.764009999999999</v>
      </c>
      <c r="M4018">
        <v>0.7665883</v>
      </c>
      <c r="N4018">
        <v>27.595859999999998</v>
      </c>
      <c r="O4018">
        <v>26.789739999999998</v>
      </c>
      <c r="P4018">
        <v>0.31132779999999999</v>
      </c>
      <c r="R4018">
        <v>30.257539999999999</v>
      </c>
      <c r="S4018">
        <v>0.82263640000000005</v>
      </c>
    </row>
    <row r="4019" spans="1:19" x14ac:dyDescent="0.2">
      <c r="A4019" t="s">
        <v>727</v>
      </c>
      <c r="B4019">
        <v>2010</v>
      </c>
      <c r="C4019">
        <v>1902.8588810000001</v>
      </c>
      <c r="D4019">
        <v>2062.3260650000002</v>
      </c>
      <c r="E4019">
        <v>2247.3172330000002</v>
      </c>
      <c r="F4019">
        <v>2093.8701809999998</v>
      </c>
      <c r="G4019">
        <v>2115.7257049999998</v>
      </c>
      <c r="H4019">
        <v>12.500030000000001</v>
      </c>
      <c r="I4019">
        <v>2.58929E-2</v>
      </c>
      <c r="J4019">
        <v>2.5892919999999999</v>
      </c>
      <c r="K4019">
        <v>54.748930000000001</v>
      </c>
      <c r="L4019">
        <v>52.764009999999999</v>
      </c>
      <c r="M4019">
        <v>0.7665883</v>
      </c>
      <c r="N4019">
        <v>27.595859999999998</v>
      </c>
      <c r="O4019">
        <v>26.789739999999998</v>
      </c>
      <c r="P4019">
        <v>0.31132779999999999</v>
      </c>
      <c r="Q4019">
        <v>32.38758</v>
      </c>
      <c r="R4019">
        <v>30.257539999999999</v>
      </c>
      <c r="S4019">
        <v>0.82263640000000005</v>
      </c>
    </row>
    <row r="4020" spans="1:19" x14ac:dyDescent="0.2">
      <c r="A4020" t="s">
        <v>727</v>
      </c>
      <c r="B4020">
        <v>2010</v>
      </c>
      <c r="C4020">
        <v>1902.8588810000001</v>
      </c>
      <c r="D4020">
        <v>2062.3260650000002</v>
      </c>
      <c r="E4020">
        <v>2247.3172330000002</v>
      </c>
      <c r="F4020">
        <v>2093.8701809999998</v>
      </c>
      <c r="G4020">
        <v>2115.7257049999998</v>
      </c>
      <c r="H4020">
        <v>20.000019999999999</v>
      </c>
      <c r="I4020">
        <v>2.58929E-2</v>
      </c>
      <c r="J4020">
        <v>2.5892919999999999</v>
      </c>
      <c r="K4020">
        <v>54.748930000000001</v>
      </c>
      <c r="L4020">
        <v>52.764009999999999</v>
      </c>
      <c r="M4020">
        <v>0.7665883</v>
      </c>
      <c r="N4020">
        <v>27.595859999999998</v>
      </c>
      <c r="O4020">
        <v>26.789739999999998</v>
      </c>
      <c r="P4020">
        <v>0.31132779999999999</v>
      </c>
      <c r="Q4020">
        <v>32.38758</v>
      </c>
      <c r="R4020">
        <v>30.257539999999999</v>
      </c>
      <c r="S4020">
        <v>0.82263640000000005</v>
      </c>
    </row>
    <row r="4021" spans="1:19" x14ac:dyDescent="0.2">
      <c r="A4021" t="s">
        <v>727</v>
      </c>
      <c r="B4021">
        <v>2010</v>
      </c>
      <c r="C4021">
        <v>1902.8588810000001</v>
      </c>
      <c r="D4021">
        <v>2062.3260650000002</v>
      </c>
      <c r="E4021">
        <v>2247.3172330000002</v>
      </c>
      <c r="F4021">
        <v>2093.8701809999998</v>
      </c>
      <c r="G4021">
        <v>2115.7257049999998</v>
      </c>
      <c r="H4021">
        <v>809.09069999999997</v>
      </c>
      <c r="I4021">
        <v>2.58929E-2</v>
      </c>
      <c r="J4021">
        <v>2.5892919999999999</v>
      </c>
      <c r="K4021">
        <v>54.748930000000001</v>
      </c>
      <c r="L4021">
        <v>52.764009999999999</v>
      </c>
      <c r="M4021">
        <v>0.7665883</v>
      </c>
      <c r="N4021">
        <v>27.595859999999998</v>
      </c>
      <c r="O4021">
        <v>26.789739999999998</v>
      </c>
      <c r="P4021">
        <v>0.31132779999999999</v>
      </c>
      <c r="Q4021">
        <v>32.38758</v>
      </c>
      <c r="R4021">
        <v>30.257539999999999</v>
      </c>
      <c r="S4021">
        <v>0.82263640000000005</v>
      </c>
    </row>
    <row r="4022" spans="1:19" x14ac:dyDescent="0.2">
      <c r="A4022" t="s">
        <v>727</v>
      </c>
      <c r="B4022">
        <v>2010</v>
      </c>
      <c r="C4022">
        <v>1902.8588810000001</v>
      </c>
      <c r="D4022">
        <v>2062.3260650000002</v>
      </c>
      <c r="E4022">
        <v>2247.3172330000002</v>
      </c>
      <c r="F4022">
        <v>2093.8701809999998</v>
      </c>
      <c r="G4022">
        <v>2115.7257049999998</v>
      </c>
      <c r="H4022">
        <v>-25.000019999999999</v>
      </c>
      <c r="I4022">
        <v>2.58929E-2</v>
      </c>
      <c r="J4022">
        <v>2.5892919999999999</v>
      </c>
      <c r="K4022">
        <v>54.748930000000001</v>
      </c>
      <c r="L4022">
        <v>52.764009999999999</v>
      </c>
      <c r="M4022">
        <v>0.7665883</v>
      </c>
      <c r="N4022">
        <v>27.595859999999998</v>
      </c>
      <c r="O4022">
        <v>26.789739999999998</v>
      </c>
      <c r="P4022">
        <v>0.31132779999999999</v>
      </c>
      <c r="Q4022">
        <v>32.38758</v>
      </c>
      <c r="R4022">
        <v>30.257539999999999</v>
      </c>
      <c r="S4022">
        <v>0.82263640000000005</v>
      </c>
    </row>
    <row r="4023" spans="1:19" x14ac:dyDescent="0.2">
      <c r="A4023" t="s">
        <v>727</v>
      </c>
      <c r="B4023">
        <v>2010</v>
      </c>
      <c r="C4023">
        <v>1902.8588810000001</v>
      </c>
      <c r="D4023">
        <v>2062.3260650000002</v>
      </c>
      <c r="E4023">
        <v>2247.3172330000002</v>
      </c>
      <c r="F4023">
        <v>2093.8701809999998</v>
      </c>
      <c r="G4023">
        <v>2115.7257049999998</v>
      </c>
      <c r="H4023">
        <v>33.333289999999998</v>
      </c>
      <c r="I4023">
        <v>2.58929E-2</v>
      </c>
      <c r="J4023">
        <v>2.5892919999999999</v>
      </c>
      <c r="K4023">
        <v>54.748930000000001</v>
      </c>
      <c r="L4023">
        <v>52.764009999999999</v>
      </c>
      <c r="M4023">
        <v>0.7665883</v>
      </c>
      <c r="N4023">
        <v>27.595859999999998</v>
      </c>
      <c r="O4023">
        <v>26.789739999999998</v>
      </c>
      <c r="P4023">
        <v>0.31132779999999999</v>
      </c>
      <c r="Q4023">
        <v>32.38758</v>
      </c>
      <c r="R4023">
        <v>30.257539999999999</v>
      </c>
      <c r="S4023">
        <v>0.82263640000000005</v>
      </c>
    </row>
    <row r="4024" spans="1:19" x14ac:dyDescent="0.2">
      <c r="A4024" t="s">
        <v>727</v>
      </c>
      <c r="B4024">
        <v>2010</v>
      </c>
      <c r="C4024">
        <v>1902.8588810000001</v>
      </c>
      <c r="D4024">
        <v>2062.3260650000002</v>
      </c>
      <c r="E4024">
        <v>2247.3172330000002</v>
      </c>
      <c r="F4024">
        <v>2093.8701809999998</v>
      </c>
      <c r="G4024">
        <v>2115.7257049999998</v>
      </c>
      <c r="I4024">
        <v>2.58929E-2</v>
      </c>
      <c r="J4024">
        <v>2.5892919999999999</v>
      </c>
      <c r="L4024">
        <v>52.764009999999999</v>
      </c>
      <c r="M4024">
        <v>0.7665883</v>
      </c>
      <c r="N4024">
        <v>27.595859999999998</v>
      </c>
      <c r="O4024">
        <v>26.789739999999998</v>
      </c>
      <c r="P4024">
        <v>0.31132779999999999</v>
      </c>
      <c r="R4024">
        <v>30.257539999999999</v>
      </c>
      <c r="S4024">
        <v>0.82263640000000005</v>
      </c>
    </row>
    <row r="4025" spans="1:19" x14ac:dyDescent="0.2">
      <c r="A4025" t="s">
        <v>727</v>
      </c>
      <c r="B4025">
        <v>2010</v>
      </c>
      <c r="C4025">
        <v>1902.8588810000001</v>
      </c>
      <c r="D4025">
        <v>2062.3260650000002</v>
      </c>
      <c r="E4025">
        <v>2247.3172330000002</v>
      </c>
      <c r="F4025">
        <v>2093.8701809999998</v>
      </c>
      <c r="G4025">
        <v>2115.7257049999998</v>
      </c>
      <c r="H4025">
        <v>100</v>
      </c>
      <c r="I4025">
        <v>2.58929E-2</v>
      </c>
      <c r="J4025">
        <v>2.5892919999999999</v>
      </c>
      <c r="K4025">
        <v>54.748930000000001</v>
      </c>
      <c r="L4025">
        <v>52.764009999999999</v>
      </c>
      <c r="M4025">
        <v>0.7665883</v>
      </c>
      <c r="N4025">
        <v>27.595859999999998</v>
      </c>
      <c r="O4025">
        <v>26.789739999999998</v>
      </c>
      <c r="P4025">
        <v>0.31132779999999999</v>
      </c>
      <c r="Q4025">
        <v>32.38758</v>
      </c>
      <c r="R4025">
        <v>30.257539999999999</v>
      </c>
      <c r="S4025">
        <v>0.82263640000000005</v>
      </c>
    </row>
    <row r="4026" spans="1:19" x14ac:dyDescent="0.2">
      <c r="A4026" t="s">
        <v>727</v>
      </c>
      <c r="B4026">
        <v>2010</v>
      </c>
      <c r="C4026">
        <v>1902.8588810000001</v>
      </c>
      <c r="D4026">
        <v>2062.3260650000002</v>
      </c>
      <c r="E4026">
        <v>2247.3172330000002</v>
      </c>
      <c r="F4026">
        <v>2093.8701809999998</v>
      </c>
      <c r="G4026">
        <v>2115.7257049999998</v>
      </c>
      <c r="H4026">
        <v>14.58201</v>
      </c>
      <c r="I4026">
        <v>2.58929E-2</v>
      </c>
      <c r="J4026">
        <v>2.5892919999999999</v>
      </c>
      <c r="K4026">
        <v>54.748930000000001</v>
      </c>
      <c r="L4026">
        <v>52.764009999999999</v>
      </c>
      <c r="M4026">
        <v>0.7665883</v>
      </c>
      <c r="N4026">
        <v>27.595859999999998</v>
      </c>
      <c r="O4026">
        <v>26.789739999999998</v>
      </c>
      <c r="P4026">
        <v>0.31132779999999999</v>
      </c>
      <c r="Q4026">
        <v>32.38758</v>
      </c>
      <c r="R4026">
        <v>30.257539999999999</v>
      </c>
      <c r="S4026">
        <v>0.82263640000000005</v>
      </c>
    </row>
    <row r="4027" spans="1:19" x14ac:dyDescent="0.2">
      <c r="A4027" t="s">
        <v>727</v>
      </c>
      <c r="B4027">
        <v>2010</v>
      </c>
      <c r="C4027">
        <v>1902.8588810000001</v>
      </c>
      <c r="D4027">
        <v>2062.3260650000002</v>
      </c>
      <c r="E4027">
        <v>2247.3172330000002</v>
      </c>
      <c r="F4027">
        <v>2093.8701809999998</v>
      </c>
      <c r="G4027">
        <v>2115.7257049999998</v>
      </c>
      <c r="H4027">
        <v>39.999870000000001</v>
      </c>
      <c r="I4027">
        <v>2.58929E-2</v>
      </c>
      <c r="J4027">
        <v>2.5892919999999999</v>
      </c>
      <c r="K4027">
        <v>54.748930000000001</v>
      </c>
      <c r="L4027">
        <v>52.764009999999999</v>
      </c>
      <c r="M4027">
        <v>0.7665883</v>
      </c>
      <c r="N4027">
        <v>27.595859999999998</v>
      </c>
      <c r="O4027">
        <v>26.789739999999998</v>
      </c>
      <c r="P4027">
        <v>0.31132779999999999</v>
      </c>
      <c r="Q4027">
        <v>32.38758</v>
      </c>
      <c r="R4027">
        <v>30.257539999999999</v>
      </c>
      <c r="S4027">
        <v>0.82263640000000005</v>
      </c>
    </row>
    <row r="4028" spans="1:19" x14ac:dyDescent="0.2">
      <c r="A4028" t="s">
        <v>727</v>
      </c>
      <c r="B4028">
        <v>2010</v>
      </c>
      <c r="C4028">
        <v>1902.8588810000001</v>
      </c>
      <c r="D4028">
        <v>2062.3260650000002</v>
      </c>
      <c r="E4028">
        <v>2247.3172330000002</v>
      </c>
      <c r="F4028">
        <v>2093.8701809999998</v>
      </c>
      <c r="G4028">
        <v>2115.7257049999998</v>
      </c>
      <c r="H4028">
        <v>1.36E-5</v>
      </c>
      <c r="I4028">
        <v>2.58929E-2</v>
      </c>
      <c r="J4028">
        <v>2.5892919999999999</v>
      </c>
      <c r="K4028">
        <v>54.748930000000001</v>
      </c>
      <c r="L4028">
        <v>52.764009999999999</v>
      </c>
      <c r="M4028">
        <v>0.7665883</v>
      </c>
      <c r="N4028">
        <v>27.595859999999998</v>
      </c>
      <c r="O4028">
        <v>26.789739999999998</v>
      </c>
      <c r="P4028">
        <v>0.31132779999999999</v>
      </c>
      <c r="Q4028">
        <v>32.38758</v>
      </c>
      <c r="R4028">
        <v>30.257539999999999</v>
      </c>
      <c r="S4028">
        <v>0.82263640000000005</v>
      </c>
    </row>
    <row r="4029" spans="1:19" x14ac:dyDescent="0.2">
      <c r="A4029" t="s">
        <v>727</v>
      </c>
      <c r="B4029">
        <v>2010</v>
      </c>
      <c r="C4029">
        <v>1902.8588810000001</v>
      </c>
      <c r="D4029">
        <v>2062.3260650000002</v>
      </c>
      <c r="E4029">
        <v>2247.3172330000002</v>
      </c>
      <c r="F4029">
        <v>2093.8701809999998</v>
      </c>
      <c r="G4029">
        <v>2115.7257049999998</v>
      </c>
      <c r="H4029">
        <v>37.499969999999998</v>
      </c>
      <c r="I4029">
        <v>2.58929E-2</v>
      </c>
      <c r="J4029">
        <v>2.5892919999999999</v>
      </c>
      <c r="K4029">
        <v>54.748930000000001</v>
      </c>
      <c r="L4029">
        <v>52.764009999999999</v>
      </c>
      <c r="M4029">
        <v>0.7665883</v>
      </c>
      <c r="N4029">
        <v>27.595859999999998</v>
      </c>
      <c r="O4029">
        <v>26.789739999999998</v>
      </c>
      <c r="P4029">
        <v>0.31132779999999999</v>
      </c>
      <c r="Q4029">
        <v>32.38758</v>
      </c>
      <c r="R4029">
        <v>30.257539999999999</v>
      </c>
      <c r="S4029">
        <v>0.82263640000000005</v>
      </c>
    </row>
    <row r="4030" spans="1:19" x14ac:dyDescent="0.2">
      <c r="A4030" t="s">
        <v>727</v>
      </c>
      <c r="B4030">
        <v>2010</v>
      </c>
      <c r="C4030">
        <v>1902.8588810000001</v>
      </c>
      <c r="D4030">
        <v>2062.3260650000002</v>
      </c>
      <c r="E4030">
        <v>2247.3172330000002</v>
      </c>
      <c r="F4030">
        <v>2093.8701809999998</v>
      </c>
      <c r="G4030">
        <v>2115.7257049999998</v>
      </c>
      <c r="H4030">
        <v>7.5000479999999996</v>
      </c>
      <c r="I4030">
        <v>2.58929E-2</v>
      </c>
      <c r="J4030">
        <v>2.5892919999999999</v>
      </c>
      <c r="K4030">
        <v>54.748930000000001</v>
      </c>
      <c r="L4030">
        <v>52.764009999999999</v>
      </c>
      <c r="M4030">
        <v>0.7665883</v>
      </c>
      <c r="N4030">
        <v>27.595859999999998</v>
      </c>
      <c r="O4030">
        <v>26.789739999999998</v>
      </c>
      <c r="P4030">
        <v>0.31132779999999999</v>
      </c>
      <c r="Q4030">
        <v>32.38758</v>
      </c>
      <c r="R4030">
        <v>30.257539999999999</v>
      </c>
      <c r="S4030">
        <v>0.82263640000000005</v>
      </c>
    </row>
    <row r="4031" spans="1:19" x14ac:dyDescent="0.2">
      <c r="A4031" t="s">
        <v>727</v>
      </c>
      <c r="B4031">
        <v>2010</v>
      </c>
      <c r="C4031">
        <v>1902.8588810000001</v>
      </c>
      <c r="D4031">
        <v>2062.3260650000002</v>
      </c>
      <c r="E4031">
        <v>2247.3172330000002</v>
      </c>
      <c r="F4031">
        <v>2093.8701809999998</v>
      </c>
      <c r="G4031">
        <v>2115.7257049999998</v>
      </c>
      <c r="H4031">
        <v>36.363599999999998</v>
      </c>
      <c r="I4031">
        <v>2.58929E-2</v>
      </c>
      <c r="J4031">
        <v>2.5892919999999999</v>
      </c>
      <c r="K4031">
        <v>54.748930000000001</v>
      </c>
      <c r="L4031">
        <v>52.764009999999999</v>
      </c>
      <c r="M4031">
        <v>0.7665883</v>
      </c>
      <c r="N4031">
        <v>27.595859999999998</v>
      </c>
      <c r="O4031">
        <v>26.789739999999998</v>
      </c>
      <c r="P4031">
        <v>0.31132779999999999</v>
      </c>
      <c r="Q4031">
        <v>32.38758</v>
      </c>
      <c r="R4031">
        <v>30.257539999999999</v>
      </c>
      <c r="S4031">
        <v>0.82263640000000005</v>
      </c>
    </row>
    <row r="4032" spans="1:19" x14ac:dyDescent="0.2">
      <c r="A4032" t="s">
        <v>727</v>
      </c>
      <c r="B4032">
        <v>2010</v>
      </c>
      <c r="C4032">
        <v>1902.8588810000001</v>
      </c>
      <c r="D4032">
        <v>2062.3260650000002</v>
      </c>
      <c r="E4032">
        <v>2247.3172330000002</v>
      </c>
      <c r="F4032">
        <v>2093.8701809999998</v>
      </c>
      <c r="G4032">
        <v>2115.7257049999998</v>
      </c>
      <c r="H4032">
        <v>-28.57141</v>
      </c>
      <c r="I4032">
        <v>2.58929E-2</v>
      </c>
      <c r="J4032">
        <v>2.5892919999999999</v>
      </c>
      <c r="K4032">
        <v>54.748930000000001</v>
      </c>
      <c r="L4032">
        <v>52.764009999999999</v>
      </c>
      <c r="M4032">
        <v>0.7665883</v>
      </c>
      <c r="N4032">
        <v>27.595859999999998</v>
      </c>
      <c r="O4032">
        <v>26.789739999999998</v>
      </c>
      <c r="P4032">
        <v>0.31132779999999999</v>
      </c>
      <c r="Q4032">
        <v>32.38758</v>
      </c>
      <c r="R4032">
        <v>30.257539999999999</v>
      </c>
      <c r="S4032">
        <v>0.82263640000000005</v>
      </c>
    </row>
    <row r="4033" spans="1:19" x14ac:dyDescent="0.2">
      <c r="A4033" t="s">
        <v>727</v>
      </c>
      <c r="B4033">
        <v>2010</v>
      </c>
      <c r="C4033">
        <v>1902.8588810000001</v>
      </c>
      <c r="D4033">
        <v>2062.3260650000002</v>
      </c>
      <c r="E4033">
        <v>2247.3172330000002</v>
      </c>
      <c r="F4033">
        <v>2093.8701809999998</v>
      </c>
      <c r="G4033">
        <v>2115.7257049999998</v>
      </c>
      <c r="I4033">
        <v>2.58929E-2</v>
      </c>
      <c r="J4033">
        <v>2.5892919999999999</v>
      </c>
      <c r="L4033">
        <v>52.764009999999999</v>
      </c>
      <c r="M4033">
        <v>0.7665883</v>
      </c>
      <c r="N4033">
        <v>27.595859999999998</v>
      </c>
      <c r="O4033">
        <v>26.789739999999998</v>
      </c>
      <c r="P4033">
        <v>0.31132779999999999</v>
      </c>
      <c r="R4033">
        <v>30.257539999999999</v>
      </c>
      <c r="S4033">
        <v>0.82263640000000005</v>
      </c>
    </row>
    <row r="4034" spans="1:19" x14ac:dyDescent="0.2">
      <c r="A4034" t="s">
        <v>727</v>
      </c>
      <c r="B4034">
        <v>2010</v>
      </c>
      <c r="C4034">
        <v>1902.8588810000001</v>
      </c>
      <c r="D4034">
        <v>2062.3260650000002</v>
      </c>
      <c r="E4034">
        <v>2247.3172330000002</v>
      </c>
      <c r="F4034">
        <v>2093.8701809999998</v>
      </c>
      <c r="G4034">
        <v>2115.7257049999998</v>
      </c>
      <c r="H4034">
        <v>-10.526300000000001</v>
      </c>
      <c r="I4034">
        <v>2.58929E-2</v>
      </c>
      <c r="J4034">
        <v>2.5892919999999999</v>
      </c>
      <c r="K4034">
        <v>54.748930000000001</v>
      </c>
      <c r="L4034">
        <v>52.764009999999999</v>
      </c>
      <c r="M4034">
        <v>0.7665883</v>
      </c>
      <c r="N4034">
        <v>27.595859999999998</v>
      </c>
      <c r="O4034">
        <v>26.789739999999998</v>
      </c>
      <c r="P4034">
        <v>0.31132779999999999</v>
      </c>
      <c r="Q4034">
        <v>32.38758</v>
      </c>
      <c r="R4034">
        <v>30.257539999999999</v>
      </c>
      <c r="S4034">
        <v>0.82263640000000005</v>
      </c>
    </row>
    <row r="4035" spans="1:19" x14ac:dyDescent="0.2">
      <c r="A4035" t="s">
        <v>727</v>
      </c>
      <c r="B4035">
        <v>2010</v>
      </c>
      <c r="C4035">
        <v>1902.8588810000001</v>
      </c>
      <c r="D4035">
        <v>2062.3260650000002</v>
      </c>
      <c r="E4035">
        <v>2247.3172330000002</v>
      </c>
      <c r="F4035">
        <v>2093.8701809999998</v>
      </c>
      <c r="G4035">
        <v>2115.7257049999998</v>
      </c>
      <c r="I4035">
        <v>2.58929E-2</v>
      </c>
      <c r="J4035">
        <v>2.5892919999999999</v>
      </c>
      <c r="L4035">
        <v>52.764009999999999</v>
      </c>
      <c r="M4035">
        <v>0.7665883</v>
      </c>
      <c r="O4035">
        <v>26.789739999999998</v>
      </c>
      <c r="P4035">
        <v>0.31132779999999999</v>
      </c>
      <c r="R4035">
        <v>30.257539999999999</v>
      </c>
      <c r="S4035">
        <v>0.82263640000000005</v>
      </c>
    </row>
    <row r="4036" spans="1:19" x14ac:dyDescent="0.2">
      <c r="A4036" t="s">
        <v>727</v>
      </c>
      <c r="B4036">
        <v>2010</v>
      </c>
      <c r="C4036">
        <v>1902.8588810000001</v>
      </c>
      <c r="D4036">
        <v>2062.3260650000002</v>
      </c>
      <c r="E4036">
        <v>2247.3172330000002</v>
      </c>
      <c r="F4036">
        <v>2093.8701809999998</v>
      </c>
      <c r="G4036">
        <v>2115.7257049999998</v>
      </c>
      <c r="H4036">
        <v>4.8387460000000004</v>
      </c>
      <c r="I4036">
        <v>2.58929E-2</v>
      </c>
      <c r="J4036">
        <v>2.5892919999999999</v>
      </c>
      <c r="K4036">
        <v>54.748930000000001</v>
      </c>
      <c r="L4036">
        <v>52.764009999999999</v>
      </c>
      <c r="M4036">
        <v>0.7665883</v>
      </c>
      <c r="N4036">
        <v>27.595859999999998</v>
      </c>
      <c r="O4036">
        <v>26.789739999999998</v>
      </c>
      <c r="P4036">
        <v>0.31132779999999999</v>
      </c>
      <c r="Q4036">
        <v>32.38758</v>
      </c>
      <c r="R4036">
        <v>30.257539999999999</v>
      </c>
      <c r="S4036">
        <v>0.82263640000000005</v>
      </c>
    </row>
    <row r="4037" spans="1:19" x14ac:dyDescent="0.2">
      <c r="A4037" t="s">
        <v>727</v>
      </c>
      <c r="B4037">
        <v>2010</v>
      </c>
      <c r="C4037">
        <v>1902.8588810000001</v>
      </c>
      <c r="D4037">
        <v>2062.3260650000002</v>
      </c>
      <c r="E4037">
        <v>2247.3172330000002</v>
      </c>
      <c r="F4037">
        <v>2093.8701809999998</v>
      </c>
      <c r="G4037">
        <v>2115.7257049999998</v>
      </c>
      <c r="H4037">
        <v>89.47372</v>
      </c>
      <c r="I4037">
        <v>2.58929E-2</v>
      </c>
      <c r="J4037">
        <v>2.5892919999999999</v>
      </c>
      <c r="K4037">
        <v>54.748930000000001</v>
      </c>
      <c r="L4037">
        <v>52.764009999999999</v>
      </c>
      <c r="M4037">
        <v>0.7665883</v>
      </c>
      <c r="N4037">
        <v>27.595859999999998</v>
      </c>
      <c r="O4037">
        <v>26.789739999999998</v>
      </c>
      <c r="P4037">
        <v>0.31132779999999999</v>
      </c>
      <c r="Q4037">
        <v>32.38758</v>
      </c>
      <c r="R4037">
        <v>30.257539999999999</v>
      </c>
      <c r="S4037">
        <v>0.82263640000000005</v>
      </c>
    </row>
    <row r="4038" spans="1:19" x14ac:dyDescent="0.2">
      <c r="A4038" t="s">
        <v>727</v>
      </c>
      <c r="B4038">
        <v>2010</v>
      </c>
      <c r="C4038">
        <v>1902.8588810000001</v>
      </c>
      <c r="D4038">
        <v>2062.3260650000002</v>
      </c>
      <c r="E4038">
        <v>2247.3172330000002</v>
      </c>
      <c r="F4038">
        <v>2093.8701809999998</v>
      </c>
      <c r="G4038">
        <v>2115.7257049999998</v>
      </c>
      <c r="H4038">
        <v>7.0400000000000004E-5</v>
      </c>
      <c r="I4038">
        <v>2.58929E-2</v>
      </c>
      <c r="J4038">
        <v>2.5892919999999999</v>
      </c>
      <c r="K4038">
        <v>54.748930000000001</v>
      </c>
      <c r="L4038">
        <v>52.764009999999999</v>
      </c>
      <c r="M4038">
        <v>0.7665883</v>
      </c>
      <c r="N4038">
        <v>27.595859999999998</v>
      </c>
      <c r="O4038">
        <v>26.789739999999998</v>
      </c>
      <c r="P4038">
        <v>0.31132779999999999</v>
      </c>
      <c r="Q4038">
        <v>32.38758</v>
      </c>
      <c r="R4038">
        <v>30.257539999999999</v>
      </c>
      <c r="S4038">
        <v>0.82263640000000005</v>
      </c>
    </row>
    <row r="4039" spans="1:19" x14ac:dyDescent="0.2">
      <c r="A4039" t="s">
        <v>727</v>
      </c>
      <c r="B4039">
        <v>2010</v>
      </c>
      <c r="C4039">
        <v>1902.8588810000001</v>
      </c>
      <c r="D4039">
        <v>2062.3260650000002</v>
      </c>
      <c r="E4039">
        <v>2247.3172330000002</v>
      </c>
      <c r="F4039">
        <v>2093.8701809999998</v>
      </c>
      <c r="G4039">
        <v>2115.7257049999998</v>
      </c>
      <c r="I4039">
        <v>2.58929E-2</v>
      </c>
      <c r="J4039">
        <v>2.5892919999999999</v>
      </c>
      <c r="L4039">
        <v>52.764009999999999</v>
      </c>
      <c r="M4039">
        <v>0.7665883</v>
      </c>
      <c r="N4039">
        <v>27.595859999999998</v>
      </c>
      <c r="O4039">
        <v>26.789739999999998</v>
      </c>
      <c r="P4039">
        <v>0.31132779999999999</v>
      </c>
      <c r="R4039">
        <v>30.257539999999999</v>
      </c>
      <c r="S4039">
        <v>0.82263640000000005</v>
      </c>
    </row>
    <row r="4040" spans="1:19" x14ac:dyDescent="0.2">
      <c r="A4040" t="s">
        <v>727</v>
      </c>
      <c r="B4040">
        <v>2010</v>
      </c>
      <c r="C4040">
        <v>1902.8588810000001</v>
      </c>
      <c r="D4040">
        <v>2062.3260650000002</v>
      </c>
      <c r="E4040">
        <v>2247.3172330000002</v>
      </c>
      <c r="F4040">
        <v>2093.8701809999998</v>
      </c>
      <c r="G4040">
        <v>2115.7257049999998</v>
      </c>
      <c r="H4040">
        <v>26.907299999999999</v>
      </c>
      <c r="I4040">
        <v>2.58929E-2</v>
      </c>
      <c r="J4040">
        <v>2.5892919999999999</v>
      </c>
      <c r="K4040">
        <v>54.748930000000001</v>
      </c>
      <c r="L4040">
        <v>52.764009999999999</v>
      </c>
      <c r="M4040">
        <v>0.7665883</v>
      </c>
      <c r="N4040">
        <v>27.595859999999998</v>
      </c>
      <c r="O4040">
        <v>26.789739999999998</v>
      </c>
      <c r="P4040">
        <v>0.31132779999999999</v>
      </c>
      <c r="Q4040">
        <v>32.38758</v>
      </c>
      <c r="R4040">
        <v>30.257539999999999</v>
      </c>
      <c r="S4040">
        <v>0.82263640000000005</v>
      </c>
    </row>
    <row r="4041" spans="1:19" x14ac:dyDescent="0.2">
      <c r="A4041" t="s">
        <v>727</v>
      </c>
      <c r="B4041">
        <v>2010</v>
      </c>
      <c r="C4041">
        <v>1902.8588810000001</v>
      </c>
      <c r="D4041">
        <v>2062.3260650000002</v>
      </c>
      <c r="E4041">
        <v>2247.3172330000002</v>
      </c>
      <c r="F4041">
        <v>2093.8701809999998</v>
      </c>
      <c r="G4041">
        <v>2115.7257049999998</v>
      </c>
      <c r="H4041">
        <v>-13.333259999999999</v>
      </c>
      <c r="I4041">
        <v>2.58929E-2</v>
      </c>
      <c r="J4041">
        <v>2.5892919999999999</v>
      </c>
      <c r="K4041">
        <v>54.748930000000001</v>
      </c>
      <c r="L4041">
        <v>52.764009999999999</v>
      </c>
      <c r="M4041">
        <v>0.7665883</v>
      </c>
      <c r="N4041">
        <v>27.595859999999998</v>
      </c>
      <c r="O4041">
        <v>26.789739999999998</v>
      </c>
      <c r="P4041">
        <v>0.31132779999999999</v>
      </c>
      <c r="Q4041">
        <v>32.38758</v>
      </c>
      <c r="R4041">
        <v>30.257539999999999</v>
      </c>
      <c r="S4041">
        <v>0.82263640000000005</v>
      </c>
    </row>
    <row r="4042" spans="1:19" x14ac:dyDescent="0.2">
      <c r="A4042" t="s">
        <v>727</v>
      </c>
      <c r="B4042">
        <v>2010</v>
      </c>
      <c r="C4042">
        <v>1902.8588810000001</v>
      </c>
      <c r="D4042">
        <v>2062.3260650000002</v>
      </c>
      <c r="E4042">
        <v>2247.3172330000002</v>
      </c>
      <c r="F4042">
        <v>2093.8701809999998</v>
      </c>
      <c r="G4042">
        <v>2115.7257049999998</v>
      </c>
      <c r="H4042">
        <v>49.999890000000001</v>
      </c>
      <c r="I4042">
        <v>2.58929E-2</v>
      </c>
      <c r="J4042">
        <v>2.5892919999999999</v>
      </c>
      <c r="K4042">
        <v>54.748930000000001</v>
      </c>
      <c r="L4042">
        <v>52.764009999999999</v>
      </c>
      <c r="M4042">
        <v>0.7665883</v>
      </c>
      <c r="N4042">
        <v>27.595859999999998</v>
      </c>
      <c r="O4042">
        <v>26.789739999999998</v>
      </c>
      <c r="P4042">
        <v>0.31132779999999999</v>
      </c>
      <c r="Q4042">
        <v>32.38758</v>
      </c>
      <c r="R4042">
        <v>30.257539999999999</v>
      </c>
      <c r="S4042">
        <v>0.82263640000000005</v>
      </c>
    </row>
    <row r="4043" spans="1:19" x14ac:dyDescent="0.2">
      <c r="A4043" t="s">
        <v>727</v>
      </c>
      <c r="B4043">
        <v>2010</v>
      </c>
      <c r="C4043">
        <v>1902.8588810000001</v>
      </c>
      <c r="D4043">
        <v>2062.3260650000002</v>
      </c>
      <c r="E4043">
        <v>2247.3172330000002</v>
      </c>
      <c r="F4043">
        <v>2093.8701809999998</v>
      </c>
      <c r="G4043">
        <v>2115.7257049999998</v>
      </c>
      <c r="H4043">
        <v>-11.78931</v>
      </c>
      <c r="I4043">
        <v>2.58929E-2</v>
      </c>
      <c r="J4043">
        <v>2.5892919999999999</v>
      </c>
      <c r="K4043">
        <v>54.748930000000001</v>
      </c>
      <c r="L4043">
        <v>52.764009999999999</v>
      </c>
      <c r="M4043">
        <v>0.7665883</v>
      </c>
      <c r="N4043">
        <v>27.595859999999998</v>
      </c>
      <c r="O4043">
        <v>26.789739999999998</v>
      </c>
      <c r="P4043">
        <v>0.31132779999999999</v>
      </c>
      <c r="Q4043">
        <v>32.38758</v>
      </c>
      <c r="R4043">
        <v>30.257539999999999</v>
      </c>
      <c r="S4043">
        <v>0.82263640000000005</v>
      </c>
    </row>
    <row r="4044" spans="1:19" x14ac:dyDescent="0.2">
      <c r="A4044" t="s">
        <v>727</v>
      </c>
      <c r="B4044">
        <v>2010</v>
      </c>
      <c r="C4044">
        <v>1902.8588810000001</v>
      </c>
      <c r="D4044">
        <v>2062.3260650000002</v>
      </c>
      <c r="E4044">
        <v>2247.3172330000002</v>
      </c>
      <c r="F4044">
        <v>2093.8701809999998</v>
      </c>
      <c r="G4044">
        <v>2115.7257049999998</v>
      </c>
      <c r="H4044">
        <v>15.3847</v>
      </c>
      <c r="I4044">
        <v>2.58929E-2</v>
      </c>
      <c r="J4044">
        <v>2.5892919999999999</v>
      </c>
      <c r="K4044">
        <v>54.748930000000001</v>
      </c>
      <c r="L4044">
        <v>52.764009999999999</v>
      </c>
      <c r="M4044">
        <v>0.7665883</v>
      </c>
      <c r="N4044">
        <v>27.595859999999998</v>
      </c>
      <c r="O4044">
        <v>26.789739999999998</v>
      </c>
      <c r="P4044">
        <v>0.31132779999999999</v>
      </c>
      <c r="Q4044">
        <v>32.38758</v>
      </c>
      <c r="R4044">
        <v>30.257539999999999</v>
      </c>
      <c r="S4044">
        <v>0.82263640000000005</v>
      </c>
    </row>
    <row r="4045" spans="1:19" x14ac:dyDescent="0.2">
      <c r="A4045" t="s">
        <v>727</v>
      </c>
      <c r="B4045">
        <v>2010</v>
      </c>
      <c r="C4045">
        <v>1902.8588810000001</v>
      </c>
      <c r="D4045">
        <v>2062.3260650000002</v>
      </c>
      <c r="E4045">
        <v>2247.3172330000002</v>
      </c>
      <c r="F4045">
        <v>2093.8701809999998</v>
      </c>
      <c r="G4045">
        <v>2115.7257049999998</v>
      </c>
      <c r="H4045">
        <v>-29.41178</v>
      </c>
      <c r="I4045">
        <v>2.58929E-2</v>
      </c>
      <c r="J4045">
        <v>2.5892919999999999</v>
      </c>
      <c r="K4045">
        <v>54.748930000000001</v>
      </c>
      <c r="L4045">
        <v>52.764009999999999</v>
      </c>
      <c r="M4045">
        <v>0.7665883</v>
      </c>
      <c r="N4045">
        <v>27.595859999999998</v>
      </c>
      <c r="O4045">
        <v>26.789739999999998</v>
      </c>
      <c r="P4045">
        <v>0.31132779999999999</v>
      </c>
      <c r="Q4045">
        <v>32.38758</v>
      </c>
      <c r="R4045">
        <v>30.257539999999999</v>
      </c>
      <c r="S4045">
        <v>0.82263640000000005</v>
      </c>
    </row>
    <row r="4046" spans="1:19" x14ac:dyDescent="0.2">
      <c r="A4046" t="s">
        <v>727</v>
      </c>
      <c r="B4046">
        <v>2010</v>
      </c>
      <c r="C4046">
        <v>1902.8588810000001</v>
      </c>
      <c r="D4046">
        <v>2062.3260650000002</v>
      </c>
      <c r="E4046">
        <v>2247.3172330000002</v>
      </c>
      <c r="F4046">
        <v>2093.8701809999998</v>
      </c>
      <c r="G4046">
        <v>2115.7257049999998</v>
      </c>
      <c r="H4046">
        <v>37.500030000000002</v>
      </c>
      <c r="I4046">
        <v>2.58929E-2</v>
      </c>
      <c r="J4046">
        <v>2.5892919999999999</v>
      </c>
      <c r="K4046">
        <v>54.748930000000001</v>
      </c>
      <c r="L4046">
        <v>52.764009999999999</v>
      </c>
      <c r="M4046">
        <v>0.7665883</v>
      </c>
      <c r="N4046">
        <v>27.595859999999998</v>
      </c>
      <c r="O4046">
        <v>26.789739999999998</v>
      </c>
      <c r="P4046">
        <v>0.31132779999999999</v>
      </c>
      <c r="Q4046">
        <v>32.38758</v>
      </c>
      <c r="R4046">
        <v>30.257539999999999</v>
      </c>
      <c r="S4046">
        <v>0.82263640000000005</v>
      </c>
    </row>
    <row r="4047" spans="1:19" x14ac:dyDescent="0.2">
      <c r="A4047" t="s">
        <v>727</v>
      </c>
      <c r="B4047">
        <v>2010</v>
      </c>
      <c r="C4047">
        <v>1902.8588810000001</v>
      </c>
      <c r="D4047">
        <v>2062.3260650000002</v>
      </c>
      <c r="E4047">
        <v>2247.3172330000002</v>
      </c>
      <c r="F4047">
        <v>2093.8701809999998</v>
      </c>
      <c r="G4047">
        <v>2115.7257049999998</v>
      </c>
      <c r="I4047">
        <v>2.58929E-2</v>
      </c>
      <c r="J4047">
        <v>2.5892919999999999</v>
      </c>
      <c r="L4047">
        <v>52.764009999999999</v>
      </c>
      <c r="M4047">
        <v>0.7665883</v>
      </c>
      <c r="N4047">
        <v>27.595859999999998</v>
      </c>
      <c r="O4047">
        <v>26.789739999999998</v>
      </c>
      <c r="P4047">
        <v>0.31132779999999999</v>
      </c>
      <c r="R4047">
        <v>30.257539999999999</v>
      </c>
      <c r="S4047">
        <v>0.82263640000000005</v>
      </c>
    </row>
    <row r="4048" spans="1:19" x14ac:dyDescent="0.2">
      <c r="A4048" t="s">
        <v>727</v>
      </c>
      <c r="B4048">
        <v>2010</v>
      </c>
      <c r="C4048">
        <v>1902.8588810000001</v>
      </c>
      <c r="D4048">
        <v>2062.3260650000002</v>
      </c>
      <c r="E4048">
        <v>2247.3172330000002</v>
      </c>
      <c r="F4048">
        <v>2093.8701809999998</v>
      </c>
      <c r="G4048">
        <v>2115.7257049999998</v>
      </c>
      <c r="H4048">
        <v>-4.1628109999999996</v>
      </c>
      <c r="I4048">
        <v>2.58929E-2</v>
      </c>
      <c r="J4048">
        <v>2.5892919999999999</v>
      </c>
      <c r="K4048">
        <v>54.748930000000001</v>
      </c>
      <c r="L4048">
        <v>52.764009999999999</v>
      </c>
      <c r="M4048">
        <v>0.7665883</v>
      </c>
      <c r="N4048">
        <v>27.595859999999998</v>
      </c>
      <c r="O4048">
        <v>26.789739999999998</v>
      </c>
      <c r="P4048">
        <v>0.31132779999999999</v>
      </c>
      <c r="Q4048">
        <v>32.38758</v>
      </c>
      <c r="R4048">
        <v>30.257539999999999</v>
      </c>
      <c r="S4048">
        <v>0.82263640000000005</v>
      </c>
    </row>
    <row r="4049" spans="1:19" x14ac:dyDescent="0.2">
      <c r="A4049" t="s">
        <v>727</v>
      </c>
      <c r="B4049">
        <v>2010</v>
      </c>
      <c r="C4049">
        <v>1902.8588810000001</v>
      </c>
      <c r="D4049">
        <v>2062.3260650000002</v>
      </c>
      <c r="E4049">
        <v>2247.3172330000002</v>
      </c>
      <c r="F4049">
        <v>2093.8701809999998</v>
      </c>
      <c r="G4049">
        <v>2115.7257049999998</v>
      </c>
      <c r="H4049">
        <v>11.39237</v>
      </c>
      <c r="I4049">
        <v>2.58929E-2</v>
      </c>
      <c r="J4049">
        <v>2.5892919999999999</v>
      </c>
      <c r="K4049">
        <v>54.748930000000001</v>
      </c>
      <c r="L4049">
        <v>52.764009999999999</v>
      </c>
      <c r="M4049">
        <v>0.7665883</v>
      </c>
      <c r="N4049">
        <v>27.595859999999998</v>
      </c>
      <c r="O4049">
        <v>26.789739999999998</v>
      </c>
      <c r="P4049">
        <v>0.31132779999999999</v>
      </c>
      <c r="Q4049">
        <v>32.38758</v>
      </c>
      <c r="R4049">
        <v>30.257539999999999</v>
      </c>
      <c r="S4049">
        <v>0.82263640000000005</v>
      </c>
    </row>
    <row r="4050" spans="1:19" x14ac:dyDescent="0.2">
      <c r="A4050" t="s">
        <v>727</v>
      </c>
      <c r="B4050">
        <v>2010</v>
      </c>
      <c r="C4050">
        <v>1902.8588810000001</v>
      </c>
      <c r="D4050">
        <v>2062.3260650000002</v>
      </c>
      <c r="E4050">
        <v>2247.3172330000002</v>
      </c>
      <c r="F4050">
        <v>2093.8701809999998</v>
      </c>
      <c r="G4050">
        <v>2115.7257049999998</v>
      </c>
      <c r="H4050">
        <v>-25.000019999999999</v>
      </c>
      <c r="I4050">
        <v>2.58929E-2</v>
      </c>
      <c r="J4050">
        <v>2.5892919999999999</v>
      </c>
      <c r="K4050">
        <v>54.748930000000001</v>
      </c>
      <c r="L4050">
        <v>52.764009999999999</v>
      </c>
      <c r="M4050">
        <v>0.7665883</v>
      </c>
      <c r="N4050">
        <v>27.595859999999998</v>
      </c>
      <c r="O4050">
        <v>26.789739999999998</v>
      </c>
      <c r="P4050">
        <v>0.31132779999999999</v>
      </c>
      <c r="Q4050">
        <v>32.38758</v>
      </c>
      <c r="R4050">
        <v>30.257539999999999</v>
      </c>
      <c r="S4050">
        <v>0.82263640000000005</v>
      </c>
    </row>
    <row r="4051" spans="1:19" x14ac:dyDescent="0.2">
      <c r="A4051" t="s">
        <v>727</v>
      </c>
      <c r="B4051">
        <v>2010</v>
      </c>
      <c r="C4051">
        <v>1902.8588810000001</v>
      </c>
      <c r="D4051">
        <v>2062.3260650000002</v>
      </c>
      <c r="E4051">
        <v>2247.3172330000002</v>
      </c>
      <c r="F4051">
        <v>2093.8701809999998</v>
      </c>
      <c r="G4051">
        <v>2115.7257049999998</v>
      </c>
      <c r="H4051">
        <v>1.6200000000000001E-5</v>
      </c>
      <c r="I4051">
        <v>2.58929E-2</v>
      </c>
      <c r="J4051">
        <v>2.5892919999999999</v>
      </c>
      <c r="K4051">
        <v>54.748930000000001</v>
      </c>
      <c r="L4051">
        <v>52.764009999999999</v>
      </c>
      <c r="M4051">
        <v>0.7665883</v>
      </c>
      <c r="N4051">
        <v>27.595859999999998</v>
      </c>
      <c r="O4051">
        <v>26.789739999999998</v>
      </c>
      <c r="P4051">
        <v>0.31132779999999999</v>
      </c>
      <c r="Q4051">
        <v>32.38758</v>
      </c>
      <c r="R4051">
        <v>30.257539999999999</v>
      </c>
      <c r="S4051">
        <v>0.82263640000000005</v>
      </c>
    </row>
    <row r="4052" spans="1:19" x14ac:dyDescent="0.2">
      <c r="A4052" t="s">
        <v>727</v>
      </c>
      <c r="B4052">
        <v>2010</v>
      </c>
      <c r="C4052">
        <v>1902.8588810000001</v>
      </c>
      <c r="D4052">
        <v>2062.3260650000002</v>
      </c>
      <c r="E4052">
        <v>2247.3172330000002</v>
      </c>
      <c r="F4052">
        <v>2093.8701809999998</v>
      </c>
      <c r="G4052">
        <v>2115.7257049999998</v>
      </c>
      <c r="I4052">
        <v>2.58929E-2</v>
      </c>
      <c r="J4052">
        <v>2.5892919999999999</v>
      </c>
      <c r="L4052">
        <v>52.764009999999999</v>
      </c>
      <c r="M4052">
        <v>0.7665883</v>
      </c>
      <c r="N4052">
        <v>27.595859999999998</v>
      </c>
      <c r="O4052">
        <v>26.789739999999998</v>
      </c>
      <c r="P4052">
        <v>0.31132779999999999</v>
      </c>
      <c r="R4052">
        <v>30.257539999999999</v>
      </c>
      <c r="S4052">
        <v>0.82263640000000005</v>
      </c>
    </row>
    <row r="4053" spans="1:19" x14ac:dyDescent="0.2">
      <c r="A4053" t="s">
        <v>727</v>
      </c>
      <c r="B4053">
        <v>2010</v>
      </c>
      <c r="C4053">
        <v>1902.8588810000001</v>
      </c>
      <c r="D4053">
        <v>2062.3260650000002</v>
      </c>
      <c r="E4053">
        <v>2247.3172330000002</v>
      </c>
      <c r="F4053">
        <v>2093.8701809999998</v>
      </c>
      <c r="G4053">
        <v>2115.7257049999998</v>
      </c>
      <c r="H4053">
        <v>78.181780000000003</v>
      </c>
      <c r="I4053">
        <v>2.58929E-2</v>
      </c>
      <c r="J4053">
        <v>2.5892919999999999</v>
      </c>
      <c r="K4053">
        <v>54.748930000000001</v>
      </c>
      <c r="L4053">
        <v>52.764009999999999</v>
      </c>
      <c r="M4053">
        <v>0.7665883</v>
      </c>
      <c r="N4053">
        <v>27.595859999999998</v>
      </c>
      <c r="O4053">
        <v>26.789739999999998</v>
      </c>
      <c r="P4053">
        <v>0.31132779999999999</v>
      </c>
      <c r="Q4053">
        <v>32.38758</v>
      </c>
      <c r="R4053">
        <v>30.257539999999999</v>
      </c>
      <c r="S4053">
        <v>0.82263640000000005</v>
      </c>
    </row>
    <row r="4054" spans="1:19" x14ac:dyDescent="0.2">
      <c r="A4054" t="s">
        <v>727</v>
      </c>
      <c r="B4054">
        <v>2010</v>
      </c>
      <c r="C4054">
        <v>1902.8588810000001</v>
      </c>
      <c r="D4054">
        <v>2062.3260650000002</v>
      </c>
      <c r="E4054">
        <v>2247.3172330000002</v>
      </c>
      <c r="F4054">
        <v>2093.8701809999998</v>
      </c>
      <c r="G4054">
        <v>2115.7257049999998</v>
      </c>
      <c r="H4054">
        <v>900.00019999999995</v>
      </c>
      <c r="I4054">
        <v>2.58929E-2</v>
      </c>
      <c r="J4054">
        <v>2.5892919999999999</v>
      </c>
      <c r="K4054">
        <v>54.748930000000001</v>
      </c>
      <c r="L4054">
        <v>52.764009999999999</v>
      </c>
      <c r="M4054">
        <v>0.7665883</v>
      </c>
      <c r="N4054">
        <v>27.595859999999998</v>
      </c>
      <c r="O4054">
        <v>26.789739999999998</v>
      </c>
      <c r="P4054">
        <v>0.31132779999999999</v>
      </c>
      <c r="Q4054">
        <v>32.38758</v>
      </c>
      <c r="R4054">
        <v>30.257539999999999</v>
      </c>
      <c r="S4054">
        <v>0.82263640000000005</v>
      </c>
    </row>
    <row r="4055" spans="1:19" x14ac:dyDescent="0.2">
      <c r="A4055" t="s">
        <v>727</v>
      </c>
      <c r="B4055">
        <v>2010</v>
      </c>
      <c r="C4055">
        <v>1902.8588810000001</v>
      </c>
      <c r="D4055">
        <v>2062.3260650000002</v>
      </c>
      <c r="E4055">
        <v>2247.3172330000002</v>
      </c>
      <c r="F4055">
        <v>2093.8701809999998</v>
      </c>
      <c r="G4055">
        <v>2115.7257049999998</v>
      </c>
      <c r="H4055">
        <v>6.5945939999999998</v>
      </c>
      <c r="I4055">
        <v>2.58929E-2</v>
      </c>
      <c r="J4055">
        <v>2.5892919999999999</v>
      </c>
      <c r="K4055">
        <v>54.748930000000001</v>
      </c>
      <c r="L4055">
        <v>52.764009999999999</v>
      </c>
      <c r="M4055">
        <v>0.7665883</v>
      </c>
      <c r="N4055">
        <v>27.595859999999998</v>
      </c>
      <c r="O4055">
        <v>26.789739999999998</v>
      </c>
      <c r="P4055">
        <v>0.31132779999999999</v>
      </c>
      <c r="Q4055">
        <v>32.38758</v>
      </c>
      <c r="R4055">
        <v>30.257539999999999</v>
      </c>
      <c r="S4055">
        <v>0.82263640000000005</v>
      </c>
    </row>
    <row r="4056" spans="1:19" x14ac:dyDescent="0.2">
      <c r="A4056" t="s">
        <v>727</v>
      </c>
      <c r="B4056">
        <v>2010</v>
      </c>
      <c r="C4056">
        <v>1902.8588810000001</v>
      </c>
      <c r="D4056">
        <v>2062.3260650000002</v>
      </c>
      <c r="E4056">
        <v>2247.3172330000002</v>
      </c>
      <c r="F4056">
        <v>2093.8701809999998</v>
      </c>
      <c r="G4056">
        <v>2115.7257049999998</v>
      </c>
      <c r="H4056">
        <v>14.285729999999999</v>
      </c>
      <c r="I4056">
        <v>2.58929E-2</v>
      </c>
      <c r="J4056">
        <v>2.5892919999999999</v>
      </c>
      <c r="K4056">
        <v>54.748930000000001</v>
      </c>
      <c r="L4056">
        <v>52.764009999999999</v>
      </c>
      <c r="M4056">
        <v>0.7665883</v>
      </c>
      <c r="N4056">
        <v>27.595859999999998</v>
      </c>
      <c r="O4056">
        <v>26.789739999999998</v>
      </c>
      <c r="P4056">
        <v>0.31132779999999999</v>
      </c>
      <c r="Q4056">
        <v>32.38758</v>
      </c>
      <c r="R4056">
        <v>30.257539999999999</v>
      </c>
      <c r="S4056">
        <v>0.82263640000000005</v>
      </c>
    </row>
    <row r="4057" spans="1:19" x14ac:dyDescent="0.2">
      <c r="A4057" t="s">
        <v>727</v>
      </c>
      <c r="B4057">
        <v>2010</v>
      </c>
      <c r="C4057">
        <v>1902.8588810000001</v>
      </c>
      <c r="D4057">
        <v>2062.3260650000002</v>
      </c>
      <c r="E4057">
        <v>2247.3172330000002</v>
      </c>
      <c r="F4057">
        <v>2093.8701809999998</v>
      </c>
      <c r="G4057">
        <v>2115.7257049999998</v>
      </c>
      <c r="H4057">
        <v>1.5099999999999999E-5</v>
      </c>
      <c r="I4057">
        <v>2.58929E-2</v>
      </c>
      <c r="J4057">
        <v>2.5892919999999999</v>
      </c>
      <c r="K4057">
        <v>54.748930000000001</v>
      </c>
      <c r="L4057">
        <v>52.764009999999999</v>
      </c>
      <c r="M4057">
        <v>0.7665883</v>
      </c>
      <c r="N4057">
        <v>27.595859999999998</v>
      </c>
      <c r="O4057">
        <v>26.789739999999998</v>
      </c>
      <c r="P4057">
        <v>0.31132779999999999</v>
      </c>
      <c r="Q4057">
        <v>32.38758</v>
      </c>
      <c r="R4057">
        <v>30.257539999999999</v>
      </c>
      <c r="S4057">
        <v>0.82263640000000005</v>
      </c>
    </row>
    <row r="4058" spans="1:19" x14ac:dyDescent="0.2">
      <c r="A4058" t="s">
        <v>727</v>
      </c>
      <c r="B4058">
        <v>2010</v>
      </c>
      <c r="C4058">
        <v>1902.8588810000001</v>
      </c>
      <c r="D4058">
        <v>2062.3260650000002</v>
      </c>
      <c r="E4058">
        <v>2247.3172330000002</v>
      </c>
      <c r="F4058">
        <v>2093.8701809999998</v>
      </c>
      <c r="G4058">
        <v>2115.7257049999998</v>
      </c>
      <c r="H4058">
        <v>99.999939999999995</v>
      </c>
      <c r="I4058">
        <v>2.58929E-2</v>
      </c>
      <c r="J4058">
        <v>2.5892919999999999</v>
      </c>
      <c r="K4058">
        <v>54.748930000000001</v>
      </c>
      <c r="L4058">
        <v>52.764009999999999</v>
      </c>
      <c r="M4058">
        <v>0.7665883</v>
      </c>
      <c r="N4058">
        <v>27.595859999999998</v>
      </c>
      <c r="O4058">
        <v>26.789739999999998</v>
      </c>
      <c r="P4058">
        <v>0.31132779999999999</v>
      </c>
      <c r="Q4058">
        <v>32.38758</v>
      </c>
      <c r="R4058">
        <v>30.257539999999999</v>
      </c>
      <c r="S4058">
        <v>0.82263640000000005</v>
      </c>
    </row>
    <row r="4059" spans="1:19" x14ac:dyDescent="0.2">
      <c r="A4059" t="s">
        <v>727</v>
      </c>
      <c r="B4059">
        <v>2010</v>
      </c>
      <c r="C4059">
        <v>1902.8588810000001</v>
      </c>
      <c r="D4059">
        <v>2062.3260650000002</v>
      </c>
      <c r="E4059">
        <v>2247.3172330000002</v>
      </c>
      <c r="F4059">
        <v>2093.8701809999998</v>
      </c>
      <c r="G4059">
        <v>2115.7257049999998</v>
      </c>
      <c r="H4059">
        <v>350.00009999999997</v>
      </c>
      <c r="I4059">
        <v>2.58929E-2</v>
      </c>
      <c r="J4059">
        <v>2.5892919999999999</v>
      </c>
      <c r="K4059">
        <v>54.748930000000001</v>
      </c>
      <c r="L4059">
        <v>52.764009999999999</v>
      </c>
      <c r="M4059">
        <v>0.7665883</v>
      </c>
      <c r="N4059">
        <v>27.595859999999998</v>
      </c>
      <c r="O4059">
        <v>26.789739999999998</v>
      </c>
      <c r="P4059">
        <v>0.31132779999999999</v>
      </c>
      <c r="Q4059">
        <v>32.38758</v>
      </c>
      <c r="R4059">
        <v>30.257539999999999</v>
      </c>
      <c r="S4059">
        <v>0.82263640000000005</v>
      </c>
    </row>
    <row r="4060" spans="1:19" x14ac:dyDescent="0.2">
      <c r="A4060" t="s">
        <v>727</v>
      </c>
      <c r="B4060">
        <v>2010</v>
      </c>
      <c r="C4060">
        <v>1902.8588810000001</v>
      </c>
      <c r="D4060">
        <v>2062.3260650000002</v>
      </c>
      <c r="E4060">
        <v>2247.3172330000002</v>
      </c>
      <c r="F4060">
        <v>2093.8701809999998</v>
      </c>
      <c r="G4060">
        <v>2115.7257049999998</v>
      </c>
      <c r="H4060">
        <v>-55.17118</v>
      </c>
      <c r="I4060">
        <v>2.58929E-2</v>
      </c>
      <c r="J4060">
        <v>2.5892919999999999</v>
      </c>
      <c r="K4060">
        <v>54.748930000000001</v>
      </c>
      <c r="L4060">
        <v>52.764009999999999</v>
      </c>
      <c r="M4060">
        <v>0.7665883</v>
      </c>
      <c r="N4060">
        <v>27.595859999999998</v>
      </c>
      <c r="O4060">
        <v>26.789739999999998</v>
      </c>
      <c r="P4060">
        <v>0.31132779999999999</v>
      </c>
      <c r="Q4060">
        <v>32.38758</v>
      </c>
      <c r="R4060">
        <v>30.257539999999999</v>
      </c>
      <c r="S4060">
        <v>0.82263640000000005</v>
      </c>
    </row>
    <row r="4061" spans="1:19" x14ac:dyDescent="0.2">
      <c r="A4061" t="s">
        <v>727</v>
      </c>
      <c r="B4061">
        <v>2010</v>
      </c>
      <c r="C4061">
        <v>1902.8588810000001</v>
      </c>
      <c r="D4061">
        <v>2062.3260650000002</v>
      </c>
      <c r="E4061">
        <v>2247.3172330000002</v>
      </c>
      <c r="F4061">
        <v>2093.8701809999998</v>
      </c>
      <c r="G4061">
        <v>2115.7257049999998</v>
      </c>
      <c r="H4061">
        <v>11.111079999999999</v>
      </c>
      <c r="I4061">
        <v>2.58929E-2</v>
      </c>
      <c r="J4061">
        <v>2.5892919999999999</v>
      </c>
      <c r="K4061">
        <v>54.748930000000001</v>
      </c>
      <c r="L4061">
        <v>52.764009999999999</v>
      </c>
      <c r="M4061">
        <v>0.7665883</v>
      </c>
      <c r="N4061">
        <v>27.595859999999998</v>
      </c>
      <c r="O4061">
        <v>26.789739999999998</v>
      </c>
      <c r="P4061">
        <v>0.31132779999999999</v>
      </c>
      <c r="Q4061">
        <v>32.38758</v>
      </c>
      <c r="R4061">
        <v>30.257539999999999</v>
      </c>
      <c r="S4061">
        <v>0.82263640000000005</v>
      </c>
    </row>
    <row r="4062" spans="1:19" x14ac:dyDescent="0.2">
      <c r="A4062" t="s">
        <v>727</v>
      </c>
      <c r="B4062">
        <v>2010</v>
      </c>
      <c r="C4062">
        <v>1902.8588810000001</v>
      </c>
      <c r="D4062">
        <v>2062.3260650000002</v>
      </c>
      <c r="E4062">
        <v>2247.3172330000002</v>
      </c>
      <c r="F4062">
        <v>2093.8701809999998</v>
      </c>
      <c r="G4062">
        <v>2115.7257049999998</v>
      </c>
      <c r="H4062">
        <v>1.84E-5</v>
      </c>
      <c r="I4062">
        <v>2.58929E-2</v>
      </c>
      <c r="J4062">
        <v>2.5892919999999999</v>
      </c>
      <c r="K4062">
        <v>54.748930000000001</v>
      </c>
      <c r="L4062">
        <v>52.764009999999999</v>
      </c>
      <c r="M4062">
        <v>0.7665883</v>
      </c>
      <c r="N4062">
        <v>27.595859999999998</v>
      </c>
      <c r="O4062">
        <v>26.789739999999998</v>
      </c>
      <c r="P4062">
        <v>0.31132779999999999</v>
      </c>
      <c r="Q4062">
        <v>32.38758</v>
      </c>
      <c r="R4062">
        <v>30.257539999999999</v>
      </c>
      <c r="S4062">
        <v>0.82263640000000005</v>
      </c>
    </row>
    <row r="4063" spans="1:19" x14ac:dyDescent="0.2">
      <c r="A4063" t="s">
        <v>727</v>
      </c>
      <c r="B4063">
        <v>2010</v>
      </c>
      <c r="C4063">
        <v>1902.8588810000001</v>
      </c>
      <c r="D4063">
        <v>2062.3260650000002</v>
      </c>
      <c r="E4063">
        <v>2247.3172330000002</v>
      </c>
      <c r="F4063">
        <v>2093.8701809999998</v>
      </c>
      <c r="G4063">
        <v>2115.7257049999998</v>
      </c>
      <c r="H4063">
        <v>-13.79313</v>
      </c>
      <c r="I4063">
        <v>2.58929E-2</v>
      </c>
      <c r="J4063">
        <v>2.5892919999999999</v>
      </c>
      <c r="K4063">
        <v>54.748930000000001</v>
      </c>
      <c r="L4063">
        <v>52.764009999999999</v>
      </c>
      <c r="M4063">
        <v>0.7665883</v>
      </c>
      <c r="N4063">
        <v>27.595859999999998</v>
      </c>
      <c r="O4063">
        <v>26.789739999999998</v>
      </c>
      <c r="P4063">
        <v>0.31132779999999999</v>
      </c>
      <c r="Q4063">
        <v>32.38758</v>
      </c>
      <c r="R4063">
        <v>30.257539999999999</v>
      </c>
      <c r="S4063">
        <v>0.82263640000000005</v>
      </c>
    </row>
    <row r="4064" spans="1:19" x14ac:dyDescent="0.2">
      <c r="A4064" t="s">
        <v>727</v>
      </c>
      <c r="B4064">
        <v>2010</v>
      </c>
      <c r="C4064">
        <v>1902.8588810000001</v>
      </c>
      <c r="D4064">
        <v>2062.3260650000002</v>
      </c>
      <c r="E4064">
        <v>2247.3172330000002</v>
      </c>
      <c r="F4064">
        <v>2093.8701809999998</v>
      </c>
      <c r="G4064">
        <v>2115.7257049999998</v>
      </c>
      <c r="H4064">
        <v>79.08314</v>
      </c>
      <c r="I4064">
        <v>2.58929E-2</v>
      </c>
      <c r="J4064">
        <v>2.5892919999999999</v>
      </c>
      <c r="K4064">
        <v>54.748930000000001</v>
      </c>
      <c r="L4064">
        <v>52.764009999999999</v>
      </c>
      <c r="M4064">
        <v>0.7665883</v>
      </c>
      <c r="N4064">
        <v>27.595859999999998</v>
      </c>
      <c r="O4064">
        <v>26.789739999999998</v>
      </c>
      <c r="P4064">
        <v>0.31132779999999999</v>
      </c>
      <c r="Q4064">
        <v>32.38758</v>
      </c>
      <c r="R4064">
        <v>30.257539999999999</v>
      </c>
      <c r="S4064">
        <v>0.82263640000000005</v>
      </c>
    </row>
    <row r="4065" spans="1:19" x14ac:dyDescent="0.2">
      <c r="A4065" t="s">
        <v>727</v>
      </c>
      <c r="B4065">
        <v>2010</v>
      </c>
      <c r="C4065">
        <v>1902.8588810000001</v>
      </c>
      <c r="D4065">
        <v>2062.3260650000002</v>
      </c>
      <c r="E4065">
        <v>2247.3172330000002</v>
      </c>
      <c r="F4065">
        <v>2093.8701809999998</v>
      </c>
      <c r="G4065">
        <v>2115.7257049999998</v>
      </c>
      <c r="H4065">
        <v>12.499969999999999</v>
      </c>
      <c r="I4065">
        <v>2.58929E-2</v>
      </c>
      <c r="J4065">
        <v>2.5892919999999999</v>
      </c>
      <c r="K4065">
        <v>54.748930000000001</v>
      </c>
      <c r="L4065">
        <v>52.764009999999999</v>
      </c>
      <c r="M4065">
        <v>0.7665883</v>
      </c>
      <c r="N4065">
        <v>27.595859999999998</v>
      </c>
      <c r="O4065">
        <v>26.789739999999998</v>
      </c>
      <c r="P4065">
        <v>0.31132779999999999</v>
      </c>
      <c r="Q4065">
        <v>32.38758</v>
      </c>
      <c r="R4065">
        <v>30.257539999999999</v>
      </c>
      <c r="S4065">
        <v>0.82263640000000005</v>
      </c>
    </row>
    <row r="4066" spans="1:19" x14ac:dyDescent="0.2">
      <c r="A4066" t="s">
        <v>727</v>
      </c>
      <c r="B4066">
        <v>2010</v>
      </c>
      <c r="C4066">
        <v>1902.8588810000001</v>
      </c>
      <c r="D4066">
        <v>2062.3260650000002</v>
      </c>
      <c r="E4066">
        <v>2247.3172330000002</v>
      </c>
      <c r="F4066">
        <v>2093.8701809999998</v>
      </c>
      <c r="G4066">
        <v>2115.7257049999998</v>
      </c>
      <c r="H4066">
        <v>49.67877</v>
      </c>
      <c r="I4066">
        <v>2.58929E-2</v>
      </c>
      <c r="J4066">
        <v>2.5892919999999999</v>
      </c>
      <c r="K4066">
        <v>54.748930000000001</v>
      </c>
      <c r="L4066">
        <v>52.764009999999999</v>
      </c>
      <c r="M4066">
        <v>0.7665883</v>
      </c>
      <c r="O4066">
        <v>26.789739999999998</v>
      </c>
      <c r="P4066">
        <v>0.31132779999999999</v>
      </c>
      <c r="R4066">
        <v>30.257539999999999</v>
      </c>
      <c r="S4066">
        <v>0.82263640000000005</v>
      </c>
    </row>
    <row r="4067" spans="1:19" x14ac:dyDescent="0.2">
      <c r="A4067" t="s">
        <v>727</v>
      </c>
      <c r="B4067">
        <v>2010</v>
      </c>
      <c r="C4067">
        <v>1902.8588810000001</v>
      </c>
      <c r="D4067">
        <v>2062.3260650000002</v>
      </c>
      <c r="E4067">
        <v>2247.3172330000002</v>
      </c>
      <c r="F4067">
        <v>2093.8701809999998</v>
      </c>
      <c r="G4067">
        <v>2115.7257049999998</v>
      </c>
      <c r="H4067">
        <v>116.467</v>
      </c>
      <c r="I4067">
        <v>2.58929E-2</v>
      </c>
      <c r="J4067">
        <v>2.5892919999999999</v>
      </c>
      <c r="K4067">
        <v>54.748930000000001</v>
      </c>
      <c r="L4067">
        <v>52.764009999999999</v>
      </c>
      <c r="M4067">
        <v>0.7665883</v>
      </c>
      <c r="N4067">
        <v>27.595859999999998</v>
      </c>
      <c r="O4067">
        <v>26.789739999999998</v>
      </c>
      <c r="P4067">
        <v>0.31132779999999999</v>
      </c>
      <c r="Q4067">
        <v>32.38758</v>
      </c>
      <c r="R4067">
        <v>30.257539999999999</v>
      </c>
      <c r="S4067">
        <v>0.82263640000000005</v>
      </c>
    </row>
    <row r="4068" spans="1:19" x14ac:dyDescent="0.2">
      <c r="A4068" t="s">
        <v>727</v>
      </c>
      <c r="B4068">
        <v>2010</v>
      </c>
      <c r="C4068">
        <v>1902.8588810000001</v>
      </c>
      <c r="D4068">
        <v>2062.3260650000002</v>
      </c>
      <c r="E4068">
        <v>2247.3172330000002</v>
      </c>
      <c r="F4068">
        <v>2093.8701809999998</v>
      </c>
      <c r="G4068">
        <v>2115.7257049999998</v>
      </c>
      <c r="H4068">
        <v>-3.3411140000000001</v>
      </c>
      <c r="I4068">
        <v>2.58929E-2</v>
      </c>
      <c r="J4068">
        <v>2.5892919999999999</v>
      </c>
      <c r="K4068">
        <v>54.748930000000001</v>
      </c>
      <c r="L4068">
        <v>52.764009999999999</v>
      </c>
      <c r="M4068">
        <v>0.7665883</v>
      </c>
      <c r="N4068">
        <v>27.595859999999998</v>
      </c>
      <c r="O4068">
        <v>26.789739999999998</v>
      </c>
      <c r="P4068">
        <v>0.31132779999999999</v>
      </c>
      <c r="Q4068">
        <v>32.38758</v>
      </c>
      <c r="R4068">
        <v>30.257539999999999</v>
      </c>
      <c r="S4068">
        <v>0.82263640000000005</v>
      </c>
    </row>
    <row r="4069" spans="1:19" x14ac:dyDescent="0.2">
      <c r="A4069" t="s">
        <v>727</v>
      </c>
      <c r="B4069">
        <v>2010</v>
      </c>
      <c r="C4069">
        <v>1902.8588810000001</v>
      </c>
      <c r="D4069">
        <v>2062.3260650000002</v>
      </c>
      <c r="E4069">
        <v>2247.3172330000002</v>
      </c>
      <c r="F4069">
        <v>2093.8701809999998</v>
      </c>
      <c r="G4069">
        <v>2115.7257049999998</v>
      </c>
      <c r="H4069">
        <v>-61.538469999999997</v>
      </c>
      <c r="I4069">
        <v>2.58929E-2</v>
      </c>
      <c r="J4069">
        <v>2.5892919999999999</v>
      </c>
      <c r="K4069">
        <v>54.748930000000001</v>
      </c>
      <c r="L4069">
        <v>52.764009999999999</v>
      </c>
      <c r="M4069">
        <v>0.7665883</v>
      </c>
      <c r="N4069">
        <v>27.595859999999998</v>
      </c>
      <c r="O4069">
        <v>26.789739999999998</v>
      </c>
      <c r="P4069">
        <v>0.31132779999999999</v>
      </c>
      <c r="Q4069">
        <v>32.38758</v>
      </c>
      <c r="R4069">
        <v>30.257539999999999</v>
      </c>
      <c r="S4069">
        <v>0.82263640000000005</v>
      </c>
    </row>
    <row r="4070" spans="1:19" x14ac:dyDescent="0.2">
      <c r="A4070" t="s">
        <v>727</v>
      </c>
      <c r="B4070">
        <v>2010</v>
      </c>
      <c r="C4070">
        <v>1902.8588810000001</v>
      </c>
      <c r="D4070">
        <v>2062.3260650000002</v>
      </c>
      <c r="E4070">
        <v>2247.3172330000002</v>
      </c>
      <c r="F4070">
        <v>2093.8701809999998</v>
      </c>
      <c r="G4070">
        <v>2115.7257049999998</v>
      </c>
      <c r="H4070">
        <v>1.98E-5</v>
      </c>
      <c r="I4070">
        <v>2.58929E-2</v>
      </c>
      <c r="J4070">
        <v>2.5892919999999999</v>
      </c>
      <c r="K4070">
        <v>54.748930000000001</v>
      </c>
      <c r="L4070">
        <v>52.764009999999999</v>
      </c>
      <c r="M4070">
        <v>0.7665883</v>
      </c>
      <c r="N4070">
        <v>27.595859999999998</v>
      </c>
      <c r="O4070">
        <v>26.789739999999998</v>
      </c>
      <c r="P4070">
        <v>0.31132779999999999</v>
      </c>
      <c r="Q4070">
        <v>32.38758</v>
      </c>
      <c r="R4070">
        <v>30.257539999999999</v>
      </c>
      <c r="S4070">
        <v>0.82263640000000005</v>
      </c>
    </row>
    <row r="4071" spans="1:19" x14ac:dyDescent="0.2">
      <c r="A4071" t="s">
        <v>727</v>
      </c>
      <c r="B4071">
        <v>2010</v>
      </c>
      <c r="C4071">
        <v>1902.8588810000001</v>
      </c>
      <c r="D4071">
        <v>2062.3260650000002</v>
      </c>
      <c r="E4071">
        <v>2247.3172330000002</v>
      </c>
      <c r="F4071">
        <v>2093.8701809999998</v>
      </c>
      <c r="G4071">
        <v>2115.7257049999998</v>
      </c>
      <c r="H4071">
        <v>-2.1106729999999998</v>
      </c>
      <c r="I4071">
        <v>2.58929E-2</v>
      </c>
      <c r="J4071">
        <v>2.5892919999999999</v>
      </c>
      <c r="K4071">
        <v>54.748930000000001</v>
      </c>
      <c r="L4071">
        <v>52.764009999999999</v>
      </c>
      <c r="M4071">
        <v>0.7665883</v>
      </c>
      <c r="N4071">
        <v>27.595859999999998</v>
      </c>
      <c r="O4071">
        <v>26.789739999999998</v>
      </c>
      <c r="P4071">
        <v>0.31132779999999999</v>
      </c>
      <c r="Q4071">
        <v>32.38758</v>
      </c>
      <c r="R4071">
        <v>30.257539999999999</v>
      </c>
      <c r="S4071">
        <v>0.82263640000000005</v>
      </c>
    </row>
    <row r="4072" spans="1:19" x14ac:dyDescent="0.2">
      <c r="A4072" t="s">
        <v>133</v>
      </c>
      <c r="B4072">
        <v>2010</v>
      </c>
      <c r="C4072">
        <v>784171.2</v>
      </c>
      <c r="D4072">
        <v>885352.6</v>
      </c>
      <c r="E4072">
        <v>997625.9</v>
      </c>
      <c r="F4072">
        <v>1067955.1000000001</v>
      </c>
      <c r="G4072">
        <v>1153666</v>
      </c>
      <c r="H4072">
        <v>7.9499999999999994E-5</v>
      </c>
      <c r="I4072">
        <v>0.3030582</v>
      </c>
      <c r="J4072">
        <v>30.305820000000001</v>
      </c>
      <c r="K4072">
        <v>75.996099999999998</v>
      </c>
      <c r="L4072">
        <v>52.764009999999999</v>
      </c>
      <c r="M4072">
        <v>0.7665883</v>
      </c>
      <c r="N4072">
        <v>36.224789999999999</v>
      </c>
      <c r="O4072">
        <v>26.789739999999998</v>
      </c>
      <c r="P4072">
        <v>0.31132779999999999</v>
      </c>
      <c r="Q4072">
        <v>55.188209999999998</v>
      </c>
      <c r="R4072">
        <v>30.257539999999999</v>
      </c>
      <c r="S4072">
        <v>0.82263640000000005</v>
      </c>
    </row>
    <row r="4073" spans="1:19" x14ac:dyDescent="0.2">
      <c r="A4073" t="s">
        <v>133</v>
      </c>
      <c r="B4073">
        <v>2010</v>
      </c>
      <c r="C4073">
        <v>784171.2</v>
      </c>
      <c r="D4073">
        <v>885352.6</v>
      </c>
      <c r="E4073">
        <v>997625.9</v>
      </c>
      <c r="F4073">
        <v>1067955.1000000001</v>
      </c>
      <c r="G4073">
        <v>1153666</v>
      </c>
      <c r="H4073">
        <v>15.85369</v>
      </c>
      <c r="I4073">
        <v>0.3030582</v>
      </c>
      <c r="J4073">
        <v>30.305820000000001</v>
      </c>
      <c r="K4073">
        <v>75.996099999999998</v>
      </c>
      <c r="L4073">
        <v>52.764009999999999</v>
      </c>
      <c r="M4073">
        <v>0.7665883</v>
      </c>
      <c r="N4073">
        <v>36.224789999999999</v>
      </c>
      <c r="O4073">
        <v>26.789739999999998</v>
      </c>
      <c r="P4073">
        <v>0.31132779999999999</v>
      </c>
      <c r="Q4073">
        <v>55.188209999999998</v>
      </c>
      <c r="R4073">
        <v>30.257539999999999</v>
      </c>
      <c r="S4073">
        <v>0.82263640000000005</v>
      </c>
    </row>
    <row r="4074" spans="1:19" x14ac:dyDescent="0.2">
      <c r="A4074" t="s">
        <v>133</v>
      </c>
      <c r="B4074">
        <v>2010</v>
      </c>
      <c r="C4074">
        <v>784171.2</v>
      </c>
      <c r="D4074">
        <v>885352.6</v>
      </c>
      <c r="E4074">
        <v>997625.9</v>
      </c>
      <c r="F4074">
        <v>1067955.1000000001</v>
      </c>
      <c r="G4074">
        <v>1153666</v>
      </c>
      <c r="I4074">
        <v>0.3030582</v>
      </c>
      <c r="J4074">
        <v>30.305820000000001</v>
      </c>
      <c r="L4074">
        <v>52.764009999999999</v>
      </c>
      <c r="M4074">
        <v>0.7665883</v>
      </c>
      <c r="O4074">
        <v>26.789739999999998</v>
      </c>
      <c r="P4074">
        <v>0.31132779999999999</v>
      </c>
      <c r="R4074">
        <v>30.257539999999999</v>
      </c>
      <c r="S4074">
        <v>0.82263640000000005</v>
      </c>
    </row>
    <row r="4075" spans="1:19" x14ac:dyDescent="0.2">
      <c r="A4075" t="s">
        <v>133</v>
      </c>
      <c r="B4075">
        <v>2010</v>
      </c>
      <c r="C4075">
        <v>784171.2</v>
      </c>
      <c r="D4075">
        <v>885352.6</v>
      </c>
      <c r="E4075">
        <v>997625.9</v>
      </c>
      <c r="F4075">
        <v>1067955.1000000001</v>
      </c>
      <c r="G4075">
        <v>1153666</v>
      </c>
      <c r="H4075">
        <v>20.000039999999998</v>
      </c>
      <c r="I4075">
        <v>0.3030582</v>
      </c>
      <c r="J4075">
        <v>30.305820000000001</v>
      </c>
      <c r="K4075">
        <v>75.996099999999998</v>
      </c>
      <c r="L4075">
        <v>52.764009999999999</v>
      </c>
      <c r="M4075">
        <v>0.7665883</v>
      </c>
      <c r="N4075">
        <v>36.224789999999999</v>
      </c>
      <c r="O4075">
        <v>26.789739999999998</v>
      </c>
      <c r="P4075">
        <v>0.31132779999999999</v>
      </c>
      <c r="Q4075">
        <v>55.188209999999998</v>
      </c>
      <c r="R4075">
        <v>30.257539999999999</v>
      </c>
      <c r="S4075">
        <v>0.82263640000000005</v>
      </c>
    </row>
    <row r="4076" spans="1:19" x14ac:dyDescent="0.2">
      <c r="A4076" t="s">
        <v>133</v>
      </c>
      <c r="B4076">
        <v>2010</v>
      </c>
      <c r="C4076">
        <v>784171.2</v>
      </c>
      <c r="D4076">
        <v>885352.6</v>
      </c>
      <c r="E4076">
        <v>997625.9</v>
      </c>
      <c r="F4076">
        <v>1067955.1000000001</v>
      </c>
      <c r="G4076">
        <v>1153666</v>
      </c>
      <c r="H4076">
        <v>-11.111050000000001</v>
      </c>
      <c r="I4076">
        <v>0.3030582</v>
      </c>
      <c r="J4076">
        <v>30.305820000000001</v>
      </c>
      <c r="K4076">
        <v>75.996099999999998</v>
      </c>
      <c r="L4076">
        <v>52.764009999999999</v>
      </c>
      <c r="M4076">
        <v>0.7665883</v>
      </c>
      <c r="N4076">
        <v>36.224789999999999</v>
      </c>
      <c r="O4076">
        <v>26.789739999999998</v>
      </c>
      <c r="P4076">
        <v>0.31132779999999999</v>
      </c>
      <c r="Q4076">
        <v>55.188209999999998</v>
      </c>
      <c r="R4076">
        <v>30.257539999999999</v>
      </c>
      <c r="S4076">
        <v>0.82263640000000005</v>
      </c>
    </row>
    <row r="4077" spans="1:19" x14ac:dyDescent="0.2">
      <c r="A4077" t="s">
        <v>133</v>
      </c>
      <c r="B4077">
        <v>2010</v>
      </c>
      <c r="C4077">
        <v>784171.2</v>
      </c>
      <c r="D4077">
        <v>885352.6</v>
      </c>
      <c r="E4077">
        <v>997625.9</v>
      </c>
      <c r="F4077">
        <v>1067955.1000000001</v>
      </c>
      <c r="G4077">
        <v>1153666</v>
      </c>
      <c r="H4077">
        <v>20.000039999999998</v>
      </c>
      <c r="I4077">
        <v>0.3030582</v>
      </c>
      <c r="J4077">
        <v>30.305820000000001</v>
      </c>
      <c r="K4077">
        <v>75.996099999999998</v>
      </c>
      <c r="L4077">
        <v>52.764009999999999</v>
      </c>
      <c r="M4077">
        <v>0.7665883</v>
      </c>
      <c r="N4077">
        <v>36.224789999999999</v>
      </c>
      <c r="O4077">
        <v>26.789739999999998</v>
      </c>
      <c r="P4077">
        <v>0.31132779999999999</v>
      </c>
      <c r="Q4077">
        <v>55.188209999999998</v>
      </c>
      <c r="R4077">
        <v>30.257539999999999</v>
      </c>
      <c r="S4077">
        <v>0.82263640000000005</v>
      </c>
    </row>
    <row r="4078" spans="1:19" x14ac:dyDescent="0.2">
      <c r="A4078" t="s">
        <v>133</v>
      </c>
      <c r="B4078">
        <v>2010</v>
      </c>
      <c r="C4078">
        <v>784171.2</v>
      </c>
      <c r="D4078">
        <v>885352.6</v>
      </c>
      <c r="E4078">
        <v>997625.9</v>
      </c>
      <c r="F4078">
        <v>1067955.1000000001</v>
      </c>
      <c r="G4078">
        <v>1153666</v>
      </c>
      <c r="H4078">
        <v>23.076899999999998</v>
      </c>
      <c r="I4078">
        <v>0.3030582</v>
      </c>
      <c r="J4078">
        <v>30.305820000000001</v>
      </c>
      <c r="K4078">
        <v>75.996099999999998</v>
      </c>
      <c r="L4078">
        <v>52.764009999999999</v>
      </c>
      <c r="M4078">
        <v>0.7665883</v>
      </c>
      <c r="N4078">
        <v>36.224789999999999</v>
      </c>
      <c r="O4078">
        <v>26.789739999999998</v>
      </c>
      <c r="P4078">
        <v>0.31132779999999999</v>
      </c>
      <c r="Q4078">
        <v>55.188209999999998</v>
      </c>
      <c r="R4078">
        <v>30.257539999999999</v>
      </c>
      <c r="S4078">
        <v>0.82263640000000005</v>
      </c>
    </row>
    <row r="4079" spans="1:19" x14ac:dyDescent="0.2">
      <c r="A4079" t="s">
        <v>133</v>
      </c>
      <c r="B4079">
        <v>2010</v>
      </c>
      <c r="C4079">
        <v>784171.2</v>
      </c>
      <c r="D4079">
        <v>885352.6</v>
      </c>
      <c r="E4079">
        <v>997625.9</v>
      </c>
      <c r="F4079">
        <v>1067955.1000000001</v>
      </c>
      <c r="G4079">
        <v>1153666</v>
      </c>
      <c r="I4079">
        <v>0.3030582</v>
      </c>
      <c r="J4079">
        <v>30.305820000000001</v>
      </c>
      <c r="L4079">
        <v>52.764009999999999</v>
      </c>
      <c r="M4079">
        <v>0.7665883</v>
      </c>
      <c r="N4079">
        <v>36.224789999999999</v>
      </c>
      <c r="O4079">
        <v>26.789739999999998</v>
      </c>
      <c r="P4079">
        <v>0.31132779999999999</v>
      </c>
      <c r="R4079">
        <v>30.257539999999999</v>
      </c>
      <c r="S4079">
        <v>0.82263640000000005</v>
      </c>
    </row>
    <row r="4080" spans="1:19" x14ac:dyDescent="0.2">
      <c r="A4080" t="s">
        <v>133</v>
      </c>
      <c r="B4080">
        <v>2010</v>
      </c>
      <c r="C4080">
        <v>784171.2</v>
      </c>
      <c r="D4080">
        <v>885352.6</v>
      </c>
      <c r="E4080">
        <v>997625.9</v>
      </c>
      <c r="F4080">
        <v>1067955.1000000001</v>
      </c>
      <c r="G4080">
        <v>1153666</v>
      </c>
      <c r="I4080">
        <v>0.3030582</v>
      </c>
      <c r="J4080">
        <v>30.305820000000001</v>
      </c>
      <c r="L4080">
        <v>52.764009999999999</v>
      </c>
      <c r="M4080">
        <v>0.7665883</v>
      </c>
      <c r="N4080">
        <v>36.224789999999999</v>
      </c>
      <c r="O4080">
        <v>26.789739999999998</v>
      </c>
      <c r="P4080">
        <v>0.31132779999999999</v>
      </c>
      <c r="R4080">
        <v>30.257539999999999</v>
      </c>
      <c r="S4080">
        <v>0.82263640000000005</v>
      </c>
    </row>
    <row r="4081" spans="1:19" x14ac:dyDescent="0.2">
      <c r="A4081" t="s">
        <v>133</v>
      </c>
      <c r="B4081">
        <v>2010</v>
      </c>
      <c r="C4081">
        <v>784171.2</v>
      </c>
      <c r="D4081">
        <v>885352.6</v>
      </c>
      <c r="E4081">
        <v>997625.9</v>
      </c>
      <c r="F4081">
        <v>1067955.1000000001</v>
      </c>
      <c r="G4081">
        <v>1153666</v>
      </c>
      <c r="H4081">
        <v>24.999980000000001</v>
      </c>
      <c r="I4081">
        <v>0.3030582</v>
      </c>
      <c r="J4081">
        <v>30.305820000000001</v>
      </c>
      <c r="K4081">
        <v>75.996099999999998</v>
      </c>
      <c r="L4081">
        <v>52.764009999999999</v>
      </c>
      <c r="M4081">
        <v>0.7665883</v>
      </c>
      <c r="N4081">
        <v>36.224789999999999</v>
      </c>
      <c r="O4081">
        <v>26.789739999999998</v>
      </c>
      <c r="P4081">
        <v>0.31132779999999999</v>
      </c>
      <c r="Q4081">
        <v>55.188209999999998</v>
      </c>
      <c r="R4081">
        <v>30.257539999999999</v>
      </c>
      <c r="S4081">
        <v>0.82263640000000005</v>
      </c>
    </row>
    <row r="4082" spans="1:19" x14ac:dyDescent="0.2">
      <c r="A4082" t="s">
        <v>133</v>
      </c>
      <c r="B4082">
        <v>2010</v>
      </c>
      <c r="C4082">
        <v>784171.2</v>
      </c>
      <c r="D4082">
        <v>885352.6</v>
      </c>
      <c r="E4082">
        <v>997625.9</v>
      </c>
      <c r="F4082">
        <v>1067955.1000000001</v>
      </c>
      <c r="G4082">
        <v>1153666</v>
      </c>
      <c r="H4082">
        <v>21.62172</v>
      </c>
      <c r="I4082">
        <v>0.3030582</v>
      </c>
      <c r="J4082">
        <v>30.305820000000001</v>
      </c>
      <c r="K4082">
        <v>75.996099999999998</v>
      </c>
      <c r="L4082">
        <v>52.764009999999999</v>
      </c>
      <c r="M4082">
        <v>0.7665883</v>
      </c>
      <c r="N4082">
        <v>36.224789999999999</v>
      </c>
      <c r="O4082">
        <v>26.789739999999998</v>
      </c>
      <c r="P4082">
        <v>0.31132779999999999</v>
      </c>
      <c r="Q4082">
        <v>55.188209999999998</v>
      </c>
      <c r="R4082">
        <v>30.257539999999999</v>
      </c>
      <c r="S4082">
        <v>0.82263640000000005</v>
      </c>
    </row>
    <row r="4083" spans="1:19" x14ac:dyDescent="0.2">
      <c r="A4083" t="s">
        <v>133</v>
      </c>
      <c r="B4083">
        <v>2010</v>
      </c>
      <c r="C4083">
        <v>784171.2</v>
      </c>
      <c r="D4083">
        <v>885352.6</v>
      </c>
      <c r="E4083">
        <v>997625.9</v>
      </c>
      <c r="F4083">
        <v>1067955.1000000001</v>
      </c>
      <c r="G4083">
        <v>1153666</v>
      </c>
      <c r="H4083">
        <v>-11.42855</v>
      </c>
      <c r="I4083">
        <v>0.3030582</v>
      </c>
      <c r="J4083">
        <v>30.305820000000001</v>
      </c>
      <c r="K4083">
        <v>75.996099999999998</v>
      </c>
      <c r="L4083">
        <v>52.764009999999999</v>
      </c>
      <c r="M4083">
        <v>0.7665883</v>
      </c>
      <c r="N4083">
        <v>36.224789999999999</v>
      </c>
      <c r="O4083">
        <v>26.789739999999998</v>
      </c>
      <c r="P4083">
        <v>0.31132779999999999</v>
      </c>
      <c r="Q4083">
        <v>55.188209999999998</v>
      </c>
      <c r="R4083">
        <v>30.257539999999999</v>
      </c>
      <c r="S4083">
        <v>0.82263640000000005</v>
      </c>
    </row>
    <row r="4084" spans="1:19" x14ac:dyDescent="0.2">
      <c r="A4084" t="s">
        <v>133</v>
      </c>
      <c r="B4084">
        <v>2010</v>
      </c>
      <c r="C4084">
        <v>784171.2</v>
      </c>
      <c r="D4084">
        <v>885352.6</v>
      </c>
      <c r="E4084">
        <v>997625.9</v>
      </c>
      <c r="F4084">
        <v>1067955.1000000001</v>
      </c>
      <c r="G4084">
        <v>1153666</v>
      </c>
      <c r="H4084">
        <v>20.000039999999998</v>
      </c>
      <c r="I4084">
        <v>0.3030582</v>
      </c>
      <c r="J4084">
        <v>30.305820000000001</v>
      </c>
      <c r="K4084">
        <v>75.996099999999998</v>
      </c>
      <c r="L4084">
        <v>52.764009999999999</v>
      </c>
      <c r="M4084">
        <v>0.7665883</v>
      </c>
      <c r="N4084">
        <v>36.224789999999999</v>
      </c>
      <c r="O4084">
        <v>26.789739999999998</v>
      </c>
      <c r="P4084">
        <v>0.31132779999999999</v>
      </c>
      <c r="Q4084">
        <v>55.188209999999998</v>
      </c>
      <c r="R4084">
        <v>30.257539999999999</v>
      </c>
      <c r="S4084">
        <v>0.82263640000000005</v>
      </c>
    </row>
    <row r="4085" spans="1:19" x14ac:dyDescent="0.2">
      <c r="A4085" t="s">
        <v>133</v>
      </c>
      <c r="B4085">
        <v>2010</v>
      </c>
      <c r="C4085">
        <v>784171.2</v>
      </c>
      <c r="D4085">
        <v>885352.6</v>
      </c>
      <c r="E4085">
        <v>997625.9</v>
      </c>
      <c r="F4085">
        <v>1067955.1000000001</v>
      </c>
      <c r="G4085">
        <v>1153666</v>
      </c>
      <c r="H4085">
        <v>7.6923719999999998</v>
      </c>
      <c r="I4085">
        <v>0.3030582</v>
      </c>
      <c r="J4085">
        <v>30.305820000000001</v>
      </c>
      <c r="K4085">
        <v>75.996099999999998</v>
      </c>
      <c r="L4085">
        <v>52.764009999999999</v>
      </c>
      <c r="M4085">
        <v>0.7665883</v>
      </c>
      <c r="N4085">
        <v>36.224789999999999</v>
      </c>
      <c r="O4085">
        <v>26.789739999999998</v>
      </c>
      <c r="P4085">
        <v>0.31132779999999999</v>
      </c>
      <c r="Q4085">
        <v>55.188209999999998</v>
      </c>
      <c r="R4085">
        <v>30.257539999999999</v>
      </c>
      <c r="S4085">
        <v>0.82263640000000005</v>
      </c>
    </row>
    <row r="4086" spans="1:19" x14ac:dyDescent="0.2">
      <c r="A4086" t="s">
        <v>133</v>
      </c>
      <c r="B4086">
        <v>2010</v>
      </c>
      <c r="C4086">
        <v>784171.2</v>
      </c>
      <c r="D4086">
        <v>885352.6</v>
      </c>
      <c r="E4086">
        <v>997625.9</v>
      </c>
      <c r="F4086">
        <v>1067955.1000000001</v>
      </c>
      <c r="G4086">
        <v>1153666</v>
      </c>
      <c r="I4086">
        <v>0.3030582</v>
      </c>
      <c r="J4086">
        <v>30.305820000000001</v>
      </c>
      <c r="L4086">
        <v>52.764009999999999</v>
      </c>
      <c r="M4086">
        <v>0.7665883</v>
      </c>
      <c r="O4086">
        <v>26.789739999999998</v>
      </c>
      <c r="P4086">
        <v>0.31132779999999999</v>
      </c>
      <c r="R4086">
        <v>30.257539999999999</v>
      </c>
      <c r="S4086">
        <v>0.82263640000000005</v>
      </c>
    </row>
    <row r="4087" spans="1:19" x14ac:dyDescent="0.2">
      <c r="A4087" t="s">
        <v>133</v>
      </c>
      <c r="B4087">
        <v>2010</v>
      </c>
      <c r="C4087">
        <v>784171.2</v>
      </c>
      <c r="D4087">
        <v>885352.6</v>
      </c>
      <c r="E4087">
        <v>997625.9</v>
      </c>
      <c r="F4087">
        <v>1067955.1000000001</v>
      </c>
      <c r="G4087">
        <v>1153666</v>
      </c>
      <c r="I4087">
        <v>0.3030582</v>
      </c>
      <c r="J4087">
        <v>30.305820000000001</v>
      </c>
      <c r="L4087">
        <v>52.764009999999999</v>
      </c>
      <c r="M4087">
        <v>0.7665883</v>
      </c>
      <c r="N4087">
        <v>36.224789999999999</v>
      </c>
      <c r="O4087">
        <v>26.789739999999998</v>
      </c>
      <c r="P4087">
        <v>0.31132779999999999</v>
      </c>
      <c r="R4087">
        <v>30.257539999999999</v>
      </c>
      <c r="S4087">
        <v>0.82263640000000005</v>
      </c>
    </row>
    <row r="4088" spans="1:19" x14ac:dyDescent="0.2">
      <c r="A4088" t="s">
        <v>133</v>
      </c>
      <c r="B4088">
        <v>2010</v>
      </c>
      <c r="C4088">
        <v>784171.2</v>
      </c>
      <c r="D4088">
        <v>885352.6</v>
      </c>
      <c r="E4088">
        <v>997625.9</v>
      </c>
      <c r="F4088">
        <v>1067955.1000000001</v>
      </c>
      <c r="G4088">
        <v>1153666</v>
      </c>
      <c r="I4088">
        <v>0.3030582</v>
      </c>
      <c r="J4088">
        <v>30.305820000000001</v>
      </c>
      <c r="L4088">
        <v>52.764009999999999</v>
      </c>
      <c r="M4088">
        <v>0.7665883</v>
      </c>
      <c r="N4088">
        <v>36.224789999999999</v>
      </c>
      <c r="O4088">
        <v>26.789739999999998</v>
      </c>
      <c r="P4088">
        <v>0.31132779999999999</v>
      </c>
      <c r="R4088">
        <v>30.257539999999999</v>
      </c>
      <c r="S4088">
        <v>0.82263640000000005</v>
      </c>
    </row>
    <row r="4089" spans="1:19" x14ac:dyDescent="0.2">
      <c r="A4089" t="s">
        <v>133</v>
      </c>
      <c r="B4089">
        <v>2010</v>
      </c>
      <c r="C4089">
        <v>784171.2</v>
      </c>
      <c r="D4089">
        <v>885352.6</v>
      </c>
      <c r="E4089">
        <v>997625.9</v>
      </c>
      <c r="F4089">
        <v>1067955.1000000001</v>
      </c>
      <c r="G4089">
        <v>1153666</v>
      </c>
      <c r="H4089">
        <v>17.245560000000001</v>
      </c>
      <c r="I4089">
        <v>0.3030582</v>
      </c>
      <c r="J4089">
        <v>30.305820000000001</v>
      </c>
      <c r="K4089">
        <v>75.996099999999998</v>
      </c>
      <c r="L4089">
        <v>52.764009999999999</v>
      </c>
      <c r="M4089">
        <v>0.7665883</v>
      </c>
      <c r="N4089">
        <v>36.224789999999999</v>
      </c>
      <c r="O4089">
        <v>26.789739999999998</v>
      </c>
      <c r="P4089">
        <v>0.31132779999999999</v>
      </c>
      <c r="Q4089">
        <v>55.188209999999998</v>
      </c>
      <c r="R4089">
        <v>30.257539999999999</v>
      </c>
      <c r="S4089">
        <v>0.82263640000000005</v>
      </c>
    </row>
    <row r="4090" spans="1:19" x14ac:dyDescent="0.2">
      <c r="A4090" t="s">
        <v>133</v>
      </c>
      <c r="B4090">
        <v>2010</v>
      </c>
      <c r="C4090">
        <v>784171.2</v>
      </c>
      <c r="D4090">
        <v>885352.6</v>
      </c>
      <c r="E4090">
        <v>997625.9</v>
      </c>
      <c r="F4090">
        <v>1067955.1000000001</v>
      </c>
      <c r="G4090">
        <v>1153666</v>
      </c>
      <c r="H4090">
        <v>2185.7139999999999</v>
      </c>
      <c r="I4090">
        <v>0.3030582</v>
      </c>
      <c r="J4090">
        <v>30.305820000000001</v>
      </c>
      <c r="L4090">
        <v>52.764009999999999</v>
      </c>
      <c r="M4090">
        <v>0.7665883</v>
      </c>
      <c r="N4090">
        <v>36.224789999999999</v>
      </c>
      <c r="O4090">
        <v>26.789739999999998</v>
      </c>
      <c r="P4090">
        <v>0.31132779999999999</v>
      </c>
      <c r="R4090">
        <v>30.257539999999999</v>
      </c>
      <c r="S4090">
        <v>0.82263640000000005</v>
      </c>
    </row>
    <row r="4091" spans="1:19" x14ac:dyDescent="0.2">
      <c r="A4091" t="s">
        <v>133</v>
      </c>
      <c r="B4091">
        <v>2010</v>
      </c>
      <c r="C4091">
        <v>784171.2</v>
      </c>
      <c r="D4091">
        <v>885352.6</v>
      </c>
      <c r="E4091">
        <v>997625.9</v>
      </c>
      <c r="F4091">
        <v>1067955.1000000001</v>
      </c>
      <c r="G4091">
        <v>1153666</v>
      </c>
      <c r="H4091">
        <v>33.57734</v>
      </c>
      <c r="I4091">
        <v>0.3030582</v>
      </c>
      <c r="J4091">
        <v>30.305820000000001</v>
      </c>
      <c r="K4091">
        <v>75.996099999999998</v>
      </c>
      <c r="L4091">
        <v>52.764009999999999</v>
      </c>
      <c r="M4091">
        <v>0.7665883</v>
      </c>
      <c r="N4091">
        <v>36.224789999999999</v>
      </c>
      <c r="O4091">
        <v>26.789739999999998</v>
      </c>
      <c r="P4091">
        <v>0.31132779999999999</v>
      </c>
      <c r="Q4091">
        <v>55.188209999999998</v>
      </c>
      <c r="R4091">
        <v>30.257539999999999</v>
      </c>
      <c r="S4091">
        <v>0.82263640000000005</v>
      </c>
    </row>
    <row r="4092" spans="1:19" x14ac:dyDescent="0.2">
      <c r="A4092" t="s">
        <v>133</v>
      </c>
      <c r="B4092">
        <v>2010</v>
      </c>
      <c r="C4092">
        <v>784171.2</v>
      </c>
      <c r="D4092">
        <v>885352.6</v>
      </c>
      <c r="E4092">
        <v>997625.9</v>
      </c>
      <c r="F4092">
        <v>1067955.1000000001</v>
      </c>
      <c r="G4092">
        <v>1153666</v>
      </c>
      <c r="H4092">
        <v>-11.111090000000001</v>
      </c>
      <c r="I4092">
        <v>0.3030582</v>
      </c>
      <c r="J4092">
        <v>30.305820000000001</v>
      </c>
      <c r="K4092">
        <v>75.996099999999998</v>
      </c>
      <c r="L4092">
        <v>52.764009999999999</v>
      </c>
      <c r="M4092">
        <v>0.7665883</v>
      </c>
      <c r="N4092">
        <v>36.224789999999999</v>
      </c>
      <c r="O4092">
        <v>26.789739999999998</v>
      </c>
      <c r="P4092">
        <v>0.31132779999999999</v>
      </c>
      <c r="Q4092">
        <v>55.188209999999998</v>
      </c>
      <c r="R4092">
        <v>30.257539999999999</v>
      </c>
      <c r="S4092">
        <v>0.82263640000000005</v>
      </c>
    </row>
    <row r="4093" spans="1:19" x14ac:dyDescent="0.2">
      <c r="A4093" t="s">
        <v>133</v>
      </c>
      <c r="B4093">
        <v>2010</v>
      </c>
      <c r="C4093">
        <v>784171.2</v>
      </c>
      <c r="D4093">
        <v>885352.6</v>
      </c>
      <c r="E4093">
        <v>997625.9</v>
      </c>
      <c r="F4093">
        <v>1067955.1000000001</v>
      </c>
      <c r="G4093">
        <v>1153666</v>
      </c>
      <c r="H4093">
        <v>16.666679999999999</v>
      </c>
      <c r="I4093">
        <v>0.3030582</v>
      </c>
      <c r="J4093">
        <v>30.305820000000001</v>
      </c>
      <c r="K4093">
        <v>75.996099999999998</v>
      </c>
      <c r="L4093">
        <v>52.764009999999999</v>
      </c>
      <c r="M4093">
        <v>0.7665883</v>
      </c>
      <c r="N4093">
        <v>36.224789999999999</v>
      </c>
      <c r="O4093">
        <v>26.789739999999998</v>
      </c>
      <c r="P4093">
        <v>0.31132779999999999</v>
      </c>
      <c r="Q4093">
        <v>55.188209999999998</v>
      </c>
      <c r="R4093">
        <v>30.257539999999999</v>
      </c>
      <c r="S4093">
        <v>0.82263640000000005</v>
      </c>
    </row>
    <row r="4094" spans="1:19" x14ac:dyDescent="0.2">
      <c r="A4094" t="s">
        <v>133</v>
      </c>
      <c r="B4094">
        <v>2010</v>
      </c>
      <c r="C4094">
        <v>784171.2</v>
      </c>
      <c r="D4094">
        <v>885352.6</v>
      </c>
      <c r="E4094">
        <v>997625.9</v>
      </c>
      <c r="F4094">
        <v>1067955.1000000001</v>
      </c>
      <c r="G4094">
        <v>1153666</v>
      </c>
      <c r="H4094">
        <v>40</v>
      </c>
      <c r="I4094">
        <v>0.3030582</v>
      </c>
      <c r="J4094">
        <v>30.305820000000001</v>
      </c>
      <c r="K4094">
        <v>75.996099999999998</v>
      </c>
      <c r="L4094">
        <v>52.764009999999999</v>
      </c>
      <c r="M4094">
        <v>0.7665883</v>
      </c>
      <c r="N4094">
        <v>36.224789999999999</v>
      </c>
      <c r="O4094">
        <v>26.789739999999998</v>
      </c>
      <c r="P4094">
        <v>0.31132779999999999</v>
      </c>
      <c r="Q4094">
        <v>55.188209999999998</v>
      </c>
      <c r="R4094">
        <v>30.257539999999999</v>
      </c>
      <c r="S4094">
        <v>0.82263640000000005</v>
      </c>
    </row>
    <row r="4095" spans="1:19" x14ac:dyDescent="0.2">
      <c r="A4095" t="s">
        <v>133</v>
      </c>
      <c r="B4095">
        <v>2010</v>
      </c>
      <c r="C4095">
        <v>784171.2</v>
      </c>
      <c r="D4095">
        <v>885352.6</v>
      </c>
      <c r="E4095">
        <v>997625.9</v>
      </c>
      <c r="F4095">
        <v>1067955.1000000001</v>
      </c>
      <c r="G4095">
        <v>1153666</v>
      </c>
      <c r="H4095">
        <v>-1.1526069999999999</v>
      </c>
      <c r="I4095">
        <v>0.3030582</v>
      </c>
      <c r="J4095">
        <v>30.305820000000001</v>
      </c>
      <c r="K4095">
        <v>75.996099999999998</v>
      </c>
      <c r="L4095">
        <v>52.764009999999999</v>
      </c>
      <c r="M4095">
        <v>0.7665883</v>
      </c>
      <c r="N4095">
        <v>36.224789999999999</v>
      </c>
      <c r="O4095">
        <v>26.789739999999998</v>
      </c>
      <c r="P4095">
        <v>0.31132779999999999</v>
      </c>
      <c r="Q4095">
        <v>55.188209999999998</v>
      </c>
      <c r="R4095">
        <v>30.257539999999999</v>
      </c>
      <c r="S4095">
        <v>0.82263640000000005</v>
      </c>
    </row>
    <row r="4096" spans="1:19" x14ac:dyDescent="0.2">
      <c r="A4096" t="s">
        <v>133</v>
      </c>
      <c r="B4096">
        <v>2010</v>
      </c>
      <c r="C4096">
        <v>784171.2</v>
      </c>
      <c r="D4096">
        <v>885352.6</v>
      </c>
      <c r="E4096">
        <v>997625.9</v>
      </c>
      <c r="F4096">
        <v>1067955.1000000001</v>
      </c>
      <c r="G4096">
        <v>1153666</v>
      </c>
      <c r="H4096">
        <v>7.6923199999999996</v>
      </c>
      <c r="I4096">
        <v>0.3030582</v>
      </c>
      <c r="J4096">
        <v>30.305820000000001</v>
      </c>
      <c r="K4096">
        <v>75.996099999999998</v>
      </c>
      <c r="L4096">
        <v>52.764009999999999</v>
      </c>
      <c r="M4096">
        <v>0.7665883</v>
      </c>
      <c r="N4096">
        <v>36.224789999999999</v>
      </c>
      <c r="O4096">
        <v>26.789739999999998</v>
      </c>
      <c r="P4096">
        <v>0.31132779999999999</v>
      </c>
      <c r="Q4096">
        <v>55.188209999999998</v>
      </c>
      <c r="R4096">
        <v>30.257539999999999</v>
      </c>
      <c r="S4096">
        <v>0.82263640000000005</v>
      </c>
    </row>
    <row r="4097" spans="1:19" x14ac:dyDescent="0.2">
      <c r="A4097" t="s">
        <v>133</v>
      </c>
      <c r="B4097">
        <v>2010</v>
      </c>
      <c r="C4097">
        <v>784171.2</v>
      </c>
      <c r="D4097">
        <v>885352.6</v>
      </c>
      <c r="E4097">
        <v>997625.9</v>
      </c>
      <c r="F4097">
        <v>1067955.1000000001</v>
      </c>
      <c r="G4097">
        <v>1153666</v>
      </c>
      <c r="I4097">
        <v>0.3030582</v>
      </c>
      <c r="J4097">
        <v>30.305820000000001</v>
      </c>
      <c r="L4097">
        <v>52.764009999999999</v>
      </c>
      <c r="M4097">
        <v>0.7665883</v>
      </c>
      <c r="N4097">
        <v>36.224789999999999</v>
      </c>
      <c r="O4097">
        <v>26.789739999999998</v>
      </c>
      <c r="P4097">
        <v>0.31132779999999999</v>
      </c>
      <c r="R4097">
        <v>30.257539999999999</v>
      </c>
      <c r="S4097">
        <v>0.82263640000000005</v>
      </c>
    </row>
    <row r="4098" spans="1:19" x14ac:dyDescent="0.2">
      <c r="A4098" t="s">
        <v>133</v>
      </c>
      <c r="B4098">
        <v>2010</v>
      </c>
      <c r="C4098">
        <v>784171.2</v>
      </c>
      <c r="D4098">
        <v>885352.6</v>
      </c>
      <c r="E4098">
        <v>997625.9</v>
      </c>
      <c r="F4098">
        <v>1067955.1000000001</v>
      </c>
      <c r="G4098">
        <v>1153666</v>
      </c>
      <c r="I4098">
        <v>0.3030582</v>
      </c>
      <c r="J4098">
        <v>30.305820000000001</v>
      </c>
      <c r="L4098">
        <v>52.764009999999999</v>
      </c>
      <c r="M4098">
        <v>0.7665883</v>
      </c>
      <c r="N4098">
        <v>36.224789999999999</v>
      </c>
      <c r="O4098">
        <v>26.789739999999998</v>
      </c>
      <c r="P4098">
        <v>0.31132779999999999</v>
      </c>
      <c r="R4098">
        <v>30.257539999999999</v>
      </c>
      <c r="S4098">
        <v>0.82263640000000005</v>
      </c>
    </row>
    <row r="4099" spans="1:19" x14ac:dyDescent="0.2">
      <c r="A4099" t="s">
        <v>133</v>
      </c>
      <c r="B4099">
        <v>2010</v>
      </c>
      <c r="C4099">
        <v>784171.2</v>
      </c>
      <c r="D4099">
        <v>885352.6</v>
      </c>
      <c r="E4099">
        <v>997625.9</v>
      </c>
      <c r="F4099">
        <v>1067955.1000000001</v>
      </c>
      <c r="G4099">
        <v>1153666</v>
      </c>
      <c r="I4099">
        <v>0.3030582</v>
      </c>
      <c r="J4099">
        <v>30.305820000000001</v>
      </c>
      <c r="L4099">
        <v>52.764009999999999</v>
      </c>
      <c r="M4099">
        <v>0.7665883</v>
      </c>
      <c r="O4099">
        <v>26.789739999999998</v>
      </c>
      <c r="P4099">
        <v>0.31132779999999999</v>
      </c>
      <c r="R4099">
        <v>30.257539999999999</v>
      </c>
      <c r="S4099">
        <v>0.82263640000000005</v>
      </c>
    </row>
    <row r="4100" spans="1:19" x14ac:dyDescent="0.2">
      <c r="A4100" t="s">
        <v>133</v>
      </c>
      <c r="B4100">
        <v>2010</v>
      </c>
      <c r="C4100">
        <v>784171.2</v>
      </c>
      <c r="D4100">
        <v>885352.6</v>
      </c>
      <c r="E4100">
        <v>997625.9</v>
      </c>
      <c r="F4100">
        <v>1067955.1000000001</v>
      </c>
      <c r="G4100">
        <v>1153666</v>
      </c>
      <c r="H4100">
        <v>16.66656</v>
      </c>
      <c r="I4100">
        <v>0.3030582</v>
      </c>
      <c r="J4100">
        <v>30.305820000000001</v>
      </c>
      <c r="K4100">
        <v>75.996099999999998</v>
      </c>
      <c r="L4100">
        <v>52.764009999999999</v>
      </c>
      <c r="M4100">
        <v>0.7665883</v>
      </c>
      <c r="N4100">
        <v>36.224789999999999</v>
      </c>
      <c r="O4100">
        <v>26.789739999999998</v>
      </c>
      <c r="P4100">
        <v>0.31132779999999999</v>
      </c>
      <c r="Q4100">
        <v>55.188209999999998</v>
      </c>
      <c r="R4100">
        <v>30.257539999999999</v>
      </c>
      <c r="S4100">
        <v>0.82263640000000005</v>
      </c>
    </row>
    <row r="4101" spans="1:19" x14ac:dyDescent="0.2">
      <c r="A4101" t="s">
        <v>133</v>
      </c>
      <c r="B4101">
        <v>2010</v>
      </c>
      <c r="C4101">
        <v>784171.2</v>
      </c>
      <c r="D4101">
        <v>885352.6</v>
      </c>
      <c r="E4101">
        <v>997625.9</v>
      </c>
      <c r="F4101">
        <v>1067955.1000000001</v>
      </c>
      <c r="G4101">
        <v>1153666</v>
      </c>
      <c r="I4101">
        <v>0.3030582</v>
      </c>
      <c r="J4101">
        <v>30.305820000000001</v>
      </c>
      <c r="L4101">
        <v>52.764009999999999</v>
      </c>
      <c r="M4101">
        <v>0.7665883</v>
      </c>
      <c r="N4101">
        <v>36.224789999999999</v>
      </c>
      <c r="O4101">
        <v>26.789739999999998</v>
      </c>
      <c r="P4101">
        <v>0.31132779999999999</v>
      </c>
      <c r="R4101">
        <v>30.257539999999999</v>
      </c>
      <c r="S4101">
        <v>0.82263640000000005</v>
      </c>
    </row>
    <row r="4102" spans="1:19" x14ac:dyDescent="0.2">
      <c r="A4102" t="s">
        <v>133</v>
      </c>
      <c r="B4102">
        <v>2010</v>
      </c>
      <c r="C4102">
        <v>784171.2</v>
      </c>
      <c r="D4102">
        <v>885352.6</v>
      </c>
      <c r="E4102">
        <v>997625.9</v>
      </c>
      <c r="F4102">
        <v>1067955.1000000001</v>
      </c>
      <c r="G4102">
        <v>1153666</v>
      </c>
      <c r="H4102">
        <v>22.64162</v>
      </c>
      <c r="I4102">
        <v>0.3030582</v>
      </c>
      <c r="J4102">
        <v>30.305820000000001</v>
      </c>
      <c r="K4102">
        <v>75.996099999999998</v>
      </c>
      <c r="L4102">
        <v>52.764009999999999</v>
      </c>
      <c r="M4102">
        <v>0.7665883</v>
      </c>
      <c r="N4102">
        <v>36.224789999999999</v>
      </c>
      <c r="O4102">
        <v>26.789739999999998</v>
      </c>
      <c r="P4102">
        <v>0.31132779999999999</v>
      </c>
      <c r="Q4102">
        <v>55.188209999999998</v>
      </c>
      <c r="R4102">
        <v>30.257539999999999</v>
      </c>
      <c r="S4102">
        <v>0.82263640000000005</v>
      </c>
    </row>
    <row r="4103" spans="1:19" x14ac:dyDescent="0.2">
      <c r="A4103" t="s">
        <v>133</v>
      </c>
      <c r="B4103">
        <v>2010</v>
      </c>
      <c r="C4103">
        <v>784171.2</v>
      </c>
      <c r="D4103">
        <v>885352.6</v>
      </c>
      <c r="E4103">
        <v>997625.9</v>
      </c>
      <c r="F4103">
        <v>1067955.1000000001</v>
      </c>
      <c r="G4103">
        <v>1153666</v>
      </c>
      <c r="I4103">
        <v>0.3030582</v>
      </c>
      <c r="J4103">
        <v>30.305820000000001</v>
      </c>
      <c r="L4103">
        <v>52.764009999999999</v>
      </c>
      <c r="M4103">
        <v>0.7665883</v>
      </c>
      <c r="N4103">
        <v>36.224789999999999</v>
      </c>
      <c r="O4103">
        <v>26.789739999999998</v>
      </c>
      <c r="P4103">
        <v>0.31132779999999999</v>
      </c>
      <c r="R4103">
        <v>30.257539999999999</v>
      </c>
      <c r="S4103">
        <v>0.82263640000000005</v>
      </c>
    </row>
    <row r="4104" spans="1:19" x14ac:dyDescent="0.2">
      <c r="A4104" t="s">
        <v>133</v>
      </c>
      <c r="B4104">
        <v>2010</v>
      </c>
      <c r="C4104">
        <v>784171.2</v>
      </c>
      <c r="D4104">
        <v>885352.6</v>
      </c>
      <c r="E4104">
        <v>997625.9</v>
      </c>
      <c r="F4104">
        <v>1067955.1000000001</v>
      </c>
      <c r="G4104">
        <v>1153666</v>
      </c>
      <c r="I4104">
        <v>0.3030582</v>
      </c>
      <c r="J4104">
        <v>30.305820000000001</v>
      </c>
      <c r="L4104">
        <v>52.764009999999999</v>
      </c>
      <c r="M4104">
        <v>0.7665883</v>
      </c>
      <c r="N4104">
        <v>36.224789999999999</v>
      </c>
      <c r="O4104">
        <v>26.789739999999998</v>
      </c>
      <c r="P4104">
        <v>0.31132779999999999</v>
      </c>
      <c r="R4104">
        <v>30.257539999999999</v>
      </c>
      <c r="S4104">
        <v>0.82263640000000005</v>
      </c>
    </row>
    <row r="4105" spans="1:19" x14ac:dyDescent="0.2">
      <c r="A4105" t="s">
        <v>133</v>
      </c>
      <c r="B4105">
        <v>2010</v>
      </c>
      <c r="C4105">
        <v>784171.2</v>
      </c>
      <c r="D4105">
        <v>885352.6</v>
      </c>
      <c r="E4105">
        <v>997625.9</v>
      </c>
      <c r="F4105">
        <v>1067955.1000000001</v>
      </c>
      <c r="G4105">
        <v>1153666</v>
      </c>
      <c r="I4105">
        <v>0.3030582</v>
      </c>
      <c r="J4105">
        <v>30.305820000000001</v>
      </c>
      <c r="L4105">
        <v>52.764009999999999</v>
      </c>
      <c r="M4105">
        <v>0.7665883</v>
      </c>
      <c r="N4105">
        <v>36.224789999999999</v>
      </c>
      <c r="O4105">
        <v>26.789739999999998</v>
      </c>
      <c r="P4105">
        <v>0.31132779999999999</v>
      </c>
      <c r="R4105">
        <v>30.257539999999999</v>
      </c>
      <c r="S4105">
        <v>0.82263640000000005</v>
      </c>
    </row>
    <row r="4106" spans="1:19" x14ac:dyDescent="0.2">
      <c r="A4106" t="s">
        <v>133</v>
      </c>
      <c r="B4106">
        <v>2010</v>
      </c>
      <c r="C4106">
        <v>784171.2</v>
      </c>
      <c r="D4106">
        <v>885352.6</v>
      </c>
      <c r="E4106">
        <v>997625.9</v>
      </c>
      <c r="F4106">
        <v>1067955.1000000001</v>
      </c>
      <c r="G4106">
        <v>1153666</v>
      </c>
      <c r="H4106">
        <v>24.999970000000001</v>
      </c>
      <c r="I4106">
        <v>0.3030582</v>
      </c>
      <c r="J4106">
        <v>30.305820000000001</v>
      </c>
      <c r="K4106">
        <v>75.996099999999998</v>
      </c>
      <c r="L4106">
        <v>52.764009999999999</v>
      </c>
      <c r="M4106">
        <v>0.7665883</v>
      </c>
      <c r="N4106">
        <v>36.224789999999999</v>
      </c>
      <c r="O4106">
        <v>26.789739999999998</v>
      </c>
      <c r="P4106">
        <v>0.31132779999999999</v>
      </c>
      <c r="Q4106">
        <v>55.188209999999998</v>
      </c>
      <c r="R4106">
        <v>30.257539999999999</v>
      </c>
      <c r="S4106">
        <v>0.82263640000000005</v>
      </c>
    </row>
    <row r="4107" spans="1:19" x14ac:dyDescent="0.2">
      <c r="A4107" t="s">
        <v>133</v>
      </c>
      <c r="B4107">
        <v>2010</v>
      </c>
      <c r="C4107">
        <v>784171.2</v>
      </c>
      <c r="D4107">
        <v>885352.6</v>
      </c>
      <c r="E4107">
        <v>997625.9</v>
      </c>
      <c r="F4107">
        <v>1067955.1000000001</v>
      </c>
      <c r="G4107">
        <v>1153666</v>
      </c>
      <c r="H4107">
        <v>19.999980000000001</v>
      </c>
      <c r="I4107">
        <v>0.3030582</v>
      </c>
      <c r="J4107">
        <v>30.305820000000001</v>
      </c>
      <c r="K4107">
        <v>75.996099999999998</v>
      </c>
      <c r="L4107">
        <v>52.764009999999999</v>
      </c>
      <c r="M4107">
        <v>0.7665883</v>
      </c>
      <c r="N4107">
        <v>36.224789999999999</v>
      </c>
      <c r="O4107">
        <v>26.789739999999998</v>
      </c>
      <c r="P4107">
        <v>0.31132779999999999</v>
      </c>
      <c r="Q4107">
        <v>55.188209999999998</v>
      </c>
      <c r="R4107">
        <v>30.257539999999999</v>
      </c>
      <c r="S4107">
        <v>0.82263640000000005</v>
      </c>
    </row>
    <row r="4108" spans="1:19" x14ac:dyDescent="0.2">
      <c r="A4108" t="s">
        <v>133</v>
      </c>
      <c r="B4108">
        <v>2010</v>
      </c>
      <c r="C4108">
        <v>784171.2</v>
      </c>
      <c r="D4108">
        <v>885352.6</v>
      </c>
      <c r="E4108">
        <v>997625.9</v>
      </c>
      <c r="F4108">
        <v>1067955.1000000001</v>
      </c>
      <c r="G4108">
        <v>1153666</v>
      </c>
      <c r="I4108">
        <v>0.3030582</v>
      </c>
      <c r="J4108">
        <v>30.305820000000001</v>
      </c>
      <c r="L4108">
        <v>52.764009999999999</v>
      </c>
      <c r="M4108">
        <v>0.7665883</v>
      </c>
      <c r="N4108">
        <v>36.224789999999999</v>
      </c>
      <c r="O4108">
        <v>26.789739999999998</v>
      </c>
      <c r="P4108">
        <v>0.31132779999999999</v>
      </c>
      <c r="R4108">
        <v>30.257539999999999</v>
      </c>
      <c r="S4108">
        <v>0.82263640000000005</v>
      </c>
    </row>
    <row r="4109" spans="1:19" x14ac:dyDescent="0.2">
      <c r="A4109" t="s">
        <v>133</v>
      </c>
      <c r="B4109">
        <v>2010</v>
      </c>
      <c r="C4109">
        <v>784171.2</v>
      </c>
      <c r="D4109">
        <v>885352.6</v>
      </c>
      <c r="E4109">
        <v>997625.9</v>
      </c>
      <c r="F4109">
        <v>1067955.1000000001</v>
      </c>
      <c r="G4109">
        <v>1153666</v>
      </c>
      <c r="I4109">
        <v>0.3030582</v>
      </c>
      <c r="J4109">
        <v>30.305820000000001</v>
      </c>
      <c r="L4109">
        <v>52.764009999999999</v>
      </c>
      <c r="M4109">
        <v>0.7665883</v>
      </c>
      <c r="O4109">
        <v>26.789739999999998</v>
      </c>
      <c r="P4109">
        <v>0.31132779999999999</v>
      </c>
      <c r="R4109">
        <v>30.257539999999999</v>
      </c>
      <c r="S4109">
        <v>0.82263640000000005</v>
      </c>
    </row>
    <row r="4110" spans="1:19" x14ac:dyDescent="0.2">
      <c r="A4110" t="s">
        <v>133</v>
      </c>
      <c r="B4110">
        <v>2010</v>
      </c>
      <c r="C4110">
        <v>784171.2</v>
      </c>
      <c r="D4110">
        <v>885352.6</v>
      </c>
      <c r="E4110">
        <v>997625.9</v>
      </c>
      <c r="F4110">
        <v>1067955.1000000001</v>
      </c>
      <c r="G4110">
        <v>1153666</v>
      </c>
      <c r="I4110">
        <v>0.3030582</v>
      </c>
      <c r="J4110">
        <v>30.305820000000001</v>
      </c>
      <c r="L4110">
        <v>52.764009999999999</v>
      </c>
      <c r="M4110">
        <v>0.7665883</v>
      </c>
      <c r="N4110">
        <v>36.224789999999999</v>
      </c>
      <c r="O4110">
        <v>26.789739999999998</v>
      </c>
      <c r="P4110">
        <v>0.31132779999999999</v>
      </c>
      <c r="R4110">
        <v>30.257539999999999</v>
      </c>
      <c r="S4110">
        <v>0.82263640000000005</v>
      </c>
    </row>
    <row r="4111" spans="1:19" x14ac:dyDescent="0.2">
      <c r="A4111" t="s">
        <v>133</v>
      </c>
      <c r="B4111">
        <v>2010</v>
      </c>
      <c r="C4111">
        <v>784171.2</v>
      </c>
      <c r="D4111">
        <v>885352.6</v>
      </c>
      <c r="E4111">
        <v>997625.9</v>
      </c>
      <c r="F4111">
        <v>1067955.1000000001</v>
      </c>
      <c r="G4111">
        <v>1153666</v>
      </c>
      <c r="I4111">
        <v>0.3030582</v>
      </c>
      <c r="J4111">
        <v>30.305820000000001</v>
      </c>
      <c r="L4111">
        <v>52.764009999999999</v>
      </c>
      <c r="M4111">
        <v>0.7665883</v>
      </c>
      <c r="N4111">
        <v>36.224789999999999</v>
      </c>
      <c r="O4111">
        <v>26.789739999999998</v>
      </c>
      <c r="P4111">
        <v>0.31132779999999999</v>
      </c>
      <c r="R4111">
        <v>30.257539999999999</v>
      </c>
      <c r="S4111">
        <v>0.82263640000000005</v>
      </c>
    </row>
    <row r="4112" spans="1:19" x14ac:dyDescent="0.2">
      <c r="A4112" t="s">
        <v>133</v>
      </c>
      <c r="B4112">
        <v>2010</v>
      </c>
      <c r="C4112">
        <v>784171.2</v>
      </c>
      <c r="D4112">
        <v>885352.6</v>
      </c>
      <c r="E4112">
        <v>997625.9</v>
      </c>
      <c r="F4112">
        <v>1067955.1000000001</v>
      </c>
      <c r="G4112">
        <v>1153666</v>
      </c>
      <c r="I4112">
        <v>0.3030582</v>
      </c>
      <c r="J4112">
        <v>30.305820000000001</v>
      </c>
      <c r="L4112">
        <v>52.764009999999999</v>
      </c>
      <c r="M4112">
        <v>0.7665883</v>
      </c>
      <c r="N4112">
        <v>36.224789999999999</v>
      </c>
      <c r="O4112">
        <v>26.789739999999998</v>
      </c>
      <c r="P4112">
        <v>0.31132779999999999</v>
      </c>
      <c r="R4112">
        <v>30.257539999999999</v>
      </c>
      <c r="S4112">
        <v>0.82263640000000005</v>
      </c>
    </row>
    <row r="4113" spans="1:19" x14ac:dyDescent="0.2">
      <c r="A4113" t="s">
        <v>133</v>
      </c>
      <c r="B4113">
        <v>2010</v>
      </c>
      <c r="C4113">
        <v>784171.2</v>
      </c>
      <c r="D4113">
        <v>885352.6</v>
      </c>
      <c r="E4113">
        <v>997625.9</v>
      </c>
      <c r="F4113">
        <v>1067955.1000000001</v>
      </c>
      <c r="G4113">
        <v>1153666</v>
      </c>
      <c r="I4113">
        <v>0.3030582</v>
      </c>
      <c r="J4113">
        <v>30.305820000000001</v>
      </c>
      <c r="L4113">
        <v>52.764009999999999</v>
      </c>
      <c r="M4113">
        <v>0.7665883</v>
      </c>
      <c r="N4113">
        <v>36.224789999999999</v>
      </c>
      <c r="O4113">
        <v>26.789739999999998</v>
      </c>
      <c r="P4113">
        <v>0.31132779999999999</v>
      </c>
      <c r="R4113">
        <v>30.257539999999999</v>
      </c>
      <c r="S4113">
        <v>0.82263640000000005</v>
      </c>
    </row>
    <row r="4114" spans="1:19" x14ac:dyDescent="0.2">
      <c r="A4114" t="s">
        <v>133</v>
      </c>
      <c r="B4114">
        <v>2010</v>
      </c>
      <c r="C4114">
        <v>784171.2</v>
      </c>
      <c r="D4114">
        <v>885352.6</v>
      </c>
      <c r="E4114">
        <v>997625.9</v>
      </c>
      <c r="F4114">
        <v>1067955.1000000001</v>
      </c>
      <c r="G4114">
        <v>1153666</v>
      </c>
      <c r="I4114">
        <v>0.3030582</v>
      </c>
      <c r="J4114">
        <v>30.305820000000001</v>
      </c>
      <c r="L4114">
        <v>52.764009999999999</v>
      </c>
      <c r="M4114">
        <v>0.7665883</v>
      </c>
      <c r="N4114">
        <v>36.224789999999999</v>
      </c>
      <c r="O4114">
        <v>26.789739999999998</v>
      </c>
      <c r="P4114">
        <v>0.31132779999999999</v>
      </c>
      <c r="R4114">
        <v>30.257539999999999</v>
      </c>
      <c r="S4114">
        <v>0.82263640000000005</v>
      </c>
    </row>
    <row r="4115" spans="1:19" x14ac:dyDescent="0.2">
      <c r="A4115" t="s">
        <v>133</v>
      </c>
      <c r="B4115">
        <v>2010</v>
      </c>
      <c r="C4115">
        <v>784171.2</v>
      </c>
      <c r="D4115">
        <v>885352.6</v>
      </c>
      <c r="E4115">
        <v>997625.9</v>
      </c>
      <c r="F4115">
        <v>1067955.1000000001</v>
      </c>
      <c r="G4115">
        <v>1153666</v>
      </c>
      <c r="I4115">
        <v>0.3030582</v>
      </c>
      <c r="J4115">
        <v>30.305820000000001</v>
      </c>
      <c r="L4115">
        <v>52.764009999999999</v>
      </c>
      <c r="M4115">
        <v>0.7665883</v>
      </c>
      <c r="N4115">
        <v>36.224789999999999</v>
      </c>
      <c r="O4115">
        <v>26.789739999999998</v>
      </c>
      <c r="P4115">
        <v>0.31132779999999999</v>
      </c>
      <c r="R4115">
        <v>30.257539999999999</v>
      </c>
      <c r="S4115">
        <v>0.82263640000000005</v>
      </c>
    </row>
    <row r="4116" spans="1:19" x14ac:dyDescent="0.2">
      <c r="A4116" t="s">
        <v>133</v>
      </c>
      <c r="B4116">
        <v>2010</v>
      </c>
      <c r="C4116">
        <v>784171.2</v>
      </c>
      <c r="D4116">
        <v>885352.6</v>
      </c>
      <c r="E4116">
        <v>997625.9</v>
      </c>
      <c r="F4116">
        <v>1067955.1000000001</v>
      </c>
      <c r="G4116">
        <v>1153666</v>
      </c>
      <c r="H4116">
        <v>14.285690000000001</v>
      </c>
      <c r="I4116">
        <v>0.3030582</v>
      </c>
      <c r="J4116">
        <v>30.305820000000001</v>
      </c>
      <c r="K4116">
        <v>75.996099999999998</v>
      </c>
      <c r="L4116">
        <v>52.764009999999999</v>
      </c>
      <c r="M4116">
        <v>0.7665883</v>
      </c>
      <c r="O4116">
        <v>26.789739999999998</v>
      </c>
      <c r="P4116">
        <v>0.31132779999999999</v>
      </c>
      <c r="R4116">
        <v>30.257539999999999</v>
      </c>
      <c r="S4116">
        <v>0.82263640000000005</v>
      </c>
    </row>
    <row r="4117" spans="1:19" x14ac:dyDescent="0.2">
      <c r="A4117" t="s">
        <v>133</v>
      </c>
      <c r="B4117">
        <v>2010</v>
      </c>
      <c r="C4117">
        <v>784171.2</v>
      </c>
      <c r="D4117">
        <v>885352.6</v>
      </c>
      <c r="E4117">
        <v>997625.9</v>
      </c>
      <c r="F4117">
        <v>1067955.1000000001</v>
      </c>
      <c r="G4117">
        <v>1153666</v>
      </c>
      <c r="H4117">
        <v>17.647089999999999</v>
      </c>
      <c r="I4117">
        <v>0.3030582</v>
      </c>
      <c r="J4117">
        <v>30.305820000000001</v>
      </c>
      <c r="K4117">
        <v>75.996099999999998</v>
      </c>
      <c r="L4117">
        <v>52.764009999999999</v>
      </c>
      <c r="M4117">
        <v>0.7665883</v>
      </c>
      <c r="N4117">
        <v>36.224789999999999</v>
      </c>
      <c r="O4117">
        <v>26.789739999999998</v>
      </c>
      <c r="P4117">
        <v>0.31132779999999999</v>
      </c>
      <c r="Q4117">
        <v>55.188209999999998</v>
      </c>
      <c r="R4117">
        <v>30.257539999999999</v>
      </c>
      <c r="S4117">
        <v>0.82263640000000005</v>
      </c>
    </row>
    <row r="4118" spans="1:19" x14ac:dyDescent="0.2">
      <c r="A4118" t="s">
        <v>133</v>
      </c>
      <c r="B4118">
        <v>2010</v>
      </c>
      <c r="C4118">
        <v>784171.2</v>
      </c>
      <c r="D4118">
        <v>885352.6</v>
      </c>
      <c r="E4118">
        <v>997625.9</v>
      </c>
      <c r="F4118">
        <v>1067955.1000000001</v>
      </c>
      <c r="G4118">
        <v>1153666</v>
      </c>
      <c r="H4118">
        <v>25.914709999999999</v>
      </c>
      <c r="I4118">
        <v>0.3030582</v>
      </c>
      <c r="J4118">
        <v>30.305820000000001</v>
      </c>
      <c r="K4118">
        <v>75.996099999999998</v>
      </c>
      <c r="L4118">
        <v>52.764009999999999</v>
      </c>
      <c r="M4118">
        <v>0.7665883</v>
      </c>
      <c r="N4118">
        <v>36.224789999999999</v>
      </c>
      <c r="O4118">
        <v>26.789739999999998</v>
      </c>
      <c r="P4118">
        <v>0.31132779999999999</v>
      </c>
      <c r="Q4118">
        <v>55.188209999999998</v>
      </c>
      <c r="R4118">
        <v>30.257539999999999</v>
      </c>
      <c r="S4118">
        <v>0.82263640000000005</v>
      </c>
    </row>
    <row r="4119" spans="1:19" x14ac:dyDescent="0.2">
      <c r="A4119" t="s">
        <v>133</v>
      </c>
      <c r="B4119">
        <v>2010</v>
      </c>
      <c r="C4119">
        <v>784171.2</v>
      </c>
      <c r="D4119">
        <v>885352.6</v>
      </c>
      <c r="E4119">
        <v>997625.9</v>
      </c>
      <c r="F4119">
        <v>1067955.1000000001</v>
      </c>
      <c r="G4119">
        <v>1153666</v>
      </c>
      <c r="H4119">
        <v>21.739070000000002</v>
      </c>
      <c r="I4119">
        <v>0.3030582</v>
      </c>
      <c r="J4119">
        <v>30.305820000000001</v>
      </c>
      <c r="K4119">
        <v>75.996099999999998</v>
      </c>
      <c r="L4119">
        <v>52.764009999999999</v>
      </c>
      <c r="M4119">
        <v>0.7665883</v>
      </c>
      <c r="N4119">
        <v>36.224789999999999</v>
      </c>
      <c r="O4119">
        <v>26.789739999999998</v>
      </c>
      <c r="P4119">
        <v>0.31132779999999999</v>
      </c>
      <c r="Q4119">
        <v>55.188209999999998</v>
      </c>
      <c r="R4119">
        <v>30.257539999999999</v>
      </c>
      <c r="S4119">
        <v>0.82263640000000005</v>
      </c>
    </row>
    <row r="4120" spans="1:19" x14ac:dyDescent="0.2">
      <c r="A4120" t="s">
        <v>133</v>
      </c>
      <c r="B4120">
        <v>2010</v>
      </c>
      <c r="C4120">
        <v>784171.2</v>
      </c>
      <c r="D4120">
        <v>885352.6</v>
      </c>
      <c r="E4120">
        <v>997625.9</v>
      </c>
      <c r="F4120">
        <v>1067955.1000000001</v>
      </c>
      <c r="G4120">
        <v>1153666</v>
      </c>
      <c r="H4120">
        <v>30.000109999999999</v>
      </c>
      <c r="I4120">
        <v>0.3030582</v>
      </c>
      <c r="J4120">
        <v>30.305820000000001</v>
      </c>
      <c r="K4120">
        <v>75.996099999999998</v>
      </c>
      <c r="L4120">
        <v>52.764009999999999</v>
      </c>
      <c r="M4120">
        <v>0.7665883</v>
      </c>
      <c r="N4120">
        <v>36.224789999999999</v>
      </c>
      <c r="O4120">
        <v>26.789739999999998</v>
      </c>
      <c r="P4120">
        <v>0.31132779999999999</v>
      </c>
      <c r="Q4120">
        <v>55.188209999999998</v>
      </c>
      <c r="R4120">
        <v>30.257539999999999</v>
      </c>
      <c r="S4120">
        <v>0.82263640000000005</v>
      </c>
    </row>
    <row r="4121" spans="1:19" x14ac:dyDescent="0.2">
      <c r="A4121" t="s">
        <v>133</v>
      </c>
      <c r="B4121">
        <v>2010</v>
      </c>
      <c r="C4121">
        <v>784171.2</v>
      </c>
      <c r="D4121">
        <v>885352.6</v>
      </c>
      <c r="E4121">
        <v>997625.9</v>
      </c>
      <c r="F4121">
        <v>1067955.1000000001</v>
      </c>
      <c r="G4121">
        <v>1153666</v>
      </c>
      <c r="H4121">
        <v>-22.580629999999999</v>
      </c>
      <c r="I4121">
        <v>0.3030582</v>
      </c>
      <c r="J4121">
        <v>30.305820000000001</v>
      </c>
      <c r="K4121">
        <v>75.996099999999998</v>
      </c>
      <c r="L4121">
        <v>52.764009999999999</v>
      </c>
      <c r="M4121">
        <v>0.7665883</v>
      </c>
      <c r="N4121">
        <v>36.224789999999999</v>
      </c>
      <c r="O4121">
        <v>26.789739999999998</v>
      </c>
      <c r="P4121">
        <v>0.31132779999999999</v>
      </c>
      <c r="Q4121">
        <v>55.188209999999998</v>
      </c>
      <c r="R4121">
        <v>30.257539999999999</v>
      </c>
      <c r="S4121">
        <v>0.82263640000000005</v>
      </c>
    </row>
    <row r="4122" spans="1:19" x14ac:dyDescent="0.2">
      <c r="A4122" t="s">
        <v>133</v>
      </c>
      <c r="B4122">
        <v>2010</v>
      </c>
      <c r="C4122">
        <v>784171.2</v>
      </c>
      <c r="D4122">
        <v>885352.6</v>
      </c>
      <c r="E4122">
        <v>997625.9</v>
      </c>
      <c r="F4122">
        <v>1067955.1000000001</v>
      </c>
      <c r="G4122">
        <v>1153666</v>
      </c>
      <c r="H4122">
        <v>42.857219999999998</v>
      </c>
      <c r="I4122">
        <v>0.3030582</v>
      </c>
      <c r="J4122">
        <v>30.305820000000001</v>
      </c>
      <c r="K4122">
        <v>75.996099999999998</v>
      </c>
      <c r="L4122">
        <v>52.764009999999999</v>
      </c>
      <c r="M4122">
        <v>0.7665883</v>
      </c>
      <c r="N4122">
        <v>36.224789999999999</v>
      </c>
      <c r="O4122">
        <v>26.789739999999998</v>
      </c>
      <c r="P4122">
        <v>0.31132779999999999</v>
      </c>
      <c r="Q4122">
        <v>55.188209999999998</v>
      </c>
      <c r="R4122">
        <v>30.257539999999999</v>
      </c>
      <c r="S4122">
        <v>0.82263640000000005</v>
      </c>
    </row>
    <row r="4123" spans="1:19" x14ac:dyDescent="0.2">
      <c r="A4123" t="s">
        <v>133</v>
      </c>
      <c r="B4123">
        <v>2010</v>
      </c>
      <c r="C4123">
        <v>784171.2</v>
      </c>
      <c r="D4123">
        <v>885352.6</v>
      </c>
      <c r="E4123">
        <v>997625.9</v>
      </c>
      <c r="F4123">
        <v>1067955.1000000001</v>
      </c>
      <c r="G4123">
        <v>1153666</v>
      </c>
      <c r="H4123">
        <v>14.583310000000001</v>
      </c>
      <c r="I4123">
        <v>0.3030582</v>
      </c>
      <c r="J4123">
        <v>30.305820000000001</v>
      </c>
      <c r="K4123">
        <v>75.996099999999998</v>
      </c>
      <c r="L4123">
        <v>52.764009999999999</v>
      </c>
      <c r="M4123">
        <v>0.7665883</v>
      </c>
      <c r="N4123">
        <v>36.224789999999999</v>
      </c>
      <c r="O4123">
        <v>26.789739999999998</v>
      </c>
      <c r="P4123">
        <v>0.31132779999999999</v>
      </c>
      <c r="Q4123">
        <v>55.188209999999998</v>
      </c>
      <c r="R4123">
        <v>30.257539999999999</v>
      </c>
      <c r="S4123">
        <v>0.82263640000000005</v>
      </c>
    </row>
    <row r="4124" spans="1:19" x14ac:dyDescent="0.2">
      <c r="A4124" t="s">
        <v>133</v>
      </c>
      <c r="B4124">
        <v>2010</v>
      </c>
      <c r="C4124">
        <v>784171.2</v>
      </c>
      <c r="D4124">
        <v>885352.6</v>
      </c>
      <c r="E4124">
        <v>997625.9</v>
      </c>
      <c r="F4124">
        <v>1067955.1000000001</v>
      </c>
      <c r="G4124">
        <v>1153666</v>
      </c>
      <c r="H4124">
        <v>40.491840000000003</v>
      </c>
      <c r="I4124">
        <v>0.3030582</v>
      </c>
      <c r="J4124">
        <v>30.305820000000001</v>
      </c>
      <c r="K4124">
        <v>75.996099999999998</v>
      </c>
      <c r="L4124">
        <v>52.764009999999999</v>
      </c>
      <c r="M4124">
        <v>0.7665883</v>
      </c>
      <c r="N4124">
        <v>36.224789999999999</v>
      </c>
      <c r="O4124">
        <v>26.789739999999998</v>
      </c>
      <c r="P4124">
        <v>0.31132779999999999</v>
      </c>
      <c r="Q4124">
        <v>55.188209999999998</v>
      </c>
      <c r="R4124">
        <v>30.257539999999999</v>
      </c>
      <c r="S4124">
        <v>0.82263640000000005</v>
      </c>
    </row>
    <row r="4125" spans="1:19" x14ac:dyDescent="0.2">
      <c r="A4125" t="s">
        <v>133</v>
      </c>
      <c r="B4125">
        <v>2010</v>
      </c>
      <c r="C4125">
        <v>784171.2</v>
      </c>
      <c r="D4125">
        <v>885352.6</v>
      </c>
      <c r="E4125">
        <v>997625.9</v>
      </c>
      <c r="F4125">
        <v>1067955.1000000001</v>
      </c>
      <c r="G4125">
        <v>1153666</v>
      </c>
      <c r="H4125">
        <v>-10.000019999999999</v>
      </c>
      <c r="I4125">
        <v>0.3030582</v>
      </c>
      <c r="J4125">
        <v>30.305820000000001</v>
      </c>
      <c r="K4125">
        <v>75.996099999999998</v>
      </c>
      <c r="L4125">
        <v>52.764009999999999</v>
      </c>
      <c r="M4125">
        <v>0.7665883</v>
      </c>
      <c r="O4125">
        <v>26.789739999999998</v>
      </c>
      <c r="P4125">
        <v>0.31132779999999999</v>
      </c>
      <c r="R4125">
        <v>30.257539999999999</v>
      </c>
      <c r="S4125">
        <v>0.82263640000000005</v>
      </c>
    </row>
    <row r="4126" spans="1:19" x14ac:dyDescent="0.2">
      <c r="A4126" t="s">
        <v>133</v>
      </c>
      <c r="B4126">
        <v>2010</v>
      </c>
      <c r="C4126">
        <v>784171.2</v>
      </c>
      <c r="D4126">
        <v>885352.6</v>
      </c>
      <c r="E4126">
        <v>997625.9</v>
      </c>
      <c r="F4126">
        <v>1067955.1000000001</v>
      </c>
      <c r="G4126">
        <v>1153666</v>
      </c>
      <c r="H4126">
        <v>14.285629999999999</v>
      </c>
      <c r="I4126">
        <v>0.3030582</v>
      </c>
      <c r="J4126">
        <v>30.305820000000001</v>
      </c>
      <c r="K4126">
        <v>75.996099999999998</v>
      </c>
      <c r="L4126">
        <v>52.764009999999999</v>
      </c>
      <c r="M4126">
        <v>0.7665883</v>
      </c>
      <c r="N4126">
        <v>36.224789999999999</v>
      </c>
      <c r="O4126">
        <v>26.789739999999998</v>
      </c>
      <c r="P4126">
        <v>0.31132779999999999</v>
      </c>
      <c r="Q4126">
        <v>55.188209999999998</v>
      </c>
      <c r="R4126">
        <v>30.257539999999999</v>
      </c>
      <c r="S4126">
        <v>0.82263640000000005</v>
      </c>
    </row>
    <row r="4127" spans="1:19" x14ac:dyDescent="0.2">
      <c r="A4127" t="s">
        <v>133</v>
      </c>
      <c r="B4127">
        <v>2010</v>
      </c>
      <c r="C4127">
        <v>784171.2</v>
      </c>
      <c r="D4127">
        <v>885352.6</v>
      </c>
      <c r="E4127">
        <v>997625.9</v>
      </c>
      <c r="F4127">
        <v>1067955.1000000001</v>
      </c>
      <c r="G4127">
        <v>1153666</v>
      </c>
      <c r="H4127">
        <v>20.000080000000001</v>
      </c>
      <c r="I4127">
        <v>0.3030582</v>
      </c>
      <c r="J4127">
        <v>30.305820000000001</v>
      </c>
      <c r="K4127">
        <v>75.996099999999998</v>
      </c>
      <c r="L4127">
        <v>52.764009999999999</v>
      </c>
      <c r="M4127">
        <v>0.7665883</v>
      </c>
      <c r="N4127">
        <v>36.224789999999999</v>
      </c>
      <c r="O4127">
        <v>26.789739999999998</v>
      </c>
      <c r="P4127">
        <v>0.31132779999999999</v>
      </c>
      <c r="Q4127">
        <v>55.188209999999998</v>
      </c>
      <c r="R4127">
        <v>30.257539999999999</v>
      </c>
      <c r="S4127">
        <v>0.82263640000000005</v>
      </c>
    </row>
    <row r="4128" spans="1:19" x14ac:dyDescent="0.2">
      <c r="A4128" t="s">
        <v>133</v>
      </c>
      <c r="B4128">
        <v>2010</v>
      </c>
      <c r="C4128">
        <v>784171.2</v>
      </c>
      <c r="D4128">
        <v>885352.6</v>
      </c>
      <c r="E4128">
        <v>997625.9</v>
      </c>
      <c r="F4128">
        <v>1067955.1000000001</v>
      </c>
      <c r="G4128">
        <v>1153666</v>
      </c>
      <c r="H4128">
        <v>19.999919999999999</v>
      </c>
      <c r="I4128">
        <v>0.3030582</v>
      </c>
      <c r="J4128">
        <v>30.305820000000001</v>
      </c>
      <c r="K4128">
        <v>75.996099999999998</v>
      </c>
      <c r="L4128">
        <v>52.764009999999999</v>
      </c>
      <c r="M4128">
        <v>0.7665883</v>
      </c>
      <c r="O4128">
        <v>26.789739999999998</v>
      </c>
      <c r="P4128">
        <v>0.31132779999999999</v>
      </c>
      <c r="R4128">
        <v>30.257539999999999</v>
      </c>
      <c r="S4128">
        <v>0.82263640000000005</v>
      </c>
    </row>
    <row r="4129" spans="1:19" x14ac:dyDescent="0.2">
      <c r="A4129" t="s">
        <v>133</v>
      </c>
      <c r="B4129">
        <v>2010</v>
      </c>
      <c r="C4129">
        <v>784171.2</v>
      </c>
      <c r="D4129">
        <v>885352.6</v>
      </c>
      <c r="E4129">
        <v>997625.9</v>
      </c>
      <c r="F4129">
        <v>1067955.1000000001</v>
      </c>
      <c r="G4129">
        <v>1153666</v>
      </c>
      <c r="H4129">
        <v>25.833390000000001</v>
      </c>
      <c r="I4129">
        <v>0.3030582</v>
      </c>
      <c r="J4129">
        <v>30.305820000000001</v>
      </c>
      <c r="K4129">
        <v>75.996099999999998</v>
      </c>
      <c r="L4129">
        <v>52.764009999999999</v>
      </c>
      <c r="M4129">
        <v>0.7665883</v>
      </c>
      <c r="N4129">
        <v>36.224789999999999</v>
      </c>
      <c r="O4129">
        <v>26.789739999999998</v>
      </c>
      <c r="P4129">
        <v>0.31132779999999999</v>
      </c>
      <c r="Q4129">
        <v>55.188209999999998</v>
      </c>
      <c r="R4129">
        <v>30.257539999999999</v>
      </c>
      <c r="S4129">
        <v>0.82263640000000005</v>
      </c>
    </row>
    <row r="4130" spans="1:19" x14ac:dyDescent="0.2">
      <c r="A4130" t="s">
        <v>133</v>
      </c>
      <c r="B4130">
        <v>2010</v>
      </c>
      <c r="C4130">
        <v>784171.2</v>
      </c>
      <c r="D4130">
        <v>885352.6</v>
      </c>
      <c r="E4130">
        <v>997625.9</v>
      </c>
      <c r="F4130">
        <v>1067955.1000000001</v>
      </c>
      <c r="G4130">
        <v>1153666</v>
      </c>
      <c r="I4130">
        <v>0.3030582</v>
      </c>
      <c r="J4130">
        <v>30.305820000000001</v>
      </c>
      <c r="L4130">
        <v>52.764009999999999</v>
      </c>
      <c r="M4130">
        <v>0.7665883</v>
      </c>
      <c r="N4130">
        <v>36.224789999999999</v>
      </c>
      <c r="O4130">
        <v>26.789739999999998</v>
      </c>
      <c r="P4130">
        <v>0.31132779999999999</v>
      </c>
      <c r="R4130">
        <v>30.257539999999999</v>
      </c>
      <c r="S4130">
        <v>0.82263640000000005</v>
      </c>
    </row>
    <row r="4131" spans="1:19" x14ac:dyDescent="0.2">
      <c r="A4131" t="s">
        <v>133</v>
      </c>
      <c r="B4131">
        <v>2010</v>
      </c>
      <c r="C4131">
        <v>784171.2</v>
      </c>
      <c r="D4131">
        <v>885352.6</v>
      </c>
      <c r="E4131">
        <v>997625.9</v>
      </c>
      <c r="F4131">
        <v>1067955.1000000001</v>
      </c>
      <c r="G4131">
        <v>1153666</v>
      </c>
      <c r="I4131">
        <v>0.3030582</v>
      </c>
      <c r="J4131">
        <v>30.305820000000001</v>
      </c>
      <c r="L4131">
        <v>52.764009999999999</v>
      </c>
      <c r="M4131">
        <v>0.7665883</v>
      </c>
      <c r="N4131">
        <v>36.224789999999999</v>
      </c>
      <c r="O4131">
        <v>26.789739999999998</v>
      </c>
      <c r="P4131">
        <v>0.31132779999999999</v>
      </c>
      <c r="R4131">
        <v>30.257539999999999</v>
      </c>
      <c r="S4131">
        <v>0.82263640000000005</v>
      </c>
    </row>
    <row r="4132" spans="1:19" x14ac:dyDescent="0.2">
      <c r="A4132" t="s">
        <v>133</v>
      </c>
      <c r="B4132">
        <v>2010</v>
      </c>
      <c r="C4132">
        <v>784171.2</v>
      </c>
      <c r="D4132">
        <v>885352.6</v>
      </c>
      <c r="E4132">
        <v>997625.9</v>
      </c>
      <c r="F4132">
        <v>1067955.1000000001</v>
      </c>
      <c r="G4132">
        <v>1153666</v>
      </c>
      <c r="H4132">
        <v>-6.6667540000000001</v>
      </c>
      <c r="I4132">
        <v>0.3030582</v>
      </c>
      <c r="J4132">
        <v>30.305820000000001</v>
      </c>
      <c r="K4132">
        <v>75.996099999999998</v>
      </c>
      <c r="L4132">
        <v>52.764009999999999</v>
      </c>
      <c r="M4132">
        <v>0.7665883</v>
      </c>
      <c r="N4132">
        <v>36.224789999999999</v>
      </c>
      <c r="O4132">
        <v>26.789739999999998</v>
      </c>
      <c r="P4132">
        <v>0.31132779999999999</v>
      </c>
      <c r="Q4132">
        <v>55.188209999999998</v>
      </c>
      <c r="R4132">
        <v>30.257539999999999</v>
      </c>
      <c r="S4132">
        <v>0.82263640000000005</v>
      </c>
    </row>
    <row r="4133" spans="1:19" x14ac:dyDescent="0.2">
      <c r="A4133" t="s">
        <v>133</v>
      </c>
      <c r="B4133">
        <v>2010</v>
      </c>
      <c r="C4133">
        <v>784171.2</v>
      </c>
      <c r="D4133">
        <v>885352.6</v>
      </c>
      <c r="E4133">
        <v>997625.9</v>
      </c>
      <c r="F4133">
        <v>1067955.1000000001</v>
      </c>
      <c r="G4133">
        <v>1153666</v>
      </c>
      <c r="H4133">
        <v>2.8570720000000001</v>
      </c>
      <c r="I4133">
        <v>0.3030582</v>
      </c>
      <c r="J4133">
        <v>30.305820000000001</v>
      </c>
      <c r="K4133">
        <v>75.996099999999998</v>
      </c>
      <c r="L4133">
        <v>52.764009999999999</v>
      </c>
      <c r="M4133">
        <v>0.7665883</v>
      </c>
      <c r="O4133">
        <v>26.789739999999998</v>
      </c>
      <c r="P4133">
        <v>0.31132779999999999</v>
      </c>
      <c r="R4133">
        <v>30.257539999999999</v>
      </c>
      <c r="S4133">
        <v>0.82263640000000005</v>
      </c>
    </row>
    <row r="4134" spans="1:19" x14ac:dyDescent="0.2">
      <c r="A4134" t="s">
        <v>133</v>
      </c>
      <c r="B4134">
        <v>2010</v>
      </c>
      <c r="C4134">
        <v>784171.2</v>
      </c>
      <c r="D4134">
        <v>885352.6</v>
      </c>
      <c r="E4134">
        <v>997625.9</v>
      </c>
      <c r="F4134">
        <v>1067955.1000000001</v>
      </c>
      <c r="G4134">
        <v>1153666</v>
      </c>
      <c r="I4134">
        <v>0.3030582</v>
      </c>
      <c r="J4134">
        <v>30.305820000000001</v>
      </c>
      <c r="L4134">
        <v>52.764009999999999</v>
      </c>
      <c r="M4134">
        <v>0.7665883</v>
      </c>
      <c r="N4134">
        <v>36.224789999999999</v>
      </c>
      <c r="O4134">
        <v>26.789739999999998</v>
      </c>
      <c r="P4134">
        <v>0.31132779999999999</v>
      </c>
      <c r="R4134">
        <v>30.257539999999999</v>
      </c>
      <c r="S4134">
        <v>0.82263640000000005</v>
      </c>
    </row>
    <row r="4135" spans="1:19" x14ac:dyDescent="0.2">
      <c r="A4135" t="s">
        <v>133</v>
      </c>
      <c r="B4135">
        <v>2010</v>
      </c>
      <c r="C4135">
        <v>784171.2</v>
      </c>
      <c r="D4135">
        <v>885352.6</v>
      </c>
      <c r="E4135">
        <v>997625.9</v>
      </c>
      <c r="F4135">
        <v>1067955.1000000001</v>
      </c>
      <c r="G4135">
        <v>1153666</v>
      </c>
      <c r="H4135">
        <v>5.0000580000000001</v>
      </c>
      <c r="I4135">
        <v>0.3030582</v>
      </c>
      <c r="J4135">
        <v>30.305820000000001</v>
      </c>
      <c r="K4135">
        <v>75.996099999999998</v>
      </c>
      <c r="L4135">
        <v>52.764009999999999</v>
      </c>
      <c r="M4135">
        <v>0.7665883</v>
      </c>
      <c r="N4135">
        <v>36.224789999999999</v>
      </c>
      <c r="O4135">
        <v>26.789739999999998</v>
      </c>
      <c r="P4135">
        <v>0.31132779999999999</v>
      </c>
      <c r="Q4135">
        <v>55.188209999999998</v>
      </c>
      <c r="R4135">
        <v>30.257539999999999</v>
      </c>
      <c r="S4135">
        <v>0.82263640000000005</v>
      </c>
    </row>
    <row r="4136" spans="1:19" x14ac:dyDescent="0.2">
      <c r="A4136" t="s">
        <v>133</v>
      </c>
      <c r="B4136">
        <v>2010</v>
      </c>
      <c r="C4136">
        <v>784171.2</v>
      </c>
      <c r="D4136">
        <v>885352.6</v>
      </c>
      <c r="E4136">
        <v>997625.9</v>
      </c>
      <c r="F4136">
        <v>1067955.1000000001</v>
      </c>
      <c r="G4136">
        <v>1153666</v>
      </c>
      <c r="I4136">
        <v>0.3030582</v>
      </c>
      <c r="J4136">
        <v>30.305820000000001</v>
      </c>
      <c r="L4136">
        <v>52.764009999999999</v>
      </c>
      <c r="M4136">
        <v>0.7665883</v>
      </c>
      <c r="N4136">
        <v>36.224789999999999</v>
      </c>
      <c r="O4136">
        <v>26.789739999999998</v>
      </c>
      <c r="P4136">
        <v>0.31132779999999999</v>
      </c>
      <c r="R4136">
        <v>30.257539999999999</v>
      </c>
      <c r="S4136">
        <v>0.82263640000000005</v>
      </c>
    </row>
    <row r="4137" spans="1:19" x14ac:dyDescent="0.2">
      <c r="A4137" t="s">
        <v>133</v>
      </c>
      <c r="B4137">
        <v>2010</v>
      </c>
      <c r="C4137">
        <v>784171.2</v>
      </c>
      <c r="D4137">
        <v>885352.6</v>
      </c>
      <c r="E4137">
        <v>997625.9</v>
      </c>
      <c r="F4137">
        <v>1067955.1000000001</v>
      </c>
      <c r="G4137">
        <v>1153666</v>
      </c>
      <c r="H4137">
        <v>20.000029999999999</v>
      </c>
      <c r="I4137">
        <v>0.3030582</v>
      </c>
      <c r="J4137">
        <v>30.305820000000001</v>
      </c>
      <c r="K4137">
        <v>75.996099999999998</v>
      </c>
      <c r="L4137">
        <v>52.764009999999999</v>
      </c>
      <c r="M4137">
        <v>0.7665883</v>
      </c>
      <c r="N4137">
        <v>36.224789999999999</v>
      </c>
      <c r="O4137">
        <v>26.789739999999998</v>
      </c>
      <c r="P4137">
        <v>0.31132779999999999</v>
      </c>
      <c r="Q4137">
        <v>55.188209999999998</v>
      </c>
      <c r="R4137">
        <v>30.257539999999999</v>
      </c>
      <c r="S4137">
        <v>0.82263640000000005</v>
      </c>
    </row>
    <row r="4138" spans="1:19" x14ac:dyDescent="0.2">
      <c r="A4138" t="s">
        <v>133</v>
      </c>
      <c r="B4138">
        <v>2010</v>
      </c>
      <c r="C4138">
        <v>784171.2</v>
      </c>
      <c r="D4138">
        <v>885352.6</v>
      </c>
      <c r="E4138">
        <v>997625.9</v>
      </c>
      <c r="F4138">
        <v>1067955.1000000001</v>
      </c>
      <c r="G4138">
        <v>1153666</v>
      </c>
      <c r="H4138">
        <v>9.9999749999999992</v>
      </c>
      <c r="I4138">
        <v>0.3030582</v>
      </c>
      <c r="J4138">
        <v>30.305820000000001</v>
      </c>
      <c r="K4138">
        <v>75.996099999999998</v>
      </c>
      <c r="L4138">
        <v>52.764009999999999</v>
      </c>
      <c r="M4138">
        <v>0.7665883</v>
      </c>
      <c r="N4138">
        <v>36.224789999999999</v>
      </c>
      <c r="O4138">
        <v>26.789739999999998</v>
      </c>
      <c r="P4138">
        <v>0.31132779999999999</v>
      </c>
      <c r="Q4138">
        <v>55.188209999999998</v>
      </c>
      <c r="R4138">
        <v>30.257539999999999</v>
      </c>
      <c r="S4138">
        <v>0.82263640000000005</v>
      </c>
    </row>
    <row r="4139" spans="1:19" x14ac:dyDescent="0.2">
      <c r="A4139" t="s">
        <v>133</v>
      </c>
      <c r="B4139">
        <v>2010</v>
      </c>
      <c r="C4139">
        <v>784171.2</v>
      </c>
      <c r="D4139">
        <v>885352.6</v>
      </c>
      <c r="E4139">
        <v>997625.9</v>
      </c>
      <c r="F4139">
        <v>1067955.1000000001</v>
      </c>
      <c r="G4139">
        <v>1153666</v>
      </c>
      <c r="I4139">
        <v>0.3030582</v>
      </c>
      <c r="J4139">
        <v>30.305820000000001</v>
      </c>
      <c r="L4139">
        <v>52.764009999999999</v>
      </c>
      <c r="M4139">
        <v>0.7665883</v>
      </c>
      <c r="N4139">
        <v>36.224789999999999</v>
      </c>
      <c r="O4139">
        <v>26.789739999999998</v>
      </c>
      <c r="P4139">
        <v>0.31132779999999999</v>
      </c>
      <c r="R4139">
        <v>30.257539999999999</v>
      </c>
      <c r="S4139">
        <v>0.82263640000000005</v>
      </c>
    </row>
    <row r="4140" spans="1:19" x14ac:dyDescent="0.2">
      <c r="A4140" t="s">
        <v>133</v>
      </c>
      <c r="B4140">
        <v>2010</v>
      </c>
      <c r="C4140">
        <v>784171.2</v>
      </c>
      <c r="D4140">
        <v>885352.6</v>
      </c>
      <c r="E4140">
        <v>997625.9</v>
      </c>
      <c r="F4140">
        <v>1067955.1000000001</v>
      </c>
      <c r="G4140">
        <v>1153666</v>
      </c>
      <c r="I4140">
        <v>0.3030582</v>
      </c>
      <c r="J4140">
        <v>30.305820000000001</v>
      </c>
      <c r="L4140">
        <v>52.764009999999999</v>
      </c>
      <c r="M4140">
        <v>0.7665883</v>
      </c>
      <c r="N4140">
        <v>36.224789999999999</v>
      </c>
      <c r="O4140">
        <v>26.789739999999998</v>
      </c>
      <c r="P4140">
        <v>0.31132779999999999</v>
      </c>
      <c r="R4140">
        <v>30.257539999999999</v>
      </c>
      <c r="S4140">
        <v>0.82263640000000005</v>
      </c>
    </row>
    <row r="4141" spans="1:19" x14ac:dyDescent="0.2">
      <c r="A4141" t="s">
        <v>133</v>
      </c>
      <c r="B4141">
        <v>2010</v>
      </c>
      <c r="C4141">
        <v>784171.2</v>
      </c>
      <c r="D4141">
        <v>885352.6</v>
      </c>
      <c r="E4141">
        <v>997625.9</v>
      </c>
      <c r="F4141">
        <v>1067955.1000000001</v>
      </c>
      <c r="G4141">
        <v>1153666</v>
      </c>
      <c r="H4141">
        <v>14.285740000000001</v>
      </c>
      <c r="I4141">
        <v>0.3030582</v>
      </c>
      <c r="J4141">
        <v>30.305820000000001</v>
      </c>
      <c r="K4141">
        <v>75.996099999999998</v>
      </c>
      <c r="L4141">
        <v>52.764009999999999</v>
      </c>
      <c r="M4141">
        <v>0.7665883</v>
      </c>
      <c r="N4141">
        <v>36.224789999999999</v>
      </c>
      <c r="O4141">
        <v>26.789739999999998</v>
      </c>
      <c r="P4141">
        <v>0.31132779999999999</v>
      </c>
      <c r="Q4141">
        <v>55.188209999999998</v>
      </c>
      <c r="R4141">
        <v>30.257539999999999</v>
      </c>
      <c r="S4141">
        <v>0.82263640000000005</v>
      </c>
    </row>
    <row r="4142" spans="1:19" x14ac:dyDescent="0.2">
      <c r="A4142" t="s">
        <v>133</v>
      </c>
      <c r="B4142">
        <v>2010</v>
      </c>
      <c r="C4142">
        <v>784171.2</v>
      </c>
      <c r="D4142">
        <v>885352.6</v>
      </c>
      <c r="E4142">
        <v>997625.9</v>
      </c>
      <c r="F4142">
        <v>1067955.1000000001</v>
      </c>
      <c r="G4142">
        <v>1153666</v>
      </c>
      <c r="I4142">
        <v>0.3030582</v>
      </c>
      <c r="J4142">
        <v>30.305820000000001</v>
      </c>
      <c r="L4142">
        <v>52.764009999999999</v>
      </c>
      <c r="M4142">
        <v>0.7665883</v>
      </c>
      <c r="N4142">
        <v>36.224789999999999</v>
      </c>
      <c r="O4142">
        <v>26.789739999999998</v>
      </c>
      <c r="P4142">
        <v>0.31132779999999999</v>
      </c>
      <c r="R4142">
        <v>30.257539999999999</v>
      </c>
      <c r="S4142">
        <v>0.82263640000000005</v>
      </c>
    </row>
    <row r="4143" spans="1:19" x14ac:dyDescent="0.2">
      <c r="A4143" t="s">
        <v>133</v>
      </c>
      <c r="B4143">
        <v>2010</v>
      </c>
      <c r="C4143">
        <v>784171.2</v>
      </c>
      <c r="D4143">
        <v>885352.6</v>
      </c>
      <c r="E4143">
        <v>997625.9</v>
      </c>
      <c r="F4143">
        <v>1067955.1000000001</v>
      </c>
      <c r="G4143">
        <v>1153666</v>
      </c>
      <c r="I4143">
        <v>0.3030582</v>
      </c>
      <c r="J4143">
        <v>30.305820000000001</v>
      </c>
      <c r="L4143">
        <v>52.764009999999999</v>
      </c>
      <c r="M4143">
        <v>0.7665883</v>
      </c>
      <c r="N4143">
        <v>36.224789999999999</v>
      </c>
      <c r="O4143">
        <v>26.789739999999998</v>
      </c>
      <c r="P4143">
        <v>0.31132779999999999</v>
      </c>
      <c r="R4143">
        <v>30.257539999999999</v>
      </c>
      <c r="S4143">
        <v>0.82263640000000005</v>
      </c>
    </row>
    <row r="4144" spans="1:19" x14ac:dyDescent="0.2">
      <c r="A4144" t="s">
        <v>133</v>
      </c>
      <c r="B4144">
        <v>2010</v>
      </c>
      <c r="C4144">
        <v>784171.2</v>
      </c>
      <c r="D4144">
        <v>885352.6</v>
      </c>
      <c r="E4144">
        <v>997625.9</v>
      </c>
      <c r="F4144">
        <v>1067955.1000000001</v>
      </c>
      <c r="G4144">
        <v>1153666</v>
      </c>
      <c r="H4144">
        <v>33.33343</v>
      </c>
      <c r="I4144">
        <v>0.3030582</v>
      </c>
      <c r="J4144">
        <v>30.305820000000001</v>
      </c>
      <c r="K4144">
        <v>75.996099999999998</v>
      </c>
      <c r="L4144">
        <v>52.764009999999999</v>
      </c>
      <c r="M4144">
        <v>0.7665883</v>
      </c>
      <c r="N4144">
        <v>36.224789999999999</v>
      </c>
      <c r="O4144">
        <v>26.789739999999998</v>
      </c>
      <c r="P4144">
        <v>0.31132779999999999</v>
      </c>
      <c r="Q4144">
        <v>55.188209999999998</v>
      </c>
      <c r="R4144">
        <v>30.257539999999999</v>
      </c>
      <c r="S4144">
        <v>0.82263640000000005</v>
      </c>
    </row>
    <row r="4145" spans="1:19" x14ac:dyDescent="0.2">
      <c r="A4145" t="s">
        <v>133</v>
      </c>
      <c r="B4145">
        <v>2010</v>
      </c>
      <c r="C4145">
        <v>784171.2</v>
      </c>
      <c r="D4145">
        <v>885352.6</v>
      </c>
      <c r="E4145">
        <v>997625.9</v>
      </c>
      <c r="F4145">
        <v>1067955.1000000001</v>
      </c>
      <c r="G4145">
        <v>1153666</v>
      </c>
      <c r="H4145">
        <v>8.6538249999999994</v>
      </c>
      <c r="I4145">
        <v>0.3030582</v>
      </c>
      <c r="J4145">
        <v>30.305820000000001</v>
      </c>
      <c r="K4145">
        <v>75.996099999999998</v>
      </c>
      <c r="L4145">
        <v>52.764009999999999</v>
      </c>
      <c r="M4145">
        <v>0.7665883</v>
      </c>
      <c r="N4145">
        <v>36.224789999999999</v>
      </c>
      <c r="O4145">
        <v>26.789739999999998</v>
      </c>
      <c r="P4145">
        <v>0.31132779999999999</v>
      </c>
      <c r="Q4145">
        <v>55.188209999999998</v>
      </c>
      <c r="R4145">
        <v>30.257539999999999</v>
      </c>
      <c r="S4145">
        <v>0.82263640000000005</v>
      </c>
    </row>
    <row r="4146" spans="1:19" x14ac:dyDescent="0.2">
      <c r="A4146" t="s">
        <v>133</v>
      </c>
      <c r="B4146">
        <v>2010</v>
      </c>
      <c r="C4146">
        <v>784171.2</v>
      </c>
      <c r="D4146">
        <v>885352.6</v>
      </c>
      <c r="E4146">
        <v>997625.9</v>
      </c>
      <c r="F4146">
        <v>1067955.1000000001</v>
      </c>
      <c r="G4146">
        <v>1153666</v>
      </c>
      <c r="I4146">
        <v>0.3030582</v>
      </c>
      <c r="J4146">
        <v>30.305820000000001</v>
      </c>
      <c r="L4146">
        <v>52.764009999999999</v>
      </c>
      <c r="M4146">
        <v>0.7665883</v>
      </c>
      <c r="O4146">
        <v>26.789739999999998</v>
      </c>
      <c r="P4146">
        <v>0.31132779999999999</v>
      </c>
      <c r="R4146">
        <v>30.257539999999999</v>
      </c>
      <c r="S4146">
        <v>0.82263640000000005</v>
      </c>
    </row>
    <row r="4147" spans="1:19" x14ac:dyDescent="0.2">
      <c r="A4147" t="s">
        <v>133</v>
      </c>
      <c r="B4147">
        <v>2010</v>
      </c>
      <c r="C4147">
        <v>784171.2</v>
      </c>
      <c r="D4147">
        <v>885352.6</v>
      </c>
      <c r="E4147">
        <v>997625.9</v>
      </c>
      <c r="F4147">
        <v>1067955.1000000001</v>
      </c>
      <c r="G4147">
        <v>1153666</v>
      </c>
      <c r="I4147">
        <v>0.3030582</v>
      </c>
      <c r="J4147">
        <v>30.305820000000001</v>
      </c>
      <c r="L4147">
        <v>52.764009999999999</v>
      </c>
      <c r="M4147">
        <v>0.7665883</v>
      </c>
      <c r="N4147">
        <v>36.224789999999999</v>
      </c>
      <c r="O4147">
        <v>26.789739999999998</v>
      </c>
      <c r="P4147">
        <v>0.31132779999999999</v>
      </c>
      <c r="R4147">
        <v>30.257539999999999</v>
      </c>
      <c r="S4147">
        <v>0.82263640000000005</v>
      </c>
    </row>
    <row r="4148" spans="1:19" x14ac:dyDescent="0.2">
      <c r="A4148" t="s">
        <v>133</v>
      </c>
      <c r="B4148">
        <v>2010</v>
      </c>
      <c r="C4148">
        <v>784171.2</v>
      </c>
      <c r="D4148">
        <v>885352.6</v>
      </c>
      <c r="E4148">
        <v>997625.9</v>
      </c>
      <c r="F4148">
        <v>1067955.1000000001</v>
      </c>
      <c r="G4148">
        <v>1153666</v>
      </c>
      <c r="I4148">
        <v>0.3030582</v>
      </c>
      <c r="J4148">
        <v>30.305820000000001</v>
      </c>
      <c r="L4148">
        <v>52.764009999999999</v>
      </c>
      <c r="M4148">
        <v>0.7665883</v>
      </c>
      <c r="N4148">
        <v>36.224789999999999</v>
      </c>
      <c r="O4148">
        <v>26.789739999999998</v>
      </c>
      <c r="P4148">
        <v>0.31132779999999999</v>
      </c>
      <c r="R4148">
        <v>30.257539999999999</v>
      </c>
      <c r="S4148">
        <v>0.82263640000000005</v>
      </c>
    </row>
    <row r="4149" spans="1:19" x14ac:dyDescent="0.2">
      <c r="A4149" t="s">
        <v>133</v>
      </c>
      <c r="B4149">
        <v>2010</v>
      </c>
      <c r="C4149">
        <v>784171.2</v>
      </c>
      <c r="D4149">
        <v>885352.6</v>
      </c>
      <c r="E4149">
        <v>997625.9</v>
      </c>
      <c r="F4149">
        <v>1067955.1000000001</v>
      </c>
      <c r="G4149">
        <v>1153666</v>
      </c>
      <c r="I4149">
        <v>0.3030582</v>
      </c>
      <c r="J4149">
        <v>30.305820000000001</v>
      </c>
      <c r="L4149">
        <v>52.764009999999999</v>
      </c>
      <c r="M4149">
        <v>0.7665883</v>
      </c>
      <c r="N4149">
        <v>36.224789999999999</v>
      </c>
      <c r="O4149">
        <v>26.789739999999998</v>
      </c>
      <c r="P4149">
        <v>0.31132779999999999</v>
      </c>
      <c r="R4149">
        <v>30.257539999999999</v>
      </c>
      <c r="S4149">
        <v>0.82263640000000005</v>
      </c>
    </row>
    <row r="4150" spans="1:19" x14ac:dyDescent="0.2">
      <c r="A4150" t="s">
        <v>133</v>
      </c>
      <c r="B4150">
        <v>2010</v>
      </c>
      <c r="C4150">
        <v>784171.2</v>
      </c>
      <c r="D4150">
        <v>885352.6</v>
      </c>
      <c r="E4150">
        <v>997625.9</v>
      </c>
      <c r="F4150">
        <v>1067955.1000000001</v>
      </c>
      <c r="G4150">
        <v>1153666</v>
      </c>
      <c r="H4150">
        <v>33.33343</v>
      </c>
      <c r="I4150">
        <v>0.3030582</v>
      </c>
      <c r="J4150">
        <v>30.305820000000001</v>
      </c>
      <c r="K4150">
        <v>75.996099999999998</v>
      </c>
      <c r="L4150">
        <v>52.764009999999999</v>
      </c>
      <c r="M4150">
        <v>0.7665883</v>
      </c>
      <c r="N4150">
        <v>36.224789999999999</v>
      </c>
      <c r="O4150">
        <v>26.789739999999998</v>
      </c>
      <c r="P4150">
        <v>0.31132779999999999</v>
      </c>
      <c r="Q4150">
        <v>55.188209999999998</v>
      </c>
      <c r="R4150">
        <v>30.257539999999999</v>
      </c>
      <c r="S4150">
        <v>0.82263640000000005</v>
      </c>
    </row>
    <row r="4151" spans="1:19" x14ac:dyDescent="0.2">
      <c r="A4151" t="s">
        <v>133</v>
      </c>
      <c r="B4151">
        <v>2010</v>
      </c>
      <c r="C4151">
        <v>784171.2</v>
      </c>
      <c r="D4151">
        <v>885352.6</v>
      </c>
      <c r="E4151">
        <v>997625.9</v>
      </c>
      <c r="F4151">
        <v>1067955.1000000001</v>
      </c>
      <c r="G4151">
        <v>1153666</v>
      </c>
      <c r="I4151">
        <v>0.3030582</v>
      </c>
      <c r="J4151">
        <v>30.305820000000001</v>
      </c>
      <c r="L4151">
        <v>52.764009999999999</v>
      </c>
      <c r="M4151">
        <v>0.7665883</v>
      </c>
      <c r="N4151">
        <v>36.224789999999999</v>
      </c>
      <c r="O4151">
        <v>26.789739999999998</v>
      </c>
      <c r="P4151">
        <v>0.31132779999999999</v>
      </c>
      <c r="R4151">
        <v>30.257539999999999</v>
      </c>
      <c r="S4151">
        <v>0.82263640000000005</v>
      </c>
    </row>
    <row r="4152" spans="1:19" x14ac:dyDescent="0.2">
      <c r="A4152" t="s">
        <v>133</v>
      </c>
      <c r="B4152">
        <v>2010</v>
      </c>
      <c r="C4152">
        <v>784171.2</v>
      </c>
      <c r="D4152">
        <v>885352.6</v>
      </c>
      <c r="E4152">
        <v>997625.9</v>
      </c>
      <c r="F4152">
        <v>1067955.1000000001</v>
      </c>
      <c r="G4152">
        <v>1153666</v>
      </c>
      <c r="H4152">
        <v>14.285679999999999</v>
      </c>
      <c r="I4152">
        <v>0.3030582</v>
      </c>
      <c r="J4152">
        <v>30.305820000000001</v>
      </c>
      <c r="K4152">
        <v>75.996099999999998</v>
      </c>
      <c r="L4152">
        <v>52.764009999999999</v>
      </c>
      <c r="M4152">
        <v>0.7665883</v>
      </c>
      <c r="N4152">
        <v>36.224789999999999</v>
      </c>
      <c r="O4152">
        <v>26.789739999999998</v>
      </c>
      <c r="P4152">
        <v>0.31132779999999999</v>
      </c>
      <c r="Q4152">
        <v>55.188209999999998</v>
      </c>
      <c r="R4152">
        <v>30.257539999999999</v>
      </c>
      <c r="S4152">
        <v>0.82263640000000005</v>
      </c>
    </row>
    <row r="4153" spans="1:19" x14ac:dyDescent="0.2">
      <c r="A4153" t="s">
        <v>133</v>
      </c>
      <c r="B4153">
        <v>2010</v>
      </c>
      <c r="C4153">
        <v>784171.2</v>
      </c>
      <c r="D4153">
        <v>885352.6</v>
      </c>
      <c r="E4153">
        <v>997625.9</v>
      </c>
      <c r="F4153">
        <v>1067955.1000000001</v>
      </c>
      <c r="G4153">
        <v>1153666</v>
      </c>
      <c r="I4153">
        <v>0.3030582</v>
      </c>
      <c r="J4153">
        <v>30.305820000000001</v>
      </c>
      <c r="L4153">
        <v>52.764009999999999</v>
      </c>
      <c r="M4153">
        <v>0.7665883</v>
      </c>
      <c r="N4153">
        <v>36.224789999999999</v>
      </c>
      <c r="O4153">
        <v>26.789739999999998</v>
      </c>
      <c r="P4153">
        <v>0.31132779999999999</v>
      </c>
      <c r="R4153">
        <v>30.257539999999999</v>
      </c>
      <c r="S4153">
        <v>0.82263640000000005</v>
      </c>
    </row>
    <row r="4154" spans="1:19" x14ac:dyDescent="0.2">
      <c r="A4154" t="s">
        <v>133</v>
      </c>
      <c r="B4154">
        <v>2010</v>
      </c>
      <c r="C4154">
        <v>784171.2</v>
      </c>
      <c r="D4154">
        <v>885352.6</v>
      </c>
      <c r="E4154">
        <v>997625.9</v>
      </c>
      <c r="F4154">
        <v>1067955.1000000001</v>
      </c>
      <c r="G4154">
        <v>1153666</v>
      </c>
      <c r="I4154">
        <v>0.3030582</v>
      </c>
      <c r="J4154">
        <v>30.305820000000001</v>
      </c>
      <c r="L4154">
        <v>52.764009999999999</v>
      </c>
      <c r="M4154">
        <v>0.7665883</v>
      </c>
      <c r="N4154">
        <v>36.224789999999999</v>
      </c>
      <c r="O4154">
        <v>26.789739999999998</v>
      </c>
      <c r="P4154">
        <v>0.31132779999999999</v>
      </c>
      <c r="R4154">
        <v>30.257539999999999</v>
      </c>
      <c r="S4154">
        <v>0.82263640000000005</v>
      </c>
    </row>
    <row r="4155" spans="1:19" x14ac:dyDescent="0.2">
      <c r="A4155" t="s">
        <v>133</v>
      </c>
      <c r="B4155">
        <v>2010</v>
      </c>
      <c r="C4155">
        <v>784171.2</v>
      </c>
      <c r="D4155">
        <v>885352.6</v>
      </c>
      <c r="E4155">
        <v>997625.9</v>
      </c>
      <c r="F4155">
        <v>1067955.1000000001</v>
      </c>
      <c r="G4155">
        <v>1153666</v>
      </c>
      <c r="I4155">
        <v>0.3030582</v>
      </c>
      <c r="J4155">
        <v>30.305820000000001</v>
      </c>
      <c r="L4155">
        <v>52.764009999999999</v>
      </c>
      <c r="M4155">
        <v>0.7665883</v>
      </c>
      <c r="N4155">
        <v>36.224789999999999</v>
      </c>
      <c r="O4155">
        <v>26.789739999999998</v>
      </c>
      <c r="P4155">
        <v>0.31132779999999999</v>
      </c>
      <c r="R4155">
        <v>30.257539999999999</v>
      </c>
      <c r="S4155">
        <v>0.82263640000000005</v>
      </c>
    </row>
    <row r="4156" spans="1:19" x14ac:dyDescent="0.2">
      <c r="A4156" t="s">
        <v>133</v>
      </c>
      <c r="B4156">
        <v>2010</v>
      </c>
      <c r="C4156">
        <v>784171.2</v>
      </c>
      <c r="D4156">
        <v>885352.6</v>
      </c>
      <c r="E4156">
        <v>997625.9</v>
      </c>
      <c r="F4156">
        <v>1067955.1000000001</v>
      </c>
      <c r="G4156">
        <v>1153666</v>
      </c>
      <c r="I4156">
        <v>0.3030582</v>
      </c>
      <c r="J4156">
        <v>30.305820000000001</v>
      </c>
      <c r="L4156">
        <v>52.764009999999999</v>
      </c>
      <c r="M4156">
        <v>0.7665883</v>
      </c>
      <c r="N4156">
        <v>36.224789999999999</v>
      </c>
      <c r="O4156">
        <v>26.789739999999998</v>
      </c>
      <c r="P4156">
        <v>0.31132779999999999</v>
      </c>
      <c r="R4156">
        <v>30.257539999999999</v>
      </c>
      <c r="S4156">
        <v>0.82263640000000005</v>
      </c>
    </row>
    <row r="4157" spans="1:19" x14ac:dyDescent="0.2">
      <c r="A4157" t="s">
        <v>133</v>
      </c>
      <c r="B4157">
        <v>2010</v>
      </c>
      <c r="C4157">
        <v>784171.2</v>
      </c>
      <c r="D4157">
        <v>885352.6</v>
      </c>
      <c r="E4157">
        <v>997625.9</v>
      </c>
      <c r="F4157">
        <v>1067955.1000000001</v>
      </c>
      <c r="G4157">
        <v>1153666</v>
      </c>
      <c r="I4157">
        <v>0.3030582</v>
      </c>
      <c r="J4157">
        <v>30.305820000000001</v>
      </c>
      <c r="L4157">
        <v>52.764009999999999</v>
      </c>
      <c r="M4157">
        <v>0.7665883</v>
      </c>
      <c r="N4157">
        <v>36.224789999999999</v>
      </c>
      <c r="O4157">
        <v>26.789739999999998</v>
      </c>
      <c r="P4157">
        <v>0.31132779999999999</v>
      </c>
      <c r="R4157">
        <v>30.257539999999999</v>
      </c>
      <c r="S4157">
        <v>0.82263640000000005</v>
      </c>
    </row>
    <row r="4158" spans="1:19" x14ac:dyDescent="0.2">
      <c r="A4158" t="s">
        <v>133</v>
      </c>
      <c r="B4158">
        <v>2010</v>
      </c>
      <c r="C4158">
        <v>784171.2</v>
      </c>
      <c r="D4158">
        <v>885352.6</v>
      </c>
      <c r="E4158">
        <v>997625.9</v>
      </c>
      <c r="F4158">
        <v>1067955.1000000001</v>
      </c>
      <c r="G4158">
        <v>1153666</v>
      </c>
      <c r="I4158">
        <v>0.3030582</v>
      </c>
      <c r="J4158">
        <v>30.305820000000001</v>
      </c>
      <c r="L4158">
        <v>52.764009999999999</v>
      </c>
      <c r="M4158">
        <v>0.7665883</v>
      </c>
      <c r="N4158">
        <v>36.224789999999999</v>
      </c>
      <c r="O4158">
        <v>26.789739999999998</v>
      </c>
      <c r="P4158">
        <v>0.31132779999999999</v>
      </c>
      <c r="R4158">
        <v>30.257539999999999</v>
      </c>
      <c r="S4158">
        <v>0.82263640000000005</v>
      </c>
    </row>
    <row r="4159" spans="1:19" x14ac:dyDescent="0.2">
      <c r="A4159" t="s">
        <v>133</v>
      </c>
      <c r="B4159">
        <v>2010</v>
      </c>
      <c r="C4159">
        <v>784171.2</v>
      </c>
      <c r="D4159">
        <v>885352.6</v>
      </c>
      <c r="E4159">
        <v>997625.9</v>
      </c>
      <c r="F4159">
        <v>1067955.1000000001</v>
      </c>
      <c r="G4159">
        <v>1153666</v>
      </c>
      <c r="I4159">
        <v>0.3030582</v>
      </c>
      <c r="J4159">
        <v>30.305820000000001</v>
      </c>
      <c r="L4159">
        <v>52.764009999999999</v>
      </c>
      <c r="M4159">
        <v>0.7665883</v>
      </c>
      <c r="N4159">
        <v>36.224789999999999</v>
      </c>
      <c r="O4159">
        <v>26.789739999999998</v>
      </c>
      <c r="P4159">
        <v>0.31132779999999999</v>
      </c>
      <c r="R4159">
        <v>30.257539999999999</v>
      </c>
      <c r="S4159">
        <v>0.82263640000000005</v>
      </c>
    </row>
    <row r="4160" spans="1:19" x14ac:dyDescent="0.2">
      <c r="A4160" t="s">
        <v>133</v>
      </c>
      <c r="B4160">
        <v>2010</v>
      </c>
      <c r="C4160">
        <v>784171.2</v>
      </c>
      <c r="D4160">
        <v>885352.6</v>
      </c>
      <c r="E4160">
        <v>997625.9</v>
      </c>
      <c r="F4160">
        <v>1067955.1000000001</v>
      </c>
      <c r="G4160">
        <v>1153666</v>
      </c>
      <c r="I4160">
        <v>0.3030582</v>
      </c>
      <c r="J4160">
        <v>30.305820000000001</v>
      </c>
      <c r="L4160">
        <v>52.764009999999999</v>
      </c>
      <c r="M4160">
        <v>0.7665883</v>
      </c>
      <c r="N4160">
        <v>36.224789999999999</v>
      </c>
      <c r="O4160">
        <v>26.789739999999998</v>
      </c>
      <c r="P4160">
        <v>0.31132779999999999</v>
      </c>
      <c r="R4160">
        <v>30.257539999999999</v>
      </c>
      <c r="S4160">
        <v>0.82263640000000005</v>
      </c>
    </row>
    <row r="4161" spans="1:19" x14ac:dyDescent="0.2">
      <c r="A4161" t="s">
        <v>133</v>
      </c>
      <c r="B4161">
        <v>2010</v>
      </c>
      <c r="C4161">
        <v>784171.2</v>
      </c>
      <c r="D4161">
        <v>885352.6</v>
      </c>
      <c r="E4161">
        <v>997625.9</v>
      </c>
      <c r="F4161">
        <v>1067955.1000000001</v>
      </c>
      <c r="G4161">
        <v>1153666</v>
      </c>
      <c r="I4161">
        <v>0.3030582</v>
      </c>
      <c r="J4161">
        <v>30.305820000000001</v>
      </c>
      <c r="L4161">
        <v>52.764009999999999</v>
      </c>
      <c r="M4161">
        <v>0.7665883</v>
      </c>
      <c r="N4161">
        <v>36.224789999999999</v>
      </c>
      <c r="O4161">
        <v>26.789739999999998</v>
      </c>
      <c r="P4161">
        <v>0.31132779999999999</v>
      </c>
      <c r="R4161">
        <v>30.257539999999999</v>
      </c>
      <c r="S4161">
        <v>0.82263640000000005</v>
      </c>
    </row>
    <row r="4162" spans="1:19" x14ac:dyDescent="0.2">
      <c r="A4162" t="s">
        <v>133</v>
      </c>
      <c r="B4162">
        <v>2010</v>
      </c>
      <c r="C4162">
        <v>784171.2</v>
      </c>
      <c r="D4162">
        <v>885352.6</v>
      </c>
      <c r="E4162">
        <v>997625.9</v>
      </c>
      <c r="F4162">
        <v>1067955.1000000001</v>
      </c>
      <c r="G4162">
        <v>1153666</v>
      </c>
      <c r="I4162">
        <v>0.3030582</v>
      </c>
      <c r="J4162">
        <v>30.305820000000001</v>
      </c>
      <c r="L4162">
        <v>52.764009999999999</v>
      </c>
      <c r="M4162">
        <v>0.7665883</v>
      </c>
      <c r="N4162">
        <v>36.224789999999999</v>
      </c>
      <c r="O4162">
        <v>26.789739999999998</v>
      </c>
      <c r="P4162">
        <v>0.31132779999999999</v>
      </c>
      <c r="R4162">
        <v>30.257539999999999</v>
      </c>
      <c r="S4162">
        <v>0.82263640000000005</v>
      </c>
    </row>
    <row r="4163" spans="1:19" x14ac:dyDescent="0.2">
      <c r="A4163" t="s">
        <v>133</v>
      </c>
      <c r="B4163">
        <v>2010</v>
      </c>
      <c r="C4163">
        <v>784171.2</v>
      </c>
      <c r="D4163">
        <v>885352.6</v>
      </c>
      <c r="E4163">
        <v>997625.9</v>
      </c>
      <c r="F4163">
        <v>1067955.1000000001</v>
      </c>
      <c r="G4163">
        <v>1153666</v>
      </c>
      <c r="I4163">
        <v>0.3030582</v>
      </c>
      <c r="J4163">
        <v>30.305820000000001</v>
      </c>
      <c r="L4163">
        <v>52.764009999999999</v>
      </c>
      <c r="M4163">
        <v>0.7665883</v>
      </c>
      <c r="N4163">
        <v>36.224789999999999</v>
      </c>
      <c r="O4163">
        <v>26.789739999999998</v>
      </c>
      <c r="P4163">
        <v>0.31132779999999999</v>
      </c>
      <c r="R4163">
        <v>30.257539999999999</v>
      </c>
      <c r="S4163">
        <v>0.82263640000000005</v>
      </c>
    </row>
    <row r="4164" spans="1:19" x14ac:dyDescent="0.2">
      <c r="A4164" t="s">
        <v>133</v>
      </c>
      <c r="B4164">
        <v>2010</v>
      </c>
      <c r="C4164">
        <v>784171.2</v>
      </c>
      <c r="D4164">
        <v>885352.6</v>
      </c>
      <c r="E4164">
        <v>997625.9</v>
      </c>
      <c r="F4164">
        <v>1067955.1000000001</v>
      </c>
      <c r="G4164">
        <v>1153666</v>
      </c>
      <c r="H4164">
        <v>15.384539999999999</v>
      </c>
      <c r="I4164">
        <v>0.3030582</v>
      </c>
      <c r="J4164">
        <v>30.305820000000001</v>
      </c>
      <c r="K4164">
        <v>75.996099999999998</v>
      </c>
      <c r="L4164">
        <v>52.764009999999999</v>
      </c>
      <c r="M4164">
        <v>0.7665883</v>
      </c>
      <c r="N4164">
        <v>36.224789999999999</v>
      </c>
      <c r="O4164">
        <v>26.789739999999998</v>
      </c>
      <c r="P4164">
        <v>0.31132779999999999</v>
      </c>
      <c r="Q4164">
        <v>55.188209999999998</v>
      </c>
      <c r="R4164">
        <v>30.257539999999999</v>
      </c>
      <c r="S4164">
        <v>0.82263640000000005</v>
      </c>
    </row>
    <row r="4165" spans="1:19" x14ac:dyDescent="0.2">
      <c r="A4165" t="s">
        <v>133</v>
      </c>
      <c r="B4165">
        <v>2010</v>
      </c>
      <c r="C4165">
        <v>784171.2</v>
      </c>
      <c r="D4165">
        <v>885352.6</v>
      </c>
      <c r="E4165">
        <v>997625.9</v>
      </c>
      <c r="F4165">
        <v>1067955.1000000001</v>
      </c>
      <c r="G4165">
        <v>1153666</v>
      </c>
      <c r="H4165">
        <v>103.3126</v>
      </c>
      <c r="I4165">
        <v>0.3030582</v>
      </c>
      <c r="J4165">
        <v>30.305820000000001</v>
      </c>
      <c r="K4165">
        <v>75.996099999999998</v>
      </c>
      <c r="L4165">
        <v>52.764009999999999</v>
      </c>
      <c r="M4165">
        <v>0.7665883</v>
      </c>
      <c r="N4165">
        <v>36.224789999999999</v>
      </c>
      <c r="O4165">
        <v>26.789739999999998</v>
      </c>
      <c r="P4165">
        <v>0.31132779999999999</v>
      </c>
      <c r="Q4165">
        <v>55.188209999999998</v>
      </c>
      <c r="R4165">
        <v>30.257539999999999</v>
      </c>
      <c r="S4165">
        <v>0.82263640000000005</v>
      </c>
    </row>
    <row r="4166" spans="1:19" x14ac:dyDescent="0.2">
      <c r="A4166" t="s">
        <v>133</v>
      </c>
      <c r="B4166">
        <v>2010</v>
      </c>
      <c r="C4166">
        <v>784171.2</v>
      </c>
      <c r="D4166">
        <v>885352.6</v>
      </c>
      <c r="E4166">
        <v>997625.9</v>
      </c>
      <c r="F4166">
        <v>1067955.1000000001</v>
      </c>
      <c r="G4166">
        <v>1153666</v>
      </c>
      <c r="H4166">
        <v>27.999970000000001</v>
      </c>
      <c r="I4166">
        <v>0.3030582</v>
      </c>
      <c r="J4166">
        <v>30.305820000000001</v>
      </c>
      <c r="K4166">
        <v>75.996099999999998</v>
      </c>
      <c r="L4166">
        <v>52.764009999999999</v>
      </c>
      <c r="M4166">
        <v>0.7665883</v>
      </c>
      <c r="N4166">
        <v>36.224789999999999</v>
      </c>
      <c r="O4166">
        <v>26.789739999999998</v>
      </c>
      <c r="P4166">
        <v>0.31132779999999999</v>
      </c>
      <c r="Q4166">
        <v>55.188209999999998</v>
      </c>
      <c r="R4166">
        <v>30.257539999999999</v>
      </c>
      <c r="S4166">
        <v>0.82263640000000005</v>
      </c>
    </row>
    <row r="4167" spans="1:19" x14ac:dyDescent="0.2">
      <c r="A4167" t="s">
        <v>133</v>
      </c>
      <c r="B4167">
        <v>2010</v>
      </c>
      <c r="C4167">
        <v>784171.2</v>
      </c>
      <c r="D4167">
        <v>885352.6</v>
      </c>
      <c r="E4167">
        <v>997625.9</v>
      </c>
      <c r="F4167">
        <v>1067955.1000000001</v>
      </c>
      <c r="G4167">
        <v>1153666</v>
      </c>
      <c r="H4167">
        <v>20.000029999999999</v>
      </c>
      <c r="I4167">
        <v>0.3030582</v>
      </c>
      <c r="J4167">
        <v>30.305820000000001</v>
      </c>
      <c r="K4167">
        <v>75.996099999999998</v>
      </c>
      <c r="L4167">
        <v>52.764009999999999</v>
      </c>
      <c r="M4167">
        <v>0.7665883</v>
      </c>
      <c r="N4167">
        <v>36.224789999999999</v>
      </c>
      <c r="O4167">
        <v>26.789739999999998</v>
      </c>
      <c r="P4167">
        <v>0.31132779999999999</v>
      </c>
      <c r="Q4167">
        <v>55.188209999999998</v>
      </c>
      <c r="R4167">
        <v>30.257539999999999</v>
      </c>
      <c r="S4167">
        <v>0.82263640000000005</v>
      </c>
    </row>
    <row r="4168" spans="1:19" x14ac:dyDescent="0.2">
      <c r="A4168" t="s">
        <v>133</v>
      </c>
      <c r="B4168">
        <v>2010</v>
      </c>
      <c r="C4168">
        <v>784171.2</v>
      </c>
      <c r="D4168">
        <v>885352.6</v>
      </c>
      <c r="E4168">
        <v>997625.9</v>
      </c>
      <c r="F4168">
        <v>1067955.1000000001</v>
      </c>
      <c r="G4168">
        <v>1153666</v>
      </c>
      <c r="H4168">
        <v>5.2632380000000003</v>
      </c>
      <c r="I4168">
        <v>0.3030582</v>
      </c>
      <c r="J4168">
        <v>30.305820000000001</v>
      </c>
      <c r="K4168">
        <v>75.996099999999998</v>
      </c>
      <c r="L4168">
        <v>52.764009999999999</v>
      </c>
      <c r="M4168">
        <v>0.7665883</v>
      </c>
      <c r="N4168">
        <v>36.224789999999999</v>
      </c>
      <c r="O4168">
        <v>26.789739999999998</v>
      </c>
      <c r="P4168">
        <v>0.31132779999999999</v>
      </c>
      <c r="Q4168">
        <v>55.188209999999998</v>
      </c>
      <c r="R4168">
        <v>30.257539999999999</v>
      </c>
      <c r="S4168">
        <v>0.82263640000000005</v>
      </c>
    </row>
    <row r="4169" spans="1:19" x14ac:dyDescent="0.2">
      <c r="A4169" t="s">
        <v>133</v>
      </c>
      <c r="B4169">
        <v>2010</v>
      </c>
      <c r="C4169">
        <v>784171.2</v>
      </c>
      <c r="D4169">
        <v>885352.6</v>
      </c>
      <c r="E4169">
        <v>997625.9</v>
      </c>
      <c r="F4169">
        <v>1067955.1000000001</v>
      </c>
      <c r="G4169">
        <v>1153666</v>
      </c>
      <c r="I4169">
        <v>0.3030582</v>
      </c>
      <c r="J4169">
        <v>30.305820000000001</v>
      </c>
      <c r="L4169">
        <v>52.764009999999999</v>
      </c>
      <c r="M4169">
        <v>0.7665883</v>
      </c>
      <c r="N4169">
        <v>36.224789999999999</v>
      </c>
      <c r="O4169">
        <v>26.789739999999998</v>
      </c>
      <c r="P4169">
        <v>0.31132779999999999</v>
      </c>
      <c r="R4169">
        <v>30.257539999999999</v>
      </c>
      <c r="S4169">
        <v>0.82263640000000005</v>
      </c>
    </row>
    <row r="4170" spans="1:19" x14ac:dyDescent="0.2">
      <c r="A4170" t="s">
        <v>133</v>
      </c>
      <c r="B4170">
        <v>2010</v>
      </c>
      <c r="C4170">
        <v>784171.2</v>
      </c>
      <c r="D4170">
        <v>885352.6</v>
      </c>
      <c r="E4170">
        <v>997625.9</v>
      </c>
      <c r="F4170">
        <v>1067955.1000000001</v>
      </c>
      <c r="G4170">
        <v>1153666</v>
      </c>
      <c r="H4170">
        <v>20.000039999999998</v>
      </c>
      <c r="I4170">
        <v>0.3030582</v>
      </c>
      <c r="J4170">
        <v>30.305820000000001</v>
      </c>
      <c r="K4170">
        <v>75.996099999999998</v>
      </c>
      <c r="L4170">
        <v>52.764009999999999</v>
      </c>
      <c r="M4170">
        <v>0.7665883</v>
      </c>
      <c r="N4170">
        <v>36.224789999999999</v>
      </c>
      <c r="O4170">
        <v>26.789739999999998</v>
      </c>
      <c r="P4170">
        <v>0.31132779999999999</v>
      </c>
      <c r="Q4170">
        <v>55.188209999999998</v>
      </c>
      <c r="R4170">
        <v>30.257539999999999</v>
      </c>
      <c r="S4170">
        <v>0.82263640000000005</v>
      </c>
    </row>
    <row r="4171" spans="1:19" x14ac:dyDescent="0.2">
      <c r="A4171" t="s">
        <v>133</v>
      </c>
      <c r="B4171">
        <v>2010</v>
      </c>
      <c r="C4171">
        <v>784171.2</v>
      </c>
      <c r="D4171">
        <v>885352.6</v>
      </c>
      <c r="E4171">
        <v>997625.9</v>
      </c>
      <c r="F4171">
        <v>1067955.1000000001</v>
      </c>
      <c r="G4171">
        <v>1153666</v>
      </c>
      <c r="H4171">
        <v>26.666630000000001</v>
      </c>
      <c r="I4171">
        <v>0.3030582</v>
      </c>
      <c r="J4171">
        <v>30.305820000000001</v>
      </c>
      <c r="K4171">
        <v>75.996099999999998</v>
      </c>
      <c r="L4171">
        <v>52.764009999999999</v>
      </c>
      <c r="M4171">
        <v>0.7665883</v>
      </c>
      <c r="N4171">
        <v>36.224789999999999</v>
      </c>
      <c r="O4171">
        <v>26.789739999999998</v>
      </c>
      <c r="P4171">
        <v>0.31132779999999999</v>
      </c>
      <c r="Q4171">
        <v>55.188209999999998</v>
      </c>
      <c r="R4171">
        <v>30.257539999999999</v>
      </c>
      <c r="S4171">
        <v>0.82263640000000005</v>
      </c>
    </row>
    <row r="4172" spans="1:19" x14ac:dyDescent="0.2">
      <c r="A4172" t="s">
        <v>133</v>
      </c>
      <c r="B4172">
        <v>2010</v>
      </c>
      <c r="C4172">
        <v>784171.2</v>
      </c>
      <c r="D4172">
        <v>885352.6</v>
      </c>
      <c r="E4172">
        <v>997625.9</v>
      </c>
      <c r="F4172">
        <v>1067955.1000000001</v>
      </c>
      <c r="G4172">
        <v>1153666</v>
      </c>
      <c r="H4172">
        <v>26.842199999999998</v>
      </c>
      <c r="I4172">
        <v>0.3030582</v>
      </c>
      <c r="J4172">
        <v>30.305820000000001</v>
      </c>
      <c r="K4172">
        <v>75.996099999999998</v>
      </c>
      <c r="L4172">
        <v>52.764009999999999</v>
      </c>
      <c r="M4172">
        <v>0.7665883</v>
      </c>
      <c r="N4172">
        <v>36.224789999999999</v>
      </c>
      <c r="O4172">
        <v>26.789739999999998</v>
      </c>
      <c r="P4172">
        <v>0.31132779999999999</v>
      </c>
      <c r="Q4172">
        <v>55.188209999999998</v>
      </c>
      <c r="R4172">
        <v>30.257539999999999</v>
      </c>
      <c r="S4172">
        <v>0.82263640000000005</v>
      </c>
    </row>
    <row r="4173" spans="1:19" x14ac:dyDescent="0.2">
      <c r="A4173" t="s">
        <v>133</v>
      </c>
      <c r="B4173">
        <v>2010</v>
      </c>
      <c r="C4173">
        <v>784171.2</v>
      </c>
      <c r="D4173">
        <v>885352.6</v>
      </c>
      <c r="E4173">
        <v>997625.9</v>
      </c>
      <c r="F4173">
        <v>1067955.1000000001</v>
      </c>
      <c r="G4173">
        <v>1153666</v>
      </c>
      <c r="I4173">
        <v>0.3030582</v>
      </c>
      <c r="J4173">
        <v>30.305820000000001</v>
      </c>
      <c r="L4173">
        <v>52.764009999999999</v>
      </c>
      <c r="M4173">
        <v>0.7665883</v>
      </c>
      <c r="O4173">
        <v>26.789739999999998</v>
      </c>
      <c r="P4173">
        <v>0.31132779999999999</v>
      </c>
      <c r="R4173">
        <v>30.257539999999999</v>
      </c>
      <c r="S4173">
        <v>0.82263640000000005</v>
      </c>
    </row>
    <row r="4174" spans="1:19" x14ac:dyDescent="0.2">
      <c r="A4174" t="s">
        <v>133</v>
      </c>
      <c r="B4174">
        <v>2010</v>
      </c>
      <c r="C4174">
        <v>784171.2</v>
      </c>
      <c r="D4174">
        <v>885352.6</v>
      </c>
      <c r="E4174">
        <v>997625.9</v>
      </c>
      <c r="F4174">
        <v>1067955.1000000001</v>
      </c>
      <c r="G4174">
        <v>1153666</v>
      </c>
      <c r="H4174">
        <v>19.999970000000001</v>
      </c>
      <c r="I4174">
        <v>0.3030582</v>
      </c>
      <c r="J4174">
        <v>30.305820000000001</v>
      </c>
      <c r="K4174">
        <v>75.996099999999998</v>
      </c>
      <c r="L4174">
        <v>52.764009999999999</v>
      </c>
      <c r="M4174">
        <v>0.7665883</v>
      </c>
      <c r="N4174">
        <v>36.224789999999999</v>
      </c>
      <c r="O4174">
        <v>26.789739999999998</v>
      </c>
      <c r="P4174">
        <v>0.31132779999999999</v>
      </c>
      <c r="Q4174">
        <v>55.188209999999998</v>
      </c>
      <c r="R4174">
        <v>30.257539999999999</v>
      </c>
      <c r="S4174">
        <v>0.82263640000000005</v>
      </c>
    </row>
    <row r="4175" spans="1:19" x14ac:dyDescent="0.2">
      <c r="A4175" t="s">
        <v>133</v>
      </c>
      <c r="B4175">
        <v>2010</v>
      </c>
      <c r="C4175">
        <v>784171.2</v>
      </c>
      <c r="D4175">
        <v>885352.6</v>
      </c>
      <c r="E4175">
        <v>997625.9</v>
      </c>
      <c r="F4175">
        <v>1067955.1000000001</v>
      </c>
      <c r="G4175">
        <v>1153666</v>
      </c>
      <c r="H4175">
        <v>27.999970000000001</v>
      </c>
      <c r="I4175">
        <v>0.3030582</v>
      </c>
      <c r="J4175">
        <v>30.305820000000001</v>
      </c>
      <c r="K4175">
        <v>75.996099999999998</v>
      </c>
      <c r="L4175">
        <v>52.764009999999999</v>
      </c>
      <c r="M4175">
        <v>0.7665883</v>
      </c>
      <c r="N4175">
        <v>36.224789999999999</v>
      </c>
      <c r="O4175">
        <v>26.789739999999998</v>
      </c>
      <c r="P4175">
        <v>0.31132779999999999</v>
      </c>
      <c r="Q4175">
        <v>55.188209999999998</v>
      </c>
      <c r="R4175">
        <v>30.257539999999999</v>
      </c>
      <c r="S4175">
        <v>0.82263640000000005</v>
      </c>
    </row>
    <row r="4176" spans="1:19" x14ac:dyDescent="0.2">
      <c r="A4176" t="s">
        <v>133</v>
      </c>
      <c r="B4176">
        <v>2010</v>
      </c>
      <c r="C4176">
        <v>784171.2</v>
      </c>
      <c r="D4176">
        <v>885352.6</v>
      </c>
      <c r="E4176">
        <v>997625.9</v>
      </c>
      <c r="F4176">
        <v>1067955.1000000001</v>
      </c>
      <c r="G4176">
        <v>1153666</v>
      </c>
      <c r="H4176">
        <v>24.999970000000001</v>
      </c>
      <c r="I4176">
        <v>0.3030582</v>
      </c>
      <c r="J4176">
        <v>30.305820000000001</v>
      </c>
      <c r="K4176">
        <v>75.996099999999998</v>
      </c>
      <c r="L4176">
        <v>52.764009999999999</v>
      </c>
      <c r="M4176">
        <v>0.7665883</v>
      </c>
      <c r="N4176">
        <v>36.224789999999999</v>
      </c>
      <c r="O4176">
        <v>26.789739999999998</v>
      </c>
      <c r="P4176">
        <v>0.31132779999999999</v>
      </c>
      <c r="Q4176">
        <v>55.188209999999998</v>
      </c>
      <c r="R4176">
        <v>30.257539999999999</v>
      </c>
      <c r="S4176">
        <v>0.82263640000000005</v>
      </c>
    </row>
    <row r="4177" spans="1:19" x14ac:dyDescent="0.2">
      <c r="A4177" t="s">
        <v>133</v>
      </c>
      <c r="B4177">
        <v>2010</v>
      </c>
      <c r="C4177">
        <v>784171.2</v>
      </c>
      <c r="D4177">
        <v>885352.6</v>
      </c>
      <c r="E4177">
        <v>997625.9</v>
      </c>
      <c r="F4177">
        <v>1067955.1000000001</v>
      </c>
      <c r="G4177">
        <v>1153666</v>
      </c>
      <c r="I4177">
        <v>0.3030582</v>
      </c>
      <c r="J4177">
        <v>30.305820000000001</v>
      </c>
      <c r="L4177">
        <v>52.764009999999999</v>
      </c>
      <c r="M4177">
        <v>0.7665883</v>
      </c>
      <c r="N4177">
        <v>36.224789999999999</v>
      </c>
      <c r="O4177">
        <v>26.789739999999998</v>
      </c>
      <c r="P4177">
        <v>0.31132779999999999</v>
      </c>
      <c r="R4177">
        <v>30.257539999999999</v>
      </c>
      <c r="S4177">
        <v>0.82263640000000005</v>
      </c>
    </row>
    <row r="4178" spans="1:19" x14ac:dyDescent="0.2">
      <c r="A4178" t="s">
        <v>133</v>
      </c>
      <c r="B4178">
        <v>2010</v>
      </c>
      <c r="C4178">
        <v>784171.2</v>
      </c>
      <c r="D4178">
        <v>885352.6</v>
      </c>
      <c r="E4178">
        <v>997625.9</v>
      </c>
      <c r="F4178">
        <v>1067955.1000000001</v>
      </c>
      <c r="G4178">
        <v>1153666</v>
      </c>
      <c r="H4178">
        <v>9.0909859999999991</v>
      </c>
      <c r="I4178">
        <v>0.3030582</v>
      </c>
      <c r="J4178">
        <v>30.305820000000001</v>
      </c>
      <c r="K4178">
        <v>75.996099999999998</v>
      </c>
      <c r="L4178">
        <v>52.764009999999999</v>
      </c>
      <c r="M4178">
        <v>0.7665883</v>
      </c>
      <c r="O4178">
        <v>26.789739999999998</v>
      </c>
      <c r="P4178">
        <v>0.31132779999999999</v>
      </c>
      <c r="R4178">
        <v>30.257539999999999</v>
      </c>
      <c r="S4178">
        <v>0.82263640000000005</v>
      </c>
    </row>
    <row r="4179" spans="1:19" x14ac:dyDescent="0.2">
      <c r="A4179" t="s">
        <v>133</v>
      </c>
      <c r="B4179">
        <v>2010</v>
      </c>
      <c r="C4179">
        <v>784171.2</v>
      </c>
      <c r="D4179">
        <v>885352.6</v>
      </c>
      <c r="E4179">
        <v>997625.9</v>
      </c>
      <c r="F4179">
        <v>1067955.1000000001</v>
      </c>
      <c r="G4179">
        <v>1153666</v>
      </c>
      <c r="H4179">
        <v>16.66656</v>
      </c>
      <c r="I4179">
        <v>0.3030582</v>
      </c>
      <c r="J4179">
        <v>30.305820000000001</v>
      </c>
      <c r="K4179">
        <v>75.996099999999998</v>
      </c>
      <c r="L4179">
        <v>52.764009999999999</v>
      </c>
      <c r="M4179">
        <v>0.7665883</v>
      </c>
      <c r="N4179">
        <v>36.224789999999999</v>
      </c>
      <c r="O4179">
        <v>26.789739999999998</v>
      </c>
      <c r="P4179">
        <v>0.31132779999999999</v>
      </c>
      <c r="Q4179">
        <v>55.188209999999998</v>
      </c>
      <c r="R4179">
        <v>30.257539999999999</v>
      </c>
      <c r="S4179">
        <v>0.82263640000000005</v>
      </c>
    </row>
    <row r="4180" spans="1:19" x14ac:dyDescent="0.2">
      <c r="A4180" t="s">
        <v>133</v>
      </c>
      <c r="B4180">
        <v>2010</v>
      </c>
      <c r="C4180">
        <v>784171.2</v>
      </c>
      <c r="D4180">
        <v>885352.6</v>
      </c>
      <c r="E4180">
        <v>997625.9</v>
      </c>
      <c r="F4180">
        <v>1067955.1000000001</v>
      </c>
      <c r="G4180">
        <v>1153666</v>
      </c>
      <c r="I4180">
        <v>0.3030582</v>
      </c>
      <c r="J4180">
        <v>30.305820000000001</v>
      </c>
      <c r="L4180">
        <v>52.764009999999999</v>
      </c>
      <c r="M4180">
        <v>0.7665883</v>
      </c>
      <c r="O4180">
        <v>26.789739999999998</v>
      </c>
      <c r="P4180">
        <v>0.31132779999999999</v>
      </c>
      <c r="R4180">
        <v>30.257539999999999</v>
      </c>
      <c r="S4180">
        <v>0.82263640000000005</v>
      </c>
    </row>
    <row r="4181" spans="1:19" x14ac:dyDescent="0.2">
      <c r="A4181" t="s">
        <v>133</v>
      </c>
      <c r="B4181">
        <v>2010</v>
      </c>
      <c r="C4181">
        <v>784171.2</v>
      </c>
      <c r="D4181">
        <v>885352.6</v>
      </c>
      <c r="E4181">
        <v>997625.9</v>
      </c>
      <c r="F4181">
        <v>1067955.1000000001</v>
      </c>
      <c r="G4181">
        <v>1153666</v>
      </c>
      <c r="H4181">
        <v>526.6671</v>
      </c>
      <c r="I4181">
        <v>0.3030582</v>
      </c>
      <c r="J4181">
        <v>30.305820000000001</v>
      </c>
      <c r="K4181">
        <v>75.996099999999998</v>
      </c>
      <c r="L4181">
        <v>52.764009999999999</v>
      </c>
      <c r="M4181">
        <v>0.7665883</v>
      </c>
      <c r="N4181">
        <v>36.224789999999999</v>
      </c>
      <c r="O4181">
        <v>26.789739999999998</v>
      </c>
      <c r="P4181">
        <v>0.31132779999999999</v>
      </c>
      <c r="Q4181">
        <v>55.188209999999998</v>
      </c>
      <c r="R4181">
        <v>30.257539999999999</v>
      </c>
      <c r="S4181">
        <v>0.82263640000000005</v>
      </c>
    </row>
    <row r="4182" spans="1:19" x14ac:dyDescent="0.2">
      <c r="A4182" t="s">
        <v>133</v>
      </c>
      <c r="B4182">
        <v>2010</v>
      </c>
      <c r="C4182">
        <v>784171.2</v>
      </c>
      <c r="D4182">
        <v>885352.6</v>
      </c>
      <c r="E4182">
        <v>997625.9</v>
      </c>
      <c r="F4182">
        <v>1067955.1000000001</v>
      </c>
      <c r="G4182">
        <v>1153666</v>
      </c>
      <c r="I4182">
        <v>0.3030582</v>
      </c>
      <c r="J4182">
        <v>30.305820000000001</v>
      </c>
      <c r="L4182">
        <v>52.764009999999999</v>
      </c>
      <c r="M4182">
        <v>0.7665883</v>
      </c>
      <c r="O4182">
        <v>26.789739999999998</v>
      </c>
      <c r="P4182">
        <v>0.31132779999999999</v>
      </c>
      <c r="R4182">
        <v>30.257539999999999</v>
      </c>
      <c r="S4182">
        <v>0.82263640000000005</v>
      </c>
    </row>
    <row r="4183" spans="1:19" x14ac:dyDescent="0.2">
      <c r="A4183" t="s">
        <v>133</v>
      </c>
      <c r="B4183">
        <v>2010</v>
      </c>
      <c r="C4183">
        <v>784171.2</v>
      </c>
      <c r="D4183">
        <v>885352.6</v>
      </c>
      <c r="E4183">
        <v>997625.9</v>
      </c>
      <c r="F4183">
        <v>1067955.1000000001</v>
      </c>
      <c r="G4183">
        <v>1153666</v>
      </c>
      <c r="I4183">
        <v>0.3030582</v>
      </c>
      <c r="J4183">
        <v>30.305820000000001</v>
      </c>
      <c r="L4183">
        <v>52.764009999999999</v>
      </c>
      <c r="M4183">
        <v>0.7665883</v>
      </c>
      <c r="N4183">
        <v>36.224789999999999</v>
      </c>
      <c r="O4183">
        <v>26.789739999999998</v>
      </c>
      <c r="P4183">
        <v>0.31132779999999999</v>
      </c>
      <c r="R4183">
        <v>30.257539999999999</v>
      </c>
      <c r="S4183">
        <v>0.82263640000000005</v>
      </c>
    </row>
    <row r="4184" spans="1:19" x14ac:dyDescent="0.2">
      <c r="A4184" t="s">
        <v>133</v>
      </c>
      <c r="B4184">
        <v>2010</v>
      </c>
      <c r="C4184">
        <v>784171.2</v>
      </c>
      <c r="D4184">
        <v>885352.6</v>
      </c>
      <c r="E4184">
        <v>997625.9</v>
      </c>
      <c r="F4184">
        <v>1067955.1000000001</v>
      </c>
      <c r="G4184">
        <v>1153666</v>
      </c>
      <c r="I4184">
        <v>0.3030582</v>
      </c>
      <c r="J4184">
        <v>30.305820000000001</v>
      </c>
      <c r="L4184">
        <v>52.764009999999999</v>
      </c>
      <c r="M4184">
        <v>0.7665883</v>
      </c>
      <c r="N4184">
        <v>36.224789999999999</v>
      </c>
      <c r="O4184">
        <v>26.789739999999998</v>
      </c>
      <c r="P4184">
        <v>0.31132779999999999</v>
      </c>
      <c r="R4184">
        <v>30.257539999999999</v>
      </c>
      <c r="S4184">
        <v>0.82263640000000005</v>
      </c>
    </row>
    <row r="4185" spans="1:19" x14ac:dyDescent="0.2">
      <c r="A4185" t="s">
        <v>133</v>
      </c>
      <c r="B4185">
        <v>2010</v>
      </c>
      <c r="C4185">
        <v>784171.2</v>
      </c>
      <c r="D4185">
        <v>885352.6</v>
      </c>
      <c r="E4185">
        <v>997625.9</v>
      </c>
      <c r="F4185">
        <v>1067955.1000000001</v>
      </c>
      <c r="G4185">
        <v>1153666</v>
      </c>
      <c r="I4185">
        <v>0.3030582</v>
      </c>
      <c r="J4185">
        <v>30.305820000000001</v>
      </c>
      <c r="L4185">
        <v>52.764009999999999</v>
      </c>
      <c r="M4185">
        <v>0.7665883</v>
      </c>
      <c r="N4185">
        <v>36.224789999999999</v>
      </c>
      <c r="O4185">
        <v>26.789739999999998</v>
      </c>
      <c r="P4185">
        <v>0.31132779999999999</v>
      </c>
      <c r="R4185">
        <v>30.257539999999999</v>
      </c>
      <c r="S4185">
        <v>0.82263640000000005</v>
      </c>
    </row>
    <row r="4186" spans="1:19" x14ac:dyDescent="0.2">
      <c r="A4186" t="s">
        <v>133</v>
      </c>
      <c r="B4186">
        <v>2010</v>
      </c>
      <c r="C4186">
        <v>784171.2</v>
      </c>
      <c r="D4186">
        <v>885352.6</v>
      </c>
      <c r="E4186">
        <v>997625.9</v>
      </c>
      <c r="F4186">
        <v>1067955.1000000001</v>
      </c>
      <c r="G4186">
        <v>1153666</v>
      </c>
      <c r="H4186">
        <v>-6.6667540000000001</v>
      </c>
      <c r="I4186">
        <v>0.3030582</v>
      </c>
      <c r="J4186">
        <v>30.305820000000001</v>
      </c>
      <c r="K4186">
        <v>75.996099999999998</v>
      </c>
      <c r="L4186">
        <v>52.764009999999999</v>
      </c>
      <c r="M4186">
        <v>0.7665883</v>
      </c>
      <c r="N4186">
        <v>36.224789999999999</v>
      </c>
      <c r="O4186">
        <v>26.789739999999998</v>
      </c>
      <c r="P4186">
        <v>0.31132779999999999</v>
      </c>
      <c r="Q4186">
        <v>55.188209999999998</v>
      </c>
      <c r="R4186">
        <v>30.257539999999999</v>
      </c>
      <c r="S4186">
        <v>0.82263640000000005</v>
      </c>
    </row>
    <row r="4187" spans="1:19" x14ac:dyDescent="0.2">
      <c r="A4187" t="s">
        <v>133</v>
      </c>
      <c r="B4187">
        <v>2010</v>
      </c>
      <c r="C4187">
        <v>784171.2</v>
      </c>
      <c r="D4187">
        <v>885352.6</v>
      </c>
      <c r="E4187">
        <v>997625.9</v>
      </c>
      <c r="F4187">
        <v>1067955.1000000001</v>
      </c>
      <c r="G4187">
        <v>1153666</v>
      </c>
      <c r="H4187">
        <v>16.666730000000001</v>
      </c>
      <c r="I4187">
        <v>0.3030582</v>
      </c>
      <c r="J4187">
        <v>30.305820000000001</v>
      </c>
      <c r="K4187">
        <v>75.996099999999998</v>
      </c>
      <c r="L4187">
        <v>52.764009999999999</v>
      </c>
      <c r="M4187">
        <v>0.7665883</v>
      </c>
      <c r="N4187">
        <v>36.224789999999999</v>
      </c>
      <c r="O4187">
        <v>26.789739999999998</v>
      </c>
      <c r="P4187">
        <v>0.31132779999999999</v>
      </c>
      <c r="Q4187">
        <v>55.188209999999998</v>
      </c>
      <c r="R4187">
        <v>30.257539999999999</v>
      </c>
      <c r="S4187">
        <v>0.82263640000000005</v>
      </c>
    </row>
    <row r="4188" spans="1:19" x14ac:dyDescent="0.2">
      <c r="A4188" t="s">
        <v>133</v>
      </c>
      <c r="B4188">
        <v>2010</v>
      </c>
      <c r="C4188">
        <v>784171.2</v>
      </c>
      <c r="D4188">
        <v>885352.6</v>
      </c>
      <c r="E4188">
        <v>997625.9</v>
      </c>
      <c r="F4188">
        <v>1067955.1000000001</v>
      </c>
      <c r="G4188">
        <v>1153666</v>
      </c>
      <c r="I4188">
        <v>0.3030582</v>
      </c>
      <c r="J4188">
        <v>30.305820000000001</v>
      </c>
      <c r="L4188">
        <v>52.764009999999999</v>
      </c>
      <c r="M4188">
        <v>0.7665883</v>
      </c>
      <c r="N4188">
        <v>36.224789999999999</v>
      </c>
      <c r="O4188">
        <v>26.789739999999998</v>
      </c>
      <c r="P4188">
        <v>0.31132779999999999</v>
      </c>
      <c r="R4188">
        <v>30.257539999999999</v>
      </c>
      <c r="S4188">
        <v>0.82263640000000005</v>
      </c>
    </row>
    <row r="4189" spans="1:19" x14ac:dyDescent="0.2">
      <c r="A4189" t="s">
        <v>133</v>
      </c>
      <c r="B4189">
        <v>2010</v>
      </c>
      <c r="C4189">
        <v>784171.2</v>
      </c>
      <c r="D4189">
        <v>885352.6</v>
      </c>
      <c r="E4189">
        <v>997625.9</v>
      </c>
      <c r="F4189">
        <v>1067955.1000000001</v>
      </c>
      <c r="G4189">
        <v>1153666</v>
      </c>
      <c r="I4189">
        <v>0.3030582</v>
      </c>
      <c r="J4189">
        <v>30.305820000000001</v>
      </c>
      <c r="L4189">
        <v>52.764009999999999</v>
      </c>
      <c r="M4189">
        <v>0.7665883</v>
      </c>
      <c r="N4189">
        <v>36.224789999999999</v>
      </c>
      <c r="O4189">
        <v>26.789739999999998</v>
      </c>
      <c r="P4189">
        <v>0.31132779999999999</v>
      </c>
      <c r="R4189">
        <v>30.257539999999999</v>
      </c>
      <c r="S4189">
        <v>0.82263640000000005</v>
      </c>
    </row>
    <row r="4190" spans="1:19" x14ac:dyDescent="0.2">
      <c r="A4190" t="s">
        <v>133</v>
      </c>
      <c r="B4190">
        <v>2010</v>
      </c>
      <c r="C4190">
        <v>784171.2</v>
      </c>
      <c r="D4190">
        <v>885352.6</v>
      </c>
      <c r="E4190">
        <v>997625.9</v>
      </c>
      <c r="F4190">
        <v>1067955.1000000001</v>
      </c>
      <c r="G4190">
        <v>1153666</v>
      </c>
      <c r="I4190">
        <v>0.3030582</v>
      </c>
      <c r="J4190">
        <v>30.305820000000001</v>
      </c>
      <c r="L4190">
        <v>52.764009999999999</v>
      </c>
      <c r="M4190">
        <v>0.7665883</v>
      </c>
      <c r="N4190">
        <v>36.224789999999999</v>
      </c>
      <c r="O4190">
        <v>26.789739999999998</v>
      </c>
      <c r="P4190">
        <v>0.31132779999999999</v>
      </c>
      <c r="R4190">
        <v>30.257539999999999</v>
      </c>
      <c r="S4190">
        <v>0.82263640000000005</v>
      </c>
    </row>
    <row r="4191" spans="1:19" x14ac:dyDescent="0.2">
      <c r="A4191" t="s">
        <v>133</v>
      </c>
      <c r="B4191">
        <v>2010</v>
      </c>
      <c r="C4191">
        <v>784171.2</v>
      </c>
      <c r="D4191">
        <v>885352.6</v>
      </c>
      <c r="E4191">
        <v>997625.9</v>
      </c>
      <c r="F4191">
        <v>1067955.1000000001</v>
      </c>
      <c r="G4191">
        <v>1153666</v>
      </c>
      <c r="I4191">
        <v>0.3030582</v>
      </c>
      <c r="J4191">
        <v>30.305820000000001</v>
      </c>
      <c r="L4191">
        <v>52.764009999999999</v>
      </c>
      <c r="M4191">
        <v>0.7665883</v>
      </c>
      <c r="N4191">
        <v>36.224789999999999</v>
      </c>
      <c r="O4191">
        <v>26.789739999999998</v>
      </c>
      <c r="P4191">
        <v>0.31132779999999999</v>
      </c>
      <c r="R4191">
        <v>30.257539999999999</v>
      </c>
      <c r="S4191">
        <v>0.82263640000000005</v>
      </c>
    </row>
    <row r="4192" spans="1:19" x14ac:dyDescent="0.2">
      <c r="A4192" t="s">
        <v>133</v>
      </c>
      <c r="B4192">
        <v>2010</v>
      </c>
      <c r="C4192">
        <v>784171.2</v>
      </c>
      <c r="D4192">
        <v>885352.6</v>
      </c>
      <c r="E4192">
        <v>997625.9</v>
      </c>
      <c r="F4192">
        <v>1067955.1000000001</v>
      </c>
      <c r="G4192">
        <v>1153666</v>
      </c>
      <c r="H4192">
        <v>24.99991</v>
      </c>
      <c r="I4192">
        <v>0.3030582</v>
      </c>
      <c r="J4192">
        <v>30.305820000000001</v>
      </c>
      <c r="K4192">
        <v>75.996099999999998</v>
      </c>
      <c r="L4192">
        <v>52.764009999999999</v>
      </c>
      <c r="M4192">
        <v>0.7665883</v>
      </c>
      <c r="N4192">
        <v>36.224789999999999</v>
      </c>
      <c r="O4192">
        <v>26.789739999999998</v>
      </c>
      <c r="P4192">
        <v>0.31132779999999999</v>
      </c>
      <c r="Q4192">
        <v>55.188209999999998</v>
      </c>
      <c r="R4192">
        <v>30.257539999999999</v>
      </c>
      <c r="S4192">
        <v>0.82263640000000005</v>
      </c>
    </row>
    <row r="4193" spans="1:19" x14ac:dyDescent="0.2">
      <c r="A4193" t="s">
        <v>133</v>
      </c>
      <c r="B4193">
        <v>2010</v>
      </c>
      <c r="C4193">
        <v>784171.2</v>
      </c>
      <c r="D4193">
        <v>885352.6</v>
      </c>
      <c r="E4193">
        <v>997625.9</v>
      </c>
      <c r="F4193">
        <v>1067955.1000000001</v>
      </c>
      <c r="G4193">
        <v>1153666</v>
      </c>
      <c r="H4193">
        <v>14.799950000000001</v>
      </c>
      <c r="I4193">
        <v>0.3030582</v>
      </c>
      <c r="J4193">
        <v>30.305820000000001</v>
      </c>
      <c r="K4193">
        <v>75.996099999999998</v>
      </c>
      <c r="L4193">
        <v>52.764009999999999</v>
      </c>
      <c r="M4193">
        <v>0.7665883</v>
      </c>
      <c r="N4193">
        <v>36.224789999999999</v>
      </c>
      <c r="O4193">
        <v>26.789739999999998</v>
      </c>
      <c r="P4193">
        <v>0.31132779999999999</v>
      </c>
      <c r="Q4193">
        <v>55.188209999999998</v>
      </c>
      <c r="R4193">
        <v>30.257539999999999</v>
      </c>
      <c r="S4193">
        <v>0.82263640000000005</v>
      </c>
    </row>
    <row r="4194" spans="1:19" x14ac:dyDescent="0.2">
      <c r="A4194" t="s">
        <v>133</v>
      </c>
      <c r="B4194">
        <v>2010</v>
      </c>
      <c r="C4194">
        <v>784171.2</v>
      </c>
      <c r="D4194">
        <v>885352.6</v>
      </c>
      <c r="E4194">
        <v>997625.9</v>
      </c>
      <c r="F4194">
        <v>1067955.1000000001</v>
      </c>
      <c r="G4194">
        <v>1153666</v>
      </c>
      <c r="I4194">
        <v>0.3030582</v>
      </c>
      <c r="J4194">
        <v>30.305820000000001</v>
      </c>
      <c r="L4194">
        <v>52.764009999999999</v>
      </c>
      <c r="M4194">
        <v>0.7665883</v>
      </c>
      <c r="N4194">
        <v>36.224789999999999</v>
      </c>
      <c r="O4194">
        <v>26.789739999999998</v>
      </c>
      <c r="P4194">
        <v>0.31132779999999999</v>
      </c>
      <c r="R4194">
        <v>30.257539999999999</v>
      </c>
      <c r="S4194">
        <v>0.82263640000000005</v>
      </c>
    </row>
    <row r="4195" spans="1:19" x14ac:dyDescent="0.2">
      <c r="A4195" t="s">
        <v>133</v>
      </c>
      <c r="B4195">
        <v>2010</v>
      </c>
      <c r="C4195">
        <v>784171.2</v>
      </c>
      <c r="D4195">
        <v>885352.6</v>
      </c>
      <c r="E4195">
        <v>997625.9</v>
      </c>
      <c r="F4195">
        <v>1067955.1000000001</v>
      </c>
      <c r="G4195">
        <v>1153666</v>
      </c>
      <c r="H4195">
        <v>-25.00001</v>
      </c>
      <c r="I4195">
        <v>0.3030582</v>
      </c>
      <c r="J4195">
        <v>30.305820000000001</v>
      </c>
      <c r="K4195">
        <v>75.996099999999998</v>
      </c>
      <c r="L4195">
        <v>52.764009999999999</v>
      </c>
      <c r="M4195">
        <v>0.7665883</v>
      </c>
      <c r="N4195">
        <v>36.224789999999999</v>
      </c>
      <c r="O4195">
        <v>26.789739999999998</v>
      </c>
      <c r="P4195">
        <v>0.31132779999999999</v>
      </c>
      <c r="Q4195">
        <v>55.188209999999998</v>
      </c>
      <c r="R4195">
        <v>30.257539999999999</v>
      </c>
      <c r="S4195">
        <v>0.82263640000000005</v>
      </c>
    </row>
    <row r="4196" spans="1:19" x14ac:dyDescent="0.2">
      <c r="A4196" t="s">
        <v>133</v>
      </c>
      <c r="B4196">
        <v>2010</v>
      </c>
      <c r="C4196">
        <v>784171.2</v>
      </c>
      <c r="D4196">
        <v>885352.6</v>
      </c>
      <c r="E4196">
        <v>997625.9</v>
      </c>
      <c r="F4196">
        <v>1067955.1000000001</v>
      </c>
      <c r="G4196">
        <v>1153666</v>
      </c>
      <c r="H4196">
        <v>65.791020000000003</v>
      </c>
      <c r="I4196">
        <v>0.3030582</v>
      </c>
      <c r="J4196">
        <v>30.305820000000001</v>
      </c>
      <c r="K4196">
        <v>75.996099999999998</v>
      </c>
      <c r="L4196">
        <v>52.764009999999999</v>
      </c>
      <c r="M4196">
        <v>0.7665883</v>
      </c>
      <c r="N4196">
        <v>36.224789999999999</v>
      </c>
      <c r="O4196">
        <v>26.789739999999998</v>
      </c>
      <c r="P4196">
        <v>0.31132779999999999</v>
      </c>
      <c r="Q4196">
        <v>55.188209999999998</v>
      </c>
      <c r="R4196">
        <v>30.257539999999999</v>
      </c>
      <c r="S4196">
        <v>0.82263640000000005</v>
      </c>
    </row>
    <row r="4197" spans="1:19" x14ac:dyDescent="0.2">
      <c r="A4197" t="s">
        <v>133</v>
      </c>
      <c r="B4197">
        <v>2010</v>
      </c>
      <c r="C4197">
        <v>784171.2</v>
      </c>
      <c r="D4197">
        <v>885352.6</v>
      </c>
      <c r="E4197">
        <v>997625.9</v>
      </c>
      <c r="F4197">
        <v>1067955.1000000001</v>
      </c>
      <c r="G4197">
        <v>1153666</v>
      </c>
      <c r="I4197">
        <v>0.3030582</v>
      </c>
      <c r="J4197">
        <v>30.305820000000001</v>
      </c>
      <c r="L4197">
        <v>52.764009999999999</v>
      </c>
      <c r="M4197">
        <v>0.7665883</v>
      </c>
      <c r="N4197">
        <v>36.224789999999999</v>
      </c>
      <c r="O4197">
        <v>26.789739999999998</v>
      </c>
      <c r="P4197">
        <v>0.31132779999999999</v>
      </c>
      <c r="R4197">
        <v>30.257539999999999</v>
      </c>
      <c r="S4197">
        <v>0.82263640000000005</v>
      </c>
    </row>
    <row r="4198" spans="1:19" x14ac:dyDescent="0.2">
      <c r="A4198" t="s">
        <v>133</v>
      </c>
      <c r="B4198">
        <v>2010</v>
      </c>
      <c r="C4198">
        <v>784171.2</v>
      </c>
      <c r="D4198">
        <v>885352.6</v>
      </c>
      <c r="E4198">
        <v>997625.9</v>
      </c>
      <c r="F4198">
        <v>1067955.1000000001</v>
      </c>
      <c r="G4198">
        <v>1153666</v>
      </c>
      <c r="H4198">
        <v>-13.82469</v>
      </c>
      <c r="I4198">
        <v>0.3030582</v>
      </c>
      <c r="J4198">
        <v>30.305820000000001</v>
      </c>
      <c r="K4198">
        <v>75.996099999999998</v>
      </c>
      <c r="L4198">
        <v>52.764009999999999</v>
      </c>
      <c r="M4198">
        <v>0.7665883</v>
      </c>
      <c r="N4198">
        <v>36.224789999999999</v>
      </c>
      <c r="O4198">
        <v>26.789739999999998</v>
      </c>
      <c r="P4198">
        <v>0.31132779999999999</v>
      </c>
      <c r="Q4198">
        <v>55.188209999999998</v>
      </c>
      <c r="R4198">
        <v>30.257539999999999</v>
      </c>
      <c r="S4198">
        <v>0.82263640000000005</v>
      </c>
    </row>
    <row r="4199" spans="1:19" x14ac:dyDescent="0.2">
      <c r="A4199" t="s">
        <v>133</v>
      </c>
      <c r="B4199">
        <v>2010</v>
      </c>
      <c r="C4199">
        <v>784171.2</v>
      </c>
      <c r="D4199">
        <v>885352.6</v>
      </c>
      <c r="E4199">
        <v>997625.9</v>
      </c>
      <c r="F4199">
        <v>1067955.1000000001</v>
      </c>
      <c r="G4199">
        <v>1153666</v>
      </c>
      <c r="I4199">
        <v>0.3030582</v>
      </c>
      <c r="J4199">
        <v>30.305820000000001</v>
      </c>
      <c r="L4199">
        <v>52.764009999999999</v>
      </c>
      <c r="M4199">
        <v>0.7665883</v>
      </c>
      <c r="N4199">
        <v>36.224789999999999</v>
      </c>
      <c r="O4199">
        <v>26.789739999999998</v>
      </c>
      <c r="P4199">
        <v>0.31132779999999999</v>
      </c>
      <c r="R4199">
        <v>30.257539999999999</v>
      </c>
      <c r="S4199">
        <v>0.82263640000000005</v>
      </c>
    </row>
    <row r="4200" spans="1:19" x14ac:dyDescent="0.2">
      <c r="A4200" t="s">
        <v>133</v>
      </c>
      <c r="B4200">
        <v>2010</v>
      </c>
      <c r="C4200">
        <v>784171.2</v>
      </c>
      <c r="D4200">
        <v>885352.6</v>
      </c>
      <c r="E4200">
        <v>997625.9</v>
      </c>
      <c r="F4200">
        <v>1067955.1000000001</v>
      </c>
      <c r="G4200">
        <v>1153666</v>
      </c>
      <c r="I4200">
        <v>0.3030582</v>
      </c>
      <c r="J4200">
        <v>30.305820000000001</v>
      </c>
      <c r="L4200">
        <v>52.764009999999999</v>
      </c>
      <c r="M4200">
        <v>0.7665883</v>
      </c>
      <c r="N4200">
        <v>36.224789999999999</v>
      </c>
      <c r="O4200">
        <v>26.789739999999998</v>
      </c>
      <c r="P4200">
        <v>0.31132779999999999</v>
      </c>
      <c r="R4200">
        <v>30.257539999999999</v>
      </c>
      <c r="S4200">
        <v>0.82263640000000005</v>
      </c>
    </row>
    <row r="4201" spans="1:19" x14ac:dyDescent="0.2">
      <c r="A4201" t="s">
        <v>133</v>
      </c>
      <c r="B4201">
        <v>2010</v>
      </c>
      <c r="C4201">
        <v>784171.2</v>
      </c>
      <c r="D4201">
        <v>885352.6</v>
      </c>
      <c r="E4201">
        <v>997625.9</v>
      </c>
      <c r="F4201">
        <v>1067955.1000000001</v>
      </c>
      <c r="G4201">
        <v>1153666</v>
      </c>
      <c r="I4201">
        <v>0.3030582</v>
      </c>
      <c r="J4201">
        <v>30.305820000000001</v>
      </c>
      <c r="L4201">
        <v>52.764009999999999</v>
      </c>
      <c r="M4201">
        <v>0.7665883</v>
      </c>
      <c r="N4201">
        <v>36.224789999999999</v>
      </c>
      <c r="O4201">
        <v>26.789739999999998</v>
      </c>
      <c r="P4201">
        <v>0.31132779999999999</v>
      </c>
      <c r="R4201">
        <v>30.257539999999999</v>
      </c>
      <c r="S4201">
        <v>0.82263640000000005</v>
      </c>
    </row>
    <row r="4202" spans="1:19" x14ac:dyDescent="0.2">
      <c r="A4202" t="s">
        <v>133</v>
      </c>
      <c r="B4202">
        <v>2010</v>
      </c>
      <c r="C4202">
        <v>784171.2</v>
      </c>
      <c r="D4202">
        <v>885352.6</v>
      </c>
      <c r="E4202">
        <v>997625.9</v>
      </c>
      <c r="F4202">
        <v>1067955.1000000001</v>
      </c>
      <c r="G4202">
        <v>1153666</v>
      </c>
      <c r="H4202">
        <v>28.571459999999998</v>
      </c>
      <c r="I4202">
        <v>0.3030582</v>
      </c>
      <c r="J4202">
        <v>30.305820000000001</v>
      </c>
      <c r="K4202">
        <v>75.996099999999998</v>
      </c>
      <c r="L4202">
        <v>52.764009999999999</v>
      </c>
      <c r="M4202">
        <v>0.7665883</v>
      </c>
      <c r="N4202">
        <v>36.224789999999999</v>
      </c>
      <c r="O4202">
        <v>26.789739999999998</v>
      </c>
      <c r="P4202">
        <v>0.31132779999999999</v>
      </c>
      <c r="Q4202">
        <v>55.188209999999998</v>
      </c>
      <c r="R4202">
        <v>30.257539999999999</v>
      </c>
      <c r="S4202">
        <v>0.82263640000000005</v>
      </c>
    </row>
    <row r="4203" spans="1:19" x14ac:dyDescent="0.2">
      <c r="A4203" t="s">
        <v>133</v>
      </c>
      <c r="B4203">
        <v>2010</v>
      </c>
      <c r="C4203">
        <v>784171.2</v>
      </c>
      <c r="D4203">
        <v>885352.6</v>
      </c>
      <c r="E4203">
        <v>997625.9</v>
      </c>
      <c r="F4203">
        <v>1067955.1000000001</v>
      </c>
      <c r="G4203">
        <v>1153666</v>
      </c>
      <c r="H4203">
        <v>5.8822830000000002</v>
      </c>
      <c r="I4203">
        <v>0.3030582</v>
      </c>
      <c r="J4203">
        <v>30.305820000000001</v>
      </c>
      <c r="K4203">
        <v>75.996099999999998</v>
      </c>
      <c r="L4203">
        <v>52.764009999999999</v>
      </c>
      <c r="M4203">
        <v>0.7665883</v>
      </c>
      <c r="N4203">
        <v>36.224789999999999</v>
      </c>
      <c r="O4203">
        <v>26.789739999999998</v>
      </c>
      <c r="P4203">
        <v>0.31132779999999999</v>
      </c>
      <c r="Q4203">
        <v>55.188209999999998</v>
      </c>
      <c r="R4203">
        <v>30.257539999999999</v>
      </c>
      <c r="S4203">
        <v>0.82263640000000005</v>
      </c>
    </row>
    <row r="4204" spans="1:19" x14ac:dyDescent="0.2">
      <c r="A4204" t="s">
        <v>133</v>
      </c>
      <c r="B4204">
        <v>2010</v>
      </c>
      <c r="C4204">
        <v>784171.2</v>
      </c>
      <c r="D4204">
        <v>885352.6</v>
      </c>
      <c r="E4204">
        <v>997625.9</v>
      </c>
      <c r="F4204">
        <v>1067955.1000000001</v>
      </c>
      <c r="G4204">
        <v>1153666</v>
      </c>
      <c r="H4204">
        <v>-12.49995</v>
      </c>
      <c r="I4204">
        <v>0.3030582</v>
      </c>
      <c r="J4204">
        <v>30.305820000000001</v>
      </c>
      <c r="K4204">
        <v>75.996099999999998</v>
      </c>
      <c r="L4204">
        <v>52.764009999999999</v>
      </c>
      <c r="M4204">
        <v>0.7665883</v>
      </c>
      <c r="N4204">
        <v>36.224789999999999</v>
      </c>
      <c r="O4204">
        <v>26.789739999999998</v>
      </c>
      <c r="P4204">
        <v>0.31132779999999999</v>
      </c>
      <c r="Q4204">
        <v>55.188209999999998</v>
      </c>
      <c r="R4204">
        <v>30.257539999999999</v>
      </c>
      <c r="S4204">
        <v>0.82263640000000005</v>
      </c>
    </row>
    <row r="4205" spans="1:19" x14ac:dyDescent="0.2">
      <c r="A4205" t="s">
        <v>133</v>
      </c>
      <c r="B4205">
        <v>2010</v>
      </c>
      <c r="C4205">
        <v>784171.2</v>
      </c>
      <c r="D4205">
        <v>885352.6</v>
      </c>
      <c r="E4205">
        <v>997625.9</v>
      </c>
      <c r="F4205">
        <v>1067955.1000000001</v>
      </c>
      <c r="G4205">
        <v>1153666</v>
      </c>
      <c r="H4205">
        <v>-28.000050000000002</v>
      </c>
      <c r="I4205">
        <v>0.3030582</v>
      </c>
      <c r="J4205">
        <v>30.305820000000001</v>
      </c>
      <c r="K4205">
        <v>75.996099999999998</v>
      </c>
      <c r="L4205">
        <v>52.764009999999999</v>
      </c>
      <c r="M4205">
        <v>0.7665883</v>
      </c>
      <c r="N4205">
        <v>36.224789999999999</v>
      </c>
      <c r="O4205">
        <v>26.789739999999998</v>
      </c>
      <c r="P4205">
        <v>0.31132779999999999</v>
      </c>
      <c r="Q4205">
        <v>55.188209999999998</v>
      </c>
      <c r="R4205">
        <v>30.257539999999999</v>
      </c>
      <c r="S4205">
        <v>0.82263640000000005</v>
      </c>
    </row>
    <row r="4206" spans="1:19" x14ac:dyDescent="0.2">
      <c r="A4206" t="s">
        <v>133</v>
      </c>
      <c r="B4206">
        <v>2010</v>
      </c>
      <c r="C4206">
        <v>784171.2</v>
      </c>
      <c r="D4206">
        <v>885352.6</v>
      </c>
      <c r="E4206">
        <v>997625.9</v>
      </c>
      <c r="F4206">
        <v>1067955.1000000001</v>
      </c>
      <c r="G4206">
        <v>1153666</v>
      </c>
      <c r="H4206">
        <v>24.999980000000001</v>
      </c>
      <c r="I4206">
        <v>0.3030582</v>
      </c>
      <c r="J4206">
        <v>30.305820000000001</v>
      </c>
      <c r="K4206">
        <v>75.996099999999998</v>
      </c>
      <c r="L4206">
        <v>52.764009999999999</v>
      </c>
      <c r="M4206">
        <v>0.7665883</v>
      </c>
      <c r="N4206">
        <v>36.224789999999999</v>
      </c>
      <c r="O4206">
        <v>26.789739999999998</v>
      </c>
      <c r="P4206">
        <v>0.31132779999999999</v>
      </c>
      <c r="Q4206">
        <v>55.188209999999998</v>
      </c>
      <c r="R4206">
        <v>30.257539999999999</v>
      </c>
      <c r="S4206">
        <v>0.82263640000000005</v>
      </c>
    </row>
    <row r="4207" spans="1:19" x14ac:dyDescent="0.2">
      <c r="A4207" t="s">
        <v>133</v>
      </c>
      <c r="B4207">
        <v>2010</v>
      </c>
      <c r="C4207">
        <v>784171.2</v>
      </c>
      <c r="D4207">
        <v>885352.6</v>
      </c>
      <c r="E4207">
        <v>997625.9</v>
      </c>
      <c r="F4207">
        <v>1067955.1000000001</v>
      </c>
      <c r="G4207">
        <v>1153666</v>
      </c>
      <c r="H4207">
        <v>11.111090000000001</v>
      </c>
      <c r="I4207">
        <v>0.3030582</v>
      </c>
      <c r="J4207">
        <v>30.305820000000001</v>
      </c>
      <c r="K4207">
        <v>75.996099999999998</v>
      </c>
      <c r="L4207">
        <v>52.764009999999999</v>
      </c>
      <c r="M4207">
        <v>0.7665883</v>
      </c>
      <c r="O4207">
        <v>26.789739999999998</v>
      </c>
      <c r="P4207">
        <v>0.31132779999999999</v>
      </c>
      <c r="R4207">
        <v>30.257539999999999</v>
      </c>
      <c r="S4207">
        <v>0.82263640000000005</v>
      </c>
    </row>
    <row r="4208" spans="1:19" x14ac:dyDescent="0.2">
      <c r="A4208" t="s">
        <v>133</v>
      </c>
      <c r="B4208">
        <v>2010</v>
      </c>
      <c r="C4208">
        <v>784171.2</v>
      </c>
      <c r="D4208">
        <v>885352.6</v>
      </c>
      <c r="E4208">
        <v>997625.9</v>
      </c>
      <c r="F4208">
        <v>1067955.1000000001</v>
      </c>
      <c r="G4208">
        <v>1153666</v>
      </c>
      <c r="H4208">
        <v>19.999970000000001</v>
      </c>
      <c r="I4208">
        <v>0.3030582</v>
      </c>
      <c r="J4208">
        <v>30.305820000000001</v>
      </c>
      <c r="K4208">
        <v>75.996099999999998</v>
      </c>
      <c r="L4208">
        <v>52.764009999999999</v>
      </c>
      <c r="M4208">
        <v>0.7665883</v>
      </c>
      <c r="N4208">
        <v>36.224789999999999</v>
      </c>
      <c r="O4208">
        <v>26.789739999999998</v>
      </c>
      <c r="P4208">
        <v>0.31132779999999999</v>
      </c>
      <c r="Q4208">
        <v>55.188209999999998</v>
      </c>
      <c r="R4208">
        <v>30.257539999999999</v>
      </c>
      <c r="S4208">
        <v>0.82263640000000005</v>
      </c>
    </row>
    <row r="4209" spans="1:19" x14ac:dyDescent="0.2">
      <c r="A4209" t="s">
        <v>133</v>
      </c>
      <c r="B4209">
        <v>2010</v>
      </c>
      <c r="C4209">
        <v>784171.2</v>
      </c>
      <c r="D4209">
        <v>885352.6</v>
      </c>
      <c r="E4209">
        <v>997625.9</v>
      </c>
      <c r="F4209">
        <v>1067955.1000000001</v>
      </c>
      <c r="G4209">
        <v>1153666</v>
      </c>
      <c r="H4209">
        <v>16.66656</v>
      </c>
      <c r="I4209">
        <v>0.3030582</v>
      </c>
      <c r="J4209">
        <v>30.305820000000001</v>
      </c>
      <c r="K4209">
        <v>75.996099999999998</v>
      </c>
      <c r="L4209">
        <v>52.764009999999999</v>
      </c>
      <c r="M4209">
        <v>0.7665883</v>
      </c>
      <c r="N4209">
        <v>36.224789999999999</v>
      </c>
      <c r="O4209">
        <v>26.789739999999998</v>
      </c>
      <c r="P4209">
        <v>0.31132779999999999</v>
      </c>
      <c r="Q4209">
        <v>55.188209999999998</v>
      </c>
      <c r="R4209">
        <v>30.257539999999999</v>
      </c>
      <c r="S4209">
        <v>0.82263640000000005</v>
      </c>
    </row>
    <row r="4210" spans="1:19" x14ac:dyDescent="0.2">
      <c r="A4210" t="s">
        <v>133</v>
      </c>
      <c r="B4210">
        <v>2010</v>
      </c>
      <c r="C4210">
        <v>784171.2</v>
      </c>
      <c r="D4210">
        <v>885352.6</v>
      </c>
      <c r="E4210">
        <v>997625.9</v>
      </c>
      <c r="F4210">
        <v>1067955.1000000001</v>
      </c>
      <c r="G4210">
        <v>1153666</v>
      </c>
      <c r="H4210">
        <v>19.999890000000001</v>
      </c>
      <c r="I4210">
        <v>0.3030582</v>
      </c>
      <c r="J4210">
        <v>30.305820000000001</v>
      </c>
      <c r="K4210">
        <v>75.996099999999998</v>
      </c>
      <c r="L4210">
        <v>52.764009999999999</v>
      </c>
      <c r="M4210">
        <v>0.7665883</v>
      </c>
      <c r="N4210">
        <v>36.224789999999999</v>
      </c>
      <c r="O4210">
        <v>26.789739999999998</v>
      </c>
      <c r="P4210">
        <v>0.31132779999999999</v>
      </c>
      <c r="Q4210">
        <v>55.188209999999998</v>
      </c>
      <c r="R4210">
        <v>30.257539999999999</v>
      </c>
      <c r="S4210">
        <v>0.82263640000000005</v>
      </c>
    </row>
    <row r="4211" spans="1:19" x14ac:dyDescent="0.2">
      <c r="A4211" t="s">
        <v>133</v>
      </c>
      <c r="B4211">
        <v>2010</v>
      </c>
      <c r="C4211">
        <v>784171.2</v>
      </c>
      <c r="D4211">
        <v>885352.6</v>
      </c>
      <c r="E4211">
        <v>997625.9</v>
      </c>
      <c r="F4211">
        <v>1067955.1000000001</v>
      </c>
      <c r="G4211">
        <v>1153666</v>
      </c>
      <c r="H4211">
        <v>35.274160000000002</v>
      </c>
      <c r="I4211">
        <v>0.3030582</v>
      </c>
      <c r="J4211">
        <v>30.305820000000001</v>
      </c>
      <c r="K4211">
        <v>75.996099999999998</v>
      </c>
      <c r="L4211">
        <v>52.764009999999999</v>
      </c>
      <c r="M4211">
        <v>0.7665883</v>
      </c>
      <c r="N4211">
        <v>36.224789999999999</v>
      </c>
      <c r="O4211">
        <v>26.789739999999998</v>
      </c>
      <c r="P4211">
        <v>0.31132779999999999</v>
      </c>
      <c r="Q4211">
        <v>55.188209999999998</v>
      </c>
      <c r="R4211">
        <v>30.257539999999999</v>
      </c>
      <c r="S4211">
        <v>0.82263640000000005</v>
      </c>
    </row>
    <row r="4212" spans="1:19" x14ac:dyDescent="0.2">
      <c r="A4212" t="s">
        <v>133</v>
      </c>
      <c r="B4212">
        <v>2010</v>
      </c>
      <c r="C4212">
        <v>784171.2</v>
      </c>
      <c r="D4212">
        <v>885352.6</v>
      </c>
      <c r="E4212">
        <v>997625.9</v>
      </c>
      <c r="F4212">
        <v>1067955.1000000001</v>
      </c>
      <c r="G4212">
        <v>1153666</v>
      </c>
      <c r="H4212">
        <v>2.62E-5</v>
      </c>
      <c r="I4212">
        <v>0.3030582</v>
      </c>
      <c r="J4212">
        <v>30.305820000000001</v>
      </c>
      <c r="K4212">
        <v>75.996099999999998</v>
      </c>
      <c r="L4212">
        <v>52.764009999999999</v>
      </c>
      <c r="M4212">
        <v>0.7665883</v>
      </c>
      <c r="N4212">
        <v>36.224789999999999</v>
      </c>
      <c r="O4212">
        <v>26.789739999999998</v>
      </c>
      <c r="P4212">
        <v>0.31132779999999999</v>
      </c>
      <c r="Q4212">
        <v>55.188209999999998</v>
      </c>
      <c r="R4212">
        <v>30.257539999999999</v>
      </c>
      <c r="S4212">
        <v>0.82263640000000005</v>
      </c>
    </row>
    <row r="4213" spans="1:19" x14ac:dyDescent="0.2">
      <c r="A4213" t="s">
        <v>133</v>
      </c>
      <c r="B4213">
        <v>2010</v>
      </c>
      <c r="C4213">
        <v>784171.2</v>
      </c>
      <c r="D4213">
        <v>885352.6</v>
      </c>
      <c r="E4213">
        <v>997625.9</v>
      </c>
      <c r="F4213">
        <v>1067955.1000000001</v>
      </c>
      <c r="G4213">
        <v>1153666</v>
      </c>
      <c r="H4213">
        <v>16.666730000000001</v>
      </c>
      <c r="I4213">
        <v>0.3030582</v>
      </c>
      <c r="J4213">
        <v>30.305820000000001</v>
      </c>
      <c r="K4213">
        <v>75.996099999999998</v>
      </c>
      <c r="L4213">
        <v>52.764009999999999</v>
      </c>
      <c r="M4213">
        <v>0.7665883</v>
      </c>
      <c r="N4213">
        <v>36.224789999999999</v>
      </c>
      <c r="O4213">
        <v>26.789739999999998</v>
      </c>
      <c r="P4213">
        <v>0.31132779999999999</v>
      </c>
      <c r="Q4213">
        <v>55.188209999999998</v>
      </c>
      <c r="R4213">
        <v>30.257539999999999</v>
      </c>
      <c r="S4213">
        <v>0.82263640000000005</v>
      </c>
    </row>
    <row r="4214" spans="1:19" x14ac:dyDescent="0.2">
      <c r="A4214" t="s">
        <v>133</v>
      </c>
      <c r="B4214">
        <v>2010</v>
      </c>
      <c r="C4214">
        <v>784171.2</v>
      </c>
      <c r="D4214">
        <v>885352.6</v>
      </c>
      <c r="E4214">
        <v>997625.9</v>
      </c>
      <c r="F4214">
        <v>1067955.1000000001</v>
      </c>
      <c r="G4214">
        <v>1153666</v>
      </c>
      <c r="H4214">
        <v>16.66656</v>
      </c>
      <c r="I4214">
        <v>0.3030582</v>
      </c>
      <c r="J4214">
        <v>30.305820000000001</v>
      </c>
      <c r="K4214">
        <v>75.996099999999998</v>
      </c>
      <c r="L4214">
        <v>52.764009999999999</v>
      </c>
      <c r="M4214">
        <v>0.7665883</v>
      </c>
      <c r="N4214">
        <v>36.224789999999999</v>
      </c>
      <c r="O4214">
        <v>26.789739999999998</v>
      </c>
      <c r="P4214">
        <v>0.31132779999999999</v>
      </c>
      <c r="Q4214">
        <v>55.188209999999998</v>
      </c>
      <c r="R4214">
        <v>30.257539999999999</v>
      </c>
      <c r="S4214">
        <v>0.82263640000000005</v>
      </c>
    </row>
    <row r="4215" spans="1:19" x14ac:dyDescent="0.2">
      <c r="A4215" t="s">
        <v>133</v>
      </c>
      <c r="B4215">
        <v>2010</v>
      </c>
      <c r="C4215">
        <v>784171.2</v>
      </c>
      <c r="D4215">
        <v>885352.6</v>
      </c>
      <c r="E4215">
        <v>997625.9</v>
      </c>
      <c r="F4215">
        <v>1067955.1000000001</v>
      </c>
      <c r="G4215">
        <v>1153666</v>
      </c>
      <c r="I4215">
        <v>0.3030582</v>
      </c>
      <c r="J4215">
        <v>30.305820000000001</v>
      </c>
      <c r="L4215">
        <v>52.764009999999999</v>
      </c>
      <c r="M4215">
        <v>0.7665883</v>
      </c>
      <c r="O4215">
        <v>26.789739999999998</v>
      </c>
      <c r="P4215">
        <v>0.31132779999999999</v>
      </c>
      <c r="R4215">
        <v>30.257539999999999</v>
      </c>
      <c r="S4215">
        <v>0.82263640000000005</v>
      </c>
    </row>
    <row r="4216" spans="1:19" x14ac:dyDescent="0.2">
      <c r="A4216" t="s">
        <v>133</v>
      </c>
      <c r="B4216">
        <v>2010</v>
      </c>
      <c r="C4216">
        <v>784171.2</v>
      </c>
      <c r="D4216">
        <v>885352.6</v>
      </c>
      <c r="E4216">
        <v>997625.9</v>
      </c>
      <c r="F4216">
        <v>1067955.1000000001</v>
      </c>
      <c r="G4216">
        <v>1153666</v>
      </c>
      <c r="I4216">
        <v>0.3030582</v>
      </c>
      <c r="J4216">
        <v>30.305820000000001</v>
      </c>
      <c r="L4216">
        <v>52.764009999999999</v>
      </c>
      <c r="M4216">
        <v>0.7665883</v>
      </c>
      <c r="N4216">
        <v>36.224789999999999</v>
      </c>
      <c r="O4216">
        <v>26.789739999999998</v>
      </c>
      <c r="P4216">
        <v>0.31132779999999999</v>
      </c>
      <c r="R4216">
        <v>30.257539999999999</v>
      </c>
      <c r="S4216">
        <v>0.82263640000000005</v>
      </c>
    </row>
    <row r="4217" spans="1:19" x14ac:dyDescent="0.2">
      <c r="A4217" t="s">
        <v>133</v>
      </c>
      <c r="B4217">
        <v>2010</v>
      </c>
      <c r="C4217">
        <v>784171.2</v>
      </c>
      <c r="D4217">
        <v>885352.6</v>
      </c>
      <c r="E4217">
        <v>997625.9</v>
      </c>
      <c r="F4217">
        <v>1067955.1000000001</v>
      </c>
      <c r="G4217">
        <v>1153666</v>
      </c>
      <c r="I4217">
        <v>0.3030582</v>
      </c>
      <c r="J4217">
        <v>30.305820000000001</v>
      </c>
      <c r="L4217">
        <v>52.764009999999999</v>
      </c>
      <c r="M4217">
        <v>0.7665883</v>
      </c>
      <c r="N4217">
        <v>36.224789999999999</v>
      </c>
      <c r="O4217">
        <v>26.789739999999998</v>
      </c>
      <c r="P4217">
        <v>0.31132779999999999</v>
      </c>
      <c r="R4217">
        <v>30.257539999999999</v>
      </c>
      <c r="S4217">
        <v>0.82263640000000005</v>
      </c>
    </row>
    <row r="4218" spans="1:19" x14ac:dyDescent="0.2">
      <c r="A4218" t="s">
        <v>133</v>
      </c>
      <c r="B4218">
        <v>2010</v>
      </c>
      <c r="C4218">
        <v>784171.2</v>
      </c>
      <c r="D4218">
        <v>885352.6</v>
      </c>
      <c r="E4218">
        <v>997625.9</v>
      </c>
      <c r="F4218">
        <v>1067955.1000000001</v>
      </c>
      <c r="G4218">
        <v>1153666</v>
      </c>
      <c r="H4218">
        <v>21.212209999999999</v>
      </c>
      <c r="I4218">
        <v>0.3030582</v>
      </c>
      <c r="J4218">
        <v>30.305820000000001</v>
      </c>
      <c r="K4218">
        <v>75.996099999999998</v>
      </c>
      <c r="L4218">
        <v>52.764009999999999</v>
      </c>
      <c r="M4218">
        <v>0.7665883</v>
      </c>
      <c r="N4218">
        <v>36.224789999999999</v>
      </c>
      <c r="O4218">
        <v>26.789739999999998</v>
      </c>
      <c r="P4218">
        <v>0.31132779999999999</v>
      </c>
      <c r="Q4218">
        <v>55.188209999999998</v>
      </c>
      <c r="R4218">
        <v>30.257539999999999</v>
      </c>
      <c r="S4218">
        <v>0.82263640000000005</v>
      </c>
    </row>
    <row r="4219" spans="1:19" x14ac:dyDescent="0.2">
      <c r="A4219" t="s">
        <v>133</v>
      </c>
      <c r="B4219">
        <v>2010</v>
      </c>
      <c r="C4219">
        <v>784171.2</v>
      </c>
      <c r="D4219">
        <v>885352.6</v>
      </c>
      <c r="E4219">
        <v>997625.9</v>
      </c>
      <c r="F4219">
        <v>1067955.1000000001</v>
      </c>
      <c r="G4219">
        <v>1153666</v>
      </c>
      <c r="I4219">
        <v>0.3030582</v>
      </c>
      <c r="J4219">
        <v>30.305820000000001</v>
      </c>
      <c r="L4219">
        <v>52.764009999999999</v>
      </c>
      <c r="M4219">
        <v>0.7665883</v>
      </c>
      <c r="N4219">
        <v>36.224789999999999</v>
      </c>
      <c r="O4219">
        <v>26.789739999999998</v>
      </c>
      <c r="P4219">
        <v>0.31132779999999999</v>
      </c>
      <c r="R4219">
        <v>30.257539999999999</v>
      </c>
      <c r="S4219">
        <v>0.82263640000000005</v>
      </c>
    </row>
    <row r="4220" spans="1:19" x14ac:dyDescent="0.2">
      <c r="A4220" t="s">
        <v>133</v>
      </c>
      <c r="B4220">
        <v>2010</v>
      </c>
      <c r="C4220">
        <v>784171.2</v>
      </c>
      <c r="D4220">
        <v>885352.6</v>
      </c>
      <c r="E4220">
        <v>997625.9</v>
      </c>
      <c r="F4220">
        <v>1067955.1000000001</v>
      </c>
      <c r="G4220">
        <v>1153666</v>
      </c>
      <c r="I4220">
        <v>0.3030582</v>
      </c>
      <c r="J4220">
        <v>30.305820000000001</v>
      </c>
      <c r="L4220">
        <v>52.764009999999999</v>
      </c>
      <c r="M4220">
        <v>0.7665883</v>
      </c>
      <c r="O4220">
        <v>26.789739999999998</v>
      </c>
      <c r="P4220">
        <v>0.31132779999999999</v>
      </c>
      <c r="R4220">
        <v>30.257539999999999</v>
      </c>
      <c r="S4220">
        <v>0.82263640000000005</v>
      </c>
    </row>
    <row r="4221" spans="1:19" x14ac:dyDescent="0.2">
      <c r="A4221" t="s">
        <v>133</v>
      </c>
      <c r="B4221">
        <v>2010</v>
      </c>
      <c r="C4221">
        <v>784171.2</v>
      </c>
      <c r="D4221">
        <v>885352.6</v>
      </c>
      <c r="E4221">
        <v>997625.9</v>
      </c>
      <c r="F4221">
        <v>1067955.1000000001</v>
      </c>
      <c r="G4221">
        <v>1153666</v>
      </c>
      <c r="I4221">
        <v>0.3030582</v>
      </c>
      <c r="J4221">
        <v>30.305820000000001</v>
      </c>
      <c r="L4221">
        <v>52.764009999999999</v>
      </c>
      <c r="M4221">
        <v>0.7665883</v>
      </c>
      <c r="N4221">
        <v>36.224789999999999</v>
      </c>
      <c r="O4221">
        <v>26.789739999999998</v>
      </c>
      <c r="P4221">
        <v>0.31132779999999999</v>
      </c>
      <c r="R4221">
        <v>30.257539999999999</v>
      </c>
      <c r="S4221">
        <v>0.82263640000000005</v>
      </c>
    </row>
    <row r="4222" spans="1:19" x14ac:dyDescent="0.2">
      <c r="A4222" t="s">
        <v>133</v>
      </c>
      <c r="B4222">
        <v>2010</v>
      </c>
      <c r="C4222">
        <v>784171.2</v>
      </c>
      <c r="D4222">
        <v>885352.6</v>
      </c>
      <c r="E4222">
        <v>997625.9</v>
      </c>
      <c r="F4222">
        <v>1067955.1000000001</v>
      </c>
      <c r="G4222">
        <v>1153666</v>
      </c>
      <c r="H4222">
        <v>-6.8800000000000005E-5</v>
      </c>
      <c r="I4222">
        <v>0.3030582</v>
      </c>
      <c r="J4222">
        <v>30.305820000000001</v>
      </c>
      <c r="K4222">
        <v>75.996099999999998</v>
      </c>
      <c r="L4222">
        <v>52.764009999999999</v>
      </c>
      <c r="M4222">
        <v>0.7665883</v>
      </c>
      <c r="N4222">
        <v>36.224789999999999</v>
      </c>
      <c r="O4222">
        <v>26.789739999999998</v>
      </c>
      <c r="P4222">
        <v>0.31132779999999999</v>
      </c>
      <c r="Q4222">
        <v>55.188209999999998</v>
      </c>
      <c r="R4222">
        <v>30.257539999999999</v>
      </c>
      <c r="S4222">
        <v>0.82263640000000005</v>
      </c>
    </row>
    <row r="4223" spans="1:19" x14ac:dyDescent="0.2">
      <c r="A4223" t="s">
        <v>133</v>
      </c>
      <c r="B4223">
        <v>2010</v>
      </c>
      <c r="C4223">
        <v>784171.2</v>
      </c>
      <c r="D4223">
        <v>885352.6</v>
      </c>
      <c r="E4223">
        <v>997625.9</v>
      </c>
      <c r="F4223">
        <v>1067955.1000000001</v>
      </c>
      <c r="G4223">
        <v>1153666</v>
      </c>
      <c r="I4223">
        <v>0.3030582</v>
      </c>
      <c r="J4223">
        <v>30.305820000000001</v>
      </c>
      <c r="L4223">
        <v>52.764009999999999</v>
      </c>
      <c r="M4223">
        <v>0.7665883</v>
      </c>
      <c r="O4223">
        <v>26.789739999999998</v>
      </c>
      <c r="P4223">
        <v>0.31132779999999999</v>
      </c>
      <c r="R4223">
        <v>30.257539999999999</v>
      </c>
      <c r="S4223">
        <v>0.82263640000000005</v>
      </c>
    </row>
    <row r="4224" spans="1:19" x14ac:dyDescent="0.2">
      <c r="A4224" t="s">
        <v>133</v>
      </c>
      <c r="B4224">
        <v>2010</v>
      </c>
      <c r="C4224">
        <v>784171.2</v>
      </c>
      <c r="D4224">
        <v>885352.6</v>
      </c>
      <c r="E4224">
        <v>997625.9</v>
      </c>
      <c r="F4224">
        <v>1067955.1000000001</v>
      </c>
      <c r="G4224">
        <v>1153666</v>
      </c>
      <c r="H4224">
        <v>11.111090000000001</v>
      </c>
      <c r="I4224">
        <v>0.3030582</v>
      </c>
      <c r="J4224">
        <v>30.305820000000001</v>
      </c>
      <c r="K4224">
        <v>75.996099999999998</v>
      </c>
      <c r="L4224">
        <v>52.764009999999999</v>
      </c>
      <c r="M4224">
        <v>0.7665883</v>
      </c>
      <c r="N4224">
        <v>36.224789999999999</v>
      </c>
      <c r="O4224">
        <v>26.789739999999998</v>
      </c>
      <c r="P4224">
        <v>0.31132779999999999</v>
      </c>
      <c r="Q4224">
        <v>55.188209999999998</v>
      </c>
      <c r="R4224">
        <v>30.257539999999999</v>
      </c>
      <c r="S4224">
        <v>0.82263640000000005</v>
      </c>
    </row>
    <row r="4225" spans="1:19" x14ac:dyDescent="0.2">
      <c r="A4225" t="s">
        <v>133</v>
      </c>
      <c r="B4225">
        <v>2010</v>
      </c>
      <c r="C4225">
        <v>784171.2</v>
      </c>
      <c r="D4225">
        <v>885352.6</v>
      </c>
      <c r="E4225">
        <v>997625.9</v>
      </c>
      <c r="F4225">
        <v>1067955.1000000001</v>
      </c>
      <c r="G4225">
        <v>1153666</v>
      </c>
      <c r="H4225">
        <v>7.8946500000000004</v>
      </c>
      <c r="I4225">
        <v>0.3030582</v>
      </c>
      <c r="J4225">
        <v>30.305820000000001</v>
      </c>
      <c r="K4225">
        <v>75.996099999999998</v>
      </c>
      <c r="L4225">
        <v>52.764009999999999</v>
      </c>
      <c r="M4225">
        <v>0.7665883</v>
      </c>
      <c r="O4225">
        <v>26.789739999999998</v>
      </c>
      <c r="P4225">
        <v>0.31132779999999999</v>
      </c>
      <c r="R4225">
        <v>30.257539999999999</v>
      </c>
      <c r="S4225">
        <v>0.82263640000000005</v>
      </c>
    </row>
    <row r="4226" spans="1:19" x14ac:dyDescent="0.2">
      <c r="A4226" t="s">
        <v>133</v>
      </c>
      <c r="B4226">
        <v>2010</v>
      </c>
      <c r="C4226">
        <v>784171.2</v>
      </c>
      <c r="D4226">
        <v>885352.6</v>
      </c>
      <c r="E4226">
        <v>997625.9</v>
      </c>
      <c r="F4226">
        <v>1067955.1000000001</v>
      </c>
      <c r="G4226">
        <v>1153666</v>
      </c>
      <c r="H4226">
        <v>11.99995</v>
      </c>
      <c r="I4226">
        <v>0.3030582</v>
      </c>
      <c r="J4226">
        <v>30.305820000000001</v>
      </c>
      <c r="K4226">
        <v>75.996099999999998</v>
      </c>
      <c r="L4226">
        <v>52.764009999999999</v>
      </c>
      <c r="M4226">
        <v>0.7665883</v>
      </c>
      <c r="N4226">
        <v>36.224789999999999</v>
      </c>
      <c r="O4226">
        <v>26.789739999999998</v>
      </c>
      <c r="P4226">
        <v>0.31132779999999999</v>
      </c>
      <c r="Q4226">
        <v>55.188209999999998</v>
      </c>
      <c r="R4226">
        <v>30.257539999999999</v>
      </c>
      <c r="S4226">
        <v>0.82263640000000005</v>
      </c>
    </row>
    <row r="4227" spans="1:19" x14ac:dyDescent="0.2">
      <c r="A4227" t="s">
        <v>133</v>
      </c>
      <c r="B4227">
        <v>2010</v>
      </c>
      <c r="C4227">
        <v>784171.2</v>
      </c>
      <c r="D4227">
        <v>885352.6</v>
      </c>
      <c r="E4227">
        <v>997625.9</v>
      </c>
      <c r="F4227">
        <v>1067955.1000000001</v>
      </c>
      <c r="G4227">
        <v>1153666</v>
      </c>
      <c r="I4227">
        <v>0.3030582</v>
      </c>
      <c r="J4227">
        <v>30.305820000000001</v>
      </c>
      <c r="L4227">
        <v>52.764009999999999</v>
      </c>
      <c r="M4227">
        <v>0.7665883</v>
      </c>
      <c r="O4227">
        <v>26.789739999999998</v>
      </c>
      <c r="P4227">
        <v>0.31132779999999999</v>
      </c>
      <c r="R4227">
        <v>30.257539999999999</v>
      </c>
      <c r="S4227">
        <v>0.82263640000000005</v>
      </c>
    </row>
    <row r="4228" spans="1:19" x14ac:dyDescent="0.2">
      <c r="A4228" t="s">
        <v>133</v>
      </c>
      <c r="B4228">
        <v>2010</v>
      </c>
      <c r="C4228">
        <v>784171.2</v>
      </c>
      <c r="D4228">
        <v>885352.6</v>
      </c>
      <c r="E4228">
        <v>997625.9</v>
      </c>
      <c r="F4228">
        <v>1067955.1000000001</v>
      </c>
      <c r="G4228">
        <v>1153666</v>
      </c>
      <c r="H4228">
        <v>-13.888960000000001</v>
      </c>
      <c r="I4228">
        <v>0.3030582</v>
      </c>
      <c r="J4228">
        <v>30.305820000000001</v>
      </c>
      <c r="K4228">
        <v>75.996099999999998</v>
      </c>
      <c r="L4228">
        <v>52.764009999999999</v>
      </c>
      <c r="M4228">
        <v>0.7665883</v>
      </c>
      <c r="N4228">
        <v>36.224789999999999</v>
      </c>
      <c r="O4228">
        <v>26.789739999999998</v>
      </c>
      <c r="P4228">
        <v>0.31132779999999999</v>
      </c>
      <c r="Q4228">
        <v>55.188209999999998</v>
      </c>
      <c r="R4228">
        <v>30.257539999999999</v>
      </c>
      <c r="S4228">
        <v>0.82263640000000005</v>
      </c>
    </row>
    <row r="4229" spans="1:19" x14ac:dyDescent="0.2">
      <c r="A4229" t="s">
        <v>133</v>
      </c>
      <c r="B4229">
        <v>2010</v>
      </c>
      <c r="C4229">
        <v>784171.2</v>
      </c>
      <c r="D4229">
        <v>885352.6</v>
      </c>
      <c r="E4229">
        <v>997625.9</v>
      </c>
      <c r="F4229">
        <v>1067955.1000000001</v>
      </c>
      <c r="G4229">
        <v>1153666</v>
      </c>
      <c r="H4229">
        <v>5.2630850000000002</v>
      </c>
      <c r="I4229">
        <v>0.3030582</v>
      </c>
      <c r="J4229">
        <v>30.305820000000001</v>
      </c>
      <c r="K4229">
        <v>75.996099999999998</v>
      </c>
      <c r="L4229">
        <v>52.764009999999999</v>
      </c>
      <c r="M4229">
        <v>0.7665883</v>
      </c>
      <c r="N4229">
        <v>36.224789999999999</v>
      </c>
      <c r="O4229">
        <v>26.789739999999998</v>
      </c>
      <c r="P4229">
        <v>0.31132779999999999</v>
      </c>
      <c r="Q4229">
        <v>55.188209999999998</v>
      </c>
      <c r="R4229">
        <v>30.257539999999999</v>
      </c>
      <c r="S4229">
        <v>0.82263640000000005</v>
      </c>
    </row>
    <row r="4230" spans="1:19" x14ac:dyDescent="0.2">
      <c r="A4230" t="s">
        <v>133</v>
      </c>
      <c r="B4230">
        <v>2010</v>
      </c>
      <c r="C4230">
        <v>784171.2</v>
      </c>
      <c r="D4230">
        <v>885352.6</v>
      </c>
      <c r="E4230">
        <v>997625.9</v>
      </c>
      <c r="F4230">
        <v>1067955.1000000001</v>
      </c>
      <c r="G4230">
        <v>1153666</v>
      </c>
      <c r="I4230">
        <v>0.3030582</v>
      </c>
      <c r="J4230">
        <v>30.305820000000001</v>
      </c>
      <c r="L4230">
        <v>52.764009999999999</v>
      </c>
      <c r="M4230">
        <v>0.7665883</v>
      </c>
      <c r="O4230">
        <v>26.789739999999998</v>
      </c>
      <c r="P4230">
        <v>0.31132779999999999</v>
      </c>
      <c r="R4230">
        <v>30.257539999999999</v>
      </c>
      <c r="S4230">
        <v>0.82263640000000005</v>
      </c>
    </row>
    <row r="4231" spans="1:19" x14ac:dyDescent="0.2">
      <c r="A4231" t="s">
        <v>133</v>
      </c>
      <c r="B4231">
        <v>2010</v>
      </c>
      <c r="C4231">
        <v>784171.2</v>
      </c>
      <c r="D4231">
        <v>885352.6</v>
      </c>
      <c r="E4231">
        <v>997625.9</v>
      </c>
      <c r="F4231">
        <v>1067955.1000000001</v>
      </c>
      <c r="G4231">
        <v>1153666</v>
      </c>
      <c r="H4231">
        <v>16.666730000000001</v>
      </c>
      <c r="I4231">
        <v>0.3030582</v>
      </c>
      <c r="J4231">
        <v>30.305820000000001</v>
      </c>
      <c r="K4231">
        <v>75.996099999999998</v>
      </c>
      <c r="L4231">
        <v>52.764009999999999</v>
      </c>
      <c r="M4231">
        <v>0.7665883</v>
      </c>
      <c r="N4231">
        <v>36.224789999999999</v>
      </c>
      <c r="O4231">
        <v>26.789739999999998</v>
      </c>
      <c r="P4231">
        <v>0.31132779999999999</v>
      </c>
      <c r="Q4231">
        <v>55.188209999999998</v>
      </c>
      <c r="R4231">
        <v>30.257539999999999</v>
      </c>
      <c r="S4231">
        <v>0.82263640000000005</v>
      </c>
    </row>
    <row r="4232" spans="1:19" x14ac:dyDescent="0.2">
      <c r="A4232" t="s">
        <v>133</v>
      </c>
      <c r="B4232">
        <v>2010</v>
      </c>
      <c r="C4232">
        <v>784171.2</v>
      </c>
      <c r="D4232">
        <v>885352.6</v>
      </c>
      <c r="E4232">
        <v>997625.9</v>
      </c>
      <c r="F4232">
        <v>1067955.1000000001</v>
      </c>
      <c r="G4232">
        <v>1153666</v>
      </c>
      <c r="I4232">
        <v>0.3030582</v>
      </c>
      <c r="J4232">
        <v>30.305820000000001</v>
      </c>
      <c r="L4232">
        <v>52.764009999999999</v>
      </c>
      <c r="M4232">
        <v>0.7665883</v>
      </c>
      <c r="O4232">
        <v>26.789739999999998</v>
      </c>
      <c r="P4232">
        <v>0.31132779999999999</v>
      </c>
      <c r="R4232">
        <v>30.257539999999999</v>
      </c>
      <c r="S4232">
        <v>0.82263640000000005</v>
      </c>
    </row>
    <row r="4233" spans="1:19" x14ac:dyDescent="0.2">
      <c r="A4233" t="s">
        <v>133</v>
      </c>
      <c r="B4233">
        <v>2010</v>
      </c>
      <c r="C4233">
        <v>784171.2</v>
      </c>
      <c r="D4233">
        <v>885352.6</v>
      </c>
      <c r="E4233">
        <v>997625.9</v>
      </c>
      <c r="F4233">
        <v>1067955.1000000001</v>
      </c>
      <c r="G4233">
        <v>1153666</v>
      </c>
      <c r="H4233">
        <v>4.0000879999999999</v>
      </c>
      <c r="I4233">
        <v>0.3030582</v>
      </c>
      <c r="J4233">
        <v>30.305820000000001</v>
      </c>
      <c r="K4233">
        <v>75.996099999999998</v>
      </c>
      <c r="L4233">
        <v>52.764009999999999</v>
      </c>
      <c r="M4233">
        <v>0.7665883</v>
      </c>
      <c r="N4233">
        <v>36.224789999999999</v>
      </c>
      <c r="O4233">
        <v>26.789739999999998</v>
      </c>
      <c r="P4233">
        <v>0.31132779999999999</v>
      </c>
      <c r="Q4233">
        <v>55.188209999999998</v>
      </c>
      <c r="R4233">
        <v>30.257539999999999</v>
      </c>
      <c r="S4233">
        <v>0.82263640000000005</v>
      </c>
    </row>
    <row r="4234" spans="1:19" x14ac:dyDescent="0.2">
      <c r="A4234" t="s">
        <v>133</v>
      </c>
      <c r="B4234">
        <v>2010</v>
      </c>
      <c r="C4234">
        <v>784171.2</v>
      </c>
      <c r="D4234">
        <v>885352.6</v>
      </c>
      <c r="E4234">
        <v>997625.9</v>
      </c>
      <c r="F4234">
        <v>1067955.1000000001</v>
      </c>
      <c r="G4234">
        <v>1153666</v>
      </c>
      <c r="H4234">
        <v>51.66677</v>
      </c>
      <c r="I4234">
        <v>0.3030582</v>
      </c>
      <c r="J4234">
        <v>30.305820000000001</v>
      </c>
      <c r="K4234">
        <v>75.996099999999998</v>
      </c>
      <c r="L4234">
        <v>52.764009999999999</v>
      </c>
      <c r="M4234">
        <v>0.7665883</v>
      </c>
      <c r="N4234">
        <v>36.224789999999999</v>
      </c>
      <c r="O4234">
        <v>26.789739999999998</v>
      </c>
      <c r="P4234">
        <v>0.31132779999999999</v>
      </c>
      <c r="Q4234">
        <v>55.188209999999998</v>
      </c>
      <c r="R4234">
        <v>30.257539999999999</v>
      </c>
      <c r="S4234">
        <v>0.82263640000000005</v>
      </c>
    </row>
    <row r="4235" spans="1:19" x14ac:dyDescent="0.2">
      <c r="A4235" t="s">
        <v>133</v>
      </c>
      <c r="B4235">
        <v>2010</v>
      </c>
      <c r="C4235">
        <v>784171.2</v>
      </c>
      <c r="D4235">
        <v>885352.6</v>
      </c>
      <c r="E4235">
        <v>997625.9</v>
      </c>
      <c r="F4235">
        <v>1067955.1000000001</v>
      </c>
      <c r="G4235">
        <v>1153666</v>
      </c>
      <c r="H4235">
        <v>24.99991</v>
      </c>
      <c r="I4235">
        <v>0.3030582</v>
      </c>
      <c r="J4235">
        <v>30.305820000000001</v>
      </c>
      <c r="K4235">
        <v>75.996099999999998</v>
      </c>
      <c r="L4235">
        <v>52.764009999999999</v>
      </c>
      <c r="M4235">
        <v>0.7665883</v>
      </c>
      <c r="N4235">
        <v>36.224789999999999</v>
      </c>
      <c r="O4235">
        <v>26.789739999999998</v>
      </c>
      <c r="P4235">
        <v>0.31132779999999999</v>
      </c>
      <c r="Q4235">
        <v>55.188209999999998</v>
      </c>
      <c r="R4235">
        <v>30.257539999999999</v>
      </c>
      <c r="S4235">
        <v>0.82263640000000005</v>
      </c>
    </row>
    <row r="4236" spans="1:19" x14ac:dyDescent="0.2">
      <c r="A4236" t="s">
        <v>133</v>
      </c>
      <c r="B4236">
        <v>2010</v>
      </c>
      <c r="C4236">
        <v>784171.2</v>
      </c>
      <c r="D4236">
        <v>885352.6</v>
      </c>
      <c r="E4236">
        <v>997625.9</v>
      </c>
      <c r="F4236">
        <v>1067955.1000000001</v>
      </c>
      <c r="G4236">
        <v>1153666</v>
      </c>
      <c r="I4236">
        <v>0.3030582</v>
      </c>
      <c r="J4236">
        <v>30.305820000000001</v>
      </c>
      <c r="L4236">
        <v>52.764009999999999</v>
      </c>
      <c r="M4236">
        <v>0.7665883</v>
      </c>
      <c r="N4236">
        <v>36.224789999999999</v>
      </c>
      <c r="O4236">
        <v>26.789739999999998</v>
      </c>
      <c r="P4236">
        <v>0.31132779999999999</v>
      </c>
      <c r="R4236">
        <v>30.257539999999999</v>
      </c>
      <c r="S4236">
        <v>0.82263640000000005</v>
      </c>
    </row>
    <row r="4237" spans="1:19" x14ac:dyDescent="0.2">
      <c r="A4237" t="s">
        <v>133</v>
      </c>
      <c r="B4237">
        <v>2010</v>
      </c>
      <c r="C4237">
        <v>784171.2</v>
      </c>
      <c r="D4237">
        <v>885352.6</v>
      </c>
      <c r="E4237">
        <v>997625.9</v>
      </c>
      <c r="F4237">
        <v>1067955.1000000001</v>
      </c>
      <c r="G4237">
        <v>1153666</v>
      </c>
      <c r="H4237">
        <v>18.181920000000002</v>
      </c>
      <c r="I4237">
        <v>0.3030582</v>
      </c>
      <c r="J4237">
        <v>30.305820000000001</v>
      </c>
      <c r="K4237">
        <v>75.996099999999998</v>
      </c>
      <c r="L4237">
        <v>52.764009999999999</v>
      </c>
      <c r="M4237">
        <v>0.7665883</v>
      </c>
      <c r="N4237">
        <v>36.224789999999999</v>
      </c>
      <c r="O4237">
        <v>26.789739999999998</v>
      </c>
      <c r="P4237">
        <v>0.31132779999999999</v>
      </c>
      <c r="Q4237">
        <v>55.188209999999998</v>
      </c>
      <c r="R4237">
        <v>30.257539999999999</v>
      </c>
      <c r="S4237">
        <v>0.82263640000000005</v>
      </c>
    </row>
    <row r="4238" spans="1:19" x14ac:dyDescent="0.2">
      <c r="A4238" t="s">
        <v>133</v>
      </c>
      <c r="B4238">
        <v>2010</v>
      </c>
      <c r="C4238">
        <v>784171.2</v>
      </c>
      <c r="D4238">
        <v>885352.6</v>
      </c>
      <c r="E4238">
        <v>997625.9</v>
      </c>
      <c r="F4238">
        <v>1067955.1000000001</v>
      </c>
      <c r="G4238">
        <v>1153666</v>
      </c>
      <c r="H4238">
        <v>23.63644</v>
      </c>
      <c r="I4238">
        <v>0.3030582</v>
      </c>
      <c r="J4238">
        <v>30.305820000000001</v>
      </c>
      <c r="K4238">
        <v>75.996099999999998</v>
      </c>
      <c r="L4238">
        <v>52.764009999999999</v>
      </c>
      <c r="M4238">
        <v>0.7665883</v>
      </c>
      <c r="N4238">
        <v>36.224789999999999</v>
      </c>
      <c r="O4238">
        <v>26.789739999999998</v>
      </c>
      <c r="P4238">
        <v>0.31132779999999999</v>
      </c>
      <c r="Q4238">
        <v>55.188209999999998</v>
      </c>
      <c r="R4238">
        <v>30.257539999999999</v>
      </c>
      <c r="S4238">
        <v>0.82263640000000005</v>
      </c>
    </row>
    <row r="4239" spans="1:19" x14ac:dyDescent="0.2">
      <c r="A4239" t="s">
        <v>133</v>
      </c>
      <c r="B4239">
        <v>2010</v>
      </c>
      <c r="C4239">
        <v>784171.2</v>
      </c>
      <c r="D4239">
        <v>885352.6</v>
      </c>
      <c r="E4239">
        <v>997625.9</v>
      </c>
      <c r="F4239">
        <v>1067955.1000000001</v>
      </c>
      <c r="G4239">
        <v>1153666</v>
      </c>
      <c r="H4239">
        <v>14.285690000000001</v>
      </c>
      <c r="I4239">
        <v>0.3030582</v>
      </c>
      <c r="J4239">
        <v>30.305820000000001</v>
      </c>
      <c r="K4239">
        <v>75.996099999999998</v>
      </c>
      <c r="L4239">
        <v>52.764009999999999</v>
      </c>
      <c r="M4239">
        <v>0.7665883</v>
      </c>
      <c r="N4239">
        <v>36.224789999999999</v>
      </c>
      <c r="O4239">
        <v>26.789739999999998</v>
      </c>
      <c r="P4239">
        <v>0.31132779999999999</v>
      </c>
      <c r="Q4239">
        <v>55.188209999999998</v>
      </c>
      <c r="R4239">
        <v>30.257539999999999</v>
      </c>
      <c r="S4239">
        <v>0.82263640000000005</v>
      </c>
    </row>
    <row r="4240" spans="1:19" x14ac:dyDescent="0.2">
      <c r="A4240" t="s">
        <v>133</v>
      </c>
      <c r="B4240">
        <v>2010</v>
      </c>
      <c r="C4240">
        <v>784171.2</v>
      </c>
      <c r="D4240">
        <v>885352.6</v>
      </c>
      <c r="E4240">
        <v>997625.9</v>
      </c>
      <c r="F4240">
        <v>1067955.1000000001</v>
      </c>
      <c r="G4240">
        <v>1153666</v>
      </c>
      <c r="H4240">
        <v>14.54547</v>
      </c>
      <c r="I4240">
        <v>0.3030582</v>
      </c>
      <c r="J4240">
        <v>30.305820000000001</v>
      </c>
      <c r="K4240">
        <v>75.996099999999998</v>
      </c>
      <c r="L4240">
        <v>52.764009999999999</v>
      </c>
      <c r="M4240">
        <v>0.7665883</v>
      </c>
      <c r="N4240">
        <v>36.224789999999999</v>
      </c>
      <c r="O4240">
        <v>26.789739999999998</v>
      </c>
      <c r="P4240">
        <v>0.31132779999999999</v>
      </c>
      <c r="Q4240">
        <v>55.188209999999998</v>
      </c>
      <c r="R4240">
        <v>30.257539999999999</v>
      </c>
      <c r="S4240">
        <v>0.82263640000000005</v>
      </c>
    </row>
    <row r="4241" spans="1:19" x14ac:dyDescent="0.2">
      <c r="A4241" t="s">
        <v>133</v>
      </c>
      <c r="B4241">
        <v>2010</v>
      </c>
      <c r="C4241">
        <v>784171.2</v>
      </c>
      <c r="D4241">
        <v>885352.6</v>
      </c>
      <c r="E4241">
        <v>997625.9</v>
      </c>
      <c r="F4241">
        <v>1067955.1000000001</v>
      </c>
      <c r="G4241">
        <v>1153666</v>
      </c>
      <c r="H4241">
        <v>-25.000019999999999</v>
      </c>
      <c r="I4241">
        <v>0.3030582</v>
      </c>
      <c r="J4241">
        <v>30.305820000000001</v>
      </c>
      <c r="K4241">
        <v>75.996099999999998</v>
      </c>
      <c r="L4241">
        <v>52.764009999999999</v>
      </c>
      <c r="M4241">
        <v>0.7665883</v>
      </c>
      <c r="N4241">
        <v>36.224789999999999</v>
      </c>
      <c r="O4241">
        <v>26.789739999999998</v>
      </c>
      <c r="P4241">
        <v>0.31132779999999999</v>
      </c>
      <c r="Q4241">
        <v>55.188209999999998</v>
      </c>
      <c r="R4241">
        <v>30.257539999999999</v>
      </c>
      <c r="S4241">
        <v>0.82263640000000005</v>
      </c>
    </row>
    <row r="4242" spans="1:19" x14ac:dyDescent="0.2">
      <c r="A4242" t="s">
        <v>133</v>
      </c>
      <c r="B4242">
        <v>2010</v>
      </c>
      <c r="C4242">
        <v>784171.2</v>
      </c>
      <c r="D4242">
        <v>885352.6</v>
      </c>
      <c r="E4242">
        <v>997625.9</v>
      </c>
      <c r="F4242">
        <v>1067955.1000000001</v>
      </c>
      <c r="G4242">
        <v>1153666</v>
      </c>
      <c r="H4242">
        <v>21.551770000000001</v>
      </c>
      <c r="I4242">
        <v>0.3030582</v>
      </c>
      <c r="J4242">
        <v>30.305820000000001</v>
      </c>
      <c r="K4242">
        <v>75.996099999999998</v>
      </c>
      <c r="L4242">
        <v>52.764009999999999</v>
      </c>
      <c r="M4242">
        <v>0.7665883</v>
      </c>
      <c r="N4242">
        <v>36.224789999999999</v>
      </c>
      <c r="O4242">
        <v>26.789739999999998</v>
      </c>
      <c r="P4242">
        <v>0.31132779999999999</v>
      </c>
      <c r="Q4242">
        <v>55.188209999999998</v>
      </c>
      <c r="R4242">
        <v>30.257539999999999</v>
      </c>
      <c r="S4242">
        <v>0.82263640000000005</v>
      </c>
    </row>
    <row r="4243" spans="1:19" x14ac:dyDescent="0.2">
      <c r="A4243" t="s">
        <v>133</v>
      </c>
      <c r="B4243">
        <v>2010</v>
      </c>
      <c r="C4243">
        <v>784171.2</v>
      </c>
      <c r="D4243">
        <v>885352.6</v>
      </c>
      <c r="E4243">
        <v>997625.9</v>
      </c>
      <c r="F4243">
        <v>1067955.1000000001</v>
      </c>
      <c r="G4243">
        <v>1153666</v>
      </c>
      <c r="H4243">
        <v>13.33342</v>
      </c>
      <c r="I4243">
        <v>0.3030582</v>
      </c>
      <c r="J4243">
        <v>30.305820000000001</v>
      </c>
      <c r="K4243">
        <v>75.996099999999998</v>
      </c>
      <c r="L4243">
        <v>52.764009999999999</v>
      </c>
      <c r="M4243">
        <v>0.7665883</v>
      </c>
      <c r="N4243">
        <v>36.224789999999999</v>
      </c>
      <c r="O4243">
        <v>26.789739999999998</v>
      </c>
      <c r="P4243">
        <v>0.31132779999999999</v>
      </c>
      <c r="Q4243">
        <v>55.188209999999998</v>
      </c>
      <c r="R4243">
        <v>30.257539999999999</v>
      </c>
      <c r="S4243">
        <v>0.82263640000000005</v>
      </c>
    </row>
    <row r="4244" spans="1:19" x14ac:dyDescent="0.2">
      <c r="A4244" t="s">
        <v>133</v>
      </c>
      <c r="B4244">
        <v>2010</v>
      </c>
      <c r="C4244">
        <v>784171.2</v>
      </c>
      <c r="D4244">
        <v>885352.6</v>
      </c>
      <c r="E4244">
        <v>997625.9</v>
      </c>
      <c r="F4244">
        <v>1067955.1000000001</v>
      </c>
      <c r="G4244">
        <v>1153666</v>
      </c>
      <c r="H4244">
        <v>16.666730000000001</v>
      </c>
      <c r="I4244">
        <v>0.3030582</v>
      </c>
      <c r="J4244">
        <v>30.305820000000001</v>
      </c>
      <c r="K4244">
        <v>75.996099999999998</v>
      </c>
      <c r="L4244">
        <v>52.764009999999999</v>
      </c>
      <c r="M4244">
        <v>0.7665883</v>
      </c>
      <c r="N4244">
        <v>36.224789999999999</v>
      </c>
      <c r="O4244">
        <v>26.789739999999998</v>
      </c>
      <c r="P4244">
        <v>0.31132779999999999</v>
      </c>
      <c r="Q4244">
        <v>55.188209999999998</v>
      </c>
      <c r="R4244">
        <v>30.257539999999999</v>
      </c>
      <c r="S4244">
        <v>0.82263640000000005</v>
      </c>
    </row>
    <row r="4245" spans="1:19" x14ac:dyDescent="0.2">
      <c r="A4245" t="s">
        <v>133</v>
      </c>
      <c r="B4245">
        <v>2010</v>
      </c>
      <c r="C4245">
        <v>784171.2</v>
      </c>
      <c r="D4245">
        <v>885352.6</v>
      </c>
      <c r="E4245">
        <v>997625.9</v>
      </c>
      <c r="F4245">
        <v>1067955.1000000001</v>
      </c>
      <c r="G4245">
        <v>1153666</v>
      </c>
      <c r="I4245">
        <v>0.3030582</v>
      </c>
      <c r="J4245">
        <v>30.305820000000001</v>
      </c>
      <c r="L4245">
        <v>52.764009999999999</v>
      </c>
      <c r="M4245">
        <v>0.7665883</v>
      </c>
      <c r="O4245">
        <v>26.789739999999998</v>
      </c>
      <c r="P4245">
        <v>0.31132779999999999</v>
      </c>
      <c r="R4245">
        <v>30.257539999999999</v>
      </c>
      <c r="S4245">
        <v>0.82263640000000005</v>
      </c>
    </row>
    <row r="4246" spans="1:19" x14ac:dyDescent="0.2">
      <c r="A4246" t="s">
        <v>133</v>
      </c>
      <c r="B4246">
        <v>2010</v>
      </c>
      <c r="C4246">
        <v>784171.2</v>
      </c>
      <c r="D4246">
        <v>885352.6</v>
      </c>
      <c r="E4246">
        <v>997625.9</v>
      </c>
      <c r="F4246">
        <v>1067955.1000000001</v>
      </c>
      <c r="G4246">
        <v>1153666</v>
      </c>
      <c r="H4246">
        <v>6.6666439999999998</v>
      </c>
      <c r="I4246">
        <v>0.3030582</v>
      </c>
      <c r="J4246">
        <v>30.305820000000001</v>
      </c>
      <c r="K4246">
        <v>75.996099999999998</v>
      </c>
      <c r="L4246">
        <v>52.764009999999999</v>
      </c>
      <c r="M4246">
        <v>0.7665883</v>
      </c>
      <c r="N4246">
        <v>36.224789999999999</v>
      </c>
      <c r="O4246">
        <v>26.789739999999998</v>
      </c>
      <c r="P4246">
        <v>0.31132779999999999</v>
      </c>
      <c r="Q4246">
        <v>55.188209999999998</v>
      </c>
      <c r="R4246">
        <v>30.257539999999999</v>
      </c>
      <c r="S4246">
        <v>0.82263640000000005</v>
      </c>
    </row>
    <row r="4247" spans="1:19" x14ac:dyDescent="0.2">
      <c r="A4247" t="s">
        <v>133</v>
      </c>
      <c r="B4247">
        <v>2010</v>
      </c>
      <c r="C4247">
        <v>784171.2</v>
      </c>
      <c r="D4247">
        <v>885352.6</v>
      </c>
      <c r="E4247">
        <v>997625.9</v>
      </c>
      <c r="F4247">
        <v>1067955.1000000001</v>
      </c>
      <c r="G4247">
        <v>1153666</v>
      </c>
      <c r="H4247">
        <v>24.99991</v>
      </c>
      <c r="I4247">
        <v>0.3030582</v>
      </c>
      <c r="J4247">
        <v>30.305820000000001</v>
      </c>
      <c r="K4247">
        <v>75.996099999999998</v>
      </c>
      <c r="L4247">
        <v>52.764009999999999</v>
      </c>
      <c r="M4247">
        <v>0.7665883</v>
      </c>
      <c r="N4247">
        <v>36.224789999999999</v>
      </c>
      <c r="O4247">
        <v>26.789739999999998</v>
      </c>
      <c r="P4247">
        <v>0.31132779999999999</v>
      </c>
      <c r="Q4247">
        <v>55.188209999999998</v>
      </c>
      <c r="R4247">
        <v>30.257539999999999</v>
      </c>
      <c r="S4247">
        <v>0.82263640000000005</v>
      </c>
    </row>
    <row r="4248" spans="1:19" x14ac:dyDescent="0.2">
      <c r="A4248" t="s">
        <v>133</v>
      </c>
      <c r="B4248">
        <v>2010</v>
      </c>
      <c r="C4248">
        <v>784171.2</v>
      </c>
      <c r="D4248">
        <v>885352.6</v>
      </c>
      <c r="E4248">
        <v>997625.9</v>
      </c>
      <c r="F4248">
        <v>1067955.1000000001</v>
      </c>
      <c r="G4248">
        <v>1153666</v>
      </c>
      <c r="H4248">
        <v>18.421140000000001</v>
      </c>
      <c r="I4248">
        <v>0.3030582</v>
      </c>
      <c r="J4248">
        <v>30.305820000000001</v>
      </c>
      <c r="K4248">
        <v>75.996099999999998</v>
      </c>
      <c r="L4248">
        <v>52.764009999999999</v>
      </c>
      <c r="M4248">
        <v>0.7665883</v>
      </c>
      <c r="N4248">
        <v>36.224789999999999</v>
      </c>
      <c r="O4248">
        <v>26.789739999999998</v>
      </c>
      <c r="P4248">
        <v>0.31132779999999999</v>
      </c>
      <c r="Q4248">
        <v>55.188209999999998</v>
      </c>
      <c r="R4248">
        <v>30.257539999999999</v>
      </c>
      <c r="S4248">
        <v>0.82263640000000005</v>
      </c>
    </row>
    <row r="4249" spans="1:19" x14ac:dyDescent="0.2">
      <c r="A4249" t="s">
        <v>133</v>
      </c>
      <c r="B4249">
        <v>2010</v>
      </c>
      <c r="C4249">
        <v>784171.2</v>
      </c>
      <c r="D4249">
        <v>885352.6</v>
      </c>
      <c r="E4249">
        <v>997625.9</v>
      </c>
      <c r="F4249">
        <v>1067955.1000000001</v>
      </c>
      <c r="G4249">
        <v>1153666</v>
      </c>
      <c r="H4249">
        <v>23.63627</v>
      </c>
      <c r="I4249">
        <v>0.3030582</v>
      </c>
      <c r="J4249">
        <v>30.305820000000001</v>
      </c>
      <c r="K4249">
        <v>75.996099999999998</v>
      </c>
      <c r="L4249">
        <v>52.764009999999999</v>
      </c>
      <c r="M4249">
        <v>0.7665883</v>
      </c>
      <c r="N4249">
        <v>36.224789999999999</v>
      </c>
      <c r="O4249">
        <v>26.789739999999998</v>
      </c>
      <c r="P4249">
        <v>0.31132779999999999</v>
      </c>
      <c r="Q4249">
        <v>55.188209999999998</v>
      </c>
      <c r="R4249">
        <v>30.257539999999999</v>
      </c>
      <c r="S4249">
        <v>0.82263640000000005</v>
      </c>
    </row>
    <row r="4250" spans="1:19" x14ac:dyDescent="0.2">
      <c r="A4250" t="s">
        <v>133</v>
      </c>
      <c r="B4250">
        <v>2010</v>
      </c>
      <c r="C4250">
        <v>784171.2</v>
      </c>
      <c r="D4250">
        <v>885352.6</v>
      </c>
      <c r="E4250">
        <v>997625.9</v>
      </c>
      <c r="F4250">
        <v>1067955.1000000001</v>
      </c>
      <c r="G4250">
        <v>1153666</v>
      </c>
      <c r="H4250">
        <v>19.999919999999999</v>
      </c>
      <c r="I4250">
        <v>0.3030582</v>
      </c>
      <c r="J4250">
        <v>30.305820000000001</v>
      </c>
      <c r="K4250">
        <v>75.996099999999998</v>
      </c>
      <c r="L4250">
        <v>52.764009999999999</v>
      </c>
      <c r="M4250">
        <v>0.7665883</v>
      </c>
      <c r="N4250">
        <v>36.224789999999999</v>
      </c>
      <c r="O4250">
        <v>26.789739999999998</v>
      </c>
      <c r="P4250">
        <v>0.31132779999999999</v>
      </c>
      <c r="Q4250">
        <v>55.188209999999998</v>
      </c>
      <c r="R4250">
        <v>30.257539999999999</v>
      </c>
      <c r="S4250">
        <v>0.82263640000000005</v>
      </c>
    </row>
    <row r="4251" spans="1:19" x14ac:dyDescent="0.2">
      <c r="A4251" t="s">
        <v>133</v>
      </c>
      <c r="B4251">
        <v>2010</v>
      </c>
      <c r="C4251">
        <v>784171.2</v>
      </c>
      <c r="D4251">
        <v>885352.6</v>
      </c>
      <c r="E4251">
        <v>997625.9</v>
      </c>
      <c r="F4251">
        <v>1067955.1000000001</v>
      </c>
      <c r="G4251">
        <v>1153666</v>
      </c>
      <c r="H4251">
        <v>30.952359999999999</v>
      </c>
      <c r="I4251">
        <v>0.3030582</v>
      </c>
      <c r="J4251">
        <v>30.305820000000001</v>
      </c>
      <c r="K4251">
        <v>75.996099999999998</v>
      </c>
      <c r="L4251">
        <v>52.764009999999999</v>
      </c>
      <c r="M4251">
        <v>0.7665883</v>
      </c>
      <c r="N4251">
        <v>36.224789999999999</v>
      </c>
      <c r="O4251">
        <v>26.789739999999998</v>
      </c>
      <c r="P4251">
        <v>0.31132779999999999</v>
      </c>
      <c r="Q4251">
        <v>55.188209999999998</v>
      </c>
      <c r="R4251">
        <v>30.257539999999999</v>
      </c>
      <c r="S4251">
        <v>0.82263640000000005</v>
      </c>
    </row>
    <row r="4252" spans="1:19" x14ac:dyDescent="0.2">
      <c r="A4252" t="s">
        <v>133</v>
      </c>
      <c r="B4252">
        <v>2010</v>
      </c>
      <c r="C4252">
        <v>784171.2</v>
      </c>
      <c r="D4252">
        <v>885352.6</v>
      </c>
      <c r="E4252">
        <v>997625.9</v>
      </c>
      <c r="F4252">
        <v>1067955.1000000001</v>
      </c>
      <c r="G4252">
        <v>1153666</v>
      </c>
      <c r="I4252">
        <v>0.3030582</v>
      </c>
      <c r="J4252">
        <v>30.305820000000001</v>
      </c>
      <c r="L4252">
        <v>52.764009999999999</v>
      </c>
      <c r="M4252">
        <v>0.7665883</v>
      </c>
      <c r="O4252">
        <v>26.789739999999998</v>
      </c>
      <c r="P4252">
        <v>0.31132779999999999</v>
      </c>
      <c r="R4252">
        <v>30.257539999999999</v>
      </c>
      <c r="S4252">
        <v>0.82263640000000005</v>
      </c>
    </row>
    <row r="4253" spans="1:19" x14ac:dyDescent="0.2">
      <c r="A4253" t="s">
        <v>133</v>
      </c>
      <c r="B4253">
        <v>2010</v>
      </c>
      <c r="C4253">
        <v>784171.2</v>
      </c>
      <c r="D4253">
        <v>885352.6</v>
      </c>
      <c r="E4253">
        <v>997625.9</v>
      </c>
      <c r="F4253">
        <v>1067955.1000000001</v>
      </c>
      <c r="G4253">
        <v>1153666</v>
      </c>
      <c r="H4253">
        <v>25.000029999999999</v>
      </c>
      <c r="I4253">
        <v>0.3030582</v>
      </c>
      <c r="J4253">
        <v>30.305820000000001</v>
      </c>
      <c r="K4253">
        <v>75.996099999999998</v>
      </c>
      <c r="L4253">
        <v>52.764009999999999</v>
      </c>
      <c r="M4253">
        <v>0.7665883</v>
      </c>
      <c r="N4253">
        <v>36.224789999999999</v>
      </c>
      <c r="O4253">
        <v>26.789739999999998</v>
      </c>
      <c r="P4253">
        <v>0.31132779999999999</v>
      </c>
      <c r="Q4253">
        <v>55.188209999999998</v>
      </c>
      <c r="R4253">
        <v>30.257539999999999</v>
      </c>
      <c r="S4253">
        <v>0.82263640000000005</v>
      </c>
    </row>
    <row r="4254" spans="1:19" x14ac:dyDescent="0.2">
      <c r="A4254" t="s">
        <v>133</v>
      </c>
      <c r="B4254">
        <v>2010</v>
      </c>
      <c r="C4254">
        <v>784171.2</v>
      </c>
      <c r="D4254">
        <v>885352.6</v>
      </c>
      <c r="E4254">
        <v>997625.9</v>
      </c>
      <c r="F4254">
        <v>1067955.1000000001</v>
      </c>
      <c r="G4254">
        <v>1153666</v>
      </c>
      <c r="H4254">
        <v>31.99991</v>
      </c>
      <c r="I4254">
        <v>0.3030582</v>
      </c>
      <c r="J4254">
        <v>30.305820000000001</v>
      </c>
      <c r="K4254">
        <v>75.996099999999998</v>
      </c>
      <c r="L4254">
        <v>52.764009999999999</v>
      </c>
      <c r="M4254">
        <v>0.7665883</v>
      </c>
      <c r="N4254">
        <v>36.224789999999999</v>
      </c>
      <c r="O4254">
        <v>26.789739999999998</v>
      </c>
      <c r="P4254">
        <v>0.31132779999999999</v>
      </c>
      <c r="Q4254">
        <v>55.188209999999998</v>
      </c>
      <c r="R4254">
        <v>30.257539999999999</v>
      </c>
      <c r="S4254">
        <v>0.82263640000000005</v>
      </c>
    </row>
    <row r="4255" spans="1:19" x14ac:dyDescent="0.2">
      <c r="A4255" t="s">
        <v>133</v>
      </c>
      <c r="B4255">
        <v>2010</v>
      </c>
      <c r="C4255">
        <v>784171.2</v>
      </c>
      <c r="D4255">
        <v>885352.6</v>
      </c>
      <c r="E4255">
        <v>997625.9</v>
      </c>
      <c r="F4255">
        <v>1067955.1000000001</v>
      </c>
      <c r="G4255">
        <v>1153666</v>
      </c>
      <c r="I4255">
        <v>0.3030582</v>
      </c>
      <c r="J4255">
        <v>30.305820000000001</v>
      </c>
      <c r="L4255">
        <v>52.764009999999999</v>
      </c>
      <c r="M4255">
        <v>0.7665883</v>
      </c>
      <c r="N4255">
        <v>36.224789999999999</v>
      </c>
      <c r="O4255">
        <v>26.789739999999998</v>
      </c>
      <c r="P4255">
        <v>0.31132779999999999</v>
      </c>
      <c r="R4255">
        <v>30.257539999999999</v>
      </c>
      <c r="S4255">
        <v>0.82263640000000005</v>
      </c>
    </row>
    <row r="4256" spans="1:19" x14ac:dyDescent="0.2">
      <c r="A4256" t="s">
        <v>133</v>
      </c>
      <c r="B4256">
        <v>2010</v>
      </c>
      <c r="C4256">
        <v>784171.2</v>
      </c>
      <c r="D4256">
        <v>885352.6</v>
      </c>
      <c r="E4256">
        <v>997625.9</v>
      </c>
      <c r="F4256">
        <v>1067955.1000000001</v>
      </c>
      <c r="G4256">
        <v>1153666</v>
      </c>
      <c r="H4256">
        <v>-20.000019999999999</v>
      </c>
      <c r="I4256">
        <v>0.3030582</v>
      </c>
      <c r="J4256">
        <v>30.305820000000001</v>
      </c>
      <c r="K4256">
        <v>75.996099999999998</v>
      </c>
      <c r="L4256">
        <v>52.764009999999999</v>
      </c>
      <c r="M4256">
        <v>0.7665883</v>
      </c>
      <c r="N4256">
        <v>36.224789999999999</v>
      </c>
      <c r="O4256">
        <v>26.789739999999998</v>
      </c>
      <c r="P4256">
        <v>0.31132779999999999</v>
      </c>
      <c r="Q4256">
        <v>55.188209999999998</v>
      </c>
      <c r="R4256">
        <v>30.257539999999999</v>
      </c>
      <c r="S4256">
        <v>0.82263640000000005</v>
      </c>
    </row>
    <row r="4257" spans="1:19" x14ac:dyDescent="0.2">
      <c r="A4257" t="s">
        <v>133</v>
      </c>
      <c r="B4257">
        <v>2010</v>
      </c>
      <c r="C4257">
        <v>784171.2</v>
      </c>
      <c r="D4257">
        <v>885352.6</v>
      </c>
      <c r="E4257">
        <v>997625.9</v>
      </c>
      <c r="F4257">
        <v>1067955.1000000001</v>
      </c>
      <c r="G4257">
        <v>1153666</v>
      </c>
      <c r="H4257">
        <v>3.9999899999999999</v>
      </c>
      <c r="I4257">
        <v>0.3030582</v>
      </c>
      <c r="J4257">
        <v>30.305820000000001</v>
      </c>
      <c r="K4257">
        <v>75.996099999999998</v>
      </c>
      <c r="L4257">
        <v>52.764009999999999</v>
      </c>
      <c r="M4257">
        <v>0.7665883</v>
      </c>
      <c r="N4257">
        <v>36.224789999999999</v>
      </c>
      <c r="O4257">
        <v>26.789739999999998</v>
      </c>
      <c r="P4257">
        <v>0.31132779999999999</v>
      </c>
      <c r="Q4257">
        <v>55.188209999999998</v>
      </c>
      <c r="R4257">
        <v>30.257539999999999</v>
      </c>
      <c r="S4257">
        <v>0.82263640000000005</v>
      </c>
    </row>
    <row r="4258" spans="1:19" x14ac:dyDescent="0.2">
      <c r="A4258" t="s">
        <v>133</v>
      </c>
      <c r="B4258">
        <v>2010</v>
      </c>
      <c r="C4258">
        <v>784171.2</v>
      </c>
      <c r="D4258">
        <v>885352.6</v>
      </c>
      <c r="E4258">
        <v>997625.9</v>
      </c>
      <c r="F4258">
        <v>1067955.1000000001</v>
      </c>
      <c r="G4258">
        <v>1153666</v>
      </c>
      <c r="I4258">
        <v>0.3030582</v>
      </c>
      <c r="J4258">
        <v>30.305820000000001</v>
      </c>
      <c r="L4258">
        <v>52.764009999999999</v>
      </c>
      <c r="M4258">
        <v>0.7665883</v>
      </c>
      <c r="N4258">
        <v>36.224789999999999</v>
      </c>
      <c r="O4258">
        <v>26.789739999999998</v>
      </c>
      <c r="P4258">
        <v>0.31132779999999999</v>
      </c>
      <c r="R4258">
        <v>30.257539999999999</v>
      </c>
      <c r="S4258">
        <v>0.82263640000000005</v>
      </c>
    </row>
    <row r="4259" spans="1:19" x14ac:dyDescent="0.2">
      <c r="A4259" t="s">
        <v>133</v>
      </c>
      <c r="B4259">
        <v>2010</v>
      </c>
      <c r="C4259">
        <v>784171.2</v>
      </c>
      <c r="D4259">
        <v>885352.6</v>
      </c>
      <c r="E4259">
        <v>997625.9</v>
      </c>
      <c r="F4259">
        <v>1067955.1000000001</v>
      </c>
      <c r="G4259">
        <v>1153666</v>
      </c>
      <c r="H4259">
        <v>22.449010000000001</v>
      </c>
      <c r="I4259">
        <v>0.3030582</v>
      </c>
      <c r="J4259">
        <v>30.305820000000001</v>
      </c>
      <c r="K4259">
        <v>75.996099999999998</v>
      </c>
      <c r="L4259">
        <v>52.764009999999999</v>
      </c>
      <c r="M4259">
        <v>0.7665883</v>
      </c>
      <c r="N4259">
        <v>36.224789999999999</v>
      </c>
      <c r="O4259">
        <v>26.789739999999998</v>
      </c>
      <c r="P4259">
        <v>0.31132779999999999</v>
      </c>
      <c r="Q4259">
        <v>55.188209999999998</v>
      </c>
      <c r="R4259">
        <v>30.257539999999999</v>
      </c>
      <c r="S4259">
        <v>0.82263640000000005</v>
      </c>
    </row>
    <row r="4260" spans="1:19" x14ac:dyDescent="0.2">
      <c r="A4260" t="s">
        <v>133</v>
      </c>
      <c r="B4260">
        <v>2010</v>
      </c>
      <c r="C4260">
        <v>784171.2</v>
      </c>
      <c r="D4260">
        <v>885352.6</v>
      </c>
      <c r="E4260">
        <v>997625.9</v>
      </c>
      <c r="F4260">
        <v>1067955.1000000001</v>
      </c>
      <c r="G4260">
        <v>1153666</v>
      </c>
      <c r="I4260">
        <v>0.3030582</v>
      </c>
      <c r="J4260">
        <v>30.305820000000001</v>
      </c>
      <c r="L4260">
        <v>52.764009999999999</v>
      </c>
      <c r="M4260">
        <v>0.7665883</v>
      </c>
      <c r="N4260">
        <v>36.224789999999999</v>
      </c>
      <c r="O4260">
        <v>26.789739999999998</v>
      </c>
      <c r="P4260">
        <v>0.31132779999999999</v>
      </c>
      <c r="R4260">
        <v>30.257539999999999</v>
      </c>
      <c r="S4260">
        <v>0.82263640000000005</v>
      </c>
    </row>
    <row r="4261" spans="1:19" x14ac:dyDescent="0.2">
      <c r="A4261" t="s">
        <v>133</v>
      </c>
      <c r="B4261">
        <v>2010</v>
      </c>
      <c r="C4261">
        <v>784171.2</v>
      </c>
      <c r="D4261">
        <v>885352.6</v>
      </c>
      <c r="E4261">
        <v>997625.9</v>
      </c>
      <c r="F4261">
        <v>1067955.1000000001</v>
      </c>
      <c r="G4261">
        <v>1153666</v>
      </c>
      <c r="H4261">
        <v>-5.2632199999999996</v>
      </c>
      <c r="I4261">
        <v>0.3030582</v>
      </c>
      <c r="J4261">
        <v>30.305820000000001</v>
      </c>
      <c r="K4261">
        <v>75.996099999999998</v>
      </c>
      <c r="L4261">
        <v>52.764009999999999</v>
      </c>
      <c r="M4261">
        <v>0.7665883</v>
      </c>
      <c r="N4261">
        <v>36.224789999999999</v>
      </c>
      <c r="O4261">
        <v>26.789739999999998</v>
      </c>
      <c r="P4261">
        <v>0.31132779999999999</v>
      </c>
      <c r="Q4261">
        <v>55.188209999999998</v>
      </c>
      <c r="R4261">
        <v>30.257539999999999</v>
      </c>
      <c r="S4261">
        <v>0.82263640000000005</v>
      </c>
    </row>
    <row r="4262" spans="1:19" x14ac:dyDescent="0.2">
      <c r="A4262" t="s">
        <v>133</v>
      </c>
      <c r="B4262">
        <v>2010</v>
      </c>
      <c r="C4262">
        <v>784171.2</v>
      </c>
      <c r="D4262">
        <v>885352.6</v>
      </c>
      <c r="E4262">
        <v>997625.9</v>
      </c>
      <c r="F4262">
        <v>1067955.1000000001</v>
      </c>
      <c r="G4262">
        <v>1153666</v>
      </c>
      <c r="H4262">
        <v>18.644020000000001</v>
      </c>
      <c r="I4262">
        <v>0.3030582</v>
      </c>
      <c r="J4262">
        <v>30.305820000000001</v>
      </c>
      <c r="K4262">
        <v>75.996099999999998</v>
      </c>
      <c r="L4262">
        <v>52.764009999999999</v>
      </c>
      <c r="M4262">
        <v>0.7665883</v>
      </c>
      <c r="N4262">
        <v>36.224789999999999</v>
      </c>
      <c r="O4262">
        <v>26.789739999999998</v>
      </c>
      <c r="P4262">
        <v>0.31132779999999999</v>
      </c>
      <c r="Q4262">
        <v>55.188209999999998</v>
      </c>
      <c r="R4262">
        <v>30.257539999999999</v>
      </c>
      <c r="S4262">
        <v>0.82263640000000005</v>
      </c>
    </row>
    <row r="4263" spans="1:19" x14ac:dyDescent="0.2">
      <c r="A4263" t="s">
        <v>133</v>
      </c>
      <c r="B4263">
        <v>2010</v>
      </c>
      <c r="C4263">
        <v>784171.2</v>
      </c>
      <c r="D4263">
        <v>885352.6</v>
      </c>
      <c r="E4263">
        <v>997625.9</v>
      </c>
      <c r="F4263">
        <v>1067955.1000000001</v>
      </c>
      <c r="G4263">
        <v>1153666</v>
      </c>
      <c r="H4263">
        <v>24.999980000000001</v>
      </c>
      <c r="I4263">
        <v>0.3030582</v>
      </c>
      <c r="J4263">
        <v>30.305820000000001</v>
      </c>
      <c r="K4263">
        <v>75.996099999999998</v>
      </c>
      <c r="L4263">
        <v>52.764009999999999</v>
      </c>
      <c r="M4263">
        <v>0.7665883</v>
      </c>
      <c r="N4263">
        <v>36.224789999999999</v>
      </c>
      <c r="O4263">
        <v>26.789739999999998</v>
      </c>
      <c r="P4263">
        <v>0.31132779999999999</v>
      </c>
      <c r="Q4263">
        <v>55.188209999999998</v>
      </c>
      <c r="R4263">
        <v>30.257539999999999</v>
      </c>
      <c r="S4263">
        <v>0.82263640000000005</v>
      </c>
    </row>
    <row r="4264" spans="1:19" x14ac:dyDescent="0.2">
      <c r="A4264" t="s">
        <v>133</v>
      </c>
      <c r="B4264">
        <v>2010</v>
      </c>
      <c r="C4264">
        <v>784171.2</v>
      </c>
      <c r="D4264">
        <v>885352.6</v>
      </c>
      <c r="E4264">
        <v>997625.9</v>
      </c>
      <c r="F4264">
        <v>1067955.1000000001</v>
      </c>
      <c r="G4264">
        <v>1153666</v>
      </c>
      <c r="H4264">
        <v>37.499969999999998</v>
      </c>
      <c r="I4264">
        <v>0.3030582</v>
      </c>
      <c r="J4264">
        <v>30.305820000000001</v>
      </c>
      <c r="K4264">
        <v>75.996099999999998</v>
      </c>
      <c r="L4264">
        <v>52.764009999999999</v>
      </c>
      <c r="M4264">
        <v>0.7665883</v>
      </c>
      <c r="N4264">
        <v>36.224789999999999</v>
      </c>
      <c r="O4264">
        <v>26.789739999999998</v>
      </c>
      <c r="P4264">
        <v>0.31132779999999999</v>
      </c>
      <c r="Q4264">
        <v>55.188209999999998</v>
      </c>
      <c r="R4264">
        <v>30.257539999999999</v>
      </c>
      <c r="S4264">
        <v>0.82263640000000005</v>
      </c>
    </row>
    <row r="4265" spans="1:19" x14ac:dyDescent="0.2">
      <c r="A4265" t="s">
        <v>133</v>
      </c>
      <c r="B4265">
        <v>2010</v>
      </c>
      <c r="C4265">
        <v>784171.2</v>
      </c>
      <c r="D4265">
        <v>885352.6</v>
      </c>
      <c r="E4265">
        <v>997625.9</v>
      </c>
      <c r="F4265">
        <v>1067955.1000000001</v>
      </c>
      <c r="G4265">
        <v>1153666</v>
      </c>
      <c r="H4265">
        <v>-16.666650000000001</v>
      </c>
      <c r="I4265">
        <v>0.3030582</v>
      </c>
      <c r="J4265">
        <v>30.305820000000001</v>
      </c>
      <c r="K4265">
        <v>75.996099999999998</v>
      </c>
      <c r="L4265">
        <v>52.764009999999999</v>
      </c>
      <c r="M4265">
        <v>0.7665883</v>
      </c>
      <c r="N4265">
        <v>36.224789999999999</v>
      </c>
      <c r="O4265">
        <v>26.789739999999998</v>
      </c>
      <c r="P4265">
        <v>0.31132779999999999</v>
      </c>
      <c r="Q4265">
        <v>55.188209999999998</v>
      </c>
      <c r="R4265">
        <v>30.257539999999999</v>
      </c>
      <c r="S4265">
        <v>0.82263640000000005</v>
      </c>
    </row>
    <row r="4266" spans="1:19" x14ac:dyDescent="0.2">
      <c r="A4266" t="s">
        <v>133</v>
      </c>
      <c r="B4266">
        <v>2010</v>
      </c>
      <c r="C4266">
        <v>784171.2</v>
      </c>
      <c r="D4266">
        <v>885352.6</v>
      </c>
      <c r="E4266">
        <v>997625.9</v>
      </c>
      <c r="F4266">
        <v>1067955.1000000001</v>
      </c>
      <c r="G4266">
        <v>1153666</v>
      </c>
      <c r="H4266">
        <v>14.583310000000001</v>
      </c>
      <c r="I4266">
        <v>0.3030582</v>
      </c>
      <c r="J4266">
        <v>30.305820000000001</v>
      </c>
      <c r="K4266">
        <v>75.996099999999998</v>
      </c>
      <c r="L4266">
        <v>52.764009999999999</v>
      </c>
      <c r="M4266">
        <v>0.7665883</v>
      </c>
      <c r="N4266">
        <v>36.224789999999999</v>
      </c>
      <c r="O4266">
        <v>26.789739999999998</v>
      </c>
      <c r="P4266">
        <v>0.31132779999999999</v>
      </c>
      <c r="Q4266">
        <v>55.188209999999998</v>
      </c>
      <c r="R4266">
        <v>30.257539999999999</v>
      </c>
      <c r="S4266">
        <v>0.82263640000000005</v>
      </c>
    </row>
    <row r="4267" spans="1:19" x14ac:dyDescent="0.2">
      <c r="A4267" t="s">
        <v>133</v>
      </c>
      <c r="B4267">
        <v>2010</v>
      </c>
      <c r="C4267">
        <v>784171.2</v>
      </c>
      <c r="D4267">
        <v>885352.6</v>
      </c>
      <c r="E4267">
        <v>997625.9</v>
      </c>
      <c r="F4267">
        <v>1067955.1000000001</v>
      </c>
      <c r="G4267">
        <v>1153666</v>
      </c>
      <c r="I4267">
        <v>0.3030582</v>
      </c>
      <c r="J4267">
        <v>30.305820000000001</v>
      </c>
      <c r="L4267">
        <v>52.764009999999999</v>
      </c>
      <c r="M4267">
        <v>0.7665883</v>
      </c>
      <c r="N4267">
        <v>36.224789999999999</v>
      </c>
      <c r="O4267">
        <v>26.789739999999998</v>
      </c>
      <c r="P4267">
        <v>0.31132779999999999</v>
      </c>
      <c r="R4267">
        <v>30.257539999999999</v>
      </c>
      <c r="S4267">
        <v>0.82263640000000005</v>
      </c>
    </row>
    <row r="4268" spans="1:19" x14ac:dyDescent="0.2">
      <c r="A4268" t="s">
        <v>133</v>
      </c>
      <c r="B4268">
        <v>2010</v>
      </c>
      <c r="C4268">
        <v>784171.2</v>
      </c>
      <c r="D4268">
        <v>885352.6</v>
      </c>
      <c r="E4268">
        <v>997625.9</v>
      </c>
      <c r="F4268">
        <v>1067955.1000000001</v>
      </c>
      <c r="G4268">
        <v>1153666</v>
      </c>
      <c r="I4268">
        <v>0.3030582</v>
      </c>
      <c r="J4268">
        <v>30.305820000000001</v>
      </c>
      <c r="L4268">
        <v>52.764009999999999</v>
      </c>
      <c r="M4268">
        <v>0.7665883</v>
      </c>
      <c r="N4268">
        <v>36.224789999999999</v>
      </c>
      <c r="O4268">
        <v>26.789739999999998</v>
      </c>
      <c r="P4268">
        <v>0.31132779999999999</v>
      </c>
      <c r="R4268">
        <v>30.257539999999999</v>
      </c>
      <c r="S4268">
        <v>0.82263640000000005</v>
      </c>
    </row>
    <row r="4269" spans="1:19" x14ac:dyDescent="0.2">
      <c r="A4269" t="s">
        <v>133</v>
      </c>
      <c r="B4269">
        <v>2010</v>
      </c>
      <c r="C4269">
        <v>784171.2</v>
      </c>
      <c r="D4269">
        <v>885352.6</v>
      </c>
      <c r="E4269">
        <v>997625.9</v>
      </c>
      <c r="F4269">
        <v>1067955.1000000001</v>
      </c>
      <c r="G4269">
        <v>1153666</v>
      </c>
      <c r="H4269">
        <v>-7.1000000000000005E-5</v>
      </c>
      <c r="I4269">
        <v>0.3030582</v>
      </c>
      <c r="J4269">
        <v>30.305820000000001</v>
      </c>
      <c r="K4269">
        <v>75.996099999999998</v>
      </c>
      <c r="L4269">
        <v>52.764009999999999</v>
      </c>
      <c r="M4269">
        <v>0.7665883</v>
      </c>
      <c r="N4269">
        <v>36.224789999999999</v>
      </c>
      <c r="O4269">
        <v>26.789739999999998</v>
      </c>
      <c r="P4269">
        <v>0.31132779999999999</v>
      </c>
      <c r="Q4269">
        <v>55.188209999999998</v>
      </c>
      <c r="R4269">
        <v>30.257539999999999</v>
      </c>
      <c r="S4269">
        <v>0.82263640000000005</v>
      </c>
    </row>
    <row r="4270" spans="1:19" x14ac:dyDescent="0.2">
      <c r="A4270" t="s">
        <v>133</v>
      </c>
      <c r="B4270">
        <v>2010</v>
      </c>
      <c r="C4270">
        <v>784171.2</v>
      </c>
      <c r="D4270">
        <v>885352.6</v>
      </c>
      <c r="E4270">
        <v>997625.9</v>
      </c>
      <c r="F4270">
        <v>1067955.1000000001</v>
      </c>
      <c r="G4270">
        <v>1153666</v>
      </c>
      <c r="I4270">
        <v>0.3030582</v>
      </c>
      <c r="J4270">
        <v>30.305820000000001</v>
      </c>
      <c r="L4270">
        <v>52.764009999999999</v>
      </c>
      <c r="M4270">
        <v>0.7665883</v>
      </c>
      <c r="N4270">
        <v>36.224789999999999</v>
      </c>
      <c r="O4270">
        <v>26.789739999999998</v>
      </c>
      <c r="P4270">
        <v>0.31132779999999999</v>
      </c>
      <c r="R4270">
        <v>30.257539999999999</v>
      </c>
      <c r="S4270">
        <v>0.82263640000000005</v>
      </c>
    </row>
    <row r="4271" spans="1:19" x14ac:dyDescent="0.2">
      <c r="A4271" t="s">
        <v>133</v>
      </c>
      <c r="B4271">
        <v>2010</v>
      </c>
      <c r="C4271">
        <v>784171.2</v>
      </c>
      <c r="D4271">
        <v>885352.6</v>
      </c>
      <c r="E4271">
        <v>997625.9</v>
      </c>
      <c r="F4271">
        <v>1067955.1000000001</v>
      </c>
      <c r="G4271">
        <v>1153666</v>
      </c>
      <c r="I4271">
        <v>0.3030582</v>
      </c>
      <c r="J4271">
        <v>30.305820000000001</v>
      </c>
      <c r="L4271">
        <v>52.764009999999999</v>
      </c>
      <c r="M4271">
        <v>0.7665883</v>
      </c>
      <c r="O4271">
        <v>26.789739999999998</v>
      </c>
      <c r="P4271">
        <v>0.31132779999999999</v>
      </c>
      <c r="R4271">
        <v>30.257539999999999</v>
      </c>
      <c r="S4271">
        <v>0.82263640000000005</v>
      </c>
    </row>
    <row r="4272" spans="1:19" x14ac:dyDescent="0.2">
      <c r="A4272" t="s">
        <v>133</v>
      </c>
      <c r="B4272">
        <v>2010</v>
      </c>
      <c r="C4272">
        <v>784171.2</v>
      </c>
      <c r="D4272">
        <v>885352.6</v>
      </c>
      <c r="E4272">
        <v>997625.9</v>
      </c>
      <c r="F4272">
        <v>1067955.1000000001</v>
      </c>
      <c r="G4272">
        <v>1153666</v>
      </c>
      <c r="H4272">
        <v>-14.285729999999999</v>
      </c>
      <c r="I4272">
        <v>0.3030582</v>
      </c>
      <c r="J4272">
        <v>30.305820000000001</v>
      </c>
      <c r="K4272">
        <v>75.996099999999998</v>
      </c>
      <c r="L4272">
        <v>52.764009999999999</v>
      </c>
      <c r="M4272">
        <v>0.7665883</v>
      </c>
      <c r="N4272">
        <v>36.224789999999999</v>
      </c>
      <c r="O4272">
        <v>26.789739999999998</v>
      </c>
      <c r="P4272">
        <v>0.31132779999999999</v>
      </c>
      <c r="Q4272">
        <v>55.188209999999998</v>
      </c>
      <c r="R4272">
        <v>30.257539999999999</v>
      </c>
      <c r="S4272">
        <v>0.82263640000000005</v>
      </c>
    </row>
    <row r="4273" spans="1:19" x14ac:dyDescent="0.2">
      <c r="A4273" t="s">
        <v>133</v>
      </c>
      <c r="B4273">
        <v>2010</v>
      </c>
      <c r="C4273">
        <v>784171.2</v>
      </c>
      <c r="D4273">
        <v>885352.6</v>
      </c>
      <c r="E4273">
        <v>997625.9</v>
      </c>
      <c r="F4273">
        <v>1067955.1000000001</v>
      </c>
      <c r="G4273">
        <v>1153666</v>
      </c>
      <c r="I4273">
        <v>0.3030582</v>
      </c>
      <c r="J4273">
        <v>30.305820000000001</v>
      </c>
      <c r="L4273">
        <v>52.764009999999999</v>
      </c>
      <c r="M4273">
        <v>0.7665883</v>
      </c>
      <c r="O4273">
        <v>26.789739999999998</v>
      </c>
      <c r="P4273">
        <v>0.31132779999999999</v>
      </c>
      <c r="R4273">
        <v>30.257539999999999</v>
      </c>
      <c r="S4273">
        <v>0.82263640000000005</v>
      </c>
    </row>
    <row r="4274" spans="1:19" x14ac:dyDescent="0.2">
      <c r="A4274" t="s">
        <v>133</v>
      </c>
      <c r="B4274">
        <v>2010</v>
      </c>
      <c r="C4274">
        <v>784171.2</v>
      </c>
      <c r="D4274">
        <v>885352.6</v>
      </c>
      <c r="E4274">
        <v>997625.9</v>
      </c>
      <c r="F4274">
        <v>1067955.1000000001</v>
      </c>
      <c r="G4274">
        <v>1153666</v>
      </c>
      <c r="H4274">
        <v>39.999870000000001</v>
      </c>
      <c r="I4274">
        <v>0.3030582</v>
      </c>
      <c r="J4274">
        <v>30.305820000000001</v>
      </c>
      <c r="K4274">
        <v>75.996099999999998</v>
      </c>
      <c r="L4274">
        <v>52.764009999999999</v>
      </c>
      <c r="M4274">
        <v>0.7665883</v>
      </c>
      <c r="N4274">
        <v>36.224789999999999</v>
      </c>
      <c r="O4274">
        <v>26.789739999999998</v>
      </c>
      <c r="P4274">
        <v>0.31132779999999999</v>
      </c>
      <c r="Q4274">
        <v>55.188209999999998</v>
      </c>
      <c r="R4274">
        <v>30.257539999999999</v>
      </c>
      <c r="S4274">
        <v>0.82263640000000005</v>
      </c>
    </row>
    <row r="4275" spans="1:19" x14ac:dyDescent="0.2">
      <c r="A4275" t="s">
        <v>133</v>
      </c>
      <c r="B4275">
        <v>2010</v>
      </c>
      <c r="C4275">
        <v>784171.2</v>
      </c>
      <c r="D4275">
        <v>885352.6</v>
      </c>
      <c r="E4275">
        <v>997625.9</v>
      </c>
      <c r="F4275">
        <v>1067955.1000000001</v>
      </c>
      <c r="G4275">
        <v>1153666</v>
      </c>
      <c r="H4275">
        <v>33.33343</v>
      </c>
      <c r="I4275">
        <v>0.3030582</v>
      </c>
      <c r="J4275">
        <v>30.305820000000001</v>
      </c>
      <c r="K4275">
        <v>75.996099999999998</v>
      </c>
      <c r="L4275">
        <v>52.764009999999999</v>
      </c>
      <c r="M4275">
        <v>0.7665883</v>
      </c>
      <c r="N4275">
        <v>36.224789999999999</v>
      </c>
      <c r="O4275">
        <v>26.789739999999998</v>
      </c>
      <c r="P4275">
        <v>0.31132779999999999</v>
      </c>
      <c r="Q4275">
        <v>55.188209999999998</v>
      </c>
      <c r="R4275">
        <v>30.257539999999999</v>
      </c>
      <c r="S4275">
        <v>0.82263640000000005</v>
      </c>
    </row>
    <row r="4276" spans="1:19" x14ac:dyDescent="0.2">
      <c r="A4276" t="s">
        <v>133</v>
      </c>
      <c r="B4276">
        <v>2010</v>
      </c>
      <c r="C4276">
        <v>784171.2</v>
      </c>
      <c r="D4276">
        <v>885352.6</v>
      </c>
      <c r="E4276">
        <v>997625.9</v>
      </c>
      <c r="F4276">
        <v>1067955.1000000001</v>
      </c>
      <c r="G4276">
        <v>1153666</v>
      </c>
      <c r="H4276">
        <v>16.66656</v>
      </c>
      <c r="I4276">
        <v>0.3030582</v>
      </c>
      <c r="J4276">
        <v>30.305820000000001</v>
      </c>
      <c r="K4276">
        <v>75.996099999999998</v>
      </c>
      <c r="L4276">
        <v>52.764009999999999</v>
      </c>
      <c r="M4276">
        <v>0.7665883</v>
      </c>
      <c r="N4276">
        <v>36.224789999999999</v>
      </c>
      <c r="O4276">
        <v>26.789739999999998</v>
      </c>
      <c r="P4276">
        <v>0.31132779999999999</v>
      </c>
      <c r="Q4276">
        <v>55.188209999999998</v>
      </c>
      <c r="R4276">
        <v>30.257539999999999</v>
      </c>
      <c r="S4276">
        <v>0.82263640000000005</v>
      </c>
    </row>
    <row r="4277" spans="1:19" x14ac:dyDescent="0.2">
      <c r="A4277" t="s">
        <v>133</v>
      </c>
      <c r="B4277">
        <v>2010</v>
      </c>
      <c r="C4277">
        <v>784171.2</v>
      </c>
      <c r="D4277">
        <v>885352.6</v>
      </c>
      <c r="E4277">
        <v>997625.9</v>
      </c>
      <c r="F4277">
        <v>1067955.1000000001</v>
      </c>
      <c r="G4277">
        <v>1153666</v>
      </c>
      <c r="H4277">
        <v>-16.666679999999999</v>
      </c>
      <c r="I4277">
        <v>0.3030582</v>
      </c>
      <c r="J4277">
        <v>30.305820000000001</v>
      </c>
      <c r="K4277">
        <v>75.996099999999998</v>
      </c>
      <c r="L4277">
        <v>52.764009999999999</v>
      </c>
      <c r="M4277">
        <v>0.7665883</v>
      </c>
      <c r="N4277">
        <v>36.224789999999999</v>
      </c>
      <c r="O4277">
        <v>26.789739999999998</v>
      </c>
      <c r="P4277">
        <v>0.31132779999999999</v>
      </c>
      <c r="Q4277">
        <v>55.188209999999998</v>
      </c>
      <c r="R4277">
        <v>30.257539999999999</v>
      </c>
      <c r="S4277">
        <v>0.82263640000000005</v>
      </c>
    </row>
    <row r="4278" spans="1:19" x14ac:dyDescent="0.2">
      <c r="A4278" t="s">
        <v>133</v>
      </c>
      <c r="B4278">
        <v>2010</v>
      </c>
      <c r="C4278">
        <v>784171.2</v>
      </c>
      <c r="D4278">
        <v>885352.6</v>
      </c>
      <c r="E4278">
        <v>997625.9</v>
      </c>
      <c r="F4278">
        <v>1067955.1000000001</v>
      </c>
      <c r="G4278">
        <v>1153666</v>
      </c>
      <c r="H4278">
        <v>31.25001</v>
      </c>
      <c r="I4278">
        <v>0.3030582</v>
      </c>
      <c r="J4278">
        <v>30.305820000000001</v>
      </c>
      <c r="K4278">
        <v>75.996099999999998</v>
      </c>
      <c r="L4278">
        <v>52.764009999999999</v>
      </c>
      <c r="M4278">
        <v>0.7665883</v>
      </c>
      <c r="N4278">
        <v>36.224789999999999</v>
      </c>
      <c r="O4278">
        <v>26.789739999999998</v>
      </c>
      <c r="P4278">
        <v>0.31132779999999999</v>
      </c>
      <c r="Q4278">
        <v>55.188209999999998</v>
      </c>
      <c r="R4278">
        <v>30.257539999999999</v>
      </c>
      <c r="S4278">
        <v>0.82263640000000005</v>
      </c>
    </row>
    <row r="4279" spans="1:19" x14ac:dyDescent="0.2">
      <c r="A4279" t="s">
        <v>133</v>
      </c>
      <c r="B4279">
        <v>2010</v>
      </c>
      <c r="C4279">
        <v>784171.2</v>
      </c>
      <c r="D4279">
        <v>885352.6</v>
      </c>
      <c r="E4279">
        <v>997625.9</v>
      </c>
      <c r="F4279">
        <v>1067955.1000000001</v>
      </c>
      <c r="G4279">
        <v>1153666</v>
      </c>
      <c r="H4279">
        <v>17.647089999999999</v>
      </c>
      <c r="I4279">
        <v>0.3030582</v>
      </c>
      <c r="J4279">
        <v>30.305820000000001</v>
      </c>
      <c r="K4279">
        <v>75.996099999999998</v>
      </c>
      <c r="L4279">
        <v>52.764009999999999</v>
      </c>
      <c r="M4279">
        <v>0.7665883</v>
      </c>
      <c r="N4279">
        <v>36.224789999999999</v>
      </c>
      <c r="O4279">
        <v>26.789739999999998</v>
      </c>
      <c r="P4279">
        <v>0.31132779999999999</v>
      </c>
      <c r="Q4279">
        <v>55.188209999999998</v>
      </c>
      <c r="R4279">
        <v>30.257539999999999</v>
      </c>
      <c r="S4279">
        <v>0.82263640000000005</v>
      </c>
    </row>
    <row r="4280" spans="1:19" x14ac:dyDescent="0.2">
      <c r="A4280" t="s">
        <v>133</v>
      </c>
      <c r="B4280">
        <v>2010</v>
      </c>
      <c r="C4280">
        <v>784171.2</v>
      </c>
      <c r="D4280">
        <v>885352.6</v>
      </c>
      <c r="E4280">
        <v>997625.9</v>
      </c>
      <c r="F4280">
        <v>1067955.1000000001</v>
      </c>
      <c r="G4280">
        <v>1153666</v>
      </c>
      <c r="I4280">
        <v>0.3030582</v>
      </c>
      <c r="J4280">
        <v>30.305820000000001</v>
      </c>
      <c r="L4280">
        <v>52.764009999999999</v>
      </c>
      <c r="M4280">
        <v>0.7665883</v>
      </c>
      <c r="N4280">
        <v>36.224789999999999</v>
      </c>
      <c r="O4280">
        <v>26.789739999999998</v>
      </c>
      <c r="P4280">
        <v>0.31132779999999999</v>
      </c>
      <c r="R4280">
        <v>30.257539999999999</v>
      </c>
      <c r="S4280">
        <v>0.82263640000000005</v>
      </c>
    </row>
    <row r="4281" spans="1:19" x14ac:dyDescent="0.2">
      <c r="A4281" t="s">
        <v>133</v>
      </c>
      <c r="B4281">
        <v>2010</v>
      </c>
      <c r="C4281">
        <v>784171.2</v>
      </c>
      <c r="D4281">
        <v>885352.6</v>
      </c>
      <c r="E4281">
        <v>997625.9</v>
      </c>
      <c r="F4281">
        <v>1067955.1000000001</v>
      </c>
      <c r="G4281">
        <v>1153666</v>
      </c>
      <c r="H4281">
        <v>19.999980000000001</v>
      </c>
      <c r="I4281">
        <v>0.3030582</v>
      </c>
      <c r="J4281">
        <v>30.305820000000001</v>
      </c>
      <c r="K4281">
        <v>75.996099999999998</v>
      </c>
      <c r="L4281">
        <v>52.764009999999999</v>
      </c>
      <c r="M4281">
        <v>0.7665883</v>
      </c>
      <c r="N4281">
        <v>36.224789999999999</v>
      </c>
      <c r="O4281">
        <v>26.789739999999998</v>
      </c>
      <c r="P4281">
        <v>0.31132779999999999</v>
      </c>
      <c r="Q4281">
        <v>55.188209999999998</v>
      </c>
      <c r="R4281">
        <v>30.257539999999999</v>
      </c>
      <c r="S4281">
        <v>0.82263640000000005</v>
      </c>
    </row>
    <row r="4282" spans="1:19" x14ac:dyDescent="0.2">
      <c r="A4282" t="s">
        <v>133</v>
      </c>
      <c r="B4282">
        <v>2010</v>
      </c>
      <c r="C4282">
        <v>784171.2</v>
      </c>
      <c r="D4282">
        <v>885352.6</v>
      </c>
      <c r="E4282">
        <v>997625.9</v>
      </c>
      <c r="F4282">
        <v>1067955.1000000001</v>
      </c>
      <c r="G4282">
        <v>1153666</v>
      </c>
      <c r="H4282">
        <v>20.000080000000001</v>
      </c>
      <c r="I4282">
        <v>0.3030582</v>
      </c>
      <c r="J4282">
        <v>30.305820000000001</v>
      </c>
      <c r="K4282">
        <v>75.996099999999998</v>
      </c>
      <c r="L4282">
        <v>52.764009999999999</v>
      </c>
      <c r="M4282">
        <v>0.7665883</v>
      </c>
      <c r="N4282">
        <v>36.224789999999999</v>
      </c>
      <c r="O4282">
        <v>26.789739999999998</v>
      </c>
      <c r="P4282">
        <v>0.31132779999999999</v>
      </c>
      <c r="Q4282">
        <v>55.188209999999998</v>
      </c>
      <c r="R4282">
        <v>30.257539999999999</v>
      </c>
      <c r="S4282">
        <v>0.82263640000000005</v>
      </c>
    </row>
    <row r="4283" spans="1:19" x14ac:dyDescent="0.2">
      <c r="A4283" t="s">
        <v>133</v>
      </c>
      <c r="B4283">
        <v>2010</v>
      </c>
      <c r="C4283">
        <v>784171.2</v>
      </c>
      <c r="D4283">
        <v>885352.6</v>
      </c>
      <c r="E4283">
        <v>997625.9</v>
      </c>
      <c r="F4283">
        <v>1067955.1000000001</v>
      </c>
      <c r="G4283">
        <v>1153666</v>
      </c>
      <c r="H4283">
        <v>11.111190000000001</v>
      </c>
      <c r="I4283">
        <v>0.3030582</v>
      </c>
      <c r="J4283">
        <v>30.305820000000001</v>
      </c>
      <c r="K4283">
        <v>75.996099999999998</v>
      </c>
      <c r="L4283">
        <v>52.764009999999999</v>
      </c>
      <c r="M4283">
        <v>0.7665883</v>
      </c>
      <c r="N4283">
        <v>36.224789999999999</v>
      </c>
      <c r="O4283">
        <v>26.789739999999998</v>
      </c>
      <c r="P4283">
        <v>0.31132779999999999</v>
      </c>
      <c r="Q4283">
        <v>55.188209999999998</v>
      </c>
      <c r="R4283">
        <v>30.257539999999999</v>
      </c>
      <c r="S4283">
        <v>0.82263640000000005</v>
      </c>
    </row>
    <row r="4284" spans="1:19" x14ac:dyDescent="0.2">
      <c r="A4284" t="s">
        <v>133</v>
      </c>
      <c r="B4284">
        <v>2010</v>
      </c>
      <c r="C4284">
        <v>784171.2</v>
      </c>
      <c r="D4284">
        <v>885352.6</v>
      </c>
      <c r="E4284">
        <v>997625.9</v>
      </c>
      <c r="F4284">
        <v>1067955.1000000001</v>
      </c>
      <c r="G4284">
        <v>1153666</v>
      </c>
      <c r="H4284">
        <v>24.99991</v>
      </c>
      <c r="I4284">
        <v>0.3030582</v>
      </c>
      <c r="J4284">
        <v>30.305820000000001</v>
      </c>
      <c r="K4284">
        <v>75.996099999999998</v>
      </c>
      <c r="L4284">
        <v>52.764009999999999</v>
      </c>
      <c r="M4284">
        <v>0.7665883</v>
      </c>
      <c r="N4284">
        <v>36.224789999999999</v>
      </c>
      <c r="O4284">
        <v>26.789739999999998</v>
      </c>
      <c r="P4284">
        <v>0.31132779999999999</v>
      </c>
      <c r="Q4284">
        <v>55.188209999999998</v>
      </c>
      <c r="R4284">
        <v>30.257539999999999</v>
      </c>
      <c r="S4284">
        <v>0.82263640000000005</v>
      </c>
    </row>
    <row r="4285" spans="1:19" x14ac:dyDescent="0.2">
      <c r="A4285" t="s">
        <v>133</v>
      </c>
      <c r="B4285">
        <v>2010</v>
      </c>
      <c r="C4285">
        <v>784171.2</v>
      </c>
      <c r="D4285">
        <v>885352.6</v>
      </c>
      <c r="E4285">
        <v>997625.9</v>
      </c>
      <c r="F4285">
        <v>1067955.1000000001</v>
      </c>
      <c r="G4285">
        <v>1153666</v>
      </c>
      <c r="H4285">
        <v>15.38453</v>
      </c>
      <c r="I4285">
        <v>0.3030582</v>
      </c>
      <c r="J4285">
        <v>30.305820000000001</v>
      </c>
      <c r="K4285">
        <v>75.996099999999998</v>
      </c>
      <c r="L4285">
        <v>52.764009999999999</v>
      </c>
      <c r="M4285">
        <v>0.7665883</v>
      </c>
      <c r="N4285">
        <v>36.224789999999999</v>
      </c>
      <c r="O4285">
        <v>26.789739999999998</v>
      </c>
      <c r="P4285">
        <v>0.31132779999999999</v>
      </c>
      <c r="Q4285">
        <v>55.188209999999998</v>
      </c>
      <c r="R4285">
        <v>30.257539999999999</v>
      </c>
      <c r="S4285">
        <v>0.82263640000000005</v>
      </c>
    </row>
    <row r="4286" spans="1:19" x14ac:dyDescent="0.2">
      <c r="A4286" t="s">
        <v>133</v>
      </c>
      <c r="B4286">
        <v>2010</v>
      </c>
      <c r="C4286">
        <v>784171.2</v>
      </c>
      <c r="D4286">
        <v>885352.6</v>
      </c>
      <c r="E4286">
        <v>997625.9</v>
      </c>
      <c r="F4286">
        <v>1067955.1000000001</v>
      </c>
      <c r="G4286">
        <v>1153666</v>
      </c>
      <c r="H4286">
        <v>30.43469</v>
      </c>
      <c r="I4286">
        <v>0.3030582</v>
      </c>
      <c r="J4286">
        <v>30.305820000000001</v>
      </c>
      <c r="K4286">
        <v>75.996099999999998</v>
      </c>
      <c r="L4286">
        <v>52.764009999999999</v>
      </c>
      <c r="M4286">
        <v>0.7665883</v>
      </c>
      <c r="N4286">
        <v>36.224789999999999</v>
      </c>
      <c r="O4286">
        <v>26.789739999999998</v>
      </c>
      <c r="P4286">
        <v>0.31132779999999999</v>
      </c>
      <c r="Q4286">
        <v>55.188209999999998</v>
      </c>
      <c r="R4286">
        <v>30.257539999999999</v>
      </c>
      <c r="S4286">
        <v>0.82263640000000005</v>
      </c>
    </row>
    <row r="4287" spans="1:19" x14ac:dyDescent="0.2">
      <c r="A4287" t="s">
        <v>133</v>
      </c>
      <c r="B4287">
        <v>2010</v>
      </c>
      <c r="C4287">
        <v>784171.2</v>
      </c>
      <c r="D4287">
        <v>885352.6</v>
      </c>
      <c r="E4287">
        <v>997625.9</v>
      </c>
      <c r="F4287">
        <v>1067955.1000000001</v>
      </c>
      <c r="G4287">
        <v>1153666</v>
      </c>
      <c r="H4287">
        <v>3.6999999999999998E-5</v>
      </c>
      <c r="I4287">
        <v>0.3030582</v>
      </c>
      <c r="J4287">
        <v>30.305820000000001</v>
      </c>
      <c r="K4287">
        <v>75.996099999999998</v>
      </c>
      <c r="L4287">
        <v>52.764009999999999</v>
      </c>
      <c r="M4287">
        <v>0.7665883</v>
      </c>
      <c r="N4287">
        <v>36.224789999999999</v>
      </c>
      <c r="O4287">
        <v>26.789739999999998</v>
      </c>
      <c r="P4287">
        <v>0.31132779999999999</v>
      </c>
      <c r="Q4287">
        <v>55.188209999999998</v>
      </c>
      <c r="R4287">
        <v>30.257539999999999</v>
      </c>
      <c r="S4287">
        <v>0.82263640000000005</v>
      </c>
    </row>
    <row r="4288" spans="1:19" x14ac:dyDescent="0.2">
      <c r="A4288" t="s">
        <v>133</v>
      </c>
      <c r="B4288">
        <v>2010</v>
      </c>
      <c r="C4288">
        <v>784171.2</v>
      </c>
      <c r="D4288">
        <v>885352.6</v>
      </c>
      <c r="E4288">
        <v>997625.9</v>
      </c>
      <c r="F4288">
        <v>1067955.1000000001</v>
      </c>
      <c r="G4288">
        <v>1153666</v>
      </c>
      <c r="H4288">
        <v>16.666609999999999</v>
      </c>
      <c r="I4288">
        <v>0.3030582</v>
      </c>
      <c r="J4288">
        <v>30.305820000000001</v>
      </c>
      <c r="K4288">
        <v>75.996099999999998</v>
      </c>
      <c r="L4288">
        <v>52.764009999999999</v>
      </c>
      <c r="M4288">
        <v>0.7665883</v>
      </c>
      <c r="N4288">
        <v>36.224789999999999</v>
      </c>
      <c r="O4288">
        <v>26.789739999999998</v>
      </c>
      <c r="P4288">
        <v>0.31132779999999999</v>
      </c>
      <c r="Q4288">
        <v>55.188209999999998</v>
      </c>
      <c r="R4288">
        <v>30.257539999999999</v>
      </c>
      <c r="S4288">
        <v>0.82263640000000005</v>
      </c>
    </row>
    <row r="4289" spans="1:19" x14ac:dyDescent="0.2">
      <c r="A4289" t="s">
        <v>133</v>
      </c>
      <c r="B4289">
        <v>2010</v>
      </c>
      <c r="C4289">
        <v>784171.2</v>
      </c>
      <c r="D4289">
        <v>885352.6</v>
      </c>
      <c r="E4289">
        <v>997625.9</v>
      </c>
      <c r="F4289">
        <v>1067955.1000000001</v>
      </c>
      <c r="G4289">
        <v>1153666</v>
      </c>
      <c r="H4289">
        <v>6.6665859999999997</v>
      </c>
      <c r="I4289">
        <v>0.3030582</v>
      </c>
      <c r="J4289">
        <v>30.305820000000001</v>
      </c>
      <c r="K4289">
        <v>75.996099999999998</v>
      </c>
      <c r="L4289">
        <v>52.764009999999999</v>
      </c>
      <c r="M4289">
        <v>0.7665883</v>
      </c>
      <c r="N4289">
        <v>36.224789999999999</v>
      </c>
      <c r="O4289">
        <v>26.789739999999998</v>
      </c>
      <c r="P4289">
        <v>0.31132779999999999</v>
      </c>
      <c r="Q4289">
        <v>55.188209999999998</v>
      </c>
      <c r="R4289">
        <v>30.257539999999999</v>
      </c>
      <c r="S4289">
        <v>0.82263640000000005</v>
      </c>
    </row>
    <row r="4290" spans="1:19" x14ac:dyDescent="0.2">
      <c r="A4290" t="s">
        <v>133</v>
      </c>
      <c r="B4290">
        <v>2010</v>
      </c>
      <c r="C4290">
        <v>784171.2</v>
      </c>
      <c r="D4290">
        <v>885352.6</v>
      </c>
      <c r="E4290">
        <v>997625.9</v>
      </c>
      <c r="F4290">
        <v>1067955.1000000001</v>
      </c>
      <c r="G4290">
        <v>1153666</v>
      </c>
      <c r="I4290">
        <v>0.3030582</v>
      </c>
      <c r="J4290">
        <v>30.305820000000001</v>
      </c>
      <c r="L4290">
        <v>52.764009999999999</v>
      </c>
      <c r="M4290">
        <v>0.7665883</v>
      </c>
      <c r="N4290">
        <v>36.224789999999999</v>
      </c>
      <c r="O4290">
        <v>26.789739999999998</v>
      </c>
      <c r="P4290">
        <v>0.31132779999999999</v>
      </c>
      <c r="R4290">
        <v>30.257539999999999</v>
      </c>
      <c r="S4290">
        <v>0.82263640000000005</v>
      </c>
    </row>
    <row r="4291" spans="1:19" x14ac:dyDescent="0.2">
      <c r="A4291" t="s">
        <v>133</v>
      </c>
      <c r="B4291">
        <v>2010</v>
      </c>
      <c r="C4291">
        <v>784171.2</v>
      </c>
      <c r="D4291">
        <v>885352.6</v>
      </c>
      <c r="E4291">
        <v>997625.9</v>
      </c>
      <c r="F4291">
        <v>1067955.1000000001</v>
      </c>
      <c r="G4291">
        <v>1153666</v>
      </c>
      <c r="H4291">
        <v>31.99991</v>
      </c>
      <c r="I4291">
        <v>0.3030582</v>
      </c>
      <c r="J4291">
        <v>30.305820000000001</v>
      </c>
      <c r="K4291">
        <v>75.996099999999998</v>
      </c>
      <c r="L4291">
        <v>52.764009999999999</v>
      </c>
      <c r="M4291">
        <v>0.7665883</v>
      </c>
      <c r="N4291">
        <v>36.224789999999999</v>
      </c>
      <c r="O4291">
        <v>26.789739999999998</v>
      </c>
      <c r="P4291">
        <v>0.31132779999999999</v>
      </c>
      <c r="Q4291">
        <v>55.188209999999998</v>
      </c>
      <c r="R4291">
        <v>30.257539999999999</v>
      </c>
      <c r="S4291">
        <v>0.82263640000000005</v>
      </c>
    </row>
    <row r="4292" spans="1:19" x14ac:dyDescent="0.2">
      <c r="A4292" t="s">
        <v>133</v>
      </c>
      <c r="B4292">
        <v>2010</v>
      </c>
      <c r="C4292">
        <v>784171.2</v>
      </c>
      <c r="D4292">
        <v>885352.6</v>
      </c>
      <c r="E4292">
        <v>997625.9</v>
      </c>
      <c r="F4292">
        <v>1067955.1000000001</v>
      </c>
      <c r="G4292">
        <v>1153666</v>
      </c>
      <c r="H4292">
        <v>5.5555240000000001</v>
      </c>
      <c r="I4292">
        <v>0.3030582</v>
      </c>
      <c r="J4292">
        <v>30.305820000000001</v>
      </c>
      <c r="K4292">
        <v>75.996099999999998</v>
      </c>
      <c r="L4292">
        <v>52.764009999999999</v>
      </c>
      <c r="M4292">
        <v>0.7665883</v>
      </c>
      <c r="N4292">
        <v>36.224789999999999</v>
      </c>
      <c r="O4292">
        <v>26.789739999999998</v>
      </c>
      <c r="P4292">
        <v>0.31132779999999999</v>
      </c>
      <c r="Q4292">
        <v>55.188209999999998</v>
      </c>
      <c r="R4292">
        <v>30.257539999999999</v>
      </c>
      <c r="S4292">
        <v>0.82263640000000005</v>
      </c>
    </row>
    <row r="4293" spans="1:19" x14ac:dyDescent="0.2">
      <c r="A4293" t="s">
        <v>133</v>
      </c>
      <c r="B4293">
        <v>2010</v>
      </c>
      <c r="C4293">
        <v>784171.2</v>
      </c>
      <c r="D4293">
        <v>885352.6</v>
      </c>
      <c r="E4293">
        <v>997625.9</v>
      </c>
      <c r="F4293">
        <v>1067955.1000000001</v>
      </c>
      <c r="G4293">
        <v>1153666</v>
      </c>
      <c r="H4293">
        <v>6.6665859999999997</v>
      </c>
      <c r="I4293">
        <v>0.3030582</v>
      </c>
      <c r="J4293">
        <v>30.305820000000001</v>
      </c>
      <c r="K4293">
        <v>75.996099999999998</v>
      </c>
      <c r="L4293">
        <v>52.764009999999999</v>
      </c>
      <c r="M4293">
        <v>0.7665883</v>
      </c>
      <c r="N4293">
        <v>36.224789999999999</v>
      </c>
      <c r="O4293">
        <v>26.789739999999998</v>
      </c>
      <c r="P4293">
        <v>0.31132779999999999</v>
      </c>
      <c r="Q4293">
        <v>55.188209999999998</v>
      </c>
      <c r="R4293">
        <v>30.257539999999999</v>
      </c>
      <c r="S4293">
        <v>0.82263640000000005</v>
      </c>
    </row>
    <row r="4294" spans="1:19" x14ac:dyDescent="0.2">
      <c r="A4294" t="s">
        <v>133</v>
      </c>
      <c r="B4294">
        <v>2010</v>
      </c>
      <c r="C4294">
        <v>784171.2</v>
      </c>
      <c r="D4294">
        <v>885352.6</v>
      </c>
      <c r="E4294">
        <v>997625.9</v>
      </c>
      <c r="F4294">
        <v>1067955.1000000001</v>
      </c>
      <c r="G4294">
        <v>1153666</v>
      </c>
      <c r="H4294">
        <v>17.080390000000001</v>
      </c>
      <c r="I4294">
        <v>0.3030582</v>
      </c>
      <c r="J4294">
        <v>30.305820000000001</v>
      </c>
      <c r="K4294">
        <v>75.996099999999998</v>
      </c>
      <c r="L4294">
        <v>52.764009999999999</v>
      </c>
      <c r="M4294">
        <v>0.7665883</v>
      </c>
      <c r="O4294">
        <v>26.789739999999998</v>
      </c>
      <c r="P4294">
        <v>0.31132779999999999</v>
      </c>
      <c r="R4294">
        <v>30.257539999999999</v>
      </c>
      <c r="S4294">
        <v>0.82263640000000005</v>
      </c>
    </row>
    <row r="4295" spans="1:19" x14ac:dyDescent="0.2">
      <c r="A4295" t="s">
        <v>133</v>
      </c>
      <c r="B4295">
        <v>2010</v>
      </c>
      <c r="C4295">
        <v>784171.2</v>
      </c>
      <c r="D4295">
        <v>885352.6</v>
      </c>
      <c r="E4295">
        <v>997625.9</v>
      </c>
      <c r="F4295">
        <v>1067955.1000000001</v>
      </c>
      <c r="G4295">
        <v>1153666</v>
      </c>
      <c r="I4295">
        <v>0.3030582</v>
      </c>
      <c r="J4295">
        <v>30.305820000000001</v>
      </c>
      <c r="L4295">
        <v>52.764009999999999</v>
      </c>
      <c r="M4295">
        <v>0.7665883</v>
      </c>
      <c r="O4295">
        <v>26.789739999999998</v>
      </c>
      <c r="P4295">
        <v>0.31132779999999999</v>
      </c>
      <c r="R4295">
        <v>30.257539999999999</v>
      </c>
      <c r="S4295">
        <v>0.82263640000000005</v>
      </c>
    </row>
    <row r="4296" spans="1:19" x14ac:dyDescent="0.2">
      <c r="A4296" t="s">
        <v>133</v>
      </c>
      <c r="B4296">
        <v>2010</v>
      </c>
      <c r="C4296">
        <v>784171.2</v>
      </c>
      <c r="D4296">
        <v>885352.6</v>
      </c>
      <c r="E4296">
        <v>997625.9</v>
      </c>
      <c r="F4296">
        <v>1067955.1000000001</v>
      </c>
      <c r="G4296">
        <v>1153666</v>
      </c>
      <c r="H4296">
        <v>9.3332449999999998</v>
      </c>
      <c r="I4296">
        <v>0.3030582</v>
      </c>
      <c r="J4296">
        <v>30.305820000000001</v>
      </c>
      <c r="K4296">
        <v>75.996099999999998</v>
      </c>
      <c r="L4296">
        <v>52.764009999999999</v>
      </c>
      <c r="M4296">
        <v>0.7665883</v>
      </c>
      <c r="O4296">
        <v>26.789739999999998</v>
      </c>
      <c r="P4296">
        <v>0.31132779999999999</v>
      </c>
      <c r="R4296">
        <v>30.257539999999999</v>
      </c>
      <c r="S4296">
        <v>0.82263640000000005</v>
      </c>
    </row>
    <row r="4297" spans="1:19" x14ac:dyDescent="0.2">
      <c r="A4297" t="s">
        <v>133</v>
      </c>
      <c r="B4297">
        <v>2010</v>
      </c>
      <c r="C4297">
        <v>784171.2</v>
      </c>
      <c r="D4297">
        <v>885352.6</v>
      </c>
      <c r="E4297">
        <v>997625.9</v>
      </c>
      <c r="F4297">
        <v>1067955.1000000001</v>
      </c>
      <c r="G4297">
        <v>1153666</v>
      </c>
      <c r="H4297">
        <v>250.00020000000001</v>
      </c>
      <c r="I4297">
        <v>0.3030582</v>
      </c>
      <c r="J4297">
        <v>30.305820000000001</v>
      </c>
      <c r="K4297">
        <v>75.996099999999998</v>
      </c>
      <c r="L4297">
        <v>52.764009999999999</v>
      </c>
      <c r="M4297">
        <v>0.7665883</v>
      </c>
      <c r="N4297">
        <v>36.224789999999999</v>
      </c>
      <c r="O4297">
        <v>26.789739999999998</v>
      </c>
      <c r="P4297">
        <v>0.31132779999999999</v>
      </c>
      <c r="Q4297">
        <v>55.188209999999998</v>
      </c>
      <c r="R4297">
        <v>30.257539999999999</v>
      </c>
      <c r="S4297">
        <v>0.82263640000000005</v>
      </c>
    </row>
    <row r="4298" spans="1:19" x14ac:dyDescent="0.2">
      <c r="A4298" t="s">
        <v>133</v>
      </c>
      <c r="B4298">
        <v>2010</v>
      </c>
      <c r="C4298">
        <v>784171.2</v>
      </c>
      <c r="D4298">
        <v>885352.6</v>
      </c>
      <c r="E4298">
        <v>997625.9</v>
      </c>
      <c r="F4298">
        <v>1067955.1000000001</v>
      </c>
      <c r="G4298">
        <v>1153666</v>
      </c>
      <c r="H4298">
        <v>28.57152</v>
      </c>
      <c r="I4298">
        <v>0.3030582</v>
      </c>
      <c r="J4298">
        <v>30.305820000000001</v>
      </c>
      <c r="K4298">
        <v>75.996099999999998</v>
      </c>
      <c r="L4298">
        <v>52.764009999999999</v>
      </c>
      <c r="M4298">
        <v>0.7665883</v>
      </c>
      <c r="N4298">
        <v>36.224789999999999</v>
      </c>
      <c r="O4298">
        <v>26.789739999999998</v>
      </c>
      <c r="P4298">
        <v>0.31132779999999999</v>
      </c>
      <c r="Q4298">
        <v>55.188209999999998</v>
      </c>
      <c r="R4298">
        <v>30.257539999999999</v>
      </c>
      <c r="S4298">
        <v>0.82263640000000005</v>
      </c>
    </row>
    <row r="4299" spans="1:19" x14ac:dyDescent="0.2">
      <c r="A4299" t="s">
        <v>133</v>
      </c>
      <c r="B4299">
        <v>2010</v>
      </c>
      <c r="C4299">
        <v>784171.2</v>
      </c>
      <c r="D4299">
        <v>885352.6</v>
      </c>
      <c r="E4299">
        <v>997625.9</v>
      </c>
      <c r="F4299">
        <v>1067955.1000000001</v>
      </c>
      <c r="G4299">
        <v>1153666</v>
      </c>
      <c r="H4299">
        <v>7.1899999999999999E-5</v>
      </c>
      <c r="I4299">
        <v>0.3030582</v>
      </c>
      <c r="J4299">
        <v>30.305820000000001</v>
      </c>
      <c r="K4299">
        <v>75.996099999999998</v>
      </c>
      <c r="L4299">
        <v>52.764009999999999</v>
      </c>
      <c r="M4299">
        <v>0.7665883</v>
      </c>
      <c r="N4299">
        <v>36.224789999999999</v>
      </c>
      <c r="O4299">
        <v>26.789739999999998</v>
      </c>
      <c r="P4299">
        <v>0.31132779999999999</v>
      </c>
      <c r="Q4299">
        <v>55.188209999999998</v>
      </c>
      <c r="R4299">
        <v>30.257539999999999</v>
      </c>
      <c r="S4299">
        <v>0.82263640000000005</v>
      </c>
    </row>
    <row r="4300" spans="1:19" x14ac:dyDescent="0.2">
      <c r="A4300" t="s">
        <v>133</v>
      </c>
      <c r="B4300">
        <v>2010</v>
      </c>
      <c r="C4300">
        <v>784171.2</v>
      </c>
      <c r="D4300">
        <v>885352.6</v>
      </c>
      <c r="E4300">
        <v>997625.9</v>
      </c>
      <c r="F4300">
        <v>1067955.1000000001</v>
      </c>
      <c r="G4300">
        <v>1153666</v>
      </c>
      <c r="H4300">
        <v>-11.111179999999999</v>
      </c>
      <c r="I4300">
        <v>0.3030582</v>
      </c>
      <c r="J4300">
        <v>30.305820000000001</v>
      </c>
      <c r="K4300">
        <v>75.996099999999998</v>
      </c>
      <c r="L4300">
        <v>52.764009999999999</v>
      </c>
      <c r="M4300">
        <v>0.7665883</v>
      </c>
      <c r="N4300">
        <v>36.224789999999999</v>
      </c>
      <c r="O4300">
        <v>26.789739999999998</v>
      </c>
      <c r="P4300">
        <v>0.31132779999999999</v>
      </c>
      <c r="Q4300">
        <v>55.188209999999998</v>
      </c>
      <c r="R4300">
        <v>30.257539999999999</v>
      </c>
      <c r="S4300">
        <v>0.82263640000000005</v>
      </c>
    </row>
    <row r="4301" spans="1:19" x14ac:dyDescent="0.2">
      <c r="A4301" t="s">
        <v>133</v>
      </c>
      <c r="B4301">
        <v>2010</v>
      </c>
      <c r="C4301">
        <v>784171.2</v>
      </c>
      <c r="D4301">
        <v>885352.6</v>
      </c>
      <c r="E4301">
        <v>997625.9</v>
      </c>
      <c r="F4301">
        <v>1067955.1000000001</v>
      </c>
      <c r="G4301">
        <v>1153666</v>
      </c>
      <c r="H4301">
        <v>22.222249999999999</v>
      </c>
      <c r="I4301">
        <v>0.3030582</v>
      </c>
      <c r="J4301">
        <v>30.305820000000001</v>
      </c>
      <c r="K4301">
        <v>75.996099999999998</v>
      </c>
      <c r="L4301">
        <v>52.764009999999999</v>
      </c>
      <c r="M4301">
        <v>0.7665883</v>
      </c>
      <c r="N4301">
        <v>36.224789999999999</v>
      </c>
      <c r="O4301">
        <v>26.789739999999998</v>
      </c>
      <c r="P4301">
        <v>0.31132779999999999</v>
      </c>
      <c r="Q4301">
        <v>55.188209999999998</v>
      </c>
      <c r="R4301">
        <v>30.257539999999999</v>
      </c>
      <c r="S4301">
        <v>0.82263640000000005</v>
      </c>
    </row>
    <row r="4302" spans="1:19" x14ac:dyDescent="0.2">
      <c r="A4302" t="s">
        <v>133</v>
      </c>
      <c r="B4302">
        <v>2010</v>
      </c>
      <c r="C4302">
        <v>784171.2</v>
      </c>
      <c r="D4302">
        <v>885352.6</v>
      </c>
      <c r="E4302">
        <v>997625.9</v>
      </c>
      <c r="F4302">
        <v>1067955.1000000001</v>
      </c>
      <c r="G4302">
        <v>1153666</v>
      </c>
      <c r="H4302">
        <v>33.333300000000001</v>
      </c>
      <c r="I4302">
        <v>0.3030582</v>
      </c>
      <c r="J4302">
        <v>30.305820000000001</v>
      </c>
      <c r="K4302">
        <v>75.996099999999998</v>
      </c>
      <c r="L4302">
        <v>52.764009999999999</v>
      </c>
      <c r="M4302">
        <v>0.7665883</v>
      </c>
      <c r="N4302">
        <v>36.224789999999999</v>
      </c>
      <c r="O4302">
        <v>26.789739999999998</v>
      </c>
      <c r="P4302">
        <v>0.31132779999999999</v>
      </c>
      <c r="Q4302">
        <v>55.188209999999998</v>
      </c>
      <c r="R4302">
        <v>30.257539999999999</v>
      </c>
      <c r="S4302">
        <v>0.82263640000000005</v>
      </c>
    </row>
    <row r="4303" spans="1:19" x14ac:dyDescent="0.2">
      <c r="A4303" t="s">
        <v>133</v>
      </c>
      <c r="B4303">
        <v>2010</v>
      </c>
      <c r="C4303">
        <v>784171.2</v>
      </c>
      <c r="D4303">
        <v>885352.6</v>
      </c>
      <c r="E4303">
        <v>997625.9</v>
      </c>
      <c r="F4303">
        <v>1067955.1000000001</v>
      </c>
      <c r="G4303">
        <v>1153666</v>
      </c>
      <c r="H4303">
        <v>25.000029999999999</v>
      </c>
      <c r="I4303">
        <v>0.3030582</v>
      </c>
      <c r="J4303">
        <v>30.305820000000001</v>
      </c>
      <c r="K4303">
        <v>75.996099999999998</v>
      </c>
      <c r="L4303">
        <v>52.764009999999999</v>
      </c>
      <c r="M4303">
        <v>0.7665883</v>
      </c>
      <c r="N4303">
        <v>36.224789999999999</v>
      </c>
      <c r="O4303">
        <v>26.789739999999998</v>
      </c>
      <c r="P4303">
        <v>0.31132779999999999</v>
      </c>
      <c r="Q4303">
        <v>55.188209999999998</v>
      </c>
      <c r="R4303">
        <v>30.257539999999999</v>
      </c>
      <c r="S4303">
        <v>0.82263640000000005</v>
      </c>
    </row>
    <row r="4304" spans="1:19" x14ac:dyDescent="0.2">
      <c r="A4304" t="s">
        <v>133</v>
      </c>
      <c r="B4304">
        <v>2010</v>
      </c>
      <c r="C4304">
        <v>784171.2</v>
      </c>
      <c r="D4304">
        <v>885352.6</v>
      </c>
      <c r="E4304">
        <v>997625.9</v>
      </c>
      <c r="F4304">
        <v>1067955.1000000001</v>
      </c>
      <c r="G4304">
        <v>1153666</v>
      </c>
      <c r="H4304">
        <v>22.222249999999999</v>
      </c>
      <c r="I4304">
        <v>0.3030582</v>
      </c>
      <c r="J4304">
        <v>30.305820000000001</v>
      </c>
      <c r="K4304">
        <v>75.996099999999998</v>
      </c>
      <c r="L4304">
        <v>52.764009999999999</v>
      </c>
      <c r="M4304">
        <v>0.7665883</v>
      </c>
      <c r="N4304">
        <v>36.224789999999999</v>
      </c>
      <c r="O4304">
        <v>26.789739999999998</v>
      </c>
      <c r="P4304">
        <v>0.31132779999999999</v>
      </c>
      <c r="Q4304">
        <v>55.188209999999998</v>
      </c>
      <c r="R4304">
        <v>30.257539999999999</v>
      </c>
      <c r="S4304">
        <v>0.82263640000000005</v>
      </c>
    </row>
    <row r="4305" spans="1:19" x14ac:dyDescent="0.2">
      <c r="A4305" t="s">
        <v>133</v>
      </c>
      <c r="B4305">
        <v>2010</v>
      </c>
      <c r="C4305">
        <v>784171.2</v>
      </c>
      <c r="D4305">
        <v>885352.6</v>
      </c>
      <c r="E4305">
        <v>997625.9</v>
      </c>
      <c r="F4305">
        <v>1067955.1000000001</v>
      </c>
      <c r="G4305">
        <v>1153666</v>
      </c>
      <c r="H4305">
        <v>31.81813</v>
      </c>
      <c r="I4305">
        <v>0.3030582</v>
      </c>
      <c r="J4305">
        <v>30.305820000000001</v>
      </c>
      <c r="K4305">
        <v>75.996099999999998</v>
      </c>
      <c r="L4305">
        <v>52.764009999999999</v>
      </c>
      <c r="M4305">
        <v>0.7665883</v>
      </c>
      <c r="N4305">
        <v>36.224789999999999</v>
      </c>
      <c r="O4305">
        <v>26.789739999999998</v>
      </c>
      <c r="P4305">
        <v>0.31132779999999999</v>
      </c>
      <c r="Q4305">
        <v>55.188209999999998</v>
      </c>
      <c r="R4305">
        <v>30.257539999999999</v>
      </c>
      <c r="S4305">
        <v>0.82263640000000005</v>
      </c>
    </row>
    <row r="4306" spans="1:19" x14ac:dyDescent="0.2">
      <c r="A4306" t="s">
        <v>133</v>
      </c>
      <c r="B4306">
        <v>2010</v>
      </c>
      <c r="C4306">
        <v>784171.2</v>
      </c>
      <c r="D4306">
        <v>885352.6</v>
      </c>
      <c r="E4306">
        <v>997625.9</v>
      </c>
      <c r="F4306">
        <v>1067955.1000000001</v>
      </c>
      <c r="G4306">
        <v>1153666</v>
      </c>
      <c r="H4306">
        <v>-7.0199999999999999E-5</v>
      </c>
      <c r="I4306">
        <v>0.3030582</v>
      </c>
      <c r="J4306">
        <v>30.305820000000001</v>
      </c>
      <c r="K4306">
        <v>75.996099999999998</v>
      </c>
      <c r="L4306">
        <v>52.764009999999999</v>
      </c>
      <c r="M4306">
        <v>0.7665883</v>
      </c>
      <c r="N4306">
        <v>36.224789999999999</v>
      </c>
      <c r="O4306">
        <v>26.789739999999998</v>
      </c>
      <c r="P4306">
        <v>0.31132779999999999</v>
      </c>
      <c r="Q4306">
        <v>55.188209999999998</v>
      </c>
      <c r="R4306">
        <v>30.257539999999999</v>
      </c>
      <c r="S4306">
        <v>0.82263640000000005</v>
      </c>
    </row>
    <row r="4307" spans="1:19" x14ac:dyDescent="0.2">
      <c r="A4307" t="s">
        <v>133</v>
      </c>
      <c r="B4307">
        <v>2010</v>
      </c>
      <c r="C4307">
        <v>784171.2</v>
      </c>
      <c r="D4307">
        <v>885352.6</v>
      </c>
      <c r="E4307">
        <v>997625.9</v>
      </c>
      <c r="F4307">
        <v>1067955.1000000001</v>
      </c>
      <c r="G4307">
        <v>1153666</v>
      </c>
      <c r="H4307">
        <v>50.000109999999999</v>
      </c>
      <c r="I4307">
        <v>0.3030582</v>
      </c>
      <c r="J4307">
        <v>30.305820000000001</v>
      </c>
      <c r="K4307">
        <v>75.996099999999998</v>
      </c>
      <c r="L4307">
        <v>52.764009999999999</v>
      </c>
      <c r="M4307">
        <v>0.7665883</v>
      </c>
      <c r="N4307">
        <v>36.224789999999999</v>
      </c>
      <c r="O4307">
        <v>26.789739999999998</v>
      </c>
      <c r="P4307">
        <v>0.31132779999999999</v>
      </c>
      <c r="Q4307">
        <v>55.188209999999998</v>
      </c>
      <c r="R4307">
        <v>30.257539999999999</v>
      </c>
      <c r="S4307">
        <v>0.82263640000000005</v>
      </c>
    </row>
    <row r="4308" spans="1:19" x14ac:dyDescent="0.2">
      <c r="A4308" t="s">
        <v>133</v>
      </c>
      <c r="B4308">
        <v>2010</v>
      </c>
      <c r="C4308">
        <v>784171.2</v>
      </c>
      <c r="D4308">
        <v>885352.6</v>
      </c>
      <c r="E4308">
        <v>997625.9</v>
      </c>
      <c r="F4308">
        <v>1067955.1000000001</v>
      </c>
      <c r="G4308">
        <v>1153666</v>
      </c>
      <c r="H4308">
        <v>25.000029999999999</v>
      </c>
      <c r="I4308">
        <v>0.3030582</v>
      </c>
      <c r="J4308">
        <v>30.305820000000001</v>
      </c>
      <c r="K4308">
        <v>75.996099999999998</v>
      </c>
      <c r="L4308">
        <v>52.764009999999999</v>
      </c>
      <c r="M4308">
        <v>0.7665883</v>
      </c>
      <c r="N4308">
        <v>36.224789999999999</v>
      </c>
      <c r="O4308">
        <v>26.789739999999998</v>
      </c>
      <c r="P4308">
        <v>0.31132779999999999</v>
      </c>
      <c r="Q4308">
        <v>55.188209999999998</v>
      </c>
      <c r="R4308">
        <v>30.257539999999999</v>
      </c>
      <c r="S4308">
        <v>0.82263640000000005</v>
      </c>
    </row>
    <row r="4309" spans="1:19" x14ac:dyDescent="0.2">
      <c r="A4309" t="s">
        <v>133</v>
      </c>
      <c r="B4309">
        <v>2010</v>
      </c>
      <c r="C4309">
        <v>784171.2</v>
      </c>
      <c r="D4309">
        <v>885352.6</v>
      </c>
      <c r="E4309">
        <v>997625.9</v>
      </c>
      <c r="F4309">
        <v>1067955.1000000001</v>
      </c>
      <c r="G4309">
        <v>1153666</v>
      </c>
      <c r="H4309">
        <v>25.00009</v>
      </c>
      <c r="I4309">
        <v>0.3030582</v>
      </c>
      <c r="J4309">
        <v>30.305820000000001</v>
      </c>
      <c r="K4309">
        <v>75.996099999999998</v>
      </c>
      <c r="L4309">
        <v>52.764009999999999</v>
      </c>
      <c r="M4309">
        <v>0.7665883</v>
      </c>
      <c r="N4309">
        <v>36.224789999999999</v>
      </c>
      <c r="O4309">
        <v>26.789739999999998</v>
      </c>
      <c r="P4309">
        <v>0.31132779999999999</v>
      </c>
      <c r="Q4309">
        <v>55.188209999999998</v>
      </c>
      <c r="R4309">
        <v>30.257539999999999</v>
      </c>
      <c r="S4309">
        <v>0.82263640000000005</v>
      </c>
    </row>
    <row r="4310" spans="1:19" x14ac:dyDescent="0.2">
      <c r="A4310" t="s">
        <v>133</v>
      </c>
      <c r="B4310">
        <v>2010</v>
      </c>
      <c r="C4310">
        <v>784171.2</v>
      </c>
      <c r="D4310">
        <v>885352.6</v>
      </c>
      <c r="E4310">
        <v>997625.9</v>
      </c>
      <c r="F4310">
        <v>1067955.1000000001</v>
      </c>
      <c r="G4310">
        <v>1153666</v>
      </c>
      <c r="H4310">
        <v>25.000029999999999</v>
      </c>
      <c r="I4310">
        <v>0.3030582</v>
      </c>
      <c r="J4310">
        <v>30.305820000000001</v>
      </c>
      <c r="K4310">
        <v>75.996099999999998</v>
      </c>
      <c r="L4310">
        <v>52.764009999999999</v>
      </c>
      <c r="M4310">
        <v>0.7665883</v>
      </c>
      <c r="N4310">
        <v>36.224789999999999</v>
      </c>
      <c r="O4310">
        <v>26.789739999999998</v>
      </c>
      <c r="P4310">
        <v>0.31132779999999999</v>
      </c>
      <c r="Q4310">
        <v>55.188209999999998</v>
      </c>
      <c r="R4310">
        <v>30.257539999999999</v>
      </c>
      <c r="S4310">
        <v>0.82263640000000005</v>
      </c>
    </row>
    <row r="4311" spans="1:19" x14ac:dyDescent="0.2">
      <c r="A4311" t="s">
        <v>133</v>
      </c>
      <c r="B4311">
        <v>2010</v>
      </c>
      <c r="C4311">
        <v>784171.2</v>
      </c>
      <c r="D4311">
        <v>885352.6</v>
      </c>
      <c r="E4311">
        <v>997625.9</v>
      </c>
      <c r="F4311">
        <v>1067955.1000000001</v>
      </c>
      <c r="G4311">
        <v>1153666</v>
      </c>
      <c r="H4311">
        <v>5.0615839999999999</v>
      </c>
      <c r="I4311">
        <v>0.3030582</v>
      </c>
      <c r="J4311">
        <v>30.305820000000001</v>
      </c>
      <c r="K4311">
        <v>75.996099999999998</v>
      </c>
      <c r="L4311">
        <v>52.764009999999999</v>
      </c>
      <c r="M4311">
        <v>0.7665883</v>
      </c>
      <c r="N4311">
        <v>36.224789999999999</v>
      </c>
      <c r="O4311">
        <v>26.789739999999998</v>
      </c>
      <c r="P4311">
        <v>0.31132779999999999</v>
      </c>
      <c r="Q4311">
        <v>55.188209999999998</v>
      </c>
      <c r="R4311">
        <v>30.257539999999999</v>
      </c>
      <c r="S4311">
        <v>0.82263640000000005</v>
      </c>
    </row>
    <row r="4312" spans="1:19" x14ac:dyDescent="0.2">
      <c r="A4312" t="s">
        <v>133</v>
      </c>
      <c r="B4312">
        <v>2010</v>
      </c>
      <c r="C4312">
        <v>784171.2</v>
      </c>
      <c r="D4312">
        <v>885352.6</v>
      </c>
      <c r="E4312">
        <v>997625.9</v>
      </c>
      <c r="F4312">
        <v>1067955.1000000001</v>
      </c>
      <c r="G4312">
        <v>1153666</v>
      </c>
      <c r="I4312">
        <v>0.3030582</v>
      </c>
      <c r="J4312">
        <v>30.305820000000001</v>
      </c>
      <c r="L4312">
        <v>52.764009999999999</v>
      </c>
      <c r="M4312">
        <v>0.7665883</v>
      </c>
      <c r="N4312">
        <v>36.224789999999999</v>
      </c>
      <c r="O4312">
        <v>26.789739999999998</v>
      </c>
      <c r="P4312">
        <v>0.31132779999999999</v>
      </c>
      <c r="R4312">
        <v>30.257539999999999</v>
      </c>
      <c r="S4312">
        <v>0.82263640000000005</v>
      </c>
    </row>
    <row r="4313" spans="1:19" x14ac:dyDescent="0.2">
      <c r="A4313" t="s">
        <v>133</v>
      </c>
      <c r="B4313">
        <v>2010</v>
      </c>
      <c r="C4313">
        <v>784171.2</v>
      </c>
      <c r="D4313">
        <v>885352.6</v>
      </c>
      <c r="E4313">
        <v>997625.9</v>
      </c>
      <c r="F4313">
        <v>1067955.1000000001</v>
      </c>
      <c r="G4313">
        <v>1153666</v>
      </c>
      <c r="H4313">
        <v>16.666730000000001</v>
      </c>
      <c r="I4313">
        <v>0.3030582</v>
      </c>
      <c r="J4313">
        <v>30.305820000000001</v>
      </c>
      <c r="K4313">
        <v>75.996099999999998</v>
      </c>
      <c r="L4313">
        <v>52.764009999999999</v>
      </c>
      <c r="M4313">
        <v>0.7665883</v>
      </c>
      <c r="N4313">
        <v>36.224789999999999</v>
      </c>
      <c r="O4313">
        <v>26.789739999999998</v>
      </c>
      <c r="P4313">
        <v>0.31132779999999999</v>
      </c>
      <c r="Q4313">
        <v>55.188209999999998</v>
      </c>
      <c r="R4313">
        <v>30.257539999999999</v>
      </c>
      <c r="S4313">
        <v>0.82263640000000005</v>
      </c>
    </row>
    <row r="4314" spans="1:19" x14ac:dyDescent="0.2">
      <c r="A4314" t="s">
        <v>133</v>
      </c>
      <c r="B4314">
        <v>2010</v>
      </c>
      <c r="C4314">
        <v>784171.2</v>
      </c>
      <c r="D4314">
        <v>885352.6</v>
      </c>
      <c r="E4314">
        <v>997625.9</v>
      </c>
      <c r="F4314">
        <v>1067955.1000000001</v>
      </c>
      <c r="G4314">
        <v>1153666</v>
      </c>
      <c r="H4314">
        <v>42.857109999999999</v>
      </c>
      <c r="I4314">
        <v>0.3030582</v>
      </c>
      <c r="J4314">
        <v>30.305820000000001</v>
      </c>
      <c r="K4314">
        <v>75.996099999999998</v>
      </c>
      <c r="L4314">
        <v>52.764009999999999</v>
      </c>
      <c r="M4314">
        <v>0.7665883</v>
      </c>
      <c r="N4314">
        <v>36.224789999999999</v>
      </c>
      <c r="O4314">
        <v>26.789739999999998</v>
      </c>
      <c r="P4314">
        <v>0.31132779999999999</v>
      </c>
      <c r="Q4314">
        <v>55.188209999999998</v>
      </c>
      <c r="R4314">
        <v>30.257539999999999</v>
      </c>
      <c r="S4314">
        <v>0.82263640000000005</v>
      </c>
    </row>
    <row r="4315" spans="1:19" x14ac:dyDescent="0.2">
      <c r="A4315" t="s">
        <v>133</v>
      </c>
      <c r="B4315">
        <v>2010</v>
      </c>
      <c r="C4315">
        <v>784171.2</v>
      </c>
      <c r="D4315">
        <v>885352.6</v>
      </c>
      <c r="E4315">
        <v>997625.9</v>
      </c>
      <c r="F4315">
        <v>1067955.1000000001</v>
      </c>
      <c r="G4315">
        <v>1153666</v>
      </c>
      <c r="H4315">
        <v>17.647089999999999</v>
      </c>
      <c r="I4315">
        <v>0.3030582</v>
      </c>
      <c r="J4315">
        <v>30.305820000000001</v>
      </c>
      <c r="K4315">
        <v>75.996099999999998</v>
      </c>
      <c r="L4315">
        <v>52.764009999999999</v>
      </c>
      <c r="M4315">
        <v>0.7665883</v>
      </c>
      <c r="N4315">
        <v>36.224789999999999</v>
      </c>
      <c r="O4315">
        <v>26.789739999999998</v>
      </c>
      <c r="P4315">
        <v>0.31132779999999999</v>
      </c>
      <c r="Q4315">
        <v>55.188209999999998</v>
      </c>
      <c r="R4315">
        <v>30.257539999999999</v>
      </c>
      <c r="S4315">
        <v>0.82263640000000005</v>
      </c>
    </row>
    <row r="4316" spans="1:19" x14ac:dyDescent="0.2">
      <c r="A4316" t="s">
        <v>133</v>
      </c>
      <c r="B4316">
        <v>2010</v>
      </c>
      <c r="C4316">
        <v>784171.2</v>
      </c>
      <c r="D4316">
        <v>885352.6</v>
      </c>
      <c r="E4316">
        <v>997625.9</v>
      </c>
      <c r="F4316">
        <v>1067955.1000000001</v>
      </c>
      <c r="G4316">
        <v>1153666</v>
      </c>
      <c r="H4316">
        <v>50.000109999999999</v>
      </c>
      <c r="I4316">
        <v>0.3030582</v>
      </c>
      <c r="J4316">
        <v>30.305820000000001</v>
      </c>
      <c r="K4316">
        <v>75.996099999999998</v>
      </c>
      <c r="L4316">
        <v>52.764009999999999</v>
      </c>
      <c r="M4316">
        <v>0.7665883</v>
      </c>
      <c r="N4316">
        <v>36.224789999999999</v>
      </c>
      <c r="O4316">
        <v>26.789739999999998</v>
      </c>
      <c r="P4316">
        <v>0.31132779999999999</v>
      </c>
      <c r="Q4316">
        <v>55.188209999999998</v>
      </c>
      <c r="R4316">
        <v>30.257539999999999</v>
      </c>
      <c r="S4316">
        <v>0.82263640000000005</v>
      </c>
    </row>
    <row r="4317" spans="1:19" x14ac:dyDescent="0.2">
      <c r="A4317" t="s">
        <v>133</v>
      </c>
      <c r="B4317">
        <v>2010</v>
      </c>
      <c r="C4317">
        <v>784171.2</v>
      </c>
      <c r="D4317">
        <v>885352.6</v>
      </c>
      <c r="E4317">
        <v>997625.9</v>
      </c>
      <c r="F4317">
        <v>1067955.1000000001</v>
      </c>
      <c r="G4317">
        <v>1153666</v>
      </c>
      <c r="H4317">
        <v>38.070959999999999</v>
      </c>
      <c r="I4317">
        <v>0.3030582</v>
      </c>
      <c r="J4317">
        <v>30.305820000000001</v>
      </c>
      <c r="K4317">
        <v>75.996099999999998</v>
      </c>
      <c r="L4317">
        <v>52.764009999999999</v>
      </c>
      <c r="M4317">
        <v>0.7665883</v>
      </c>
      <c r="N4317">
        <v>36.224789999999999</v>
      </c>
      <c r="O4317">
        <v>26.789739999999998</v>
      </c>
      <c r="P4317">
        <v>0.31132779999999999</v>
      </c>
      <c r="Q4317">
        <v>55.188209999999998</v>
      </c>
      <c r="R4317">
        <v>30.257539999999999</v>
      </c>
      <c r="S4317">
        <v>0.82263640000000005</v>
      </c>
    </row>
    <row r="4318" spans="1:19" x14ac:dyDescent="0.2">
      <c r="A4318" t="s">
        <v>133</v>
      </c>
      <c r="B4318">
        <v>2010</v>
      </c>
      <c r="C4318">
        <v>784171.2</v>
      </c>
      <c r="D4318">
        <v>885352.6</v>
      </c>
      <c r="E4318">
        <v>997625.9</v>
      </c>
      <c r="F4318">
        <v>1067955.1000000001</v>
      </c>
      <c r="G4318">
        <v>1153666</v>
      </c>
      <c r="H4318">
        <v>33.333300000000001</v>
      </c>
      <c r="I4318">
        <v>0.3030582</v>
      </c>
      <c r="J4318">
        <v>30.305820000000001</v>
      </c>
      <c r="K4318">
        <v>75.996099999999998</v>
      </c>
      <c r="L4318">
        <v>52.764009999999999</v>
      </c>
      <c r="M4318">
        <v>0.7665883</v>
      </c>
      <c r="N4318">
        <v>36.224789999999999</v>
      </c>
      <c r="O4318">
        <v>26.789739999999998</v>
      </c>
      <c r="P4318">
        <v>0.31132779999999999</v>
      </c>
      <c r="Q4318">
        <v>55.188209999999998</v>
      </c>
      <c r="R4318">
        <v>30.257539999999999</v>
      </c>
      <c r="S4318">
        <v>0.82263640000000005</v>
      </c>
    </row>
    <row r="4319" spans="1:19" x14ac:dyDescent="0.2">
      <c r="A4319" t="s">
        <v>133</v>
      </c>
      <c r="B4319">
        <v>2010</v>
      </c>
      <c r="C4319">
        <v>784171.2</v>
      </c>
      <c r="D4319">
        <v>885352.6</v>
      </c>
      <c r="E4319">
        <v>997625.9</v>
      </c>
      <c r="F4319">
        <v>1067955.1000000001</v>
      </c>
      <c r="G4319">
        <v>1153666</v>
      </c>
      <c r="H4319">
        <v>56.666710000000002</v>
      </c>
      <c r="I4319">
        <v>0.3030582</v>
      </c>
      <c r="J4319">
        <v>30.305820000000001</v>
      </c>
      <c r="K4319">
        <v>75.996099999999998</v>
      </c>
      <c r="L4319">
        <v>52.764009999999999</v>
      </c>
      <c r="M4319">
        <v>0.7665883</v>
      </c>
      <c r="N4319">
        <v>36.224789999999999</v>
      </c>
      <c r="O4319">
        <v>26.789739999999998</v>
      </c>
      <c r="P4319">
        <v>0.31132779999999999</v>
      </c>
      <c r="Q4319">
        <v>55.188209999999998</v>
      </c>
      <c r="R4319">
        <v>30.257539999999999</v>
      </c>
      <c r="S4319">
        <v>0.82263640000000005</v>
      </c>
    </row>
    <row r="4320" spans="1:19" x14ac:dyDescent="0.2">
      <c r="A4320" t="s">
        <v>133</v>
      </c>
      <c r="B4320">
        <v>2010</v>
      </c>
      <c r="C4320">
        <v>784171.2</v>
      </c>
      <c r="D4320">
        <v>885352.6</v>
      </c>
      <c r="E4320">
        <v>997625.9</v>
      </c>
      <c r="F4320">
        <v>1067955.1000000001</v>
      </c>
      <c r="G4320">
        <v>1153666</v>
      </c>
      <c r="H4320">
        <v>8.3334229999999998</v>
      </c>
      <c r="I4320">
        <v>0.3030582</v>
      </c>
      <c r="J4320">
        <v>30.305820000000001</v>
      </c>
      <c r="K4320">
        <v>75.996099999999998</v>
      </c>
      <c r="L4320">
        <v>52.764009999999999</v>
      </c>
      <c r="M4320">
        <v>0.7665883</v>
      </c>
      <c r="N4320">
        <v>36.224789999999999</v>
      </c>
      <c r="O4320">
        <v>26.789739999999998</v>
      </c>
      <c r="P4320">
        <v>0.31132779999999999</v>
      </c>
      <c r="Q4320">
        <v>55.188209999999998</v>
      </c>
      <c r="R4320">
        <v>30.257539999999999</v>
      </c>
      <c r="S4320">
        <v>0.82263640000000005</v>
      </c>
    </row>
    <row r="4321" spans="1:19" x14ac:dyDescent="0.2">
      <c r="A4321" t="s">
        <v>133</v>
      </c>
      <c r="B4321">
        <v>2010</v>
      </c>
      <c r="C4321">
        <v>784171.2</v>
      </c>
      <c r="D4321">
        <v>885352.6</v>
      </c>
      <c r="E4321">
        <v>997625.9</v>
      </c>
      <c r="F4321">
        <v>1067955.1000000001</v>
      </c>
      <c r="G4321">
        <v>1153666</v>
      </c>
      <c r="H4321">
        <v>-28.571480000000001</v>
      </c>
      <c r="I4321">
        <v>0.3030582</v>
      </c>
      <c r="J4321">
        <v>30.305820000000001</v>
      </c>
      <c r="K4321">
        <v>75.996099999999998</v>
      </c>
      <c r="L4321">
        <v>52.764009999999999</v>
      </c>
      <c r="M4321">
        <v>0.7665883</v>
      </c>
      <c r="O4321">
        <v>26.789739999999998</v>
      </c>
      <c r="P4321">
        <v>0.31132779999999999</v>
      </c>
      <c r="R4321">
        <v>30.257539999999999</v>
      </c>
      <c r="S4321">
        <v>0.82263640000000005</v>
      </c>
    </row>
    <row r="4322" spans="1:19" x14ac:dyDescent="0.2">
      <c r="A4322" t="s">
        <v>133</v>
      </c>
      <c r="B4322">
        <v>2010</v>
      </c>
      <c r="C4322">
        <v>784171.2</v>
      </c>
      <c r="D4322">
        <v>885352.6</v>
      </c>
      <c r="E4322">
        <v>997625.9</v>
      </c>
      <c r="F4322">
        <v>1067955.1000000001</v>
      </c>
      <c r="G4322">
        <v>1153666</v>
      </c>
      <c r="H4322">
        <v>20.00009</v>
      </c>
      <c r="I4322">
        <v>0.3030582</v>
      </c>
      <c r="J4322">
        <v>30.305820000000001</v>
      </c>
      <c r="K4322">
        <v>75.996099999999998</v>
      </c>
      <c r="L4322">
        <v>52.764009999999999</v>
      </c>
      <c r="M4322">
        <v>0.7665883</v>
      </c>
      <c r="N4322">
        <v>36.224789999999999</v>
      </c>
      <c r="O4322">
        <v>26.789739999999998</v>
      </c>
      <c r="P4322">
        <v>0.31132779999999999</v>
      </c>
      <c r="Q4322">
        <v>55.188209999999998</v>
      </c>
      <c r="R4322">
        <v>30.257539999999999</v>
      </c>
      <c r="S4322">
        <v>0.82263640000000005</v>
      </c>
    </row>
    <row r="4323" spans="1:19" x14ac:dyDescent="0.2">
      <c r="A4323" t="s">
        <v>133</v>
      </c>
      <c r="B4323">
        <v>2010</v>
      </c>
      <c r="C4323">
        <v>784171.2</v>
      </c>
      <c r="D4323">
        <v>885352.6</v>
      </c>
      <c r="E4323">
        <v>997625.9</v>
      </c>
      <c r="F4323">
        <v>1067955.1000000001</v>
      </c>
      <c r="G4323">
        <v>1153666</v>
      </c>
      <c r="I4323">
        <v>0.3030582</v>
      </c>
      <c r="J4323">
        <v>30.305820000000001</v>
      </c>
      <c r="L4323">
        <v>52.764009999999999</v>
      </c>
      <c r="M4323">
        <v>0.7665883</v>
      </c>
      <c r="O4323">
        <v>26.789739999999998</v>
      </c>
      <c r="P4323">
        <v>0.31132779999999999</v>
      </c>
      <c r="R4323">
        <v>30.257539999999999</v>
      </c>
      <c r="S4323">
        <v>0.82263640000000005</v>
      </c>
    </row>
    <row r="4324" spans="1:19" x14ac:dyDescent="0.2">
      <c r="A4324" t="s">
        <v>133</v>
      </c>
      <c r="B4324">
        <v>2010</v>
      </c>
      <c r="C4324">
        <v>784171.2</v>
      </c>
      <c r="D4324">
        <v>885352.6</v>
      </c>
      <c r="E4324">
        <v>997625.9</v>
      </c>
      <c r="F4324">
        <v>1067955.1000000001</v>
      </c>
      <c r="G4324">
        <v>1153666</v>
      </c>
      <c r="H4324">
        <v>-6.6400000000000001E-5</v>
      </c>
      <c r="I4324">
        <v>0.3030582</v>
      </c>
      <c r="J4324">
        <v>30.305820000000001</v>
      </c>
      <c r="K4324">
        <v>75.996099999999998</v>
      </c>
      <c r="L4324">
        <v>52.764009999999999</v>
      </c>
      <c r="M4324">
        <v>0.7665883</v>
      </c>
      <c r="N4324">
        <v>36.224789999999999</v>
      </c>
      <c r="O4324">
        <v>26.789739999999998</v>
      </c>
      <c r="P4324">
        <v>0.31132779999999999</v>
      </c>
      <c r="Q4324">
        <v>55.188209999999998</v>
      </c>
      <c r="R4324">
        <v>30.257539999999999</v>
      </c>
      <c r="S4324">
        <v>0.82263640000000005</v>
      </c>
    </row>
    <row r="4325" spans="1:19" x14ac:dyDescent="0.2">
      <c r="A4325" t="s">
        <v>133</v>
      </c>
      <c r="B4325">
        <v>2010</v>
      </c>
      <c r="C4325">
        <v>784171.2</v>
      </c>
      <c r="D4325">
        <v>885352.6</v>
      </c>
      <c r="E4325">
        <v>997625.9</v>
      </c>
      <c r="F4325">
        <v>1067955.1000000001</v>
      </c>
      <c r="G4325">
        <v>1153666</v>
      </c>
      <c r="H4325">
        <v>-28.33333</v>
      </c>
      <c r="I4325">
        <v>0.3030582</v>
      </c>
      <c r="J4325">
        <v>30.305820000000001</v>
      </c>
      <c r="K4325">
        <v>75.996099999999998</v>
      </c>
      <c r="L4325">
        <v>52.764009999999999</v>
      </c>
      <c r="M4325">
        <v>0.7665883</v>
      </c>
      <c r="N4325">
        <v>36.224789999999999</v>
      </c>
      <c r="O4325">
        <v>26.789739999999998</v>
      </c>
      <c r="P4325">
        <v>0.31132779999999999</v>
      </c>
      <c r="Q4325">
        <v>55.188209999999998</v>
      </c>
      <c r="R4325">
        <v>30.257539999999999</v>
      </c>
      <c r="S4325">
        <v>0.82263640000000005</v>
      </c>
    </row>
    <row r="4326" spans="1:19" x14ac:dyDescent="0.2">
      <c r="A4326" t="s">
        <v>133</v>
      </c>
      <c r="B4326">
        <v>2010</v>
      </c>
      <c r="C4326">
        <v>784171.2</v>
      </c>
      <c r="D4326">
        <v>885352.6</v>
      </c>
      <c r="E4326">
        <v>997625.9</v>
      </c>
      <c r="F4326">
        <v>1067955.1000000001</v>
      </c>
      <c r="G4326">
        <v>1153666</v>
      </c>
      <c r="H4326">
        <v>20.000029999999999</v>
      </c>
      <c r="I4326">
        <v>0.3030582</v>
      </c>
      <c r="J4326">
        <v>30.305820000000001</v>
      </c>
      <c r="K4326">
        <v>75.996099999999998</v>
      </c>
      <c r="L4326">
        <v>52.764009999999999</v>
      </c>
      <c r="M4326">
        <v>0.7665883</v>
      </c>
      <c r="N4326">
        <v>36.224789999999999</v>
      </c>
      <c r="O4326">
        <v>26.789739999999998</v>
      </c>
      <c r="P4326">
        <v>0.31132779999999999</v>
      </c>
      <c r="Q4326">
        <v>55.188209999999998</v>
      </c>
      <c r="R4326">
        <v>30.257539999999999</v>
      </c>
      <c r="S4326">
        <v>0.82263640000000005</v>
      </c>
    </row>
    <row r="4327" spans="1:19" x14ac:dyDescent="0.2">
      <c r="A4327" t="s">
        <v>133</v>
      </c>
      <c r="B4327">
        <v>2010</v>
      </c>
      <c r="C4327">
        <v>784171.2</v>
      </c>
      <c r="D4327">
        <v>885352.6</v>
      </c>
      <c r="E4327">
        <v>997625.9</v>
      </c>
      <c r="F4327">
        <v>1067955.1000000001</v>
      </c>
      <c r="G4327">
        <v>1153666</v>
      </c>
      <c r="H4327">
        <v>6.2500249999999999</v>
      </c>
      <c r="I4327">
        <v>0.3030582</v>
      </c>
      <c r="J4327">
        <v>30.305820000000001</v>
      </c>
      <c r="K4327">
        <v>75.996099999999998</v>
      </c>
      <c r="L4327">
        <v>52.764009999999999</v>
      </c>
      <c r="M4327">
        <v>0.7665883</v>
      </c>
      <c r="N4327">
        <v>36.224789999999999</v>
      </c>
      <c r="O4327">
        <v>26.789739999999998</v>
      </c>
      <c r="P4327">
        <v>0.31132779999999999</v>
      </c>
      <c r="Q4327">
        <v>55.188209999999998</v>
      </c>
      <c r="R4327">
        <v>30.257539999999999</v>
      </c>
      <c r="S4327">
        <v>0.82263640000000005</v>
      </c>
    </row>
    <row r="4328" spans="1:19" x14ac:dyDescent="0.2">
      <c r="A4328" t="s">
        <v>133</v>
      </c>
      <c r="B4328">
        <v>2010</v>
      </c>
      <c r="C4328">
        <v>784171.2</v>
      </c>
      <c r="D4328">
        <v>885352.6</v>
      </c>
      <c r="E4328">
        <v>997625.9</v>
      </c>
      <c r="F4328">
        <v>1067955.1000000001</v>
      </c>
      <c r="G4328">
        <v>1153666</v>
      </c>
      <c r="H4328">
        <v>-24.999939999999999</v>
      </c>
      <c r="I4328">
        <v>0.3030582</v>
      </c>
      <c r="J4328">
        <v>30.305820000000001</v>
      </c>
      <c r="K4328">
        <v>75.996099999999998</v>
      </c>
      <c r="L4328">
        <v>52.764009999999999</v>
      </c>
      <c r="M4328">
        <v>0.7665883</v>
      </c>
      <c r="O4328">
        <v>26.789739999999998</v>
      </c>
      <c r="P4328">
        <v>0.31132779999999999</v>
      </c>
      <c r="R4328">
        <v>30.257539999999999</v>
      </c>
      <c r="S4328">
        <v>0.82263640000000005</v>
      </c>
    </row>
    <row r="4329" spans="1:19" x14ac:dyDescent="0.2">
      <c r="A4329" t="s">
        <v>133</v>
      </c>
      <c r="B4329">
        <v>2010</v>
      </c>
      <c r="C4329">
        <v>784171.2</v>
      </c>
      <c r="D4329">
        <v>885352.6</v>
      </c>
      <c r="E4329">
        <v>997625.9</v>
      </c>
      <c r="F4329">
        <v>1067955.1000000001</v>
      </c>
      <c r="G4329">
        <v>1153666</v>
      </c>
      <c r="H4329">
        <v>14.000030000000001</v>
      </c>
      <c r="I4329">
        <v>0.3030582</v>
      </c>
      <c r="J4329">
        <v>30.305820000000001</v>
      </c>
      <c r="K4329">
        <v>75.996099999999998</v>
      </c>
      <c r="L4329">
        <v>52.764009999999999</v>
      </c>
      <c r="M4329">
        <v>0.7665883</v>
      </c>
      <c r="N4329">
        <v>36.224789999999999</v>
      </c>
      <c r="O4329">
        <v>26.789739999999998</v>
      </c>
      <c r="P4329">
        <v>0.31132779999999999</v>
      </c>
      <c r="Q4329">
        <v>55.188209999999998</v>
      </c>
      <c r="R4329">
        <v>30.257539999999999</v>
      </c>
      <c r="S4329">
        <v>0.82263640000000005</v>
      </c>
    </row>
    <row r="4330" spans="1:19" x14ac:dyDescent="0.2">
      <c r="A4330" t="s">
        <v>133</v>
      </c>
      <c r="B4330">
        <v>2010</v>
      </c>
      <c r="C4330">
        <v>784171.2</v>
      </c>
      <c r="D4330">
        <v>885352.6</v>
      </c>
      <c r="E4330">
        <v>997625.9</v>
      </c>
      <c r="F4330">
        <v>1067955.1000000001</v>
      </c>
      <c r="G4330">
        <v>1153666</v>
      </c>
      <c r="I4330">
        <v>0.3030582</v>
      </c>
      <c r="J4330">
        <v>30.305820000000001</v>
      </c>
      <c r="L4330">
        <v>52.764009999999999</v>
      </c>
      <c r="M4330">
        <v>0.7665883</v>
      </c>
      <c r="N4330">
        <v>36.224789999999999</v>
      </c>
      <c r="O4330">
        <v>26.789739999999998</v>
      </c>
      <c r="P4330">
        <v>0.31132779999999999</v>
      </c>
      <c r="R4330">
        <v>30.257539999999999</v>
      </c>
      <c r="S4330">
        <v>0.82263640000000005</v>
      </c>
    </row>
    <row r="4331" spans="1:19" x14ac:dyDescent="0.2">
      <c r="A4331" t="s">
        <v>133</v>
      </c>
      <c r="B4331">
        <v>2010</v>
      </c>
      <c r="C4331">
        <v>784171.2</v>
      </c>
      <c r="D4331">
        <v>885352.6</v>
      </c>
      <c r="E4331">
        <v>997625.9</v>
      </c>
      <c r="F4331">
        <v>1067955.1000000001</v>
      </c>
      <c r="G4331">
        <v>1153666</v>
      </c>
      <c r="I4331">
        <v>0.3030582</v>
      </c>
      <c r="J4331">
        <v>30.305820000000001</v>
      </c>
      <c r="L4331">
        <v>52.764009999999999</v>
      </c>
      <c r="M4331">
        <v>0.7665883</v>
      </c>
      <c r="N4331">
        <v>36.224789999999999</v>
      </c>
      <c r="O4331">
        <v>26.789739999999998</v>
      </c>
      <c r="P4331">
        <v>0.31132779999999999</v>
      </c>
      <c r="R4331">
        <v>30.257539999999999</v>
      </c>
      <c r="S4331">
        <v>0.82263640000000005</v>
      </c>
    </row>
    <row r="4332" spans="1:19" x14ac:dyDescent="0.2">
      <c r="A4332" t="s">
        <v>133</v>
      </c>
      <c r="B4332">
        <v>2010</v>
      </c>
      <c r="C4332">
        <v>784171.2</v>
      </c>
      <c r="D4332">
        <v>885352.6</v>
      </c>
      <c r="E4332">
        <v>997625.9</v>
      </c>
      <c r="F4332">
        <v>1067955.1000000001</v>
      </c>
      <c r="G4332">
        <v>1153666</v>
      </c>
      <c r="H4332">
        <v>-20.000050000000002</v>
      </c>
      <c r="I4332">
        <v>0.3030582</v>
      </c>
      <c r="J4332">
        <v>30.305820000000001</v>
      </c>
      <c r="K4332">
        <v>75.996099999999998</v>
      </c>
      <c r="L4332">
        <v>52.764009999999999</v>
      </c>
      <c r="M4332">
        <v>0.7665883</v>
      </c>
      <c r="N4332">
        <v>36.224789999999999</v>
      </c>
      <c r="O4332">
        <v>26.789739999999998</v>
      </c>
      <c r="P4332">
        <v>0.31132779999999999</v>
      </c>
      <c r="Q4332">
        <v>55.188209999999998</v>
      </c>
      <c r="R4332">
        <v>30.257539999999999</v>
      </c>
      <c r="S4332">
        <v>0.82263640000000005</v>
      </c>
    </row>
    <row r="4333" spans="1:19" x14ac:dyDescent="0.2">
      <c r="A4333" t="s">
        <v>133</v>
      </c>
      <c r="B4333">
        <v>2010</v>
      </c>
      <c r="C4333">
        <v>784171.2</v>
      </c>
      <c r="D4333">
        <v>885352.6</v>
      </c>
      <c r="E4333">
        <v>997625.9</v>
      </c>
      <c r="F4333">
        <v>1067955.1000000001</v>
      </c>
      <c r="G4333">
        <v>1153666</v>
      </c>
      <c r="H4333">
        <v>16.19998</v>
      </c>
      <c r="I4333">
        <v>0.3030582</v>
      </c>
      <c r="J4333">
        <v>30.305820000000001</v>
      </c>
      <c r="K4333">
        <v>75.996099999999998</v>
      </c>
      <c r="L4333">
        <v>52.764009999999999</v>
      </c>
      <c r="M4333">
        <v>0.7665883</v>
      </c>
      <c r="N4333">
        <v>36.224789999999999</v>
      </c>
      <c r="O4333">
        <v>26.789739999999998</v>
      </c>
      <c r="P4333">
        <v>0.31132779999999999</v>
      </c>
      <c r="Q4333">
        <v>55.188209999999998</v>
      </c>
      <c r="R4333">
        <v>30.257539999999999</v>
      </c>
      <c r="S4333">
        <v>0.82263640000000005</v>
      </c>
    </row>
    <row r="4334" spans="1:19" x14ac:dyDescent="0.2">
      <c r="A4334" t="s">
        <v>133</v>
      </c>
      <c r="B4334">
        <v>2010</v>
      </c>
      <c r="C4334">
        <v>784171.2</v>
      </c>
      <c r="D4334">
        <v>885352.6</v>
      </c>
      <c r="E4334">
        <v>997625.9</v>
      </c>
      <c r="F4334">
        <v>1067955.1000000001</v>
      </c>
      <c r="G4334">
        <v>1153666</v>
      </c>
      <c r="I4334">
        <v>0.3030582</v>
      </c>
      <c r="J4334">
        <v>30.305820000000001</v>
      </c>
      <c r="L4334">
        <v>52.764009999999999</v>
      </c>
      <c r="M4334">
        <v>0.7665883</v>
      </c>
      <c r="N4334">
        <v>36.224789999999999</v>
      </c>
      <c r="O4334">
        <v>26.789739999999998</v>
      </c>
      <c r="P4334">
        <v>0.31132779999999999</v>
      </c>
      <c r="R4334">
        <v>30.257539999999999</v>
      </c>
      <c r="S4334">
        <v>0.82263640000000005</v>
      </c>
    </row>
    <row r="4335" spans="1:19" x14ac:dyDescent="0.2">
      <c r="A4335" t="s">
        <v>133</v>
      </c>
      <c r="B4335">
        <v>2010</v>
      </c>
      <c r="C4335">
        <v>784171.2</v>
      </c>
      <c r="D4335">
        <v>885352.6</v>
      </c>
      <c r="E4335">
        <v>997625.9</v>
      </c>
      <c r="F4335">
        <v>1067955.1000000001</v>
      </c>
      <c r="G4335">
        <v>1153666</v>
      </c>
      <c r="H4335">
        <v>13.999969999999999</v>
      </c>
      <c r="I4335">
        <v>0.3030582</v>
      </c>
      <c r="J4335">
        <v>30.305820000000001</v>
      </c>
      <c r="K4335">
        <v>75.996099999999998</v>
      </c>
      <c r="L4335">
        <v>52.764009999999999</v>
      </c>
      <c r="M4335">
        <v>0.7665883</v>
      </c>
      <c r="N4335">
        <v>36.224789999999999</v>
      </c>
      <c r="O4335">
        <v>26.789739999999998</v>
      </c>
      <c r="P4335">
        <v>0.31132779999999999</v>
      </c>
      <c r="Q4335">
        <v>55.188209999999998</v>
      </c>
      <c r="R4335">
        <v>30.257539999999999</v>
      </c>
      <c r="S4335">
        <v>0.82263640000000005</v>
      </c>
    </row>
    <row r="4336" spans="1:19" x14ac:dyDescent="0.2">
      <c r="A4336" t="s">
        <v>133</v>
      </c>
      <c r="B4336">
        <v>2010</v>
      </c>
      <c r="C4336">
        <v>784171.2</v>
      </c>
      <c r="D4336">
        <v>885352.6</v>
      </c>
      <c r="E4336">
        <v>997625.9</v>
      </c>
      <c r="F4336">
        <v>1067955.1000000001</v>
      </c>
      <c r="G4336">
        <v>1153666</v>
      </c>
      <c r="I4336">
        <v>0.3030582</v>
      </c>
      <c r="J4336">
        <v>30.305820000000001</v>
      </c>
      <c r="L4336">
        <v>52.764009999999999</v>
      </c>
      <c r="M4336">
        <v>0.7665883</v>
      </c>
      <c r="O4336">
        <v>26.789739999999998</v>
      </c>
      <c r="P4336">
        <v>0.31132779999999999</v>
      </c>
      <c r="R4336">
        <v>30.257539999999999</v>
      </c>
      <c r="S4336">
        <v>0.82263640000000005</v>
      </c>
    </row>
    <row r="4337" spans="1:19" x14ac:dyDescent="0.2">
      <c r="A4337" t="s">
        <v>133</v>
      </c>
      <c r="B4337">
        <v>2010</v>
      </c>
      <c r="C4337">
        <v>784171.2</v>
      </c>
      <c r="D4337">
        <v>885352.6</v>
      </c>
      <c r="E4337">
        <v>997625.9</v>
      </c>
      <c r="F4337">
        <v>1067955.1000000001</v>
      </c>
      <c r="G4337">
        <v>1153666</v>
      </c>
      <c r="H4337">
        <v>-7.0199999999999999E-5</v>
      </c>
      <c r="I4337">
        <v>0.3030582</v>
      </c>
      <c r="J4337">
        <v>30.305820000000001</v>
      </c>
      <c r="K4337">
        <v>75.996099999999998</v>
      </c>
      <c r="L4337">
        <v>52.764009999999999</v>
      </c>
      <c r="M4337">
        <v>0.7665883</v>
      </c>
      <c r="N4337">
        <v>36.224789999999999</v>
      </c>
      <c r="O4337">
        <v>26.789739999999998</v>
      </c>
      <c r="P4337">
        <v>0.31132779999999999</v>
      </c>
      <c r="Q4337">
        <v>55.188209999999998</v>
      </c>
      <c r="R4337">
        <v>30.257539999999999</v>
      </c>
      <c r="S4337">
        <v>0.82263640000000005</v>
      </c>
    </row>
    <row r="4338" spans="1:19" x14ac:dyDescent="0.2">
      <c r="A4338" t="s">
        <v>133</v>
      </c>
      <c r="B4338">
        <v>2010</v>
      </c>
      <c r="C4338">
        <v>784171.2</v>
      </c>
      <c r="D4338">
        <v>885352.6</v>
      </c>
      <c r="E4338">
        <v>997625.9</v>
      </c>
      <c r="F4338">
        <v>1067955.1000000001</v>
      </c>
      <c r="G4338">
        <v>1153666</v>
      </c>
      <c r="I4338">
        <v>0.3030582</v>
      </c>
      <c r="J4338">
        <v>30.305820000000001</v>
      </c>
      <c r="L4338">
        <v>52.764009999999999</v>
      </c>
      <c r="M4338">
        <v>0.7665883</v>
      </c>
      <c r="O4338">
        <v>26.789739999999998</v>
      </c>
      <c r="P4338">
        <v>0.31132779999999999</v>
      </c>
      <c r="R4338">
        <v>30.257539999999999</v>
      </c>
      <c r="S4338">
        <v>0.82263640000000005</v>
      </c>
    </row>
    <row r="4339" spans="1:19" x14ac:dyDescent="0.2">
      <c r="A4339" t="s">
        <v>133</v>
      </c>
      <c r="B4339">
        <v>2010</v>
      </c>
      <c r="C4339">
        <v>784171.2</v>
      </c>
      <c r="D4339">
        <v>885352.6</v>
      </c>
      <c r="E4339">
        <v>997625.9</v>
      </c>
      <c r="F4339">
        <v>1067955.1000000001</v>
      </c>
      <c r="G4339">
        <v>1153666</v>
      </c>
      <c r="H4339">
        <v>19.047540000000001</v>
      </c>
      <c r="I4339">
        <v>0.3030582</v>
      </c>
      <c r="J4339">
        <v>30.305820000000001</v>
      </c>
      <c r="K4339">
        <v>75.996099999999998</v>
      </c>
      <c r="L4339">
        <v>52.764009999999999</v>
      </c>
      <c r="M4339">
        <v>0.7665883</v>
      </c>
      <c r="N4339">
        <v>36.224789999999999</v>
      </c>
      <c r="O4339">
        <v>26.789739999999998</v>
      </c>
      <c r="P4339">
        <v>0.31132779999999999</v>
      </c>
      <c r="Q4339">
        <v>55.188209999999998</v>
      </c>
      <c r="R4339">
        <v>30.257539999999999</v>
      </c>
      <c r="S4339">
        <v>0.82263640000000005</v>
      </c>
    </row>
    <row r="4340" spans="1:19" x14ac:dyDescent="0.2">
      <c r="A4340" t="s">
        <v>133</v>
      </c>
      <c r="B4340">
        <v>2010</v>
      </c>
      <c r="C4340">
        <v>784171.2</v>
      </c>
      <c r="D4340">
        <v>885352.6</v>
      </c>
      <c r="E4340">
        <v>997625.9</v>
      </c>
      <c r="F4340">
        <v>1067955.1000000001</v>
      </c>
      <c r="G4340">
        <v>1153666</v>
      </c>
      <c r="I4340">
        <v>0.3030582</v>
      </c>
      <c r="J4340">
        <v>30.305820000000001</v>
      </c>
      <c r="L4340">
        <v>52.764009999999999</v>
      </c>
      <c r="M4340">
        <v>0.7665883</v>
      </c>
      <c r="N4340">
        <v>36.224789999999999</v>
      </c>
      <c r="O4340">
        <v>26.789739999999998</v>
      </c>
      <c r="P4340">
        <v>0.31132779999999999</v>
      </c>
      <c r="R4340">
        <v>30.257539999999999</v>
      </c>
      <c r="S4340">
        <v>0.82263640000000005</v>
      </c>
    </row>
    <row r="4341" spans="1:19" x14ac:dyDescent="0.2">
      <c r="A4341" t="s">
        <v>133</v>
      </c>
      <c r="B4341">
        <v>2010</v>
      </c>
      <c r="C4341">
        <v>784171.2</v>
      </c>
      <c r="D4341">
        <v>885352.6</v>
      </c>
      <c r="E4341">
        <v>997625.9</v>
      </c>
      <c r="F4341">
        <v>1067955.1000000001</v>
      </c>
      <c r="G4341">
        <v>1153666</v>
      </c>
      <c r="H4341">
        <v>-89</v>
      </c>
      <c r="I4341">
        <v>0.3030582</v>
      </c>
      <c r="J4341">
        <v>30.305820000000001</v>
      </c>
      <c r="K4341">
        <v>75.996099999999998</v>
      </c>
      <c r="L4341">
        <v>52.764009999999999</v>
      </c>
      <c r="M4341">
        <v>0.7665883</v>
      </c>
      <c r="N4341">
        <v>36.224789999999999</v>
      </c>
      <c r="O4341">
        <v>26.789739999999998</v>
      </c>
      <c r="P4341">
        <v>0.31132779999999999</v>
      </c>
      <c r="Q4341">
        <v>55.188209999999998</v>
      </c>
      <c r="R4341">
        <v>30.257539999999999</v>
      </c>
      <c r="S4341">
        <v>0.82263640000000005</v>
      </c>
    </row>
    <row r="4342" spans="1:19" x14ac:dyDescent="0.2">
      <c r="A4342" t="s">
        <v>133</v>
      </c>
      <c r="B4342">
        <v>2010</v>
      </c>
      <c r="C4342">
        <v>784171.2</v>
      </c>
      <c r="D4342">
        <v>885352.6</v>
      </c>
      <c r="E4342">
        <v>997625.9</v>
      </c>
      <c r="F4342">
        <v>1067955.1000000001</v>
      </c>
      <c r="G4342">
        <v>1153666</v>
      </c>
      <c r="I4342">
        <v>0.3030582</v>
      </c>
      <c r="J4342">
        <v>30.305820000000001</v>
      </c>
      <c r="L4342">
        <v>52.764009999999999</v>
      </c>
      <c r="M4342">
        <v>0.7665883</v>
      </c>
      <c r="N4342">
        <v>36.224789999999999</v>
      </c>
      <c r="O4342">
        <v>26.789739999999998</v>
      </c>
      <c r="P4342">
        <v>0.31132779999999999</v>
      </c>
      <c r="R4342">
        <v>30.257539999999999</v>
      </c>
      <c r="S4342">
        <v>0.82263640000000005</v>
      </c>
    </row>
    <row r="4343" spans="1:19" x14ac:dyDescent="0.2">
      <c r="A4343" t="s">
        <v>133</v>
      </c>
      <c r="B4343">
        <v>2010</v>
      </c>
      <c r="C4343">
        <v>784171.2</v>
      </c>
      <c r="D4343">
        <v>885352.6</v>
      </c>
      <c r="E4343">
        <v>997625.9</v>
      </c>
      <c r="F4343">
        <v>1067955.1000000001</v>
      </c>
      <c r="G4343">
        <v>1153666</v>
      </c>
      <c r="H4343">
        <v>19.999919999999999</v>
      </c>
      <c r="I4343">
        <v>0.3030582</v>
      </c>
      <c r="J4343">
        <v>30.305820000000001</v>
      </c>
      <c r="K4343">
        <v>75.996099999999998</v>
      </c>
      <c r="L4343">
        <v>52.764009999999999</v>
      </c>
      <c r="M4343">
        <v>0.7665883</v>
      </c>
      <c r="N4343">
        <v>36.224789999999999</v>
      </c>
      <c r="O4343">
        <v>26.789739999999998</v>
      </c>
      <c r="P4343">
        <v>0.31132779999999999</v>
      </c>
      <c r="Q4343">
        <v>55.188209999999998</v>
      </c>
      <c r="R4343">
        <v>30.257539999999999</v>
      </c>
      <c r="S4343">
        <v>0.82263640000000005</v>
      </c>
    </row>
    <row r="4344" spans="1:19" x14ac:dyDescent="0.2">
      <c r="A4344" t="s">
        <v>133</v>
      </c>
      <c r="B4344">
        <v>2010</v>
      </c>
      <c r="C4344">
        <v>784171.2</v>
      </c>
      <c r="D4344">
        <v>885352.6</v>
      </c>
      <c r="E4344">
        <v>997625.9</v>
      </c>
      <c r="F4344">
        <v>1067955.1000000001</v>
      </c>
      <c r="G4344">
        <v>1153666</v>
      </c>
      <c r="H4344">
        <v>19.999980000000001</v>
      </c>
      <c r="I4344">
        <v>0.3030582</v>
      </c>
      <c r="J4344">
        <v>30.305820000000001</v>
      </c>
      <c r="K4344">
        <v>75.996099999999998</v>
      </c>
      <c r="L4344">
        <v>52.764009999999999</v>
      </c>
      <c r="M4344">
        <v>0.7665883</v>
      </c>
      <c r="N4344">
        <v>36.224789999999999</v>
      </c>
      <c r="O4344">
        <v>26.789739999999998</v>
      </c>
      <c r="P4344">
        <v>0.31132779999999999</v>
      </c>
      <c r="Q4344">
        <v>55.188209999999998</v>
      </c>
      <c r="R4344">
        <v>30.257539999999999</v>
      </c>
      <c r="S4344">
        <v>0.82263640000000005</v>
      </c>
    </row>
    <row r="4345" spans="1:19" x14ac:dyDescent="0.2">
      <c r="A4345" t="s">
        <v>133</v>
      </c>
      <c r="B4345">
        <v>2010</v>
      </c>
      <c r="C4345">
        <v>784171.2</v>
      </c>
      <c r="D4345">
        <v>885352.6</v>
      </c>
      <c r="E4345">
        <v>997625.9</v>
      </c>
      <c r="F4345">
        <v>1067955.1000000001</v>
      </c>
      <c r="G4345">
        <v>1153666</v>
      </c>
      <c r="I4345">
        <v>0.3030582</v>
      </c>
      <c r="J4345">
        <v>30.305820000000001</v>
      </c>
      <c r="L4345">
        <v>52.764009999999999</v>
      </c>
      <c r="M4345">
        <v>0.7665883</v>
      </c>
      <c r="O4345">
        <v>26.789739999999998</v>
      </c>
      <c r="P4345">
        <v>0.31132779999999999</v>
      </c>
      <c r="R4345">
        <v>30.257539999999999</v>
      </c>
      <c r="S4345">
        <v>0.82263640000000005</v>
      </c>
    </row>
    <row r="4346" spans="1:19" x14ac:dyDescent="0.2">
      <c r="A4346" t="s">
        <v>133</v>
      </c>
      <c r="B4346">
        <v>2010</v>
      </c>
      <c r="C4346">
        <v>784171.2</v>
      </c>
      <c r="D4346">
        <v>885352.6</v>
      </c>
      <c r="E4346">
        <v>997625.9</v>
      </c>
      <c r="F4346">
        <v>1067955.1000000001</v>
      </c>
      <c r="G4346">
        <v>1153666</v>
      </c>
      <c r="H4346">
        <v>11.111090000000001</v>
      </c>
      <c r="I4346">
        <v>0.3030582</v>
      </c>
      <c r="J4346">
        <v>30.305820000000001</v>
      </c>
      <c r="K4346">
        <v>75.996099999999998</v>
      </c>
      <c r="L4346">
        <v>52.764009999999999</v>
      </c>
      <c r="M4346">
        <v>0.7665883</v>
      </c>
      <c r="N4346">
        <v>36.224789999999999</v>
      </c>
      <c r="O4346">
        <v>26.789739999999998</v>
      </c>
      <c r="P4346">
        <v>0.31132779999999999</v>
      </c>
      <c r="Q4346">
        <v>55.188209999999998</v>
      </c>
      <c r="R4346">
        <v>30.257539999999999</v>
      </c>
      <c r="S4346">
        <v>0.82263640000000005</v>
      </c>
    </row>
    <row r="4347" spans="1:19" x14ac:dyDescent="0.2">
      <c r="A4347" t="s">
        <v>133</v>
      </c>
      <c r="B4347">
        <v>2010</v>
      </c>
      <c r="C4347">
        <v>784171.2</v>
      </c>
      <c r="D4347">
        <v>885352.6</v>
      </c>
      <c r="E4347">
        <v>997625.9</v>
      </c>
      <c r="F4347">
        <v>1067955.1000000001</v>
      </c>
      <c r="G4347">
        <v>1153666</v>
      </c>
      <c r="I4347">
        <v>0.3030582</v>
      </c>
      <c r="J4347">
        <v>30.305820000000001</v>
      </c>
      <c r="L4347">
        <v>52.764009999999999</v>
      </c>
      <c r="M4347">
        <v>0.7665883</v>
      </c>
      <c r="N4347">
        <v>36.224789999999999</v>
      </c>
      <c r="O4347">
        <v>26.789739999999998</v>
      </c>
      <c r="P4347">
        <v>0.31132779999999999</v>
      </c>
      <c r="R4347">
        <v>30.257539999999999</v>
      </c>
      <c r="S4347">
        <v>0.82263640000000005</v>
      </c>
    </row>
    <row r="4348" spans="1:19" x14ac:dyDescent="0.2">
      <c r="A4348" t="s">
        <v>133</v>
      </c>
      <c r="B4348">
        <v>2010</v>
      </c>
      <c r="C4348">
        <v>784171.2</v>
      </c>
      <c r="D4348">
        <v>885352.6</v>
      </c>
      <c r="E4348">
        <v>997625.9</v>
      </c>
      <c r="F4348">
        <v>1067955.1000000001</v>
      </c>
      <c r="G4348">
        <v>1153666</v>
      </c>
      <c r="H4348">
        <v>20.000029999999999</v>
      </c>
      <c r="I4348">
        <v>0.3030582</v>
      </c>
      <c r="J4348">
        <v>30.305820000000001</v>
      </c>
      <c r="K4348">
        <v>75.996099999999998</v>
      </c>
      <c r="L4348">
        <v>52.764009999999999</v>
      </c>
      <c r="M4348">
        <v>0.7665883</v>
      </c>
      <c r="N4348">
        <v>36.224789999999999</v>
      </c>
      <c r="O4348">
        <v>26.789739999999998</v>
      </c>
      <c r="P4348">
        <v>0.31132779999999999</v>
      </c>
      <c r="Q4348">
        <v>55.188209999999998</v>
      </c>
      <c r="R4348">
        <v>30.257539999999999</v>
      </c>
      <c r="S4348">
        <v>0.82263640000000005</v>
      </c>
    </row>
    <row r="4349" spans="1:19" x14ac:dyDescent="0.2">
      <c r="A4349" t="s">
        <v>133</v>
      </c>
      <c r="B4349">
        <v>2010</v>
      </c>
      <c r="C4349">
        <v>784171.2</v>
      </c>
      <c r="D4349">
        <v>885352.6</v>
      </c>
      <c r="E4349">
        <v>997625.9</v>
      </c>
      <c r="F4349">
        <v>1067955.1000000001</v>
      </c>
      <c r="G4349">
        <v>1153666</v>
      </c>
      <c r="I4349">
        <v>0.3030582</v>
      </c>
      <c r="J4349">
        <v>30.305820000000001</v>
      </c>
      <c r="L4349">
        <v>52.764009999999999</v>
      </c>
      <c r="M4349">
        <v>0.7665883</v>
      </c>
      <c r="N4349">
        <v>36.224789999999999</v>
      </c>
      <c r="O4349">
        <v>26.789739999999998</v>
      </c>
      <c r="P4349">
        <v>0.31132779999999999</v>
      </c>
      <c r="R4349">
        <v>30.257539999999999</v>
      </c>
      <c r="S4349">
        <v>0.82263640000000005</v>
      </c>
    </row>
    <row r="4350" spans="1:19" x14ac:dyDescent="0.2">
      <c r="A4350" t="s">
        <v>133</v>
      </c>
      <c r="B4350">
        <v>2010</v>
      </c>
      <c r="C4350">
        <v>784171.2</v>
      </c>
      <c r="D4350">
        <v>885352.6</v>
      </c>
      <c r="E4350">
        <v>997625.9</v>
      </c>
      <c r="F4350">
        <v>1067955.1000000001</v>
      </c>
      <c r="G4350">
        <v>1153666</v>
      </c>
      <c r="H4350">
        <v>15.384539999999999</v>
      </c>
      <c r="I4350">
        <v>0.3030582</v>
      </c>
      <c r="J4350">
        <v>30.305820000000001</v>
      </c>
      <c r="K4350">
        <v>75.996099999999998</v>
      </c>
      <c r="L4350">
        <v>52.764009999999999</v>
      </c>
      <c r="M4350">
        <v>0.7665883</v>
      </c>
      <c r="N4350">
        <v>36.224789999999999</v>
      </c>
      <c r="O4350">
        <v>26.789739999999998</v>
      </c>
      <c r="P4350">
        <v>0.31132779999999999</v>
      </c>
      <c r="Q4350">
        <v>55.188209999999998</v>
      </c>
      <c r="R4350">
        <v>30.257539999999999</v>
      </c>
      <c r="S4350">
        <v>0.82263640000000005</v>
      </c>
    </row>
    <row r="4351" spans="1:19" x14ac:dyDescent="0.2">
      <c r="A4351" t="s">
        <v>133</v>
      </c>
      <c r="B4351">
        <v>2010</v>
      </c>
      <c r="C4351">
        <v>784171.2</v>
      </c>
      <c r="D4351">
        <v>885352.6</v>
      </c>
      <c r="E4351">
        <v>997625.9</v>
      </c>
      <c r="F4351">
        <v>1067955.1000000001</v>
      </c>
      <c r="G4351">
        <v>1153666</v>
      </c>
      <c r="H4351">
        <v>-3.8461729999999998</v>
      </c>
      <c r="I4351">
        <v>0.3030582</v>
      </c>
      <c r="J4351">
        <v>30.305820000000001</v>
      </c>
      <c r="K4351">
        <v>75.996099999999998</v>
      </c>
      <c r="L4351">
        <v>52.764009999999999</v>
      </c>
      <c r="M4351">
        <v>0.7665883</v>
      </c>
      <c r="N4351">
        <v>36.224789999999999</v>
      </c>
      <c r="O4351">
        <v>26.789739999999998</v>
      </c>
      <c r="P4351">
        <v>0.31132779999999999</v>
      </c>
      <c r="Q4351">
        <v>55.188209999999998</v>
      </c>
      <c r="R4351">
        <v>30.257539999999999</v>
      </c>
      <c r="S4351">
        <v>0.82263640000000005</v>
      </c>
    </row>
    <row r="4352" spans="1:19" x14ac:dyDescent="0.2">
      <c r="A4352" t="s">
        <v>133</v>
      </c>
      <c r="B4352">
        <v>2010</v>
      </c>
      <c r="C4352">
        <v>784171.2</v>
      </c>
      <c r="D4352">
        <v>885352.6</v>
      </c>
      <c r="E4352">
        <v>997625.9</v>
      </c>
      <c r="F4352">
        <v>1067955.1000000001</v>
      </c>
      <c r="G4352">
        <v>1153666</v>
      </c>
      <c r="H4352">
        <v>-14.285729999999999</v>
      </c>
      <c r="I4352">
        <v>0.3030582</v>
      </c>
      <c r="J4352">
        <v>30.305820000000001</v>
      </c>
      <c r="K4352">
        <v>75.996099999999998</v>
      </c>
      <c r="L4352">
        <v>52.764009999999999</v>
      </c>
      <c r="M4352">
        <v>0.7665883</v>
      </c>
      <c r="N4352">
        <v>36.224789999999999</v>
      </c>
      <c r="O4352">
        <v>26.789739999999998</v>
      </c>
      <c r="P4352">
        <v>0.31132779999999999</v>
      </c>
      <c r="Q4352">
        <v>55.188209999999998</v>
      </c>
      <c r="R4352">
        <v>30.257539999999999</v>
      </c>
      <c r="S4352">
        <v>0.82263640000000005</v>
      </c>
    </row>
    <row r="4353" spans="1:19" x14ac:dyDescent="0.2">
      <c r="A4353" t="s">
        <v>133</v>
      </c>
      <c r="B4353">
        <v>2010</v>
      </c>
      <c r="C4353">
        <v>784171.2</v>
      </c>
      <c r="D4353">
        <v>885352.6</v>
      </c>
      <c r="E4353">
        <v>997625.9</v>
      </c>
      <c r="F4353">
        <v>1067955.1000000001</v>
      </c>
      <c r="G4353">
        <v>1153666</v>
      </c>
      <c r="I4353">
        <v>0.3030582</v>
      </c>
      <c r="J4353">
        <v>30.305820000000001</v>
      </c>
      <c r="L4353">
        <v>52.764009999999999</v>
      </c>
      <c r="M4353">
        <v>0.7665883</v>
      </c>
      <c r="N4353">
        <v>36.224789999999999</v>
      </c>
      <c r="O4353">
        <v>26.789739999999998</v>
      </c>
      <c r="P4353">
        <v>0.31132779999999999</v>
      </c>
      <c r="R4353">
        <v>30.257539999999999</v>
      </c>
      <c r="S4353">
        <v>0.82263640000000005</v>
      </c>
    </row>
    <row r="4354" spans="1:19" x14ac:dyDescent="0.2">
      <c r="A4354" t="s">
        <v>133</v>
      </c>
      <c r="B4354">
        <v>2010</v>
      </c>
      <c r="C4354">
        <v>784171.2</v>
      </c>
      <c r="D4354">
        <v>885352.6</v>
      </c>
      <c r="E4354">
        <v>997625.9</v>
      </c>
      <c r="F4354">
        <v>1067955.1000000001</v>
      </c>
      <c r="G4354">
        <v>1153666</v>
      </c>
      <c r="H4354">
        <v>12.500030000000001</v>
      </c>
      <c r="I4354">
        <v>0.3030582</v>
      </c>
      <c r="J4354">
        <v>30.305820000000001</v>
      </c>
      <c r="K4354">
        <v>75.996099999999998</v>
      </c>
      <c r="L4354">
        <v>52.764009999999999</v>
      </c>
      <c r="M4354">
        <v>0.7665883</v>
      </c>
      <c r="N4354">
        <v>36.224789999999999</v>
      </c>
      <c r="O4354">
        <v>26.789739999999998</v>
      </c>
      <c r="P4354">
        <v>0.31132779999999999</v>
      </c>
      <c r="Q4354">
        <v>55.188209999999998</v>
      </c>
      <c r="R4354">
        <v>30.257539999999999</v>
      </c>
      <c r="S4354">
        <v>0.82263640000000005</v>
      </c>
    </row>
    <row r="4355" spans="1:19" x14ac:dyDescent="0.2">
      <c r="A4355" t="s">
        <v>133</v>
      </c>
      <c r="B4355">
        <v>2010</v>
      </c>
      <c r="C4355">
        <v>784171.2</v>
      </c>
      <c r="D4355">
        <v>885352.6</v>
      </c>
      <c r="E4355">
        <v>997625.9</v>
      </c>
      <c r="F4355">
        <v>1067955.1000000001</v>
      </c>
      <c r="G4355">
        <v>1153666</v>
      </c>
      <c r="H4355">
        <v>16.00001</v>
      </c>
      <c r="I4355">
        <v>0.3030582</v>
      </c>
      <c r="J4355">
        <v>30.305820000000001</v>
      </c>
      <c r="K4355">
        <v>75.996099999999998</v>
      </c>
      <c r="L4355">
        <v>52.764009999999999</v>
      </c>
      <c r="M4355">
        <v>0.7665883</v>
      </c>
      <c r="N4355">
        <v>36.224789999999999</v>
      </c>
      <c r="O4355">
        <v>26.789739999999998</v>
      </c>
      <c r="P4355">
        <v>0.31132779999999999</v>
      </c>
      <c r="Q4355">
        <v>55.188209999999998</v>
      </c>
      <c r="R4355">
        <v>30.257539999999999</v>
      </c>
      <c r="S4355">
        <v>0.82263640000000005</v>
      </c>
    </row>
    <row r="4356" spans="1:19" x14ac:dyDescent="0.2">
      <c r="A4356" t="s">
        <v>133</v>
      </c>
      <c r="B4356">
        <v>2010</v>
      </c>
      <c r="C4356">
        <v>784171.2</v>
      </c>
      <c r="D4356">
        <v>885352.6</v>
      </c>
      <c r="E4356">
        <v>997625.9</v>
      </c>
      <c r="F4356">
        <v>1067955.1000000001</v>
      </c>
      <c r="G4356">
        <v>1153666</v>
      </c>
      <c r="H4356">
        <v>-13.33339</v>
      </c>
      <c r="I4356">
        <v>0.3030582</v>
      </c>
      <c r="J4356">
        <v>30.305820000000001</v>
      </c>
      <c r="K4356">
        <v>75.996099999999998</v>
      </c>
      <c r="L4356">
        <v>52.764009999999999</v>
      </c>
      <c r="M4356">
        <v>0.7665883</v>
      </c>
      <c r="N4356">
        <v>36.224789999999999</v>
      </c>
      <c r="O4356">
        <v>26.789739999999998</v>
      </c>
      <c r="P4356">
        <v>0.31132779999999999</v>
      </c>
      <c r="Q4356">
        <v>55.188209999999998</v>
      </c>
      <c r="R4356">
        <v>30.257539999999999</v>
      </c>
      <c r="S4356">
        <v>0.82263640000000005</v>
      </c>
    </row>
    <row r="4357" spans="1:19" x14ac:dyDescent="0.2">
      <c r="A4357" t="s">
        <v>133</v>
      </c>
      <c r="B4357">
        <v>2010</v>
      </c>
      <c r="C4357">
        <v>784171.2</v>
      </c>
      <c r="D4357">
        <v>885352.6</v>
      </c>
      <c r="E4357">
        <v>997625.9</v>
      </c>
      <c r="F4357">
        <v>1067955.1000000001</v>
      </c>
      <c r="G4357">
        <v>1153666</v>
      </c>
      <c r="H4357">
        <v>12.50009</v>
      </c>
      <c r="I4357">
        <v>0.3030582</v>
      </c>
      <c r="J4357">
        <v>30.305820000000001</v>
      </c>
      <c r="K4357">
        <v>75.996099999999998</v>
      </c>
      <c r="L4357">
        <v>52.764009999999999</v>
      </c>
      <c r="M4357">
        <v>0.7665883</v>
      </c>
      <c r="N4357">
        <v>36.224789999999999</v>
      </c>
      <c r="O4357">
        <v>26.789739999999998</v>
      </c>
      <c r="P4357">
        <v>0.31132779999999999</v>
      </c>
      <c r="Q4357">
        <v>55.188209999999998</v>
      </c>
      <c r="R4357">
        <v>30.257539999999999</v>
      </c>
      <c r="S4357">
        <v>0.82263640000000005</v>
      </c>
    </row>
    <row r="4358" spans="1:19" x14ac:dyDescent="0.2">
      <c r="A4358" t="s">
        <v>133</v>
      </c>
      <c r="B4358">
        <v>2010</v>
      </c>
      <c r="C4358">
        <v>784171.2</v>
      </c>
      <c r="D4358">
        <v>885352.6</v>
      </c>
      <c r="E4358">
        <v>997625.9</v>
      </c>
      <c r="F4358">
        <v>1067955.1000000001</v>
      </c>
      <c r="G4358">
        <v>1153666</v>
      </c>
      <c r="H4358">
        <v>19.999970000000001</v>
      </c>
      <c r="I4358">
        <v>0.3030582</v>
      </c>
      <c r="J4358">
        <v>30.305820000000001</v>
      </c>
      <c r="K4358">
        <v>75.996099999999998</v>
      </c>
      <c r="L4358">
        <v>52.764009999999999</v>
      </c>
      <c r="M4358">
        <v>0.7665883</v>
      </c>
      <c r="N4358">
        <v>36.224789999999999</v>
      </c>
      <c r="O4358">
        <v>26.789739999999998</v>
      </c>
      <c r="P4358">
        <v>0.31132779999999999</v>
      </c>
      <c r="Q4358">
        <v>55.188209999999998</v>
      </c>
      <c r="R4358">
        <v>30.257539999999999</v>
      </c>
      <c r="S4358">
        <v>0.82263640000000005</v>
      </c>
    </row>
    <row r="4359" spans="1:19" x14ac:dyDescent="0.2">
      <c r="A4359" t="s">
        <v>133</v>
      </c>
      <c r="B4359">
        <v>2010</v>
      </c>
      <c r="C4359">
        <v>784171.2</v>
      </c>
      <c r="D4359">
        <v>885352.6</v>
      </c>
      <c r="E4359">
        <v>997625.9</v>
      </c>
      <c r="F4359">
        <v>1067955.1000000001</v>
      </c>
      <c r="G4359">
        <v>1153666</v>
      </c>
      <c r="H4359">
        <v>-14.285690000000001</v>
      </c>
      <c r="I4359">
        <v>0.3030582</v>
      </c>
      <c r="J4359">
        <v>30.305820000000001</v>
      </c>
      <c r="K4359">
        <v>75.996099999999998</v>
      </c>
      <c r="L4359">
        <v>52.764009999999999</v>
      </c>
      <c r="M4359">
        <v>0.7665883</v>
      </c>
      <c r="N4359">
        <v>36.224789999999999</v>
      </c>
      <c r="O4359">
        <v>26.789739999999998</v>
      </c>
      <c r="P4359">
        <v>0.31132779999999999</v>
      </c>
      <c r="Q4359">
        <v>55.188209999999998</v>
      </c>
      <c r="R4359">
        <v>30.257539999999999</v>
      </c>
      <c r="S4359">
        <v>0.82263640000000005</v>
      </c>
    </row>
    <row r="4360" spans="1:19" x14ac:dyDescent="0.2">
      <c r="A4360" t="s">
        <v>133</v>
      </c>
      <c r="B4360">
        <v>2010</v>
      </c>
      <c r="C4360">
        <v>784171.2</v>
      </c>
      <c r="D4360">
        <v>885352.6</v>
      </c>
      <c r="E4360">
        <v>997625.9</v>
      </c>
      <c r="F4360">
        <v>1067955.1000000001</v>
      </c>
      <c r="G4360">
        <v>1153666</v>
      </c>
      <c r="H4360">
        <v>19.99991</v>
      </c>
      <c r="I4360">
        <v>0.3030582</v>
      </c>
      <c r="J4360">
        <v>30.305820000000001</v>
      </c>
      <c r="K4360">
        <v>75.996099999999998</v>
      </c>
      <c r="L4360">
        <v>52.764009999999999</v>
      </c>
      <c r="M4360">
        <v>0.7665883</v>
      </c>
      <c r="N4360">
        <v>36.224789999999999</v>
      </c>
      <c r="O4360">
        <v>26.789739999999998</v>
      </c>
      <c r="P4360">
        <v>0.31132779999999999</v>
      </c>
      <c r="Q4360">
        <v>55.188209999999998</v>
      </c>
      <c r="R4360">
        <v>30.257539999999999</v>
      </c>
      <c r="S4360">
        <v>0.82263640000000005</v>
      </c>
    </row>
    <row r="4361" spans="1:19" x14ac:dyDescent="0.2">
      <c r="A4361" t="s">
        <v>133</v>
      </c>
      <c r="B4361">
        <v>2010</v>
      </c>
      <c r="C4361">
        <v>784171.2</v>
      </c>
      <c r="D4361">
        <v>885352.6</v>
      </c>
      <c r="E4361">
        <v>997625.9</v>
      </c>
      <c r="F4361">
        <v>1067955.1000000001</v>
      </c>
      <c r="G4361">
        <v>1153666</v>
      </c>
      <c r="H4361">
        <v>13.6364</v>
      </c>
      <c r="I4361">
        <v>0.3030582</v>
      </c>
      <c r="J4361">
        <v>30.305820000000001</v>
      </c>
      <c r="K4361">
        <v>75.996099999999998</v>
      </c>
      <c r="L4361">
        <v>52.764009999999999</v>
      </c>
      <c r="M4361">
        <v>0.7665883</v>
      </c>
      <c r="N4361">
        <v>36.224789999999999</v>
      </c>
      <c r="O4361">
        <v>26.789739999999998</v>
      </c>
      <c r="P4361">
        <v>0.31132779999999999</v>
      </c>
      <c r="Q4361">
        <v>55.188209999999998</v>
      </c>
      <c r="R4361">
        <v>30.257539999999999</v>
      </c>
      <c r="S4361">
        <v>0.82263640000000005</v>
      </c>
    </row>
    <row r="4362" spans="1:19" x14ac:dyDescent="0.2">
      <c r="A4362" t="s">
        <v>133</v>
      </c>
      <c r="B4362">
        <v>2010</v>
      </c>
      <c r="C4362">
        <v>784171.2</v>
      </c>
      <c r="D4362">
        <v>885352.6</v>
      </c>
      <c r="E4362">
        <v>997625.9</v>
      </c>
      <c r="F4362">
        <v>1067955.1000000001</v>
      </c>
      <c r="G4362">
        <v>1153666</v>
      </c>
      <c r="I4362">
        <v>0.3030582</v>
      </c>
      <c r="J4362">
        <v>30.305820000000001</v>
      </c>
      <c r="L4362">
        <v>52.764009999999999</v>
      </c>
      <c r="M4362">
        <v>0.7665883</v>
      </c>
      <c r="O4362">
        <v>26.789739999999998</v>
      </c>
      <c r="P4362">
        <v>0.31132779999999999</v>
      </c>
      <c r="R4362">
        <v>30.257539999999999</v>
      </c>
      <c r="S4362">
        <v>0.82263640000000005</v>
      </c>
    </row>
    <row r="4363" spans="1:19" x14ac:dyDescent="0.2">
      <c r="A4363" t="s">
        <v>133</v>
      </c>
      <c r="B4363">
        <v>2010</v>
      </c>
      <c r="C4363">
        <v>784171.2</v>
      </c>
      <c r="D4363">
        <v>885352.6</v>
      </c>
      <c r="E4363">
        <v>997625.9</v>
      </c>
      <c r="F4363">
        <v>1067955.1000000001</v>
      </c>
      <c r="G4363">
        <v>1153666</v>
      </c>
      <c r="H4363">
        <v>6.6665919999999996</v>
      </c>
      <c r="I4363">
        <v>0.3030582</v>
      </c>
      <c r="J4363">
        <v>30.305820000000001</v>
      </c>
      <c r="K4363">
        <v>75.996099999999998</v>
      </c>
      <c r="L4363">
        <v>52.764009999999999</v>
      </c>
      <c r="M4363">
        <v>0.7665883</v>
      </c>
      <c r="N4363">
        <v>36.224789999999999</v>
      </c>
      <c r="O4363">
        <v>26.789739999999998</v>
      </c>
      <c r="P4363">
        <v>0.31132779999999999</v>
      </c>
      <c r="Q4363">
        <v>55.188209999999998</v>
      </c>
      <c r="R4363">
        <v>30.257539999999999</v>
      </c>
      <c r="S4363">
        <v>0.82263640000000005</v>
      </c>
    </row>
    <row r="4364" spans="1:19" x14ac:dyDescent="0.2">
      <c r="A4364" t="s">
        <v>133</v>
      </c>
      <c r="B4364">
        <v>2010</v>
      </c>
      <c r="C4364">
        <v>784171.2</v>
      </c>
      <c r="D4364">
        <v>885352.6</v>
      </c>
      <c r="E4364">
        <v>997625.9</v>
      </c>
      <c r="F4364">
        <v>1067955.1000000001</v>
      </c>
      <c r="G4364">
        <v>1153666</v>
      </c>
      <c r="H4364">
        <v>25.000029999999999</v>
      </c>
      <c r="I4364">
        <v>0.3030582</v>
      </c>
      <c r="J4364">
        <v>30.305820000000001</v>
      </c>
      <c r="K4364">
        <v>75.996099999999998</v>
      </c>
      <c r="L4364">
        <v>52.764009999999999</v>
      </c>
      <c r="M4364">
        <v>0.7665883</v>
      </c>
      <c r="N4364">
        <v>36.224789999999999</v>
      </c>
      <c r="O4364">
        <v>26.789739999999998</v>
      </c>
      <c r="P4364">
        <v>0.31132779999999999</v>
      </c>
      <c r="Q4364">
        <v>55.188209999999998</v>
      </c>
      <c r="R4364">
        <v>30.257539999999999</v>
      </c>
      <c r="S4364">
        <v>0.82263640000000005</v>
      </c>
    </row>
    <row r="4365" spans="1:19" x14ac:dyDescent="0.2">
      <c r="A4365" t="s">
        <v>133</v>
      </c>
      <c r="B4365">
        <v>2010</v>
      </c>
      <c r="C4365">
        <v>784171.2</v>
      </c>
      <c r="D4365">
        <v>885352.6</v>
      </c>
      <c r="E4365">
        <v>997625.9</v>
      </c>
      <c r="F4365">
        <v>1067955.1000000001</v>
      </c>
      <c r="G4365">
        <v>1153666</v>
      </c>
      <c r="H4365">
        <v>-10.71435</v>
      </c>
      <c r="I4365">
        <v>0.3030582</v>
      </c>
      <c r="J4365">
        <v>30.305820000000001</v>
      </c>
      <c r="K4365">
        <v>75.996099999999998</v>
      </c>
      <c r="L4365">
        <v>52.764009999999999</v>
      </c>
      <c r="M4365">
        <v>0.7665883</v>
      </c>
      <c r="N4365">
        <v>36.224789999999999</v>
      </c>
      <c r="O4365">
        <v>26.789739999999998</v>
      </c>
      <c r="P4365">
        <v>0.31132779999999999</v>
      </c>
      <c r="Q4365">
        <v>55.188209999999998</v>
      </c>
      <c r="R4365">
        <v>30.257539999999999</v>
      </c>
      <c r="S4365">
        <v>0.82263640000000005</v>
      </c>
    </row>
    <row r="4366" spans="1:19" x14ac:dyDescent="0.2">
      <c r="A4366" t="s">
        <v>133</v>
      </c>
      <c r="B4366">
        <v>2010</v>
      </c>
      <c r="C4366">
        <v>784171.2</v>
      </c>
      <c r="D4366">
        <v>885352.6</v>
      </c>
      <c r="E4366">
        <v>997625.9</v>
      </c>
      <c r="F4366">
        <v>1067955.1000000001</v>
      </c>
      <c r="G4366">
        <v>1153666</v>
      </c>
      <c r="H4366">
        <v>20.00009</v>
      </c>
      <c r="I4366">
        <v>0.3030582</v>
      </c>
      <c r="J4366">
        <v>30.305820000000001</v>
      </c>
      <c r="K4366">
        <v>75.996099999999998</v>
      </c>
      <c r="L4366">
        <v>52.764009999999999</v>
      </c>
      <c r="M4366">
        <v>0.7665883</v>
      </c>
      <c r="N4366">
        <v>36.224789999999999</v>
      </c>
      <c r="O4366">
        <v>26.789739999999998</v>
      </c>
      <c r="P4366">
        <v>0.31132779999999999</v>
      </c>
      <c r="Q4366">
        <v>55.188209999999998</v>
      </c>
      <c r="R4366">
        <v>30.257539999999999</v>
      </c>
      <c r="S4366">
        <v>0.82263640000000005</v>
      </c>
    </row>
    <row r="4367" spans="1:19" x14ac:dyDescent="0.2">
      <c r="A4367" t="s">
        <v>133</v>
      </c>
      <c r="B4367">
        <v>2010</v>
      </c>
      <c r="C4367">
        <v>784171.2</v>
      </c>
      <c r="D4367">
        <v>885352.6</v>
      </c>
      <c r="E4367">
        <v>997625.9</v>
      </c>
      <c r="F4367">
        <v>1067955.1000000001</v>
      </c>
      <c r="G4367">
        <v>1153666</v>
      </c>
      <c r="I4367">
        <v>0.3030582</v>
      </c>
      <c r="J4367">
        <v>30.305820000000001</v>
      </c>
      <c r="L4367">
        <v>52.764009999999999</v>
      </c>
      <c r="M4367">
        <v>0.7665883</v>
      </c>
      <c r="N4367">
        <v>36.224789999999999</v>
      </c>
      <c r="O4367">
        <v>26.789739999999998</v>
      </c>
      <c r="P4367">
        <v>0.31132779999999999</v>
      </c>
      <c r="R4367">
        <v>30.257539999999999</v>
      </c>
      <c r="S4367">
        <v>0.82263640000000005</v>
      </c>
    </row>
    <row r="4368" spans="1:19" x14ac:dyDescent="0.2">
      <c r="A4368" t="s">
        <v>133</v>
      </c>
      <c r="B4368">
        <v>2010</v>
      </c>
      <c r="C4368">
        <v>784171.2</v>
      </c>
      <c r="D4368">
        <v>885352.6</v>
      </c>
      <c r="E4368">
        <v>997625.9</v>
      </c>
      <c r="F4368">
        <v>1067955.1000000001</v>
      </c>
      <c r="G4368">
        <v>1153666</v>
      </c>
      <c r="H4368">
        <v>-6.6666610000000004</v>
      </c>
      <c r="I4368">
        <v>0.3030582</v>
      </c>
      <c r="J4368">
        <v>30.305820000000001</v>
      </c>
      <c r="K4368">
        <v>75.996099999999998</v>
      </c>
      <c r="L4368">
        <v>52.764009999999999</v>
      </c>
      <c r="M4368">
        <v>0.7665883</v>
      </c>
      <c r="N4368">
        <v>36.224789999999999</v>
      </c>
      <c r="O4368">
        <v>26.789739999999998</v>
      </c>
      <c r="P4368">
        <v>0.31132779999999999</v>
      </c>
      <c r="Q4368">
        <v>55.188209999999998</v>
      </c>
      <c r="R4368">
        <v>30.257539999999999</v>
      </c>
      <c r="S4368">
        <v>0.82263640000000005</v>
      </c>
    </row>
    <row r="4369" spans="1:19" x14ac:dyDescent="0.2">
      <c r="A4369" t="s">
        <v>133</v>
      </c>
      <c r="B4369">
        <v>2010</v>
      </c>
      <c r="C4369">
        <v>784171.2</v>
      </c>
      <c r="D4369">
        <v>885352.6</v>
      </c>
      <c r="E4369">
        <v>997625.9</v>
      </c>
      <c r="F4369">
        <v>1067955.1000000001</v>
      </c>
      <c r="G4369">
        <v>1153666</v>
      </c>
      <c r="I4369">
        <v>0.3030582</v>
      </c>
      <c r="J4369">
        <v>30.305820000000001</v>
      </c>
      <c r="L4369">
        <v>52.764009999999999</v>
      </c>
      <c r="M4369">
        <v>0.7665883</v>
      </c>
      <c r="N4369">
        <v>36.224789999999999</v>
      </c>
      <c r="O4369">
        <v>26.789739999999998</v>
      </c>
      <c r="P4369">
        <v>0.31132779999999999</v>
      </c>
      <c r="R4369">
        <v>30.257539999999999</v>
      </c>
      <c r="S4369">
        <v>0.82263640000000005</v>
      </c>
    </row>
    <row r="4370" spans="1:19" x14ac:dyDescent="0.2">
      <c r="A4370" t="s">
        <v>133</v>
      </c>
      <c r="B4370">
        <v>2010</v>
      </c>
      <c r="C4370">
        <v>784171.2</v>
      </c>
      <c r="D4370">
        <v>885352.6</v>
      </c>
      <c r="E4370">
        <v>997625.9</v>
      </c>
      <c r="F4370">
        <v>1067955.1000000001</v>
      </c>
      <c r="G4370">
        <v>1153666</v>
      </c>
      <c r="H4370">
        <v>11.111090000000001</v>
      </c>
      <c r="I4370">
        <v>0.3030582</v>
      </c>
      <c r="J4370">
        <v>30.305820000000001</v>
      </c>
      <c r="K4370">
        <v>75.996099999999998</v>
      </c>
      <c r="L4370">
        <v>52.764009999999999</v>
      </c>
      <c r="M4370">
        <v>0.7665883</v>
      </c>
      <c r="N4370">
        <v>36.224789999999999</v>
      </c>
      <c r="O4370">
        <v>26.789739999999998</v>
      </c>
      <c r="P4370">
        <v>0.31132779999999999</v>
      </c>
      <c r="Q4370">
        <v>55.188209999999998</v>
      </c>
      <c r="R4370">
        <v>30.257539999999999</v>
      </c>
      <c r="S4370">
        <v>0.82263640000000005</v>
      </c>
    </row>
    <row r="4371" spans="1:19" x14ac:dyDescent="0.2">
      <c r="A4371" t="s">
        <v>133</v>
      </c>
      <c r="B4371">
        <v>2010</v>
      </c>
      <c r="C4371">
        <v>784171.2</v>
      </c>
      <c r="D4371">
        <v>885352.6</v>
      </c>
      <c r="E4371">
        <v>997625.9</v>
      </c>
      <c r="F4371">
        <v>1067955.1000000001</v>
      </c>
      <c r="G4371">
        <v>1153666</v>
      </c>
      <c r="H4371">
        <v>13.333410000000001</v>
      </c>
      <c r="I4371">
        <v>0.3030582</v>
      </c>
      <c r="J4371">
        <v>30.305820000000001</v>
      </c>
      <c r="K4371">
        <v>75.996099999999998</v>
      </c>
      <c r="L4371">
        <v>52.764009999999999</v>
      </c>
      <c r="M4371">
        <v>0.7665883</v>
      </c>
      <c r="N4371">
        <v>36.224789999999999</v>
      </c>
      <c r="O4371">
        <v>26.789739999999998</v>
      </c>
      <c r="P4371">
        <v>0.31132779999999999</v>
      </c>
      <c r="Q4371">
        <v>55.188209999999998</v>
      </c>
      <c r="R4371">
        <v>30.257539999999999</v>
      </c>
      <c r="S4371">
        <v>0.82263640000000005</v>
      </c>
    </row>
    <row r="4372" spans="1:19" x14ac:dyDescent="0.2">
      <c r="A4372" t="s">
        <v>133</v>
      </c>
      <c r="B4372">
        <v>2010</v>
      </c>
      <c r="C4372">
        <v>784171.2</v>
      </c>
      <c r="D4372">
        <v>885352.6</v>
      </c>
      <c r="E4372">
        <v>997625.9</v>
      </c>
      <c r="F4372">
        <v>1067955.1000000001</v>
      </c>
      <c r="G4372">
        <v>1153666</v>
      </c>
      <c r="H4372">
        <v>-4.0000239999999998</v>
      </c>
      <c r="I4372">
        <v>0.3030582</v>
      </c>
      <c r="J4372">
        <v>30.305820000000001</v>
      </c>
      <c r="K4372">
        <v>75.996099999999998</v>
      </c>
      <c r="L4372">
        <v>52.764009999999999</v>
      </c>
      <c r="M4372">
        <v>0.7665883</v>
      </c>
      <c r="N4372">
        <v>36.224789999999999</v>
      </c>
      <c r="O4372">
        <v>26.789739999999998</v>
      </c>
      <c r="P4372">
        <v>0.31132779999999999</v>
      </c>
      <c r="Q4372">
        <v>55.188209999999998</v>
      </c>
      <c r="R4372">
        <v>30.257539999999999</v>
      </c>
      <c r="S4372">
        <v>0.82263640000000005</v>
      </c>
    </row>
    <row r="4373" spans="1:19" x14ac:dyDescent="0.2">
      <c r="A4373" t="s">
        <v>133</v>
      </c>
      <c r="B4373">
        <v>2010</v>
      </c>
      <c r="C4373">
        <v>784171.2</v>
      </c>
      <c r="D4373">
        <v>885352.6</v>
      </c>
      <c r="E4373">
        <v>997625.9</v>
      </c>
      <c r="F4373">
        <v>1067955.1000000001</v>
      </c>
      <c r="G4373">
        <v>1153666</v>
      </c>
      <c r="H4373">
        <v>3.333399</v>
      </c>
      <c r="I4373">
        <v>0.3030582</v>
      </c>
      <c r="J4373">
        <v>30.305820000000001</v>
      </c>
      <c r="K4373">
        <v>75.996099999999998</v>
      </c>
      <c r="L4373">
        <v>52.764009999999999</v>
      </c>
      <c r="M4373">
        <v>0.7665883</v>
      </c>
      <c r="N4373">
        <v>36.224789999999999</v>
      </c>
      <c r="O4373">
        <v>26.789739999999998</v>
      </c>
      <c r="P4373">
        <v>0.31132779999999999</v>
      </c>
      <c r="Q4373">
        <v>55.188209999999998</v>
      </c>
      <c r="R4373">
        <v>30.257539999999999</v>
      </c>
      <c r="S4373">
        <v>0.82263640000000005</v>
      </c>
    </row>
    <row r="4374" spans="1:19" x14ac:dyDescent="0.2">
      <c r="A4374" t="s">
        <v>133</v>
      </c>
      <c r="B4374">
        <v>2010</v>
      </c>
      <c r="C4374">
        <v>784171.2</v>
      </c>
      <c r="D4374">
        <v>885352.6</v>
      </c>
      <c r="E4374">
        <v>997625.9</v>
      </c>
      <c r="F4374">
        <v>1067955.1000000001</v>
      </c>
      <c r="G4374">
        <v>1153666</v>
      </c>
      <c r="H4374">
        <v>-6.9766760000000003</v>
      </c>
      <c r="I4374">
        <v>0.3030582</v>
      </c>
      <c r="J4374">
        <v>30.305820000000001</v>
      </c>
      <c r="K4374">
        <v>75.996099999999998</v>
      </c>
      <c r="L4374">
        <v>52.764009999999999</v>
      </c>
      <c r="M4374">
        <v>0.7665883</v>
      </c>
      <c r="N4374">
        <v>36.224789999999999</v>
      </c>
      <c r="O4374">
        <v>26.789739999999998</v>
      </c>
      <c r="P4374">
        <v>0.31132779999999999</v>
      </c>
      <c r="Q4374">
        <v>55.188209999999998</v>
      </c>
      <c r="R4374">
        <v>30.257539999999999</v>
      </c>
      <c r="S4374">
        <v>0.82263640000000005</v>
      </c>
    </row>
    <row r="4375" spans="1:19" x14ac:dyDescent="0.2">
      <c r="A4375" t="s">
        <v>133</v>
      </c>
      <c r="B4375">
        <v>2010</v>
      </c>
      <c r="C4375">
        <v>784171.2</v>
      </c>
      <c r="D4375">
        <v>885352.6</v>
      </c>
      <c r="E4375">
        <v>997625.9</v>
      </c>
      <c r="F4375">
        <v>1067955.1000000001</v>
      </c>
      <c r="G4375">
        <v>1153666</v>
      </c>
      <c r="H4375">
        <v>6.6665929999999998</v>
      </c>
      <c r="I4375">
        <v>0.3030582</v>
      </c>
      <c r="J4375">
        <v>30.305820000000001</v>
      </c>
      <c r="K4375">
        <v>75.996099999999998</v>
      </c>
      <c r="L4375">
        <v>52.764009999999999</v>
      </c>
      <c r="M4375">
        <v>0.7665883</v>
      </c>
      <c r="N4375">
        <v>36.224789999999999</v>
      </c>
      <c r="O4375">
        <v>26.789739999999998</v>
      </c>
      <c r="P4375">
        <v>0.31132779999999999</v>
      </c>
      <c r="Q4375">
        <v>55.188209999999998</v>
      </c>
      <c r="R4375">
        <v>30.257539999999999</v>
      </c>
      <c r="S4375">
        <v>0.82263640000000005</v>
      </c>
    </row>
    <row r="4376" spans="1:19" x14ac:dyDescent="0.2">
      <c r="A4376" t="s">
        <v>133</v>
      </c>
      <c r="B4376">
        <v>2010</v>
      </c>
      <c r="C4376">
        <v>784171.2</v>
      </c>
      <c r="D4376">
        <v>885352.6</v>
      </c>
      <c r="E4376">
        <v>997625.9</v>
      </c>
      <c r="F4376">
        <v>1067955.1000000001</v>
      </c>
      <c r="G4376">
        <v>1153666</v>
      </c>
      <c r="H4376">
        <v>46.153869999999998</v>
      </c>
      <c r="I4376">
        <v>0.3030582</v>
      </c>
      <c r="J4376">
        <v>30.305820000000001</v>
      </c>
      <c r="K4376">
        <v>75.996099999999998</v>
      </c>
      <c r="L4376">
        <v>52.764009999999999</v>
      </c>
      <c r="M4376">
        <v>0.7665883</v>
      </c>
      <c r="N4376">
        <v>36.224789999999999</v>
      </c>
      <c r="O4376">
        <v>26.789739999999998</v>
      </c>
      <c r="P4376">
        <v>0.31132779999999999</v>
      </c>
      <c r="Q4376">
        <v>55.188209999999998</v>
      </c>
      <c r="R4376">
        <v>30.257539999999999</v>
      </c>
      <c r="S4376">
        <v>0.82263640000000005</v>
      </c>
    </row>
    <row r="4377" spans="1:19" x14ac:dyDescent="0.2">
      <c r="A4377" t="s">
        <v>133</v>
      </c>
      <c r="B4377">
        <v>2010</v>
      </c>
      <c r="C4377">
        <v>784171.2</v>
      </c>
      <c r="D4377">
        <v>885352.6</v>
      </c>
      <c r="E4377">
        <v>997625.9</v>
      </c>
      <c r="F4377">
        <v>1067955.1000000001</v>
      </c>
      <c r="G4377">
        <v>1153666</v>
      </c>
      <c r="H4377">
        <v>-8.1080450000000006</v>
      </c>
      <c r="I4377">
        <v>0.3030582</v>
      </c>
      <c r="J4377">
        <v>30.305820000000001</v>
      </c>
      <c r="K4377">
        <v>75.996099999999998</v>
      </c>
      <c r="L4377">
        <v>52.764009999999999</v>
      </c>
      <c r="M4377">
        <v>0.7665883</v>
      </c>
      <c r="O4377">
        <v>26.789739999999998</v>
      </c>
      <c r="P4377">
        <v>0.31132779999999999</v>
      </c>
      <c r="R4377">
        <v>30.257539999999999</v>
      </c>
      <c r="S4377">
        <v>0.82263640000000005</v>
      </c>
    </row>
    <row r="4378" spans="1:19" x14ac:dyDescent="0.2">
      <c r="A4378" t="s">
        <v>133</v>
      </c>
      <c r="B4378">
        <v>2010</v>
      </c>
      <c r="C4378">
        <v>784171.2</v>
      </c>
      <c r="D4378">
        <v>885352.6</v>
      </c>
      <c r="E4378">
        <v>997625.9</v>
      </c>
      <c r="F4378">
        <v>1067955.1000000001</v>
      </c>
      <c r="G4378">
        <v>1153666</v>
      </c>
      <c r="I4378">
        <v>0.3030582</v>
      </c>
      <c r="J4378">
        <v>30.305820000000001</v>
      </c>
      <c r="L4378">
        <v>52.764009999999999</v>
      </c>
      <c r="M4378">
        <v>0.7665883</v>
      </c>
      <c r="N4378">
        <v>36.224789999999999</v>
      </c>
      <c r="O4378">
        <v>26.789739999999998</v>
      </c>
      <c r="P4378">
        <v>0.31132779999999999</v>
      </c>
      <c r="R4378">
        <v>30.257539999999999</v>
      </c>
      <c r="S4378">
        <v>0.82263640000000005</v>
      </c>
    </row>
    <row r="4379" spans="1:19" x14ac:dyDescent="0.2">
      <c r="A4379" t="s">
        <v>133</v>
      </c>
      <c r="B4379">
        <v>2010</v>
      </c>
      <c r="C4379">
        <v>784171.2</v>
      </c>
      <c r="D4379">
        <v>885352.6</v>
      </c>
      <c r="E4379">
        <v>997625.9</v>
      </c>
      <c r="F4379">
        <v>1067955.1000000001</v>
      </c>
      <c r="G4379">
        <v>1153666</v>
      </c>
      <c r="H4379">
        <v>12.820600000000001</v>
      </c>
      <c r="I4379">
        <v>0.3030582</v>
      </c>
      <c r="J4379">
        <v>30.305820000000001</v>
      </c>
      <c r="K4379">
        <v>75.996099999999998</v>
      </c>
      <c r="L4379">
        <v>52.764009999999999</v>
      </c>
      <c r="M4379">
        <v>0.7665883</v>
      </c>
      <c r="N4379">
        <v>36.224789999999999</v>
      </c>
      <c r="O4379">
        <v>26.789739999999998</v>
      </c>
      <c r="P4379">
        <v>0.31132779999999999</v>
      </c>
      <c r="Q4379">
        <v>55.188209999999998</v>
      </c>
      <c r="R4379">
        <v>30.257539999999999</v>
      </c>
      <c r="S4379">
        <v>0.82263640000000005</v>
      </c>
    </row>
    <row r="4380" spans="1:19" x14ac:dyDescent="0.2">
      <c r="A4380" t="s">
        <v>133</v>
      </c>
      <c r="B4380">
        <v>2010</v>
      </c>
      <c r="C4380">
        <v>784171.2</v>
      </c>
      <c r="D4380">
        <v>885352.6</v>
      </c>
      <c r="E4380">
        <v>997625.9</v>
      </c>
      <c r="F4380">
        <v>1067955.1000000001</v>
      </c>
      <c r="G4380">
        <v>1153666</v>
      </c>
      <c r="H4380">
        <v>16.66656</v>
      </c>
      <c r="I4380">
        <v>0.3030582</v>
      </c>
      <c r="J4380">
        <v>30.305820000000001</v>
      </c>
      <c r="K4380">
        <v>75.996099999999998</v>
      </c>
      <c r="L4380">
        <v>52.764009999999999</v>
      </c>
      <c r="M4380">
        <v>0.7665883</v>
      </c>
      <c r="N4380">
        <v>36.224789999999999</v>
      </c>
      <c r="O4380">
        <v>26.789739999999998</v>
      </c>
      <c r="P4380">
        <v>0.31132779999999999</v>
      </c>
      <c r="Q4380">
        <v>55.188209999999998</v>
      </c>
      <c r="R4380">
        <v>30.257539999999999</v>
      </c>
      <c r="S4380">
        <v>0.82263640000000005</v>
      </c>
    </row>
    <row r="4381" spans="1:19" x14ac:dyDescent="0.2">
      <c r="A4381" t="s">
        <v>133</v>
      </c>
      <c r="B4381">
        <v>2010</v>
      </c>
      <c r="C4381">
        <v>784171.2</v>
      </c>
      <c r="D4381">
        <v>885352.6</v>
      </c>
      <c r="E4381">
        <v>997625.9</v>
      </c>
      <c r="F4381">
        <v>1067955.1000000001</v>
      </c>
      <c r="G4381">
        <v>1153666</v>
      </c>
      <c r="H4381">
        <v>19.99991</v>
      </c>
      <c r="I4381">
        <v>0.3030582</v>
      </c>
      <c r="J4381">
        <v>30.305820000000001</v>
      </c>
      <c r="K4381">
        <v>75.996099999999998</v>
      </c>
      <c r="L4381">
        <v>52.764009999999999</v>
      </c>
      <c r="M4381">
        <v>0.7665883</v>
      </c>
      <c r="N4381">
        <v>36.224789999999999</v>
      </c>
      <c r="O4381">
        <v>26.789739999999998</v>
      </c>
      <c r="P4381">
        <v>0.31132779999999999</v>
      </c>
      <c r="Q4381">
        <v>55.188209999999998</v>
      </c>
      <c r="R4381">
        <v>30.257539999999999</v>
      </c>
      <c r="S4381">
        <v>0.82263640000000005</v>
      </c>
    </row>
    <row r="4382" spans="1:19" x14ac:dyDescent="0.2">
      <c r="A4382" t="s">
        <v>133</v>
      </c>
      <c r="B4382">
        <v>2010</v>
      </c>
      <c r="C4382">
        <v>784171.2</v>
      </c>
      <c r="D4382">
        <v>885352.6</v>
      </c>
      <c r="E4382">
        <v>997625.9</v>
      </c>
      <c r="F4382">
        <v>1067955.1000000001</v>
      </c>
      <c r="G4382">
        <v>1153666</v>
      </c>
      <c r="H4382">
        <v>-15.789529999999999</v>
      </c>
      <c r="I4382">
        <v>0.3030582</v>
      </c>
      <c r="J4382">
        <v>30.305820000000001</v>
      </c>
      <c r="K4382">
        <v>75.996099999999998</v>
      </c>
      <c r="L4382">
        <v>52.764009999999999</v>
      </c>
      <c r="M4382">
        <v>0.7665883</v>
      </c>
      <c r="N4382">
        <v>36.224789999999999</v>
      </c>
      <c r="O4382">
        <v>26.789739999999998</v>
      </c>
      <c r="P4382">
        <v>0.31132779999999999</v>
      </c>
      <c r="Q4382">
        <v>55.188209999999998</v>
      </c>
      <c r="R4382">
        <v>30.257539999999999</v>
      </c>
      <c r="S4382">
        <v>0.82263640000000005</v>
      </c>
    </row>
    <row r="4383" spans="1:19" x14ac:dyDescent="0.2">
      <c r="A4383" t="s">
        <v>133</v>
      </c>
      <c r="B4383">
        <v>2010</v>
      </c>
      <c r="C4383">
        <v>784171.2</v>
      </c>
      <c r="D4383">
        <v>885352.6</v>
      </c>
      <c r="E4383">
        <v>997625.9</v>
      </c>
      <c r="F4383">
        <v>1067955.1000000001</v>
      </c>
      <c r="G4383">
        <v>1153666</v>
      </c>
      <c r="H4383">
        <v>7.1427810000000003</v>
      </c>
      <c r="I4383">
        <v>0.3030582</v>
      </c>
      <c r="J4383">
        <v>30.305820000000001</v>
      </c>
      <c r="K4383">
        <v>75.996099999999998</v>
      </c>
      <c r="L4383">
        <v>52.764009999999999</v>
      </c>
      <c r="M4383">
        <v>0.7665883</v>
      </c>
      <c r="N4383">
        <v>36.224789999999999</v>
      </c>
      <c r="O4383">
        <v>26.789739999999998</v>
      </c>
      <c r="P4383">
        <v>0.31132779999999999</v>
      </c>
      <c r="Q4383">
        <v>55.188209999999998</v>
      </c>
      <c r="R4383">
        <v>30.257539999999999</v>
      </c>
      <c r="S4383">
        <v>0.82263640000000005</v>
      </c>
    </row>
    <row r="4384" spans="1:19" x14ac:dyDescent="0.2">
      <c r="A4384" t="s">
        <v>133</v>
      </c>
      <c r="B4384">
        <v>2010</v>
      </c>
      <c r="C4384">
        <v>784171.2</v>
      </c>
      <c r="D4384">
        <v>885352.6</v>
      </c>
      <c r="E4384">
        <v>997625.9</v>
      </c>
      <c r="F4384">
        <v>1067955.1000000001</v>
      </c>
      <c r="G4384">
        <v>1153666</v>
      </c>
      <c r="H4384">
        <v>-13.04341</v>
      </c>
      <c r="I4384">
        <v>0.3030582</v>
      </c>
      <c r="J4384">
        <v>30.305820000000001</v>
      </c>
      <c r="K4384">
        <v>75.996099999999998</v>
      </c>
      <c r="L4384">
        <v>52.764009999999999</v>
      </c>
      <c r="M4384">
        <v>0.7665883</v>
      </c>
      <c r="N4384">
        <v>36.224789999999999</v>
      </c>
      <c r="O4384">
        <v>26.789739999999998</v>
      </c>
      <c r="P4384">
        <v>0.31132779999999999</v>
      </c>
      <c r="Q4384">
        <v>55.188209999999998</v>
      </c>
      <c r="R4384">
        <v>30.257539999999999</v>
      </c>
      <c r="S4384">
        <v>0.82263640000000005</v>
      </c>
    </row>
    <row r="4385" spans="1:19" x14ac:dyDescent="0.2">
      <c r="A4385" t="s">
        <v>133</v>
      </c>
      <c r="B4385">
        <v>2010</v>
      </c>
      <c r="C4385">
        <v>784171.2</v>
      </c>
      <c r="D4385">
        <v>885352.6</v>
      </c>
      <c r="E4385">
        <v>997625.9</v>
      </c>
      <c r="F4385">
        <v>1067955.1000000001</v>
      </c>
      <c r="G4385">
        <v>1153666</v>
      </c>
      <c r="H4385">
        <v>7.1429340000000003</v>
      </c>
      <c r="I4385">
        <v>0.3030582</v>
      </c>
      <c r="J4385">
        <v>30.305820000000001</v>
      </c>
      <c r="K4385">
        <v>75.996099999999998</v>
      </c>
      <c r="L4385">
        <v>52.764009999999999</v>
      </c>
      <c r="M4385">
        <v>0.7665883</v>
      </c>
      <c r="N4385">
        <v>36.224789999999999</v>
      </c>
      <c r="O4385">
        <v>26.789739999999998</v>
      </c>
      <c r="P4385">
        <v>0.31132779999999999</v>
      </c>
      <c r="Q4385">
        <v>55.188209999999998</v>
      </c>
      <c r="R4385">
        <v>30.257539999999999</v>
      </c>
      <c r="S4385">
        <v>0.82263640000000005</v>
      </c>
    </row>
    <row r="4386" spans="1:19" x14ac:dyDescent="0.2">
      <c r="A4386" t="s">
        <v>133</v>
      </c>
      <c r="B4386">
        <v>2010</v>
      </c>
      <c r="C4386">
        <v>784171.2</v>
      </c>
      <c r="D4386">
        <v>885352.6</v>
      </c>
      <c r="E4386">
        <v>997625.9</v>
      </c>
      <c r="F4386">
        <v>1067955.1000000001</v>
      </c>
      <c r="G4386">
        <v>1153666</v>
      </c>
      <c r="H4386">
        <v>11.111050000000001</v>
      </c>
      <c r="I4386">
        <v>0.3030582</v>
      </c>
      <c r="J4386">
        <v>30.305820000000001</v>
      </c>
      <c r="K4386">
        <v>75.996099999999998</v>
      </c>
      <c r="L4386">
        <v>52.764009999999999</v>
      </c>
      <c r="M4386">
        <v>0.7665883</v>
      </c>
      <c r="O4386">
        <v>26.789739999999998</v>
      </c>
      <c r="P4386">
        <v>0.31132779999999999</v>
      </c>
      <c r="R4386">
        <v>30.257539999999999</v>
      </c>
      <c r="S4386">
        <v>0.82263640000000005</v>
      </c>
    </row>
    <row r="4387" spans="1:19" x14ac:dyDescent="0.2">
      <c r="A4387" t="s">
        <v>133</v>
      </c>
      <c r="B4387">
        <v>2010</v>
      </c>
      <c r="C4387">
        <v>784171.2</v>
      </c>
      <c r="D4387">
        <v>885352.6</v>
      </c>
      <c r="E4387">
        <v>997625.9</v>
      </c>
      <c r="F4387">
        <v>1067955.1000000001</v>
      </c>
      <c r="G4387">
        <v>1153666</v>
      </c>
      <c r="I4387">
        <v>0.3030582</v>
      </c>
      <c r="J4387">
        <v>30.305820000000001</v>
      </c>
      <c r="L4387">
        <v>52.764009999999999</v>
      </c>
      <c r="M4387">
        <v>0.7665883</v>
      </c>
      <c r="N4387">
        <v>36.224789999999999</v>
      </c>
      <c r="O4387">
        <v>26.789739999999998</v>
      </c>
      <c r="P4387">
        <v>0.31132779999999999</v>
      </c>
      <c r="R4387">
        <v>30.257539999999999</v>
      </c>
      <c r="S4387">
        <v>0.82263640000000005</v>
      </c>
    </row>
    <row r="4388" spans="1:19" x14ac:dyDescent="0.2">
      <c r="A4388" t="s">
        <v>133</v>
      </c>
      <c r="B4388">
        <v>2010</v>
      </c>
      <c r="C4388">
        <v>784171.2</v>
      </c>
      <c r="D4388">
        <v>885352.6</v>
      </c>
      <c r="E4388">
        <v>997625.9</v>
      </c>
      <c r="F4388">
        <v>1067955.1000000001</v>
      </c>
      <c r="G4388">
        <v>1153666</v>
      </c>
      <c r="H4388">
        <v>19.99991</v>
      </c>
      <c r="I4388">
        <v>0.3030582</v>
      </c>
      <c r="J4388">
        <v>30.305820000000001</v>
      </c>
      <c r="K4388">
        <v>75.996099999999998</v>
      </c>
      <c r="L4388">
        <v>52.764009999999999</v>
      </c>
      <c r="M4388">
        <v>0.7665883</v>
      </c>
      <c r="N4388">
        <v>36.224789999999999</v>
      </c>
      <c r="O4388">
        <v>26.789739999999998</v>
      </c>
      <c r="P4388">
        <v>0.31132779999999999</v>
      </c>
      <c r="Q4388">
        <v>55.188209999999998</v>
      </c>
      <c r="R4388">
        <v>30.257539999999999</v>
      </c>
      <c r="S4388">
        <v>0.82263640000000005</v>
      </c>
    </row>
    <row r="4389" spans="1:19" x14ac:dyDescent="0.2">
      <c r="A4389" t="s">
        <v>133</v>
      </c>
      <c r="B4389">
        <v>2010</v>
      </c>
      <c r="C4389">
        <v>784171.2</v>
      </c>
      <c r="D4389">
        <v>885352.6</v>
      </c>
      <c r="E4389">
        <v>997625.9</v>
      </c>
      <c r="F4389">
        <v>1067955.1000000001</v>
      </c>
      <c r="G4389">
        <v>1153666</v>
      </c>
      <c r="H4389">
        <v>-8.5713629999999998</v>
      </c>
      <c r="I4389">
        <v>0.3030582</v>
      </c>
      <c r="J4389">
        <v>30.305820000000001</v>
      </c>
      <c r="K4389">
        <v>75.996099999999998</v>
      </c>
      <c r="L4389">
        <v>52.764009999999999</v>
      </c>
      <c r="M4389">
        <v>0.7665883</v>
      </c>
      <c r="N4389">
        <v>36.224789999999999</v>
      </c>
      <c r="O4389">
        <v>26.789739999999998</v>
      </c>
      <c r="P4389">
        <v>0.31132779999999999</v>
      </c>
      <c r="Q4389">
        <v>55.188209999999998</v>
      </c>
      <c r="R4389">
        <v>30.257539999999999</v>
      </c>
      <c r="S4389">
        <v>0.82263640000000005</v>
      </c>
    </row>
    <row r="4390" spans="1:19" x14ac:dyDescent="0.2">
      <c r="A4390" t="s">
        <v>133</v>
      </c>
      <c r="B4390">
        <v>2010</v>
      </c>
      <c r="C4390">
        <v>784171.2</v>
      </c>
      <c r="D4390">
        <v>885352.6</v>
      </c>
      <c r="E4390">
        <v>997625.9</v>
      </c>
      <c r="F4390">
        <v>1067955.1000000001</v>
      </c>
      <c r="G4390">
        <v>1153666</v>
      </c>
      <c r="H4390">
        <v>30.000109999999999</v>
      </c>
      <c r="I4390">
        <v>0.3030582</v>
      </c>
      <c r="J4390">
        <v>30.305820000000001</v>
      </c>
      <c r="K4390">
        <v>75.996099999999998</v>
      </c>
      <c r="L4390">
        <v>52.764009999999999</v>
      </c>
      <c r="M4390">
        <v>0.7665883</v>
      </c>
      <c r="N4390">
        <v>36.224789999999999</v>
      </c>
      <c r="O4390">
        <v>26.789739999999998</v>
      </c>
      <c r="P4390">
        <v>0.31132779999999999</v>
      </c>
      <c r="Q4390">
        <v>55.188209999999998</v>
      </c>
      <c r="R4390">
        <v>30.257539999999999</v>
      </c>
      <c r="S4390">
        <v>0.82263640000000005</v>
      </c>
    </row>
    <row r="4391" spans="1:19" x14ac:dyDescent="0.2">
      <c r="A4391" t="s">
        <v>133</v>
      </c>
      <c r="B4391">
        <v>2010</v>
      </c>
      <c r="C4391">
        <v>784171.2</v>
      </c>
      <c r="D4391">
        <v>885352.6</v>
      </c>
      <c r="E4391">
        <v>997625.9</v>
      </c>
      <c r="F4391">
        <v>1067955.1000000001</v>
      </c>
      <c r="G4391">
        <v>1153666</v>
      </c>
      <c r="I4391">
        <v>0.3030582</v>
      </c>
      <c r="J4391">
        <v>30.305820000000001</v>
      </c>
      <c r="L4391">
        <v>52.764009999999999</v>
      </c>
      <c r="M4391">
        <v>0.7665883</v>
      </c>
      <c r="N4391">
        <v>36.224789999999999</v>
      </c>
      <c r="O4391">
        <v>26.789739999999998</v>
      </c>
      <c r="P4391">
        <v>0.31132779999999999</v>
      </c>
      <c r="R4391">
        <v>30.257539999999999</v>
      </c>
      <c r="S4391">
        <v>0.82263640000000005</v>
      </c>
    </row>
    <row r="4392" spans="1:19" x14ac:dyDescent="0.2">
      <c r="A4392" t="s">
        <v>133</v>
      </c>
      <c r="B4392">
        <v>2010</v>
      </c>
      <c r="C4392">
        <v>784171.2</v>
      </c>
      <c r="D4392">
        <v>885352.6</v>
      </c>
      <c r="E4392">
        <v>997625.9</v>
      </c>
      <c r="F4392">
        <v>1067955.1000000001</v>
      </c>
      <c r="G4392">
        <v>1153666</v>
      </c>
      <c r="H4392">
        <v>99.99982</v>
      </c>
      <c r="I4392">
        <v>0.3030582</v>
      </c>
      <c r="J4392">
        <v>30.305820000000001</v>
      </c>
      <c r="K4392">
        <v>75.996099999999998</v>
      </c>
      <c r="L4392">
        <v>52.764009999999999</v>
      </c>
      <c r="M4392">
        <v>0.7665883</v>
      </c>
      <c r="N4392">
        <v>36.224789999999999</v>
      </c>
      <c r="O4392">
        <v>26.789739999999998</v>
      </c>
      <c r="P4392">
        <v>0.31132779999999999</v>
      </c>
      <c r="Q4392">
        <v>55.188209999999998</v>
      </c>
      <c r="R4392">
        <v>30.257539999999999</v>
      </c>
      <c r="S4392">
        <v>0.82263640000000005</v>
      </c>
    </row>
    <row r="4393" spans="1:19" x14ac:dyDescent="0.2">
      <c r="A4393" t="s">
        <v>133</v>
      </c>
      <c r="B4393">
        <v>2010</v>
      </c>
      <c r="C4393">
        <v>784171.2</v>
      </c>
      <c r="D4393">
        <v>885352.6</v>
      </c>
      <c r="E4393">
        <v>997625.9</v>
      </c>
      <c r="F4393">
        <v>1067955.1000000001</v>
      </c>
      <c r="G4393">
        <v>1153666</v>
      </c>
      <c r="H4393">
        <v>25.000070000000001</v>
      </c>
      <c r="I4393">
        <v>0.3030582</v>
      </c>
      <c r="J4393">
        <v>30.305820000000001</v>
      </c>
      <c r="K4393">
        <v>75.996099999999998</v>
      </c>
      <c r="L4393">
        <v>52.764009999999999</v>
      </c>
      <c r="M4393">
        <v>0.7665883</v>
      </c>
      <c r="N4393">
        <v>36.224789999999999</v>
      </c>
      <c r="O4393">
        <v>26.789739999999998</v>
      </c>
      <c r="P4393">
        <v>0.31132779999999999</v>
      </c>
      <c r="Q4393">
        <v>55.188209999999998</v>
      </c>
      <c r="R4393">
        <v>30.257539999999999</v>
      </c>
      <c r="S4393">
        <v>0.82263640000000005</v>
      </c>
    </row>
    <row r="4394" spans="1:19" x14ac:dyDescent="0.2">
      <c r="A4394" t="s">
        <v>133</v>
      </c>
      <c r="B4394">
        <v>2010</v>
      </c>
      <c r="C4394">
        <v>784171.2</v>
      </c>
      <c r="D4394">
        <v>885352.6</v>
      </c>
      <c r="E4394">
        <v>997625.9</v>
      </c>
      <c r="F4394">
        <v>1067955.1000000001</v>
      </c>
      <c r="G4394">
        <v>1153666</v>
      </c>
      <c r="H4394">
        <v>16.666730000000001</v>
      </c>
      <c r="I4394">
        <v>0.3030582</v>
      </c>
      <c r="J4394">
        <v>30.305820000000001</v>
      </c>
      <c r="K4394">
        <v>75.996099999999998</v>
      </c>
      <c r="L4394">
        <v>52.764009999999999</v>
      </c>
      <c r="M4394">
        <v>0.7665883</v>
      </c>
      <c r="N4394">
        <v>36.224789999999999</v>
      </c>
      <c r="O4394">
        <v>26.789739999999998</v>
      </c>
      <c r="P4394">
        <v>0.31132779999999999</v>
      </c>
      <c r="Q4394">
        <v>55.188209999999998</v>
      </c>
      <c r="R4394">
        <v>30.257539999999999</v>
      </c>
      <c r="S4394">
        <v>0.82263640000000005</v>
      </c>
    </row>
    <row r="4395" spans="1:19" x14ac:dyDescent="0.2">
      <c r="A4395" t="s">
        <v>133</v>
      </c>
      <c r="B4395">
        <v>2010</v>
      </c>
      <c r="C4395">
        <v>784171.2</v>
      </c>
      <c r="D4395">
        <v>885352.6</v>
      </c>
      <c r="E4395">
        <v>997625.9</v>
      </c>
      <c r="F4395">
        <v>1067955.1000000001</v>
      </c>
      <c r="G4395">
        <v>1153666</v>
      </c>
      <c r="H4395">
        <v>8.7718439999999998</v>
      </c>
      <c r="I4395">
        <v>0.3030582</v>
      </c>
      <c r="J4395">
        <v>30.305820000000001</v>
      </c>
      <c r="K4395">
        <v>75.996099999999998</v>
      </c>
      <c r="L4395">
        <v>52.764009999999999</v>
      </c>
      <c r="M4395">
        <v>0.7665883</v>
      </c>
      <c r="N4395">
        <v>36.224789999999999</v>
      </c>
      <c r="O4395">
        <v>26.789739999999998</v>
      </c>
      <c r="P4395">
        <v>0.31132779999999999</v>
      </c>
      <c r="Q4395">
        <v>55.188209999999998</v>
      </c>
      <c r="R4395">
        <v>30.257539999999999</v>
      </c>
      <c r="S4395">
        <v>0.82263640000000005</v>
      </c>
    </row>
    <row r="4396" spans="1:19" x14ac:dyDescent="0.2">
      <c r="A4396" t="s">
        <v>133</v>
      </c>
      <c r="B4396">
        <v>2010</v>
      </c>
      <c r="C4396">
        <v>784171.2</v>
      </c>
      <c r="D4396">
        <v>885352.6</v>
      </c>
      <c r="E4396">
        <v>997625.9</v>
      </c>
      <c r="F4396">
        <v>1067955.1000000001</v>
      </c>
      <c r="G4396">
        <v>1153666</v>
      </c>
      <c r="H4396">
        <v>22.5001</v>
      </c>
      <c r="I4396">
        <v>0.3030582</v>
      </c>
      <c r="J4396">
        <v>30.305820000000001</v>
      </c>
      <c r="K4396">
        <v>75.996099999999998</v>
      </c>
      <c r="L4396">
        <v>52.764009999999999</v>
      </c>
      <c r="M4396">
        <v>0.7665883</v>
      </c>
      <c r="N4396">
        <v>36.224789999999999</v>
      </c>
      <c r="O4396">
        <v>26.789739999999998</v>
      </c>
      <c r="P4396">
        <v>0.31132779999999999</v>
      </c>
      <c r="Q4396">
        <v>55.188209999999998</v>
      </c>
      <c r="R4396">
        <v>30.257539999999999</v>
      </c>
      <c r="S4396">
        <v>0.82263640000000005</v>
      </c>
    </row>
    <row r="4397" spans="1:19" x14ac:dyDescent="0.2">
      <c r="A4397" t="s">
        <v>133</v>
      </c>
      <c r="B4397">
        <v>2010</v>
      </c>
      <c r="C4397">
        <v>784171.2</v>
      </c>
      <c r="D4397">
        <v>885352.6</v>
      </c>
      <c r="E4397">
        <v>997625.9</v>
      </c>
      <c r="F4397">
        <v>1067955.1000000001</v>
      </c>
      <c r="G4397">
        <v>1153666</v>
      </c>
      <c r="I4397">
        <v>0.3030582</v>
      </c>
      <c r="J4397">
        <v>30.305820000000001</v>
      </c>
      <c r="L4397">
        <v>52.764009999999999</v>
      </c>
      <c r="M4397">
        <v>0.7665883</v>
      </c>
      <c r="O4397">
        <v>26.789739999999998</v>
      </c>
      <c r="P4397">
        <v>0.31132779999999999</v>
      </c>
      <c r="R4397">
        <v>30.257539999999999</v>
      </c>
      <c r="S4397">
        <v>0.82263640000000005</v>
      </c>
    </row>
    <row r="4398" spans="1:19" x14ac:dyDescent="0.2">
      <c r="A4398" t="s">
        <v>133</v>
      </c>
      <c r="B4398">
        <v>2010</v>
      </c>
      <c r="C4398">
        <v>784171.2</v>
      </c>
      <c r="D4398">
        <v>885352.6</v>
      </c>
      <c r="E4398">
        <v>997625.9</v>
      </c>
      <c r="F4398">
        <v>1067955.1000000001</v>
      </c>
      <c r="G4398">
        <v>1153666</v>
      </c>
      <c r="H4398">
        <v>-30</v>
      </c>
      <c r="I4398">
        <v>0.3030582</v>
      </c>
      <c r="J4398">
        <v>30.305820000000001</v>
      </c>
      <c r="K4398">
        <v>75.996099999999998</v>
      </c>
      <c r="L4398">
        <v>52.764009999999999</v>
      </c>
      <c r="M4398">
        <v>0.7665883</v>
      </c>
      <c r="N4398">
        <v>36.224789999999999</v>
      </c>
      <c r="O4398">
        <v>26.789739999999998</v>
      </c>
      <c r="P4398">
        <v>0.31132779999999999</v>
      </c>
      <c r="Q4398">
        <v>55.188209999999998</v>
      </c>
      <c r="R4398">
        <v>30.257539999999999</v>
      </c>
      <c r="S4398">
        <v>0.82263640000000005</v>
      </c>
    </row>
    <row r="4399" spans="1:19" x14ac:dyDescent="0.2">
      <c r="A4399" t="s">
        <v>133</v>
      </c>
      <c r="B4399">
        <v>2010</v>
      </c>
      <c r="C4399">
        <v>784171.2</v>
      </c>
      <c r="D4399">
        <v>885352.6</v>
      </c>
      <c r="E4399">
        <v>997625.9</v>
      </c>
      <c r="F4399">
        <v>1067955.1000000001</v>
      </c>
      <c r="G4399">
        <v>1153666</v>
      </c>
      <c r="H4399">
        <v>50.000030000000002</v>
      </c>
      <c r="I4399">
        <v>0.3030582</v>
      </c>
      <c r="J4399">
        <v>30.305820000000001</v>
      </c>
      <c r="K4399">
        <v>75.996099999999998</v>
      </c>
      <c r="L4399">
        <v>52.764009999999999</v>
      </c>
      <c r="M4399">
        <v>0.7665883</v>
      </c>
      <c r="N4399">
        <v>36.224789999999999</v>
      </c>
      <c r="O4399">
        <v>26.789739999999998</v>
      </c>
      <c r="P4399">
        <v>0.31132779999999999</v>
      </c>
      <c r="Q4399">
        <v>55.188209999999998</v>
      </c>
      <c r="R4399">
        <v>30.257539999999999</v>
      </c>
      <c r="S4399">
        <v>0.82263640000000005</v>
      </c>
    </row>
    <row r="4400" spans="1:19" x14ac:dyDescent="0.2">
      <c r="A4400" t="s">
        <v>133</v>
      </c>
      <c r="B4400">
        <v>2010</v>
      </c>
      <c r="C4400">
        <v>784171.2</v>
      </c>
      <c r="D4400">
        <v>885352.6</v>
      </c>
      <c r="E4400">
        <v>997625.9</v>
      </c>
      <c r="F4400">
        <v>1067955.1000000001</v>
      </c>
      <c r="G4400">
        <v>1153666</v>
      </c>
      <c r="I4400">
        <v>0.3030582</v>
      </c>
      <c r="J4400">
        <v>30.305820000000001</v>
      </c>
      <c r="L4400">
        <v>52.764009999999999</v>
      </c>
      <c r="M4400">
        <v>0.7665883</v>
      </c>
      <c r="N4400">
        <v>36.224789999999999</v>
      </c>
      <c r="O4400">
        <v>26.789739999999998</v>
      </c>
      <c r="P4400">
        <v>0.31132779999999999</v>
      </c>
      <c r="R4400">
        <v>30.257539999999999</v>
      </c>
      <c r="S4400">
        <v>0.82263640000000005</v>
      </c>
    </row>
    <row r="4401" spans="1:19" x14ac:dyDescent="0.2">
      <c r="A4401" t="s">
        <v>133</v>
      </c>
      <c r="B4401">
        <v>2010</v>
      </c>
      <c r="C4401">
        <v>784171.2</v>
      </c>
      <c r="D4401">
        <v>885352.6</v>
      </c>
      <c r="E4401">
        <v>997625.9</v>
      </c>
      <c r="F4401">
        <v>1067955.1000000001</v>
      </c>
      <c r="G4401">
        <v>1153666</v>
      </c>
      <c r="H4401">
        <v>25.000029999999999</v>
      </c>
      <c r="I4401">
        <v>0.3030582</v>
      </c>
      <c r="J4401">
        <v>30.305820000000001</v>
      </c>
      <c r="K4401">
        <v>75.996099999999998</v>
      </c>
      <c r="L4401">
        <v>52.764009999999999</v>
      </c>
      <c r="M4401">
        <v>0.7665883</v>
      </c>
      <c r="N4401">
        <v>36.224789999999999</v>
      </c>
      <c r="O4401">
        <v>26.789739999999998</v>
      </c>
      <c r="P4401">
        <v>0.31132779999999999</v>
      </c>
      <c r="Q4401">
        <v>55.188209999999998</v>
      </c>
      <c r="R4401">
        <v>30.257539999999999</v>
      </c>
      <c r="S4401">
        <v>0.82263640000000005</v>
      </c>
    </row>
    <row r="4402" spans="1:19" x14ac:dyDescent="0.2">
      <c r="A4402" t="s">
        <v>133</v>
      </c>
      <c r="B4402">
        <v>2010</v>
      </c>
      <c r="C4402">
        <v>784171.2</v>
      </c>
      <c r="D4402">
        <v>885352.6</v>
      </c>
      <c r="E4402">
        <v>997625.9</v>
      </c>
      <c r="F4402">
        <v>1067955.1000000001</v>
      </c>
      <c r="G4402">
        <v>1153666</v>
      </c>
      <c r="H4402">
        <v>-21.167829999999999</v>
      </c>
      <c r="I4402">
        <v>0.3030582</v>
      </c>
      <c r="J4402">
        <v>30.305820000000001</v>
      </c>
      <c r="K4402">
        <v>75.996099999999998</v>
      </c>
      <c r="L4402">
        <v>52.764009999999999</v>
      </c>
      <c r="M4402">
        <v>0.7665883</v>
      </c>
      <c r="N4402">
        <v>36.224789999999999</v>
      </c>
      <c r="O4402">
        <v>26.789739999999998</v>
      </c>
      <c r="P4402">
        <v>0.31132779999999999</v>
      </c>
      <c r="Q4402">
        <v>55.188209999999998</v>
      </c>
      <c r="R4402">
        <v>30.257539999999999</v>
      </c>
      <c r="S4402">
        <v>0.82263640000000005</v>
      </c>
    </row>
    <row r="4403" spans="1:19" x14ac:dyDescent="0.2">
      <c r="A4403" t="s">
        <v>133</v>
      </c>
      <c r="B4403">
        <v>2010</v>
      </c>
      <c r="C4403">
        <v>784171.2</v>
      </c>
      <c r="D4403">
        <v>885352.6</v>
      </c>
      <c r="E4403">
        <v>997625.9</v>
      </c>
      <c r="F4403">
        <v>1067955.1000000001</v>
      </c>
      <c r="G4403">
        <v>1153666</v>
      </c>
      <c r="H4403">
        <v>14.285740000000001</v>
      </c>
      <c r="I4403">
        <v>0.3030582</v>
      </c>
      <c r="J4403">
        <v>30.305820000000001</v>
      </c>
      <c r="K4403">
        <v>75.996099999999998</v>
      </c>
      <c r="L4403">
        <v>52.764009999999999</v>
      </c>
      <c r="M4403">
        <v>0.7665883</v>
      </c>
      <c r="N4403">
        <v>36.224789999999999</v>
      </c>
      <c r="O4403">
        <v>26.789739999999998</v>
      </c>
      <c r="P4403">
        <v>0.31132779999999999</v>
      </c>
      <c r="Q4403">
        <v>55.188209999999998</v>
      </c>
      <c r="R4403">
        <v>30.257539999999999</v>
      </c>
      <c r="S4403">
        <v>0.82263640000000005</v>
      </c>
    </row>
    <row r="4404" spans="1:19" x14ac:dyDescent="0.2">
      <c r="A4404" t="s">
        <v>133</v>
      </c>
      <c r="B4404">
        <v>2010</v>
      </c>
      <c r="C4404">
        <v>784171.2</v>
      </c>
      <c r="D4404">
        <v>885352.6</v>
      </c>
      <c r="E4404">
        <v>997625.9</v>
      </c>
      <c r="F4404">
        <v>1067955.1000000001</v>
      </c>
      <c r="G4404">
        <v>1153666</v>
      </c>
      <c r="H4404">
        <v>24.99991</v>
      </c>
      <c r="I4404">
        <v>0.3030582</v>
      </c>
      <c r="J4404">
        <v>30.305820000000001</v>
      </c>
      <c r="K4404">
        <v>75.996099999999998</v>
      </c>
      <c r="L4404">
        <v>52.764009999999999</v>
      </c>
      <c r="M4404">
        <v>0.7665883</v>
      </c>
      <c r="N4404">
        <v>36.224789999999999</v>
      </c>
      <c r="O4404">
        <v>26.789739999999998</v>
      </c>
      <c r="P4404">
        <v>0.31132779999999999</v>
      </c>
      <c r="Q4404">
        <v>55.188209999999998</v>
      </c>
      <c r="R4404">
        <v>30.257539999999999</v>
      </c>
      <c r="S4404">
        <v>0.82263640000000005</v>
      </c>
    </row>
    <row r="4405" spans="1:19" x14ac:dyDescent="0.2">
      <c r="A4405" t="s">
        <v>133</v>
      </c>
      <c r="B4405">
        <v>2010</v>
      </c>
      <c r="C4405">
        <v>784171.2</v>
      </c>
      <c r="D4405">
        <v>885352.6</v>
      </c>
      <c r="E4405">
        <v>997625.9</v>
      </c>
      <c r="F4405">
        <v>1067955.1000000001</v>
      </c>
      <c r="G4405">
        <v>1153666</v>
      </c>
      <c r="I4405">
        <v>0.3030582</v>
      </c>
      <c r="J4405">
        <v>30.305820000000001</v>
      </c>
      <c r="L4405">
        <v>52.764009999999999</v>
      </c>
      <c r="M4405">
        <v>0.7665883</v>
      </c>
      <c r="O4405">
        <v>26.789739999999998</v>
      </c>
      <c r="P4405">
        <v>0.31132779999999999</v>
      </c>
      <c r="R4405">
        <v>30.257539999999999</v>
      </c>
      <c r="S4405">
        <v>0.82263640000000005</v>
      </c>
    </row>
    <row r="4406" spans="1:19" x14ac:dyDescent="0.2">
      <c r="A4406" t="s">
        <v>133</v>
      </c>
      <c r="B4406">
        <v>2010</v>
      </c>
      <c r="C4406">
        <v>784171.2</v>
      </c>
      <c r="D4406">
        <v>885352.6</v>
      </c>
      <c r="E4406">
        <v>997625.9</v>
      </c>
      <c r="F4406">
        <v>1067955.1000000001</v>
      </c>
      <c r="G4406">
        <v>1153666</v>
      </c>
      <c r="I4406">
        <v>0.3030582</v>
      </c>
      <c r="J4406">
        <v>30.305820000000001</v>
      </c>
      <c r="L4406">
        <v>52.764009999999999</v>
      </c>
      <c r="M4406">
        <v>0.7665883</v>
      </c>
      <c r="N4406">
        <v>36.224789999999999</v>
      </c>
      <c r="O4406">
        <v>26.789739999999998</v>
      </c>
      <c r="P4406">
        <v>0.31132779999999999</v>
      </c>
      <c r="R4406">
        <v>30.257539999999999</v>
      </c>
      <c r="S4406">
        <v>0.82263640000000005</v>
      </c>
    </row>
    <row r="4407" spans="1:19" x14ac:dyDescent="0.2">
      <c r="A4407" t="s">
        <v>133</v>
      </c>
      <c r="B4407">
        <v>2010</v>
      </c>
      <c r="C4407">
        <v>784171.2</v>
      </c>
      <c r="D4407">
        <v>885352.6</v>
      </c>
      <c r="E4407">
        <v>997625.9</v>
      </c>
      <c r="F4407">
        <v>1067955.1000000001</v>
      </c>
      <c r="G4407">
        <v>1153666</v>
      </c>
      <c r="H4407">
        <v>24.44444</v>
      </c>
      <c r="I4407">
        <v>0.3030582</v>
      </c>
      <c r="J4407">
        <v>30.305820000000001</v>
      </c>
      <c r="K4407">
        <v>75.996099999999998</v>
      </c>
      <c r="L4407">
        <v>52.764009999999999</v>
      </c>
      <c r="M4407">
        <v>0.7665883</v>
      </c>
      <c r="N4407">
        <v>36.224789999999999</v>
      </c>
      <c r="O4407">
        <v>26.789739999999998</v>
      </c>
      <c r="P4407">
        <v>0.31132779999999999</v>
      </c>
      <c r="Q4407">
        <v>55.188209999999998</v>
      </c>
      <c r="R4407">
        <v>30.257539999999999</v>
      </c>
      <c r="S4407">
        <v>0.82263640000000005</v>
      </c>
    </row>
    <row r="4408" spans="1:19" x14ac:dyDescent="0.2">
      <c r="A4408" t="s">
        <v>133</v>
      </c>
      <c r="B4408">
        <v>2010</v>
      </c>
      <c r="C4408">
        <v>784171.2</v>
      </c>
      <c r="D4408">
        <v>885352.6</v>
      </c>
      <c r="E4408">
        <v>997625.9</v>
      </c>
      <c r="F4408">
        <v>1067955.1000000001</v>
      </c>
      <c r="G4408">
        <v>1153666</v>
      </c>
      <c r="H4408">
        <v>20.00009</v>
      </c>
      <c r="I4408">
        <v>0.3030582</v>
      </c>
      <c r="J4408">
        <v>30.305820000000001</v>
      </c>
      <c r="K4408">
        <v>75.996099999999998</v>
      </c>
      <c r="L4408">
        <v>52.764009999999999</v>
      </c>
      <c r="M4408">
        <v>0.7665883</v>
      </c>
      <c r="N4408">
        <v>36.224789999999999</v>
      </c>
      <c r="O4408">
        <v>26.789739999999998</v>
      </c>
      <c r="P4408">
        <v>0.31132779999999999</v>
      </c>
      <c r="Q4408">
        <v>55.188209999999998</v>
      </c>
      <c r="R4408">
        <v>30.257539999999999</v>
      </c>
      <c r="S4408">
        <v>0.82263640000000005</v>
      </c>
    </row>
    <row r="4409" spans="1:19" x14ac:dyDescent="0.2">
      <c r="A4409" t="s">
        <v>133</v>
      </c>
      <c r="B4409">
        <v>2010</v>
      </c>
      <c r="C4409">
        <v>784171.2</v>
      </c>
      <c r="D4409">
        <v>885352.6</v>
      </c>
      <c r="E4409">
        <v>997625.9</v>
      </c>
      <c r="F4409">
        <v>1067955.1000000001</v>
      </c>
      <c r="G4409">
        <v>1153666</v>
      </c>
      <c r="H4409">
        <v>50.000109999999999</v>
      </c>
      <c r="I4409">
        <v>0.3030582</v>
      </c>
      <c r="J4409">
        <v>30.305820000000001</v>
      </c>
      <c r="K4409">
        <v>75.996099999999998</v>
      </c>
      <c r="L4409">
        <v>52.764009999999999</v>
      </c>
      <c r="M4409">
        <v>0.7665883</v>
      </c>
      <c r="N4409">
        <v>36.224789999999999</v>
      </c>
      <c r="O4409">
        <v>26.789739999999998</v>
      </c>
      <c r="P4409">
        <v>0.31132779999999999</v>
      </c>
      <c r="Q4409">
        <v>55.188209999999998</v>
      </c>
      <c r="R4409">
        <v>30.257539999999999</v>
      </c>
      <c r="S4409">
        <v>0.82263640000000005</v>
      </c>
    </row>
    <row r="4410" spans="1:19" x14ac:dyDescent="0.2">
      <c r="A4410" t="s">
        <v>133</v>
      </c>
      <c r="B4410">
        <v>2010</v>
      </c>
      <c r="C4410">
        <v>784171.2</v>
      </c>
      <c r="D4410">
        <v>885352.6</v>
      </c>
      <c r="E4410">
        <v>997625.9</v>
      </c>
      <c r="F4410">
        <v>1067955.1000000001</v>
      </c>
      <c r="G4410">
        <v>1153666</v>
      </c>
      <c r="H4410">
        <v>-9.0908890000000007</v>
      </c>
      <c r="I4410">
        <v>0.3030582</v>
      </c>
      <c r="J4410">
        <v>30.305820000000001</v>
      </c>
      <c r="K4410">
        <v>75.996099999999998</v>
      </c>
      <c r="L4410">
        <v>52.764009999999999</v>
      </c>
      <c r="M4410">
        <v>0.7665883</v>
      </c>
      <c r="N4410">
        <v>36.224789999999999</v>
      </c>
      <c r="O4410">
        <v>26.789739999999998</v>
      </c>
      <c r="P4410">
        <v>0.31132779999999999</v>
      </c>
      <c r="Q4410">
        <v>55.188209999999998</v>
      </c>
      <c r="R4410">
        <v>30.257539999999999</v>
      </c>
      <c r="S4410">
        <v>0.82263640000000005</v>
      </c>
    </row>
    <row r="4411" spans="1:19" x14ac:dyDescent="0.2">
      <c r="A4411" t="s">
        <v>133</v>
      </c>
      <c r="B4411">
        <v>2010</v>
      </c>
      <c r="C4411">
        <v>784171.2</v>
      </c>
      <c r="D4411">
        <v>885352.6</v>
      </c>
      <c r="E4411">
        <v>997625.9</v>
      </c>
      <c r="F4411">
        <v>1067955.1000000001</v>
      </c>
      <c r="G4411">
        <v>1153666</v>
      </c>
      <c r="H4411">
        <v>16.279039999999998</v>
      </c>
      <c r="I4411">
        <v>0.3030582</v>
      </c>
      <c r="J4411">
        <v>30.305820000000001</v>
      </c>
      <c r="K4411">
        <v>75.996099999999998</v>
      </c>
      <c r="L4411">
        <v>52.764009999999999</v>
      </c>
      <c r="M4411">
        <v>0.7665883</v>
      </c>
      <c r="N4411">
        <v>36.224789999999999</v>
      </c>
      <c r="O4411">
        <v>26.789739999999998</v>
      </c>
      <c r="P4411">
        <v>0.31132779999999999</v>
      </c>
      <c r="Q4411">
        <v>55.188209999999998</v>
      </c>
      <c r="R4411">
        <v>30.257539999999999</v>
      </c>
      <c r="S4411">
        <v>0.82263640000000005</v>
      </c>
    </row>
    <row r="4412" spans="1:19" x14ac:dyDescent="0.2">
      <c r="A4412" t="s">
        <v>133</v>
      </c>
      <c r="B4412">
        <v>2010</v>
      </c>
      <c r="C4412">
        <v>784171.2</v>
      </c>
      <c r="D4412">
        <v>885352.6</v>
      </c>
      <c r="E4412">
        <v>997625.9</v>
      </c>
      <c r="F4412">
        <v>1067955.1000000001</v>
      </c>
      <c r="G4412">
        <v>1153666</v>
      </c>
      <c r="H4412">
        <v>7.1427810000000003</v>
      </c>
      <c r="I4412">
        <v>0.3030582</v>
      </c>
      <c r="J4412">
        <v>30.305820000000001</v>
      </c>
      <c r="K4412">
        <v>75.996099999999998</v>
      </c>
      <c r="L4412">
        <v>52.764009999999999</v>
      </c>
      <c r="M4412">
        <v>0.7665883</v>
      </c>
      <c r="N4412">
        <v>36.224789999999999</v>
      </c>
      <c r="O4412">
        <v>26.789739999999998</v>
      </c>
      <c r="P4412">
        <v>0.31132779999999999</v>
      </c>
      <c r="Q4412">
        <v>55.188209999999998</v>
      </c>
      <c r="R4412">
        <v>30.257539999999999</v>
      </c>
      <c r="S4412">
        <v>0.82263640000000005</v>
      </c>
    </row>
    <row r="4413" spans="1:19" x14ac:dyDescent="0.2">
      <c r="A4413" t="s">
        <v>133</v>
      </c>
      <c r="B4413">
        <v>2010</v>
      </c>
      <c r="C4413">
        <v>784171.2</v>
      </c>
      <c r="D4413">
        <v>885352.6</v>
      </c>
      <c r="E4413">
        <v>997625.9</v>
      </c>
      <c r="F4413">
        <v>1067955.1000000001</v>
      </c>
      <c r="G4413">
        <v>1153666</v>
      </c>
      <c r="H4413">
        <v>24.99991</v>
      </c>
      <c r="I4413">
        <v>0.3030582</v>
      </c>
      <c r="J4413">
        <v>30.305820000000001</v>
      </c>
      <c r="K4413">
        <v>75.996099999999998</v>
      </c>
      <c r="L4413">
        <v>52.764009999999999</v>
      </c>
      <c r="M4413">
        <v>0.7665883</v>
      </c>
      <c r="N4413">
        <v>36.224789999999999</v>
      </c>
      <c r="O4413">
        <v>26.789739999999998</v>
      </c>
      <c r="P4413">
        <v>0.31132779999999999</v>
      </c>
      <c r="Q4413">
        <v>55.188209999999998</v>
      </c>
      <c r="R4413">
        <v>30.257539999999999</v>
      </c>
      <c r="S4413">
        <v>0.82263640000000005</v>
      </c>
    </row>
    <row r="4414" spans="1:19" x14ac:dyDescent="0.2">
      <c r="A4414" t="s">
        <v>133</v>
      </c>
      <c r="B4414">
        <v>2010</v>
      </c>
      <c r="C4414">
        <v>784171.2</v>
      </c>
      <c r="D4414">
        <v>885352.6</v>
      </c>
      <c r="E4414">
        <v>997625.9</v>
      </c>
      <c r="F4414">
        <v>1067955.1000000001</v>
      </c>
      <c r="G4414">
        <v>1153666</v>
      </c>
      <c r="H4414">
        <v>34.615389999999998</v>
      </c>
      <c r="I4414">
        <v>0.3030582</v>
      </c>
      <c r="J4414">
        <v>30.305820000000001</v>
      </c>
      <c r="K4414">
        <v>75.996099999999998</v>
      </c>
      <c r="L4414">
        <v>52.764009999999999</v>
      </c>
      <c r="M4414">
        <v>0.7665883</v>
      </c>
      <c r="N4414">
        <v>36.224789999999999</v>
      </c>
      <c r="O4414">
        <v>26.789739999999998</v>
      </c>
      <c r="P4414">
        <v>0.31132779999999999</v>
      </c>
      <c r="Q4414">
        <v>55.188209999999998</v>
      </c>
      <c r="R4414">
        <v>30.257539999999999</v>
      </c>
      <c r="S4414">
        <v>0.82263640000000005</v>
      </c>
    </row>
    <row r="4415" spans="1:19" x14ac:dyDescent="0.2">
      <c r="A4415" t="s">
        <v>133</v>
      </c>
      <c r="B4415">
        <v>2010</v>
      </c>
      <c r="C4415">
        <v>784171.2</v>
      </c>
      <c r="D4415">
        <v>885352.6</v>
      </c>
      <c r="E4415">
        <v>997625.9</v>
      </c>
      <c r="F4415">
        <v>1067955.1000000001</v>
      </c>
      <c r="G4415">
        <v>1153666</v>
      </c>
      <c r="H4415">
        <v>24.99991</v>
      </c>
      <c r="I4415">
        <v>0.3030582</v>
      </c>
      <c r="J4415">
        <v>30.305820000000001</v>
      </c>
      <c r="K4415">
        <v>75.996099999999998</v>
      </c>
      <c r="L4415">
        <v>52.764009999999999</v>
      </c>
      <c r="M4415">
        <v>0.7665883</v>
      </c>
      <c r="N4415">
        <v>36.224789999999999</v>
      </c>
      <c r="O4415">
        <v>26.789739999999998</v>
      </c>
      <c r="P4415">
        <v>0.31132779999999999</v>
      </c>
      <c r="Q4415">
        <v>55.188209999999998</v>
      </c>
      <c r="R4415">
        <v>30.257539999999999</v>
      </c>
      <c r="S4415">
        <v>0.82263640000000005</v>
      </c>
    </row>
    <row r="4416" spans="1:19" x14ac:dyDescent="0.2">
      <c r="A4416" t="s">
        <v>133</v>
      </c>
      <c r="B4416">
        <v>2010</v>
      </c>
      <c r="C4416">
        <v>784171.2</v>
      </c>
      <c r="D4416">
        <v>885352.6</v>
      </c>
      <c r="E4416">
        <v>997625.9</v>
      </c>
      <c r="F4416">
        <v>1067955.1000000001</v>
      </c>
      <c r="G4416">
        <v>1153666</v>
      </c>
      <c r="H4416">
        <v>25.00009</v>
      </c>
      <c r="I4416">
        <v>0.3030582</v>
      </c>
      <c r="J4416">
        <v>30.305820000000001</v>
      </c>
      <c r="K4416">
        <v>75.996099999999998</v>
      </c>
      <c r="L4416">
        <v>52.764009999999999</v>
      </c>
      <c r="M4416">
        <v>0.7665883</v>
      </c>
      <c r="N4416">
        <v>36.224789999999999</v>
      </c>
      <c r="O4416">
        <v>26.789739999999998</v>
      </c>
      <c r="P4416">
        <v>0.31132779999999999</v>
      </c>
      <c r="Q4416">
        <v>55.188209999999998</v>
      </c>
      <c r="R4416">
        <v>30.257539999999999</v>
      </c>
      <c r="S4416">
        <v>0.82263640000000005</v>
      </c>
    </row>
    <row r="4417" spans="1:19" x14ac:dyDescent="0.2">
      <c r="A4417" t="s">
        <v>133</v>
      </c>
      <c r="B4417">
        <v>2010</v>
      </c>
      <c r="C4417">
        <v>784171.2</v>
      </c>
      <c r="D4417">
        <v>885352.6</v>
      </c>
      <c r="E4417">
        <v>997625.9</v>
      </c>
      <c r="F4417">
        <v>1067955.1000000001</v>
      </c>
      <c r="G4417">
        <v>1153666</v>
      </c>
      <c r="H4417">
        <v>6.6665859999999997</v>
      </c>
      <c r="I4417">
        <v>0.3030582</v>
      </c>
      <c r="J4417">
        <v>30.305820000000001</v>
      </c>
      <c r="K4417">
        <v>75.996099999999998</v>
      </c>
      <c r="L4417">
        <v>52.764009999999999</v>
      </c>
      <c r="M4417">
        <v>0.7665883</v>
      </c>
      <c r="N4417">
        <v>36.224789999999999</v>
      </c>
      <c r="O4417">
        <v>26.789739999999998</v>
      </c>
      <c r="P4417">
        <v>0.31132779999999999</v>
      </c>
      <c r="Q4417">
        <v>55.188209999999998</v>
      </c>
      <c r="R4417">
        <v>30.257539999999999</v>
      </c>
      <c r="S4417">
        <v>0.82263640000000005</v>
      </c>
    </row>
    <row r="4418" spans="1:19" x14ac:dyDescent="0.2">
      <c r="A4418" t="s">
        <v>133</v>
      </c>
      <c r="B4418">
        <v>2010</v>
      </c>
      <c r="C4418">
        <v>784171.2</v>
      </c>
      <c r="D4418">
        <v>885352.6</v>
      </c>
      <c r="E4418">
        <v>997625.9</v>
      </c>
      <c r="F4418">
        <v>1067955.1000000001</v>
      </c>
      <c r="G4418">
        <v>1153666</v>
      </c>
      <c r="H4418">
        <v>39.999940000000002</v>
      </c>
      <c r="I4418">
        <v>0.3030582</v>
      </c>
      <c r="J4418">
        <v>30.305820000000001</v>
      </c>
      <c r="K4418">
        <v>75.996099999999998</v>
      </c>
      <c r="L4418">
        <v>52.764009999999999</v>
      </c>
      <c r="M4418">
        <v>0.7665883</v>
      </c>
      <c r="N4418">
        <v>36.224789999999999</v>
      </c>
      <c r="O4418">
        <v>26.789739999999998</v>
      </c>
      <c r="P4418">
        <v>0.31132779999999999</v>
      </c>
      <c r="Q4418">
        <v>55.188209999999998</v>
      </c>
      <c r="R4418">
        <v>30.257539999999999</v>
      </c>
      <c r="S4418">
        <v>0.82263640000000005</v>
      </c>
    </row>
    <row r="4419" spans="1:19" x14ac:dyDescent="0.2">
      <c r="A4419" t="s">
        <v>133</v>
      </c>
      <c r="B4419">
        <v>2010</v>
      </c>
      <c r="C4419">
        <v>784171.2</v>
      </c>
      <c r="D4419">
        <v>885352.6</v>
      </c>
      <c r="E4419">
        <v>997625.9</v>
      </c>
      <c r="F4419">
        <v>1067955.1000000001</v>
      </c>
      <c r="G4419">
        <v>1153666</v>
      </c>
      <c r="H4419">
        <v>14.285679999999999</v>
      </c>
      <c r="I4419">
        <v>0.3030582</v>
      </c>
      <c r="J4419">
        <v>30.305820000000001</v>
      </c>
      <c r="K4419">
        <v>75.996099999999998</v>
      </c>
      <c r="L4419">
        <v>52.764009999999999</v>
      </c>
      <c r="M4419">
        <v>0.7665883</v>
      </c>
      <c r="N4419">
        <v>36.224789999999999</v>
      </c>
      <c r="O4419">
        <v>26.789739999999998</v>
      </c>
      <c r="P4419">
        <v>0.31132779999999999</v>
      </c>
      <c r="Q4419">
        <v>55.188209999999998</v>
      </c>
      <c r="R4419">
        <v>30.257539999999999</v>
      </c>
      <c r="S4419">
        <v>0.82263640000000005</v>
      </c>
    </row>
    <row r="4420" spans="1:19" x14ac:dyDescent="0.2">
      <c r="A4420" t="s">
        <v>133</v>
      </c>
      <c r="B4420">
        <v>2010</v>
      </c>
      <c r="C4420">
        <v>784171.2</v>
      </c>
      <c r="D4420">
        <v>885352.6</v>
      </c>
      <c r="E4420">
        <v>997625.9</v>
      </c>
      <c r="F4420">
        <v>1067955.1000000001</v>
      </c>
      <c r="G4420">
        <v>1153666</v>
      </c>
      <c r="H4420">
        <v>5.5556210000000004</v>
      </c>
      <c r="I4420">
        <v>0.3030582</v>
      </c>
      <c r="J4420">
        <v>30.305820000000001</v>
      </c>
      <c r="K4420">
        <v>75.996099999999998</v>
      </c>
      <c r="L4420">
        <v>52.764009999999999</v>
      </c>
      <c r="M4420">
        <v>0.7665883</v>
      </c>
      <c r="N4420">
        <v>36.224789999999999</v>
      </c>
      <c r="O4420">
        <v>26.789739999999998</v>
      </c>
      <c r="P4420">
        <v>0.31132779999999999</v>
      </c>
      <c r="Q4420">
        <v>55.188209999999998</v>
      </c>
      <c r="R4420">
        <v>30.257539999999999</v>
      </c>
      <c r="S4420">
        <v>0.82263640000000005</v>
      </c>
    </row>
    <row r="4421" spans="1:19" x14ac:dyDescent="0.2">
      <c r="A4421" t="s">
        <v>133</v>
      </c>
      <c r="B4421">
        <v>2010</v>
      </c>
      <c r="C4421">
        <v>784171.2</v>
      </c>
      <c r="D4421">
        <v>885352.6</v>
      </c>
      <c r="E4421">
        <v>997625.9</v>
      </c>
      <c r="F4421">
        <v>1067955.1000000001</v>
      </c>
      <c r="G4421">
        <v>1153666</v>
      </c>
      <c r="H4421">
        <v>-7.6923320000000004</v>
      </c>
      <c r="I4421">
        <v>0.3030582</v>
      </c>
      <c r="J4421">
        <v>30.305820000000001</v>
      </c>
      <c r="K4421">
        <v>75.996099999999998</v>
      </c>
      <c r="L4421">
        <v>52.764009999999999</v>
      </c>
      <c r="M4421">
        <v>0.7665883</v>
      </c>
      <c r="N4421">
        <v>36.224789999999999</v>
      </c>
      <c r="O4421">
        <v>26.789739999999998</v>
      </c>
      <c r="P4421">
        <v>0.31132779999999999</v>
      </c>
      <c r="Q4421">
        <v>55.188209999999998</v>
      </c>
      <c r="R4421">
        <v>30.257539999999999</v>
      </c>
      <c r="S4421">
        <v>0.82263640000000005</v>
      </c>
    </row>
    <row r="4422" spans="1:19" x14ac:dyDescent="0.2">
      <c r="A4422" t="s">
        <v>133</v>
      </c>
      <c r="B4422">
        <v>2010</v>
      </c>
      <c r="C4422">
        <v>784171.2</v>
      </c>
      <c r="D4422">
        <v>885352.6</v>
      </c>
      <c r="E4422">
        <v>997625.9</v>
      </c>
      <c r="F4422">
        <v>1067955.1000000001</v>
      </c>
      <c r="G4422">
        <v>1153666</v>
      </c>
      <c r="H4422">
        <v>65.277630000000002</v>
      </c>
      <c r="I4422">
        <v>0.3030582</v>
      </c>
      <c r="J4422">
        <v>30.305820000000001</v>
      </c>
      <c r="K4422">
        <v>75.996099999999998</v>
      </c>
      <c r="L4422">
        <v>52.764009999999999</v>
      </c>
      <c r="M4422">
        <v>0.7665883</v>
      </c>
      <c r="N4422">
        <v>36.224789999999999</v>
      </c>
      <c r="O4422">
        <v>26.789739999999998</v>
      </c>
      <c r="P4422">
        <v>0.31132779999999999</v>
      </c>
      <c r="Q4422">
        <v>55.188209999999998</v>
      </c>
      <c r="R4422">
        <v>30.257539999999999</v>
      </c>
      <c r="S4422">
        <v>0.82263640000000005</v>
      </c>
    </row>
    <row r="4423" spans="1:19" x14ac:dyDescent="0.2">
      <c r="A4423" t="s">
        <v>133</v>
      </c>
      <c r="B4423">
        <v>2010</v>
      </c>
      <c r="C4423">
        <v>784171.2</v>
      </c>
      <c r="D4423">
        <v>885352.6</v>
      </c>
      <c r="E4423">
        <v>997625.9</v>
      </c>
      <c r="F4423">
        <v>1067955.1000000001</v>
      </c>
      <c r="G4423">
        <v>1153666</v>
      </c>
      <c r="H4423">
        <v>42.755270000000003</v>
      </c>
      <c r="I4423">
        <v>0.3030582</v>
      </c>
      <c r="J4423">
        <v>30.305820000000001</v>
      </c>
      <c r="K4423">
        <v>75.996099999999998</v>
      </c>
      <c r="L4423">
        <v>52.764009999999999</v>
      </c>
      <c r="M4423">
        <v>0.7665883</v>
      </c>
      <c r="N4423">
        <v>36.224789999999999</v>
      </c>
      <c r="O4423">
        <v>26.789739999999998</v>
      </c>
      <c r="P4423">
        <v>0.31132779999999999</v>
      </c>
      <c r="Q4423">
        <v>55.188209999999998</v>
      </c>
      <c r="R4423">
        <v>30.257539999999999</v>
      </c>
      <c r="S4423">
        <v>0.82263640000000005</v>
      </c>
    </row>
    <row r="4424" spans="1:19" x14ac:dyDescent="0.2">
      <c r="A4424" t="s">
        <v>133</v>
      </c>
      <c r="B4424">
        <v>2010</v>
      </c>
      <c r="C4424">
        <v>784171.2</v>
      </c>
      <c r="D4424">
        <v>885352.6</v>
      </c>
      <c r="E4424">
        <v>997625.9</v>
      </c>
      <c r="F4424">
        <v>1067955.1000000001</v>
      </c>
      <c r="G4424">
        <v>1153666</v>
      </c>
      <c r="H4424">
        <v>24.999970000000001</v>
      </c>
      <c r="I4424">
        <v>0.3030582</v>
      </c>
      <c r="J4424">
        <v>30.305820000000001</v>
      </c>
      <c r="K4424">
        <v>75.996099999999998</v>
      </c>
      <c r="L4424">
        <v>52.764009999999999</v>
      </c>
      <c r="M4424">
        <v>0.7665883</v>
      </c>
      <c r="N4424">
        <v>36.224789999999999</v>
      </c>
      <c r="O4424">
        <v>26.789739999999998</v>
      </c>
      <c r="P4424">
        <v>0.31132779999999999</v>
      </c>
      <c r="Q4424">
        <v>55.188209999999998</v>
      </c>
      <c r="R4424">
        <v>30.257539999999999</v>
      </c>
      <c r="S4424">
        <v>0.82263640000000005</v>
      </c>
    </row>
    <row r="4425" spans="1:19" x14ac:dyDescent="0.2">
      <c r="A4425" t="s">
        <v>133</v>
      </c>
      <c r="B4425">
        <v>2010</v>
      </c>
      <c r="C4425">
        <v>784171.2</v>
      </c>
      <c r="D4425">
        <v>885352.6</v>
      </c>
      <c r="E4425">
        <v>997625.9</v>
      </c>
      <c r="F4425">
        <v>1067955.1000000001</v>
      </c>
      <c r="G4425">
        <v>1153666</v>
      </c>
      <c r="H4425">
        <v>-1.4085399999999999</v>
      </c>
      <c r="I4425">
        <v>0.3030582</v>
      </c>
      <c r="J4425">
        <v>30.305820000000001</v>
      </c>
      <c r="K4425">
        <v>75.996099999999998</v>
      </c>
      <c r="L4425">
        <v>52.764009999999999</v>
      </c>
      <c r="M4425">
        <v>0.7665883</v>
      </c>
      <c r="N4425">
        <v>36.224789999999999</v>
      </c>
      <c r="O4425">
        <v>26.789739999999998</v>
      </c>
      <c r="P4425">
        <v>0.31132779999999999</v>
      </c>
      <c r="Q4425">
        <v>55.188209999999998</v>
      </c>
      <c r="R4425">
        <v>30.257539999999999</v>
      </c>
      <c r="S4425">
        <v>0.82263640000000005</v>
      </c>
    </row>
    <row r="4426" spans="1:19" x14ac:dyDescent="0.2">
      <c r="A4426" t="s">
        <v>133</v>
      </c>
      <c r="B4426">
        <v>2010</v>
      </c>
      <c r="C4426">
        <v>784171.2</v>
      </c>
      <c r="D4426">
        <v>885352.6</v>
      </c>
      <c r="E4426">
        <v>997625.9</v>
      </c>
      <c r="F4426">
        <v>1067955.1000000001</v>
      </c>
      <c r="G4426">
        <v>1153666</v>
      </c>
      <c r="H4426">
        <v>26.666630000000001</v>
      </c>
      <c r="I4426">
        <v>0.3030582</v>
      </c>
      <c r="J4426">
        <v>30.305820000000001</v>
      </c>
      <c r="K4426">
        <v>75.996099999999998</v>
      </c>
      <c r="L4426">
        <v>52.764009999999999</v>
      </c>
      <c r="M4426">
        <v>0.7665883</v>
      </c>
      <c r="N4426">
        <v>36.224789999999999</v>
      </c>
      <c r="O4426">
        <v>26.789739999999998</v>
      </c>
      <c r="P4426">
        <v>0.31132779999999999</v>
      </c>
      <c r="Q4426">
        <v>55.188209999999998</v>
      </c>
      <c r="R4426">
        <v>30.257539999999999</v>
      </c>
      <c r="S4426">
        <v>0.82263640000000005</v>
      </c>
    </row>
    <row r="4427" spans="1:19" x14ac:dyDescent="0.2">
      <c r="A4427" t="s">
        <v>133</v>
      </c>
      <c r="B4427">
        <v>2010</v>
      </c>
      <c r="C4427">
        <v>784171.2</v>
      </c>
      <c r="D4427">
        <v>885352.6</v>
      </c>
      <c r="E4427">
        <v>997625.9</v>
      </c>
      <c r="F4427">
        <v>1067955.1000000001</v>
      </c>
      <c r="G4427">
        <v>1153666</v>
      </c>
      <c r="H4427">
        <v>-90</v>
      </c>
      <c r="I4427">
        <v>0.3030582</v>
      </c>
      <c r="J4427">
        <v>30.305820000000001</v>
      </c>
      <c r="K4427">
        <v>75.996099999999998</v>
      </c>
      <c r="L4427">
        <v>52.764009999999999</v>
      </c>
      <c r="M4427">
        <v>0.7665883</v>
      </c>
      <c r="N4427">
        <v>36.224789999999999</v>
      </c>
      <c r="O4427">
        <v>26.789739999999998</v>
      </c>
      <c r="P4427">
        <v>0.31132779999999999</v>
      </c>
      <c r="Q4427">
        <v>55.188209999999998</v>
      </c>
      <c r="R4427">
        <v>30.257539999999999</v>
      </c>
      <c r="S4427">
        <v>0.82263640000000005</v>
      </c>
    </row>
    <row r="4428" spans="1:19" x14ac:dyDescent="0.2">
      <c r="A4428" t="s">
        <v>133</v>
      </c>
      <c r="B4428">
        <v>2010</v>
      </c>
      <c r="C4428">
        <v>784171.2</v>
      </c>
      <c r="D4428">
        <v>885352.6</v>
      </c>
      <c r="E4428">
        <v>997625.9</v>
      </c>
      <c r="F4428">
        <v>1067955.1000000001</v>
      </c>
      <c r="G4428">
        <v>1153666</v>
      </c>
      <c r="H4428">
        <v>11.111140000000001</v>
      </c>
      <c r="I4428">
        <v>0.3030582</v>
      </c>
      <c r="J4428">
        <v>30.305820000000001</v>
      </c>
      <c r="K4428">
        <v>75.996099999999998</v>
      </c>
      <c r="L4428">
        <v>52.764009999999999</v>
      </c>
      <c r="M4428">
        <v>0.7665883</v>
      </c>
      <c r="N4428">
        <v>36.224789999999999</v>
      </c>
      <c r="O4428">
        <v>26.789739999999998</v>
      </c>
      <c r="P4428">
        <v>0.31132779999999999</v>
      </c>
      <c r="Q4428">
        <v>55.188209999999998</v>
      </c>
      <c r="R4428">
        <v>30.257539999999999</v>
      </c>
      <c r="S4428">
        <v>0.82263640000000005</v>
      </c>
    </row>
    <row r="4429" spans="1:19" x14ac:dyDescent="0.2">
      <c r="A4429" t="s">
        <v>133</v>
      </c>
      <c r="B4429">
        <v>2010</v>
      </c>
      <c r="C4429">
        <v>784171.2</v>
      </c>
      <c r="D4429">
        <v>885352.6</v>
      </c>
      <c r="E4429">
        <v>997625.9</v>
      </c>
      <c r="F4429">
        <v>1067955.1000000001</v>
      </c>
      <c r="G4429">
        <v>1153666</v>
      </c>
      <c r="H4429">
        <v>24.999970000000001</v>
      </c>
      <c r="I4429">
        <v>0.3030582</v>
      </c>
      <c r="J4429">
        <v>30.305820000000001</v>
      </c>
      <c r="K4429">
        <v>75.996099999999998</v>
      </c>
      <c r="L4429">
        <v>52.764009999999999</v>
      </c>
      <c r="M4429">
        <v>0.7665883</v>
      </c>
      <c r="N4429">
        <v>36.224789999999999</v>
      </c>
      <c r="O4429">
        <v>26.789739999999998</v>
      </c>
      <c r="P4429">
        <v>0.31132779999999999</v>
      </c>
      <c r="Q4429">
        <v>55.188209999999998</v>
      </c>
      <c r="R4429">
        <v>30.257539999999999</v>
      </c>
      <c r="S4429">
        <v>0.82263640000000005</v>
      </c>
    </row>
    <row r="4430" spans="1:19" x14ac:dyDescent="0.2">
      <c r="A4430" t="s">
        <v>133</v>
      </c>
      <c r="B4430">
        <v>2010</v>
      </c>
      <c r="C4430">
        <v>784171.2</v>
      </c>
      <c r="D4430">
        <v>885352.6</v>
      </c>
      <c r="E4430">
        <v>997625.9</v>
      </c>
      <c r="F4430">
        <v>1067955.1000000001</v>
      </c>
      <c r="G4430">
        <v>1153666</v>
      </c>
      <c r="H4430">
        <v>99.999949999999998</v>
      </c>
      <c r="I4430">
        <v>0.3030582</v>
      </c>
      <c r="J4430">
        <v>30.305820000000001</v>
      </c>
      <c r="K4430">
        <v>75.996099999999998</v>
      </c>
      <c r="L4430">
        <v>52.764009999999999</v>
      </c>
      <c r="M4430">
        <v>0.7665883</v>
      </c>
      <c r="N4430">
        <v>36.224789999999999</v>
      </c>
      <c r="O4430">
        <v>26.789739999999998</v>
      </c>
      <c r="P4430">
        <v>0.31132779999999999</v>
      </c>
      <c r="Q4430">
        <v>55.188209999999998</v>
      </c>
      <c r="R4430">
        <v>30.257539999999999</v>
      </c>
      <c r="S4430">
        <v>0.82263640000000005</v>
      </c>
    </row>
    <row r="4431" spans="1:19" x14ac:dyDescent="0.2">
      <c r="A4431" t="s">
        <v>133</v>
      </c>
      <c r="B4431">
        <v>2010</v>
      </c>
      <c r="C4431">
        <v>784171.2</v>
      </c>
      <c r="D4431">
        <v>885352.6</v>
      </c>
      <c r="E4431">
        <v>997625.9</v>
      </c>
      <c r="F4431">
        <v>1067955.1000000001</v>
      </c>
      <c r="G4431">
        <v>1153666</v>
      </c>
      <c r="H4431">
        <v>6.6665859999999997</v>
      </c>
      <c r="I4431">
        <v>0.3030582</v>
      </c>
      <c r="J4431">
        <v>30.305820000000001</v>
      </c>
      <c r="K4431">
        <v>75.996099999999998</v>
      </c>
      <c r="L4431">
        <v>52.764009999999999</v>
      </c>
      <c r="M4431">
        <v>0.7665883</v>
      </c>
      <c r="N4431">
        <v>36.224789999999999</v>
      </c>
      <c r="O4431">
        <v>26.789739999999998</v>
      </c>
      <c r="P4431">
        <v>0.31132779999999999</v>
      </c>
      <c r="Q4431">
        <v>55.188209999999998</v>
      </c>
      <c r="R4431">
        <v>30.257539999999999</v>
      </c>
      <c r="S4431">
        <v>0.82263640000000005</v>
      </c>
    </row>
    <row r="4432" spans="1:19" x14ac:dyDescent="0.2">
      <c r="A4432" t="s">
        <v>133</v>
      </c>
      <c r="B4432">
        <v>2010</v>
      </c>
      <c r="C4432">
        <v>784171.2</v>
      </c>
      <c r="D4432">
        <v>885352.6</v>
      </c>
      <c r="E4432">
        <v>997625.9</v>
      </c>
      <c r="F4432">
        <v>1067955.1000000001</v>
      </c>
      <c r="G4432">
        <v>1153666</v>
      </c>
      <c r="H4432">
        <v>-9.0909320000000005</v>
      </c>
      <c r="I4432">
        <v>0.3030582</v>
      </c>
      <c r="J4432">
        <v>30.305820000000001</v>
      </c>
      <c r="K4432">
        <v>75.996099999999998</v>
      </c>
      <c r="L4432">
        <v>52.764009999999999</v>
      </c>
      <c r="M4432">
        <v>0.7665883</v>
      </c>
      <c r="N4432">
        <v>36.224789999999999</v>
      </c>
      <c r="O4432">
        <v>26.789739999999998</v>
      </c>
      <c r="P4432">
        <v>0.31132779999999999</v>
      </c>
      <c r="Q4432">
        <v>55.188209999999998</v>
      </c>
      <c r="R4432">
        <v>30.257539999999999</v>
      </c>
      <c r="S4432">
        <v>0.82263640000000005</v>
      </c>
    </row>
    <row r="4433" spans="1:19" x14ac:dyDescent="0.2">
      <c r="A4433" t="s">
        <v>133</v>
      </c>
      <c r="B4433">
        <v>2010</v>
      </c>
      <c r="C4433">
        <v>784171.2</v>
      </c>
      <c r="D4433">
        <v>885352.6</v>
      </c>
      <c r="E4433">
        <v>997625.9</v>
      </c>
      <c r="F4433">
        <v>1067955.1000000001</v>
      </c>
      <c r="G4433">
        <v>1153666</v>
      </c>
      <c r="H4433">
        <v>23.076830000000001</v>
      </c>
      <c r="I4433">
        <v>0.3030582</v>
      </c>
      <c r="J4433">
        <v>30.305820000000001</v>
      </c>
      <c r="K4433">
        <v>75.996099999999998</v>
      </c>
      <c r="L4433">
        <v>52.764009999999999</v>
      </c>
      <c r="M4433">
        <v>0.7665883</v>
      </c>
      <c r="O4433">
        <v>26.789739999999998</v>
      </c>
      <c r="P4433">
        <v>0.31132779999999999</v>
      </c>
      <c r="R4433">
        <v>30.257539999999999</v>
      </c>
      <c r="S4433">
        <v>0.82263640000000005</v>
      </c>
    </row>
    <row r="4434" spans="1:19" x14ac:dyDescent="0.2">
      <c r="A4434" t="s">
        <v>133</v>
      </c>
      <c r="B4434">
        <v>2010</v>
      </c>
      <c r="C4434">
        <v>784171.2</v>
      </c>
      <c r="D4434">
        <v>885352.6</v>
      </c>
      <c r="E4434">
        <v>997625.9</v>
      </c>
      <c r="F4434">
        <v>1067955.1000000001</v>
      </c>
      <c r="G4434">
        <v>1153666</v>
      </c>
      <c r="H4434">
        <v>25.00009</v>
      </c>
      <c r="I4434">
        <v>0.3030582</v>
      </c>
      <c r="J4434">
        <v>30.305820000000001</v>
      </c>
      <c r="K4434">
        <v>75.996099999999998</v>
      </c>
      <c r="L4434">
        <v>52.764009999999999</v>
      </c>
      <c r="M4434">
        <v>0.7665883</v>
      </c>
      <c r="N4434">
        <v>36.224789999999999</v>
      </c>
      <c r="O4434">
        <v>26.789739999999998</v>
      </c>
      <c r="P4434">
        <v>0.31132779999999999</v>
      </c>
      <c r="Q4434">
        <v>55.188209999999998</v>
      </c>
      <c r="R4434">
        <v>30.257539999999999</v>
      </c>
      <c r="S4434">
        <v>0.82263640000000005</v>
      </c>
    </row>
    <row r="4435" spans="1:19" x14ac:dyDescent="0.2">
      <c r="A4435" t="s">
        <v>133</v>
      </c>
      <c r="B4435">
        <v>2010</v>
      </c>
      <c r="C4435">
        <v>784171.2</v>
      </c>
      <c r="D4435">
        <v>885352.6</v>
      </c>
      <c r="E4435">
        <v>997625.9</v>
      </c>
      <c r="F4435">
        <v>1067955.1000000001</v>
      </c>
      <c r="G4435">
        <v>1153666</v>
      </c>
      <c r="H4435">
        <v>19.999970000000001</v>
      </c>
      <c r="I4435">
        <v>0.3030582</v>
      </c>
      <c r="J4435">
        <v>30.305820000000001</v>
      </c>
      <c r="K4435">
        <v>75.996099999999998</v>
      </c>
      <c r="L4435">
        <v>52.764009999999999</v>
      </c>
      <c r="M4435">
        <v>0.7665883</v>
      </c>
      <c r="N4435">
        <v>36.224789999999999</v>
      </c>
      <c r="O4435">
        <v>26.789739999999998</v>
      </c>
      <c r="P4435">
        <v>0.31132779999999999</v>
      </c>
      <c r="Q4435">
        <v>55.188209999999998</v>
      </c>
      <c r="R4435">
        <v>30.257539999999999</v>
      </c>
      <c r="S4435">
        <v>0.82263640000000005</v>
      </c>
    </row>
    <row r="4436" spans="1:19" x14ac:dyDescent="0.2">
      <c r="A4436" t="s">
        <v>133</v>
      </c>
      <c r="B4436">
        <v>2010</v>
      </c>
      <c r="C4436">
        <v>784171.2</v>
      </c>
      <c r="D4436">
        <v>885352.6</v>
      </c>
      <c r="E4436">
        <v>997625.9</v>
      </c>
      <c r="F4436">
        <v>1067955.1000000001</v>
      </c>
      <c r="G4436">
        <v>1153666</v>
      </c>
      <c r="H4436">
        <v>2.3200000000000001E-5</v>
      </c>
      <c r="I4436">
        <v>0.3030582</v>
      </c>
      <c r="J4436">
        <v>30.305820000000001</v>
      </c>
      <c r="K4436">
        <v>75.996099999999998</v>
      </c>
      <c r="L4436">
        <v>52.764009999999999</v>
      </c>
      <c r="M4436">
        <v>0.7665883</v>
      </c>
      <c r="N4436">
        <v>36.224789999999999</v>
      </c>
      <c r="O4436">
        <v>26.789739999999998</v>
      </c>
      <c r="P4436">
        <v>0.31132779999999999</v>
      </c>
      <c r="Q4436">
        <v>55.188209999999998</v>
      </c>
      <c r="R4436">
        <v>30.257539999999999</v>
      </c>
      <c r="S4436">
        <v>0.82263640000000005</v>
      </c>
    </row>
    <row r="4437" spans="1:19" x14ac:dyDescent="0.2">
      <c r="A4437" t="s">
        <v>133</v>
      </c>
      <c r="B4437">
        <v>2010</v>
      </c>
      <c r="C4437">
        <v>784171.2</v>
      </c>
      <c r="D4437">
        <v>885352.6</v>
      </c>
      <c r="E4437">
        <v>997625.9</v>
      </c>
      <c r="F4437">
        <v>1067955.1000000001</v>
      </c>
      <c r="G4437">
        <v>1153666</v>
      </c>
      <c r="H4437">
        <v>15.384589999999999</v>
      </c>
      <c r="I4437">
        <v>0.3030582</v>
      </c>
      <c r="J4437">
        <v>30.305820000000001</v>
      </c>
      <c r="K4437">
        <v>75.996099999999998</v>
      </c>
      <c r="L4437">
        <v>52.764009999999999</v>
      </c>
      <c r="M4437">
        <v>0.7665883</v>
      </c>
      <c r="N4437">
        <v>36.224789999999999</v>
      </c>
      <c r="O4437">
        <v>26.789739999999998</v>
      </c>
      <c r="P4437">
        <v>0.31132779999999999</v>
      </c>
      <c r="Q4437">
        <v>55.188209999999998</v>
      </c>
      <c r="R4437">
        <v>30.257539999999999</v>
      </c>
      <c r="S4437">
        <v>0.82263640000000005</v>
      </c>
    </row>
    <row r="4438" spans="1:19" x14ac:dyDescent="0.2">
      <c r="A4438" t="s">
        <v>133</v>
      </c>
      <c r="B4438">
        <v>2010</v>
      </c>
      <c r="C4438">
        <v>784171.2</v>
      </c>
      <c r="D4438">
        <v>885352.6</v>
      </c>
      <c r="E4438">
        <v>997625.9</v>
      </c>
      <c r="F4438">
        <v>1067955.1000000001</v>
      </c>
      <c r="G4438">
        <v>1153666</v>
      </c>
      <c r="H4438">
        <v>19.999970000000001</v>
      </c>
      <c r="I4438">
        <v>0.3030582</v>
      </c>
      <c r="J4438">
        <v>30.305820000000001</v>
      </c>
      <c r="K4438">
        <v>75.996099999999998</v>
      </c>
      <c r="L4438">
        <v>52.764009999999999</v>
      </c>
      <c r="M4438">
        <v>0.7665883</v>
      </c>
      <c r="N4438">
        <v>36.224789999999999</v>
      </c>
      <c r="O4438">
        <v>26.789739999999998</v>
      </c>
      <c r="P4438">
        <v>0.31132779999999999</v>
      </c>
      <c r="Q4438">
        <v>55.188209999999998</v>
      </c>
      <c r="R4438">
        <v>30.257539999999999</v>
      </c>
      <c r="S4438">
        <v>0.82263640000000005</v>
      </c>
    </row>
    <row r="4439" spans="1:19" x14ac:dyDescent="0.2">
      <c r="A4439" t="s">
        <v>133</v>
      </c>
      <c r="B4439">
        <v>2010</v>
      </c>
      <c r="C4439">
        <v>784171.2</v>
      </c>
      <c r="D4439">
        <v>885352.6</v>
      </c>
      <c r="E4439">
        <v>997625.9</v>
      </c>
      <c r="F4439">
        <v>1067955.1000000001</v>
      </c>
      <c r="G4439">
        <v>1153666</v>
      </c>
      <c r="I4439">
        <v>0.3030582</v>
      </c>
      <c r="J4439">
        <v>30.305820000000001</v>
      </c>
      <c r="L4439">
        <v>52.764009999999999</v>
      </c>
      <c r="M4439">
        <v>0.7665883</v>
      </c>
      <c r="O4439">
        <v>26.789739999999998</v>
      </c>
      <c r="P4439">
        <v>0.31132779999999999</v>
      </c>
      <c r="R4439">
        <v>30.257539999999999</v>
      </c>
      <c r="S4439">
        <v>0.82263640000000005</v>
      </c>
    </row>
    <row r="4440" spans="1:19" x14ac:dyDescent="0.2">
      <c r="A4440" t="s">
        <v>133</v>
      </c>
      <c r="B4440">
        <v>2010</v>
      </c>
      <c r="C4440">
        <v>784171.2</v>
      </c>
      <c r="D4440">
        <v>885352.6</v>
      </c>
      <c r="E4440">
        <v>997625.9</v>
      </c>
      <c r="F4440">
        <v>1067955.1000000001</v>
      </c>
      <c r="G4440">
        <v>1153666</v>
      </c>
      <c r="H4440">
        <v>28.571459999999998</v>
      </c>
      <c r="I4440">
        <v>0.3030582</v>
      </c>
      <c r="J4440">
        <v>30.305820000000001</v>
      </c>
      <c r="K4440">
        <v>75.996099999999998</v>
      </c>
      <c r="L4440">
        <v>52.764009999999999</v>
      </c>
      <c r="M4440">
        <v>0.7665883</v>
      </c>
      <c r="N4440">
        <v>36.224789999999999</v>
      </c>
      <c r="O4440">
        <v>26.789739999999998</v>
      </c>
      <c r="P4440">
        <v>0.31132779999999999</v>
      </c>
      <c r="Q4440">
        <v>55.188209999999998</v>
      </c>
      <c r="R4440">
        <v>30.257539999999999</v>
      </c>
      <c r="S4440">
        <v>0.82263640000000005</v>
      </c>
    </row>
    <row r="4441" spans="1:19" x14ac:dyDescent="0.2">
      <c r="A4441" t="s">
        <v>133</v>
      </c>
      <c r="B4441">
        <v>2010</v>
      </c>
      <c r="C4441">
        <v>784171.2</v>
      </c>
      <c r="D4441">
        <v>885352.6</v>
      </c>
      <c r="E4441">
        <v>997625.9</v>
      </c>
      <c r="F4441">
        <v>1067955.1000000001</v>
      </c>
      <c r="G4441">
        <v>1153666</v>
      </c>
      <c r="H4441">
        <v>-7.0199999999999999E-5</v>
      </c>
      <c r="I4441">
        <v>0.3030582</v>
      </c>
      <c r="J4441">
        <v>30.305820000000001</v>
      </c>
      <c r="K4441">
        <v>75.996099999999998</v>
      </c>
      <c r="L4441">
        <v>52.764009999999999</v>
      </c>
      <c r="M4441">
        <v>0.7665883</v>
      </c>
      <c r="N4441">
        <v>36.224789999999999</v>
      </c>
      <c r="O4441">
        <v>26.789739999999998</v>
      </c>
      <c r="P4441">
        <v>0.31132779999999999</v>
      </c>
      <c r="Q4441">
        <v>55.188209999999998</v>
      </c>
      <c r="R4441">
        <v>30.257539999999999</v>
      </c>
      <c r="S4441">
        <v>0.82263640000000005</v>
      </c>
    </row>
    <row r="4442" spans="1:19" x14ac:dyDescent="0.2">
      <c r="A4442" t="s">
        <v>133</v>
      </c>
      <c r="B4442">
        <v>2010</v>
      </c>
      <c r="C4442">
        <v>784171.2</v>
      </c>
      <c r="D4442">
        <v>885352.6</v>
      </c>
      <c r="E4442">
        <v>997625.9</v>
      </c>
      <c r="F4442">
        <v>1067955.1000000001</v>
      </c>
      <c r="G4442">
        <v>1153666</v>
      </c>
      <c r="I4442">
        <v>0.3030582</v>
      </c>
      <c r="J4442">
        <v>30.305820000000001</v>
      </c>
      <c r="L4442">
        <v>52.764009999999999</v>
      </c>
      <c r="M4442">
        <v>0.7665883</v>
      </c>
      <c r="O4442">
        <v>26.789739999999998</v>
      </c>
      <c r="P4442">
        <v>0.31132779999999999</v>
      </c>
      <c r="R4442">
        <v>30.257539999999999</v>
      </c>
      <c r="S4442">
        <v>0.82263640000000005</v>
      </c>
    </row>
    <row r="4443" spans="1:19" x14ac:dyDescent="0.2">
      <c r="A4443" t="s">
        <v>133</v>
      </c>
      <c r="B4443">
        <v>2010</v>
      </c>
      <c r="C4443">
        <v>784171.2</v>
      </c>
      <c r="D4443">
        <v>885352.6</v>
      </c>
      <c r="E4443">
        <v>997625.9</v>
      </c>
      <c r="F4443">
        <v>1067955.1000000001</v>
      </c>
      <c r="G4443">
        <v>1153666</v>
      </c>
      <c r="H4443">
        <v>-20.000060000000001</v>
      </c>
      <c r="I4443">
        <v>0.3030582</v>
      </c>
      <c r="J4443">
        <v>30.305820000000001</v>
      </c>
      <c r="K4443">
        <v>75.996099999999998</v>
      </c>
      <c r="L4443">
        <v>52.764009999999999</v>
      </c>
      <c r="M4443">
        <v>0.7665883</v>
      </c>
      <c r="N4443">
        <v>36.224789999999999</v>
      </c>
      <c r="O4443">
        <v>26.789739999999998</v>
      </c>
      <c r="P4443">
        <v>0.31132779999999999</v>
      </c>
      <c r="Q4443">
        <v>55.188209999999998</v>
      </c>
      <c r="R4443">
        <v>30.257539999999999</v>
      </c>
      <c r="S4443">
        <v>0.82263640000000005</v>
      </c>
    </row>
    <row r="4444" spans="1:19" x14ac:dyDescent="0.2">
      <c r="A4444" t="s">
        <v>133</v>
      </c>
      <c r="B4444">
        <v>2010</v>
      </c>
      <c r="C4444">
        <v>784171.2</v>
      </c>
      <c r="D4444">
        <v>885352.6</v>
      </c>
      <c r="E4444">
        <v>997625.9</v>
      </c>
      <c r="F4444">
        <v>1067955.1000000001</v>
      </c>
      <c r="G4444">
        <v>1153666</v>
      </c>
      <c r="H4444">
        <v>21.428540000000002</v>
      </c>
      <c r="I4444">
        <v>0.3030582</v>
      </c>
      <c r="J4444">
        <v>30.305820000000001</v>
      </c>
      <c r="K4444">
        <v>75.996099999999998</v>
      </c>
      <c r="L4444">
        <v>52.764009999999999</v>
      </c>
      <c r="M4444">
        <v>0.7665883</v>
      </c>
      <c r="N4444">
        <v>36.224789999999999</v>
      </c>
      <c r="O4444">
        <v>26.789739999999998</v>
      </c>
      <c r="P4444">
        <v>0.31132779999999999</v>
      </c>
      <c r="Q4444">
        <v>55.188209999999998</v>
      </c>
      <c r="R4444">
        <v>30.257539999999999</v>
      </c>
      <c r="S4444">
        <v>0.82263640000000005</v>
      </c>
    </row>
    <row r="4445" spans="1:19" x14ac:dyDescent="0.2">
      <c r="A4445" t="s">
        <v>133</v>
      </c>
      <c r="B4445">
        <v>2010</v>
      </c>
      <c r="C4445">
        <v>784171.2</v>
      </c>
      <c r="D4445">
        <v>885352.6</v>
      </c>
      <c r="E4445">
        <v>997625.9</v>
      </c>
      <c r="F4445">
        <v>1067955.1000000001</v>
      </c>
      <c r="G4445">
        <v>1153666</v>
      </c>
      <c r="H4445">
        <v>20.00009</v>
      </c>
      <c r="I4445">
        <v>0.3030582</v>
      </c>
      <c r="J4445">
        <v>30.305820000000001</v>
      </c>
      <c r="K4445">
        <v>75.996099999999998</v>
      </c>
      <c r="L4445">
        <v>52.764009999999999</v>
      </c>
      <c r="M4445">
        <v>0.7665883</v>
      </c>
      <c r="N4445">
        <v>36.224789999999999</v>
      </c>
      <c r="O4445">
        <v>26.789739999999998</v>
      </c>
      <c r="P4445">
        <v>0.31132779999999999</v>
      </c>
      <c r="Q4445">
        <v>55.188209999999998</v>
      </c>
      <c r="R4445">
        <v>30.257539999999999</v>
      </c>
      <c r="S4445">
        <v>0.82263640000000005</v>
      </c>
    </row>
    <row r="4446" spans="1:19" x14ac:dyDescent="0.2">
      <c r="A4446" t="s">
        <v>133</v>
      </c>
      <c r="B4446">
        <v>2010</v>
      </c>
      <c r="C4446">
        <v>784171.2</v>
      </c>
      <c r="D4446">
        <v>885352.6</v>
      </c>
      <c r="E4446">
        <v>997625.9</v>
      </c>
      <c r="F4446">
        <v>1067955.1000000001</v>
      </c>
      <c r="G4446">
        <v>1153666</v>
      </c>
      <c r="I4446">
        <v>0.3030582</v>
      </c>
      <c r="J4446">
        <v>30.305820000000001</v>
      </c>
      <c r="L4446">
        <v>52.764009999999999</v>
      </c>
      <c r="M4446">
        <v>0.7665883</v>
      </c>
      <c r="N4446">
        <v>36.224789999999999</v>
      </c>
      <c r="O4446">
        <v>26.789739999999998</v>
      </c>
      <c r="P4446">
        <v>0.31132779999999999</v>
      </c>
      <c r="R4446">
        <v>30.257539999999999</v>
      </c>
      <c r="S4446">
        <v>0.82263640000000005</v>
      </c>
    </row>
    <row r="4447" spans="1:19" x14ac:dyDescent="0.2">
      <c r="A4447" t="s">
        <v>133</v>
      </c>
      <c r="B4447">
        <v>2010</v>
      </c>
      <c r="C4447">
        <v>784171.2</v>
      </c>
      <c r="D4447">
        <v>885352.6</v>
      </c>
      <c r="E4447">
        <v>997625.9</v>
      </c>
      <c r="F4447">
        <v>1067955.1000000001</v>
      </c>
      <c r="G4447">
        <v>1153666</v>
      </c>
      <c r="H4447">
        <v>25.00009</v>
      </c>
      <c r="I4447">
        <v>0.3030582</v>
      </c>
      <c r="J4447">
        <v>30.305820000000001</v>
      </c>
      <c r="K4447">
        <v>75.996099999999998</v>
      </c>
      <c r="L4447">
        <v>52.764009999999999</v>
      </c>
      <c r="M4447">
        <v>0.7665883</v>
      </c>
      <c r="N4447">
        <v>36.224789999999999</v>
      </c>
      <c r="O4447">
        <v>26.789739999999998</v>
      </c>
      <c r="P4447">
        <v>0.31132779999999999</v>
      </c>
      <c r="Q4447">
        <v>55.188209999999998</v>
      </c>
      <c r="R4447">
        <v>30.257539999999999</v>
      </c>
      <c r="S4447">
        <v>0.82263640000000005</v>
      </c>
    </row>
    <row r="4448" spans="1:19" x14ac:dyDescent="0.2">
      <c r="A4448" t="s">
        <v>109</v>
      </c>
      <c r="B4448">
        <v>2010</v>
      </c>
      <c r="C4448">
        <v>291964</v>
      </c>
      <c r="D4448">
        <v>352151</v>
      </c>
      <c r="E4448">
        <v>391505</v>
      </c>
      <c r="F4448">
        <v>413114</v>
      </c>
      <c r="G4448">
        <v>460072</v>
      </c>
      <c r="I4448">
        <v>0.30646230000000002</v>
      </c>
      <c r="J4448">
        <v>30.646229999999999</v>
      </c>
      <c r="L4448">
        <v>52.764009999999999</v>
      </c>
      <c r="M4448">
        <v>0.7665883</v>
      </c>
      <c r="O4448">
        <v>26.789739999999998</v>
      </c>
      <c r="P4448">
        <v>0.31132779999999999</v>
      </c>
      <c r="R4448">
        <v>30.257539999999999</v>
      </c>
      <c r="S4448">
        <v>0.82263640000000005</v>
      </c>
    </row>
    <row r="4449" spans="1:19" x14ac:dyDescent="0.2">
      <c r="A4449" t="s">
        <v>109</v>
      </c>
      <c r="B4449">
        <v>2010</v>
      </c>
      <c r="C4449">
        <v>291964</v>
      </c>
      <c r="D4449">
        <v>352151</v>
      </c>
      <c r="E4449">
        <v>391505</v>
      </c>
      <c r="F4449">
        <v>413114</v>
      </c>
      <c r="G4449">
        <v>460072</v>
      </c>
      <c r="H4449">
        <v>-5.5242990000000001</v>
      </c>
      <c r="I4449">
        <v>0.30646230000000002</v>
      </c>
      <c r="J4449">
        <v>30.646229999999999</v>
      </c>
      <c r="K4449">
        <v>76.257050000000007</v>
      </c>
      <c r="L4449">
        <v>52.764009999999999</v>
      </c>
      <c r="M4449">
        <v>0.7665883</v>
      </c>
      <c r="N4449">
        <v>36.330759999999998</v>
      </c>
      <c r="O4449">
        <v>26.789739999999998</v>
      </c>
      <c r="P4449">
        <v>0.31132779999999999</v>
      </c>
      <c r="Q4449">
        <v>55.468240000000002</v>
      </c>
      <c r="R4449">
        <v>30.257539999999999</v>
      </c>
      <c r="S4449">
        <v>0.82263640000000005</v>
      </c>
    </row>
    <row r="4450" spans="1:19" x14ac:dyDescent="0.2">
      <c r="A4450" t="s">
        <v>109</v>
      </c>
      <c r="B4450">
        <v>2010</v>
      </c>
      <c r="C4450">
        <v>291964</v>
      </c>
      <c r="D4450">
        <v>352151</v>
      </c>
      <c r="E4450">
        <v>391505</v>
      </c>
      <c r="F4450">
        <v>413114</v>
      </c>
      <c r="G4450">
        <v>460072</v>
      </c>
      <c r="H4450">
        <v>36.001609999999999</v>
      </c>
      <c r="I4450">
        <v>0.30646230000000002</v>
      </c>
      <c r="J4450">
        <v>30.646229999999999</v>
      </c>
      <c r="K4450">
        <v>76.257050000000007</v>
      </c>
      <c r="L4450">
        <v>52.764009999999999</v>
      </c>
      <c r="M4450">
        <v>0.7665883</v>
      </c>
      <c r="N4450">
        <v>36.330759999999998</v>
      </c>
      <c r="O4450">
        <v>26.789739999999998</v>
      </c>
      <c r="P4450">
        <v>0.31132779999999999</v>
      </c>
      <c r="Q4450">
        <v>55.468240000000002</v>
      </c>
      <c r="R4450">
        <v>30.257539999999999</v>
      </c>
      <c r="S4450">
        <v>0.82263640000000005</v>
      </c>
    </row>
    <row r="4451" spans="1:19" x14ac:dyDescent="0.2">
      <c r="A4451" t="s">
        <v>109</v>
      </c>
      <c r="B4451">
        <v>2010</v>
      </c>
      <c r="C4451">
        <v>291964</v>
      </c>
      <c r="D4451">
        <v>352151</v>
      </c>
      <c r="E4451">
        <v>391505</v>
      </c>
      <c r="F4451">
        <v>413114</v>
      </c>
      <c r="G4451">
        <v>460072</v>
      </c>
      <c r="H4451">
        <v>6.0869080000000002</v>
      </c>
      <c r="I4451">
        <v>0.30646230000000002</v>
      </c>
      <c r="J4451">
        <v>30.646229999999999</v>
      </c>
      <c r="K4451">
        <v>76.257050000000007</v>
      </c>
      <c r="L4451">
        <v>52.764009999999999</v>
      </c>
      <c r="M4451">
        <v>0.7665883</v>
      </c>
      <c r="N4451">
        <v>36.330759999999998</v>
      </c>
      <c r="O4451">
        <v>26.789739999999998</v>
      </c>
      <c r="P4451">
        <v>0.31132779999999999</v>
      </c>
      <c r="Q4451">
        <v>55.468240000000002</v>
      </c>
      <c r="R4451">
        <v>30.257539999999999</v>
      </c>
      <c r="S4451">
        <v>0.82263640000000005</v>
      </c>
    </row>
    <row r="4452" spans="1:19" x14ac:dyDescent="0.2">
      <c r="A4452" t="s">
        <v>109</v>
      </c>
      <c r="B4452">
        <v>2010</v>
      </c>
      <c r="C4452">
        <v>291964</v>
      </c>
      <c r="D4452">
        <v>352151</v>
      </c>
      <c r="E4452">
        <v>391505</v>
      </c>
      <c r="F4452">
        <v>413114</v>
      </c>
      <c r="G4452">
        <v>460072</v>
      </c>
      <c r="H4452">
        <v>22.857089999999999</v>
      </c>
      <c r="I4452">
        <v>0.30646230000000002</v>
      </c>
      <c r="J4452">
        <v>30.646229999999999</v>
      </c>
      <c r="K4452">
        <v>76.257050000000007</v>
      </c>
      <c r="L4452">
        <v>52.764009999999999</v>
      </c>
      <c r="M4452">
        <v>0.7665883</v>
      </c>
      <c r="N4452">
        <v>36.330759999999998</v>
      </c>
      <c r="O4452">
        <v>26.789739999999998</v>
      </c>
      <c r="P4452">
        <v>0.31132779999999999</v>
      </c>
      <c r="Q4452">
        <v>55.468240000000002</v>
      </c>
      <c r="R4452">
        <v>30.257539999999999</v>
      </c>
      <c r="S4452">
        <v>0.82263640000000005</v>
      </c>
    </row>
    <row r="4453" spans="1:19" x14ac:dyDescent="0.2">
      <c r="A4453" t="s">
        <v>109</v>
      </c>
      <c r="B4453">
        <v>2010</v>
      </c>
      <c r="C4453">
        <v>291964</v>
      </c>
      <c r="D4453">
        <v>352151</v>
      </c>
      <c r="E4453">
        <v>391505</v>
      </c>
      <c r="F4453">
        <v>413114</v>
      </c>
      <c r="G4453">
        <v>460072</v>
      </c>
      <c r="H4453">
        <v>-4.761927</v>
      </c>
      <c r="I4453">
        <v>0.30646230000000002</v>
      </c>
      <c r="J4453">
        <v>30.646229999999999</v>
      </c>
      <c r="K4453">
        <v>76.257050000000007</v>
      </c>
      <c r="L4453">
        <v>52.764009999999999</v>
      </c>
      <c r="M4453">
        <v>0.7665883</v>
      </c>
      <c r="N4453">
        <v>36.330759999999998</v>
      </c>
      <c r="O4453">
        <v>26.789739999999998</v>
      </c>
      <c r="P4453">
        <v>0.31132779999999999</v>
      </c>
      <c r="Q4453">
        <v>55.468240000000002</v>
      </c>
      <c r="R4453">
        <v>30.257539999999999</v>
      </c>
      <c r="S4453">
        <v>0.82263640000000005</v>
      </c>
    </row>
    <row r="4454" spans="1:19" x14ac:dyDescent="0.2">
      <c r="A4454" t="s">
        <v>109</v>
      </c>
      <c r="B4454">
        <v>2010</v>
      </c>
      <c r="C4454">
        <v>291964</v>
      </c>
      <c r="D4454">
        <v>352151</v>
      </c>
      <c r="E4454">
        <v>391505</v>
      </c>
      <c r="F4454">
        <v>413114</v>
      </c>
      <c r="G4454">
        <v>460072</v>
      </c>
      <c r="H4454">
        <v>10.00004</v>
      </c>
      <c r="I4454">
        <v>0.30646230000000002</v>
      </c>
      <c r="J4454">
        <v>30.646229999999999</v>
      </c>
      <c r="K4454">
        <v>76.257050000000007</v>
      </c>
      <c r="L4454">
        <v>52.764009999999999</v>
      </c>
      <c r="M4454">
        <v>0.7665883</v>
      </c>
      <c r="N4454">
        <v>36.330759999999998</v>
      </c>
      <c r="O4454">
        <v>26.789739999999998</v>
      </c>
      <c r="P4454">
        <v>0.31132779999999999</v>
      </c>
      <c r="Q4454">
        <v>55.468240000000002</v>
      </c>
      <c r="R4454">
        <v>30.257539999999999</v>
      </c>
      <c r="S4454">
        <v>0.82263640000000005</v>
      </c>
    </row>
    <row r="4455" spans="1:19" x14ac:dyDescent="0.2">
      <c r="A4455" t="s">
        <v>109</v>
      </c>
      <c r="B4455">
        <v>2010</v>
      </c>
      <c r="C4455">
        <v>291964</v>
      </c>
      <c r="D4455">
        <v>352151</v>
      </c>
      <c r="E4455">
        <v>391505</v>
      </c>
      <c r="F4455">
        <v>413114</v>
      </c>
      <c r="G4455">
        <v>460072</v>
      </c>
      <c r="H4455">
        <v>-3.6245280000000002</v>
      </c>
      <c r="I4455">
        <v>0.30646230000000002</v>
      </c>
      <c r="J4455">
        <v>30.646229999999999</v>
      </c>
      <c r="K4455">
        <v>76.257050000000007</v>
      </c>
      <c r="L4455">
        <v>52.764009999999999</v>
      </c>
      <c r="M4455">
        <v>0.7665883</v>
      </c>
      <c r="N4455">
        <v>36.330759999999998</v>
      </c>
      <c r="O4455">
        <v>26.789739999999998</v>
      </c>
      <c r="P4455">
        <v>0.31132779999999999</v>
      </c>
      <c r="Q4455">
        <v>55.468240000000002</v>
      </c>
      <c r="R4455">
        <v>30.257539999999999</v>
      </c>
      <c r="S4455">
        <v>0.82263640000000005</v>
      </c>
    </row>
    <row r="4456" spans="1:19" x14ac:dyDescent="0.2">
      <c r="A4456" t="s">
        <v>109</v>
      </c>
      <c r="B4456">
        <v>2010</v>
      </c>
      <c r="C4456">
        <v>291964</v>
      </c>
      <c r="D4456">
        <v>352151</v>
      </c>
      <c r="E4456">
        <v>391505</v>
      </c>
      <c r="F4456">
        <v>413114</v>
      </c>
      <c r="G4456">
        <v>460072</v>
      </c>
      <c r="I4456">
        <v>0.30646230000000002</v>
      </c>
      <c r="J4456">
        <v>30.646229999999999</v>
      </c>
      <c r="L4456">
        <v>52.764009999999999</v>
      </c>
      <c r="M4456">
        <v>0.7665883</v>
      </c>
      <c r="N4456">
        <v>36.330759999999998</v>
      </c>
      <c r="O4456">
        <v>26.789739999999998</v>
      </c>
      <c r="P4456">
        <v>0.31132779999999999</v>
      </c>
      <c r="R4456">
        <v>30.257539999999999</v>
      </c>
      <c r="S4456">
        <v>0.82263640000000005</v>
      </c>
    </row>
    <row r="4457" spans="1:19" x14ac:dyDescent="0.2">
      <c r="A4457" t="s">
        <v>109</v>
      </c>
      <c r="B4457">
        <v>2010</v>
      </c>
      <c r="C4457">
        <v>291964</v>
      </c>
      <c r="D4457">
        <v>352151</v>
      </c>
      <c r="E4457">
        <v>391505</v>
      </c>
      <c r="F4457">
        <v>413114</v>
      </c>
      <c r="G4457">
        <v>460072</v>
      </c>
      <c r="H4457">
        <v>1.697953</v>
      </c>
      <c r="I4457">
        <v>0.30646230000000002</v>
      </c>
      <c r="J4457">
        <v>30.646229999999999</v>
      </c>
      <c r="K4457">
        <v>76.257050000000007</v>
      </c>
      <c r="L4457">
        <v>52.764009999999999</v>
      </c>
      <c r="M4457">
        <v>0.7665883</v>
      </c>
      <c r="N4457">
        <v>36.330759999999998</v>
      </c>
      <c r="O4457">
        <v>26.789739999999998</v>
      </c>
      <c r="P4457">
        <v>0.31132779999999999</v>
      </c>
      <c r="Q4457">
        <v>55.468240000000002</v>
      </c>
      <c r="R4457">
        <v>30.257539999999999</v>
      </c>
      <c r="S4457">
        <v>0.82263640000000005</v>
      </c>
    </row>
    <row r="4458" spans="1:19" x14ac:dyDescent="0.2">
      <c r="A4458" t="s">
        <v>109</v>
      </c>
      <c r="B4458">
        <v>2010</v>
      </c>
      <c r="C4458">
        <v>291964</v>
      </c>
      <c r="D4458">
        <v>352151</v>
      </c>
      <c r="E4458">
        <v>391505</v>
      </c>
      <c r="F4458">
        <v>413114</v>
      </c>
      <c r="G4458">
        <v>460072</v>
      </c>
      <c r="H4458">
        <v>34.96904</v>
      </c>
      <c r="I4458">
        <v>0.30646230000000002</v>
      </c>
      <c r="J4458">
        <v>30.646229999999999</v>
      </c>
      <c r="K4458">
        <v>76.257050000000007</v>
      </c>
      <c r="L4458">
        <v>52.764009999999999</v>
      </c>
      <c r="M4458">
        <v>0.7665883</v>
      </c>
      <c r="N4458">
        <v>36.330759999999998</v>
      </c>
      <c r="O4458">
        <v>26.789739999999998</v>
      </c>
      <c r="P4458">
        <v>0.31132779999999999</v>
      </c>
      <c r="Q4458">
        <v>55.468240000000002</v>
      </c>
      <c r="R4458">
        <v>30.257539999999999</v>
      </c>
      <c r="S4458">
        <v>0.82263640000000005</v>
      </c>
    </row>
    <row r="4459" spans="1:19" x14ac:dyDescent="0.2">
      <c r="A4459" t="s">
        <v>109</v>
      </c>
      <c r="B4459">
        <v>2010</v>
      </c>
      <c r="C4459">
        <v>291964</v>
      </c>
      <c r="D4459">
        <v>352151</v>
      </c>
      <c r="E4459">
        <v>391505</v>
      </c>
      <c r="F4459">
        <v>413114</v>
      </c>
      <c r="G4459">
        <v>460072</v>
      </c>
      <c r="H4459">
        <v>-11.789239999999999</v>
      </c>
      <c r="I4459">
        <v>0.30646230000000002</v>
      </c>
      <c r="J4459">
        <v>30.646229999999999</v>
      </c>
      <c r="K4459">
        <v>76.257050000000007</v>
      </c>
      <c r="L4459">
        <v>52.764009999999999</v>
      </c>
      <c r="M4459">
        <v>0.7665883</v>
      </c>
      <c r="N4459">
        <v>36.330759999999998</v>
      </c>
      <c r="O4459">
        <v>26.789739999999998</v>
      </c>
      <c r="P4459">
        <v>0.31132779999999999</v>
      </c>
      <c r="Q4459">
        <v>55.468240000000002</v>
      </c>
      <c r="R4459">
        <v>30.257539999999999</v>
      </c>
      <c r="S4459">
        <v>0.82263640000000005</v>
      </c>
    </row>
    <row r="4460" spans="1:19" x14ac:dyDescent="0.2">
      <c r="A4460" t="s">
        <v>109</v>
      </c>
      <c r="B4460">
        <v>2010</v>
      </c>
      <c r="C4460">
        <v>291964</v>
      </c>
      <c r="D4460">
        <v>352151</v>
      </c>
      <c r="E4460">
        <v>391505</v>
      </c>
      <c r="F4460">
        <v>413114</v>
      </c>
      <c r="G4460">
        <v>460072</v>
      </c>
      <c r="H4460">
        <v>53.06127</v>
      </c>
      <c r="I4460">
        <v>0.30646230000000002</v>
      </c>
      <c r="J4460">
        <v>30.646229999999999</v>
      </c>
      <c r="K4460">
        <v>76.257050000000007</v>
      </c>
      <c r="L4460">
        <v>52.764009999999999</v>
      </c>
      <c r="M4460">
        <v>0.7665883</v>
      </c>
      <c r="N4460">
        <v>36.330759999999998</v>
      </c>
      <c r="O4460">
        <v>26.789739999999998</v>
      </c>
      <c r="P4460">
        <v>0.31132779999999999</v>
      </c>
      <c r="Q4460">
        <v>55.468240000000002</v>
      </c>
      <c r="R4460">
        <v>30.257539999999999</v>
      </c>
      <c r="S4460">
        <v>0.82263640000000005</v>
      </c>
    </row>
    <row r="4461" spans="1:19" x14ac:dyDescent="0.2">
      <c r="A4461" t="s">
        <v>109</v>
      </c>
      <c r="B4461">
        <v>2010</v>
      </c>
      <c r="C4461">
        <v>291964</v>
      </c>
      <c r="D4461">
        <v>352151</v>
      </c>
      <c r="E4461">
        <v>391505</v>
      </c>
      <c r="F4461">
        <v>413114</v>
      </c>
      <c r="G4461">
        <v>460072</v>
      </c>
      <c r="H4461">
        <v>15.11317</v>
      </c>
      <c r="I4461">
        <v>0.30646230000000002</v>
      </c>
      <c r="J4461">
        <v>30.646229999999999</v>
      </c>
      <c r="K4461">
        <v>76.257050000000007</v>
      </c>
      <c r="L4461">
        <v>52.764009999999999</v>
      </c>
      <c r="M4461">
        <v>0.7665883</v>
      </c>
      <c r="N4461">
        <v>36.330759999999998</v>
      </c>
      <c r="O4461">
        <v>26.789739999999998</v>
      </c>
      <c r="P4461">
        <v>0.31132779999999999</v>
      </c>
      <c r="Q4461">
        <v>55.468240000000002</v>
      </c>
      <c r="R4461">
        <v>30.257539999999999</v>
      </c>
      <c r="S4461">
        <v>0.82263640000000005</v>
      </c>
    </row>
    <row r="4462" spans="1:19" x14ac:dyDescent="0.2">
      <c r="A4462" t="s">
        <v>109</v>
      </c>
      <c r="B4462">
        <v>2010</v>
      </c>
      <c r="C4462">
        <v>291964</v>
      </c>
      <c r="D4462">
        <v>352151</v>
      </c>
      <c r="E4462">
        <v>391505</v>
      </c>
      <c r="F4462">
        <v>413114</v>
      </c>
      <c r="G4462">
        <v>460072</v>
      </c>
      <c r="H4462">
        <v>5.7691619999999997</v>
      </c>
      <c r="I4462">
        <v>0.30646230000000002</v>
      </c>
      <c r="J4462">
        <v>30.646229999999999</v>
      </c>
      <c r="K4462">
        <v>76.257050000000007</v>
      </c>
      <c r="L4462">
        <v>52.764009999999999</v>
      </c>
      <c r="M4462">
        <v>0.7665883</v>
      </c>
      <c r="N4462">
        <v>36.330759999999998</v>
      </c>
      <c r="O4462">
        <v>26.789739999999998</v>
      </c>
      <c r="P4462">
        <v>0.31132779999999999</v>
      </c>
      <c r="Q4462">
        <v>55.468240000000002</v>
      </c>
      <c r="R4462">
        <v>30.257539999999999</v>
      </c>
      <c r="S4462">
        <v>0.82263640000000005</v>
      </c>
    </row>
    <row r="4463" spans="1:19" x14ac:dyDescent="0.2">
      <c r="A4463" t="s">
        <v>109</v>
      </c>
      <c r="B4463">
        <v>2010</v>
      </c>
      <c r="C4463">
        <v>291964</v>
      </c>
      <c r="D4463">
        <v>352151</v>
      </c>
      <c r="E4463">
        <v>391505</v>
      </c>
      <c r="F4463">
        <v>413114</v>
      </c>
      <c r="G4463">
        <v>460072</v>
      </c>
      <c r="H4463">
        <v>33.333370000000002</v>
      </c>
      <c r="I4463">
        <v>0.30646230000000002</v>
      </c>
      <c r="J4463">
        <v>30.646229999999999</v>
      </c>
      <c r="K4463">
        <v>76.257050000000007</v>
      </c>
      <c r="L4463">
        <v>52.764009999999999</v>
      </c>
      <c r="M4463">
        <v>0.7665883</v>
      </c>
      <c r="N4463">
        <v>36.330759999999998</v>
      </c>
      <c r="O4463">
        <v>26.789739999999998</v>
      </c>
      <c r="P4463">
        <v>0.31132779999999999</v>
      </c>
      <c r="Q4463">
        <v>55.468240000000002</v>
      </c>
      <c r="R4463">
        <v>30.257539999999999</v>
      </c>
      <c r="S4463">
        <v>0.82263640000000005</v>
      </c>
    </row>
    <row r="4464" spans="1:19" x14ac:dyDescent="0.2">
      <c r="A4464" t="s">
        <v>109</v>
      </c>
      <c r="B4464">
        <v>2010</v>
      </c>
      <c r="C4464">
        <v>291964</v>
      </c>
      <c r="D4464">
        <v>352151</v>
      </c>
      <c r="E4464">
        <v>391505</v>
      </c>
      <c r="F4464">
        <v>413114</v>
      </c>
      <c r="G4464">
        <v>460072</v>
      </c>
      <c r="I4464">
        <v>0.30646230000000002</v>
      </c>
      <c r="J4464">
        <v>30.646229999999999</v>
      </c>
      <c r="L4464">
        <v>52.764009999999999</v>
      </c>
      <c r="M4464">
        <v>0.7665883</v>
      </c>
      <c r="N4464">
        <v>36.330759999999998</v>
      </c>
      <c r="O4464">
        <v>26.789739999999998</v>
      </c>
      <c r="P4464">
        <v>0.31132779999999999</v>
      </c>
      <c r="R4464">
        <v>30.257539999999999</v>
      </c>
      <c r="S4464">
        <v>0.82263640000000005</v>
      </c>
    </row>
    <row r="4465" spans="1:19" x14ac:dyDescent="0.2">
      <c r="A4465" t="s">
        <v>109</v>
      </c>
      <c r="B4465">
        <v>2010</v>
      </c>
      <c r="C4465">
        <v>291964</v>
      </c>
      <c r="D4465">
        <v>352151</v>
      </c>
      <c r="E4465">
        <v>391505</v>
      </c>
      <c r="F4465">
        <v>413114</v>
      </c>
      <c r="G4465">
        <v>460072</v>
      </c>
      <c r="I4465">
        <v>0.30646230000000002</v>
      </c>
      <c r="J4465">
        <v>30.646229999999999</v>
      </c>
      <c r="L4465">
        <v>52.764009999999999</v>
      </c>
      <c r="M4465">
        <v>0.7665883</v>
      </c>
      <c r="N4465">
        <v>36.330759999999998</v>
      </c>
      <c r="O4465">
        <v>26.789739999999998</v>
      </c>
      <c r="P4465">
        <v>0.31132779999999999</v>
      </c>
      <c r="R4465">
        <v>30.257539999999999</v>
      </c>
      <c r="S4465">
        <v>0.82263640000000005</v>
      </c>
    </row>
    <row r="4466" spans="1:19" x14ac:dyDescent="0.2">
      <c r="A4466" t="s">
        <v>109</v>
      </c>
      <c r="B4466">
        <v>2010</v>
      </c>
      <c r="C4466">
        <v>291964</v>
      </c>
      <c r="D4466">
        <v>352151</v>
      </c>
      <c r="E4466">
        <v>391505</v>
      </c>
      <c r="F4466">
        <v>413114</v>
      </c>
      <c r="G4466">
        <v>460072</v>
      </c>
      <c r="H4466">
        <v>140.9092</v>
      </c>
      <c r="I4466">
        <v>0.30646230000000002</v>
      </c>
      <c r="J4466">
        <v>30.646229999999999</v>
      </c>
      <c r="K4466">
        <v>76.257050000000007</v>
      </c>
      <c r="L4466">
        <v>52.764009999999999</v>
      </c>
      <c r="M4466">
        <v>0.7665883</v>
      </c>
      <c r="N4466">
        <v>36.330759999999998</v>
      </c>
      <c r="O4466">
        <v>26.789739999999998</v>
      </c>
      <c r="P4466">
        <v>0.31132779999999999</v>
      </c>
      <c r="Q4466">
        <v>55.468240000000002</v>
      </c>
      <c r="R4466">
        <v>30.257539999999999</v>
      </c>
      <c r="S4466">
        <v>0.82263640000000005</v>
      </c>
    </row>
    <row r="4467" spans="1:19" x14ac:dyDescent="0.2">
      <c r="A4467" t="s">
        <v>109</v>
      </c>
      <c r="B4467">
        <v>2010</v>
      </c>
      <c r="C4467">
        <v>291964</v>
      </c>
      <c r="D4467">
        <v>352151</v>
      </c>
      <c r="E4467">
        <v>391505</v>
      </c>
      <c r="F4467">
        <v>413114</v>
      </c>
      <c r="G4467">
        <v>460072</v>
      </c>
      <c r="H4467">
        <v>43.42118</v>
      </c>
      <c r="I4467">
        <v>0.30646230000000002</v>
      </c>
      <c r="J4467">
        <v>30.646229999999999</v>
      </c>
      <c r="K4467">
        <v>76.257050000000007</v>
      </c>
      <c r="L4467">
        <v>52.764009999999999</v>
      </c>
      <c r="M4467">
        <v>0.7665883</v>
      </c>
      <c r="N4467">
        <v>36.330759999999998</v>
      </c>
      <c r="O4467">
        <v>26.789739999999998</v>
      </c>
      <c r="P4467">
        <v>0.31132779999999999</v>
      </c>
      <c r="Q4467">
        <v>55.468240000000002</v>
      </c>
      <c r="R4467">
        <v>30.257539999999999</v>
      </c>
      <c r="S4467">
        <v>0.82263640000000005</v>
      </c>
    </row>
    <row r="4468" spans="1:19" x14ac:dyDescent="0.2">
      <c r="A4468" t="s">
        <v>109</v>
      </c>
      <c r="B4468">
        <v>2010</v>
      </c>
      <c r="C4468">
        <v>291964</v>
      </c>
      <c r="D4468">
        <v>352151</v>
      </c>
      <c r="E4468">
        <v>391505</v>
      </c>
      <c r="F4468">
        <v>413114</v>
      </c>
      <c r="G4468">
        <v>460072</v>
      </c>
      <c r="H4468">
        <v>16.666650000000001</v>
      </c>
      <c r="I4468">
        <v>0.30646230000000002</v>
      </c>
      <c r="J4468">
        <v>30.646229999999999</v>
      </c>
      <c r="K4468">
        <v>76.257050000000007</v>
      </c>
      <c r="L4468">
        <v>52.764009999999999</v>
      </c>
      <c r="M4468">
        <v>0.7665883</v>
      </c>
      <c r="N4468">
        <v>36.330759999999998</v>
      </c>
      <c r="O4468">
        <v>26.789739999999998</v>
      </c>
      <c r="P4468">
        <v>0.31132779999999999</v>
      </c>
      <c r="Q4468">
        <v>55.468240000000002</v>
      </c>
      <c r="R4468">
        <v>30.257539999999999</v>
      </c>
      <c r="S4468">
        <v>0.82263640000000005</v>
      </c>
    </row>
    <row r="4469" spans="1:19" x14ac:dyDescent="0.2">
      <c r="A4469" t="s">
        <v>109</v>
      </c>
      <c r="B4469">
        <v>2010</v>
      </c>
      <c r="C4469">
        <v>291964</v>
      </c>
      <c r="D4469">
        <v>352151</v>
      </c>
      <c r="E4469">
        <v>391505</v>
      </c>
      <c r="F4469">
        <v>413114</v>
      </c>
      <c r="G4469">
        <v>460072</v>
      </c>
      <c r="I4469">
        <v>0.30646230000000002</v>
      </c>
      <c r="J4469">
        <v>30.646229999999999</v>
      </c>
      <c r="L4469">
        <v>52.764009999999999</v>
      </c>
      <c r="M4469">
        <v>0.7665883</v>
      </c>
      <c r="N4469">
        <v>36.330759999999998</v>
      </c>
      <c r="O4469">
        <v>26.789739999999998</v>
      </c>
      <c r="P4469">
        <v>0.31132779999999999</v>
      </c>
      <c r="R4469">
        <v>30.257539999999999</v>
      </c>
      <c r="S4469">
        <v>0.82263640000000005</v>
      </c>
    </row>
    <row r="4470" spans="1:19" x14ac:dyDescent="0.2">
      <c r="A4470" t="s">
        <v>109</v>
      </c>
      <c r="B4470">
        <v>2010</v>
      </c>
      <c r="C4470">
        <v>291964</v>
      </c>
      <c r="D4470">
        <v>352151</v>
      </c>
      <c r="E4470">
        <v>391505</v>
      </c>
      <c r="F4470">
        <v>413114</v>
      </c>
      <c r="G4470">
        <v>460072</v>
      </c>
      <c r="H4470">
        <v>55.466810000000002</v>
      </c>
      <c r="I4470">
        <v>0.30646230000000002</v>
      </c>
      <c r="J4470">
        <v>30.646229999999999</v>
      </c>
      <c r="K4470">
        <v>76.257050000000007</v>
      </c>
      <c r="L4470">
        <v>52.764009999999999</v>
      </c>
      <c r="M4470">
        <v>0.7665883</v>
      </c>
      <c r="N4470">
        <v>36.330759999999998</v>
      </c>
      <c r="O4470">
        <v>26.789739999999998</v>
      </c>
      <c r="P4470">
        <v>0.31132779999999999</v>
      </c>
      <c r="Q4470">
        <v>55.468240000000002</v>
      </c>
      <c r="R4470">
        <v>30.257539999999999</v>
      </c>
      <c r="S4470">
        <v>0.82263640000000005</v>
      </c>
    </row>
    <row r="4471" spans="1:19" x14ac:dyDescent="0.2">
      <c r="A4471" t="s">
        <v>109</v>
      </c>
      <c r="B4471">
        <v>2010</v>
      </c>
      <c r="C4471">
        <v>291964</v>
      </c>
      <c r="D4471">
        <v>352151</v>
      </c>
      <c r="E4471">
        <v>391505</v>
      </c>
      <c r="F4471">
        <v>413114</v>
      </c>
      <c r="G4471">
        <v>460072</v>
      </c>
      <c r="H4471">
        <v>-41.527450000000002</v>
      </c>
      <c r="I4471">
        <v>0.30646230000000002</v>
      </c>
      <c r="J4471">
        <v>30.646229999999999</v>
      </c>
      <c r="K4471">
        <v>76.257050000000007</v>
      </c>
      <c r="L4471">
        <v>52.764009999999999</v>
      </c>
      <c r="M4471">
        <v>0.7665883</v>
      </c>
      <c r="N4471">
        <v>36.330759999999998</v>
      </c>
      <c r="O4471">
        <v>26.789739999999998</v>
      </c>
      <c r="P4471">
        <v>0.31132779999999999</v>
      </c>
      <c r="Q4471">
        <v>55.468240000000002</v>
      </c>
      <c r="R4471">
        <v>30.257539999999999</v>
      </c>
      <c r="S4471">
        <v>0.82263640000000005</v>
      </c>
    </row>
    <row r="4472" spans="1:19" x14ac:dyDescent="0.2">
      <c r="A4472" t="s">
        <v>109</v>
      </c>
      <c r="B4472">
        <v>2010</v>
      </c>
      <c r="C4472">
        <v>291964</v>
      </c>
      <c r="D4472">
        <v>352151</v>
      </c>
      <c r="E4472">
        <v>391505</v>
      </c>
      <c r="F4472">
        <v>413114</v>
      </c>
      <c r="G4472">
        <v>460072</v>
      </c>
      <c r="H4472">
        <v>-30.769279999999998</v>
      </c>
      <c r="I4472">
        <v>0.30646230000000002</v>
      </c>
      <c r="J4472">
        <v>30.646229999999999</v>
      </c>
      <c r="K4472">
        <v>76.257050000000007</v>
      </c>
      <c r="L4472">
        <v>52.764009999999999</v>
      </c>
      <c r="M4472">
        <v>0.7665883</v>
      </c>
      <c r="N4472">
        <v>36.330759999999998</v>
      </c>
      <c r="O4472">
        <v>26.789739999999998</v>
      </c>
      <c r="P4472">
        <v>0.31132779999999999</v>
      </c>
      <c r="Q4472">
        <v>55.468240000000002</v>
      </c>
      <c r="R4472">
        <v>30.257539999999999</v>
      </c>
      <c r="S4472">
        <v>0.82263640000000005</v>
      </c>
    </row>
    <row r="4473" spans="1:19" x14ac:dyDescent="0.2">
      <c r="A4473" t="s">
        <v>109</v>
      </c>
      <c r="B4473">
        <v>2010</v>
      </c>
      <c r="C4473">
        <v>291964</v>
      </c>
      <c r="D4473">
        <v>352151</v>
      </c>
      <c r="E4473">
        <v>391505</v>
      </c>
      <c r="F4473">
        <v>413114</v>
      </c>
      <c r="G4473">
        <v>460072</v>
      </c>
      <c r="H4473">
        <v>19.04766</v>
      </c>
      <c r="I4473">
        <v>0.30646230000000002</v>
      </c>
      <c r="J4473">
        <v>30.646229999999999</v>
      </c>
      <c r="K4473">
        <v>76.257050000000007</v>
      </c>
      <c r="L4473">
        <v>52.764009999999999</v>
      </c>
      <c r="M4473">
        <v>0.7665883</v>
      </c>
      <c r="N4473">
        <v>36.330759999999998</v>
      </c>
      <c r="O4473">
        <v>26.789739999999998</v>
      </c>
      <c r="P4473">
        <v>0.31132779999999999</v>
      </c>
      <c r="Q4473">
        <v>55.468240000000002</v>
      </c>
      <c r="R4473">
        <v>30.257539999999999</v>
      </c>
      <c r="S4473">
        <v>0.82263640000000005</v>
      </c>
    </row>
    <row r="4474" spans="1:19" x14ac:dyDescent="0.2">
      <c r="A4474" t="s">
        <v>109</v>
      </c>
      <c r="B4474">
        <v>2010</v>
      </c>
      <c r="C4474">
        <v>291964</v>
      </c>
      <c r="D4474">
        <v>352151</v>
      </c>
      <c r="E4474">
        <v>391505</v>
      </c>
      <c r="F4474">
        <v>413114</v>
      </c>
      <c r="G4474">
        <v>460072</v>
      </c>
      <c r="H4474">
        <v>34.570839999999997</v>
      </c>
      <c r="I4474">
        <v>0.30646230000000002</v>
      </c>
      <c r="J4474">
        <v>30.646229999999999</v>
      </c>
      <c r="K4474">
        <v>76.257050000000007</v>
      </c>
      <c r="L4474">
        <v>52.764009999999999</v>
      </c>
      <c r="M4474">
        <v>0.7665883</v>
      </c>
      <c r="N4474">
        <v>36.330759999999998</v>
      </c>
      <c r="O4474">
        <v>26.789739999999998</v>
      </c>
      <c r="P4474">
        <v>0.31132779999999999</v>
      </c>
      <c r="Q4474">
        <v>55.468240000000002</v>
      </c>
      <c r="R4474">
        <v>30.257539999999999</v>
      </c>
      <c r="S4474">
        <v>0.82263640000000005</v>
      </c>
    </row>
    <row r="4475" spans="1:19" x14ac:dyDescent="0.2">
      <c r="A4475" t="s">
        <v>109</v>
      </c>
      <c r="B4475">
        <v>2010</v>
      </c>
      <c r="C4475">
        <v>291964</v>
      </c>
      <c r="D4475">
        <v>352151</v>
      </c>
      <c r="E4475">
        <v>391505</v>
      </c>
      <c r="F4475">
        <v>413114</v>
      </c>
      <c r="G4475">
        <v>460072</v>
      </c>
      <c r="I4475">
        <v>0.30646230000000002</v>
      </c>
      <c r="J4475">
        <v>30.646229999999999</v>
      </c>
      <c r="L4475">
        <v>52.764009999999999</v>
      </c>
      <c r="M4475">
        <v>0.7665883</v>
      </c>
      <c r="N4475">
        <v>36.330759999999998</v>
      </c>
      <c r="O4475">
        <v>26.789739999999998</v>
      </c>
      <c r="P4475">
        <v>0.31132779999999999</v>
      </c>
      <c r="R4475">
        <v>30.257539999999999</v>
      </c>
      <c r="S4475">
        <v>0.82263640000000005</v>
      </c>
    </row>
    <row r="4476" spans="1:19" x14ac:dyDescent="0.2">
      <c r="A4476" t="s">
        <v>109</v>
      </c>
      <c r="B4476">
        <v>2010</v>
      </c>
      <c r="C4476">
        <v>291964</v>
      </c>
      <c r="D4476">
        <v>352151</v>
      </c>
      <c r="E4476">
        <v>391505</v>
      </c>
      <c r="F4476">
        <v>413114</v>
      </c>
      <c r="G4476">
        <v>460072</v>
      </c>
      <c r="H4476">
        <v>17.45243</v>
      </c>
      <c r="I4476">
        <v>0.30646230000000002</v>
      </c>
      <c r="J4476">
        <v>30.646229999999999</v>
      </c>
      <c r="K4476">
        <v>76.257050000000007</v>
      </c>
      <c r="L4476">
        <v>52.764009999999999</v>
      </c>
      <c r="M4476">
        <v>0.7665883</v>
      </c>
      <c r="N4476">
        <v>36.330759999999998</v>
      </c>
      <c r="O4476">
        <v>26.789739999999998</v>
      </c>
      <c r="P4476">
        <v>0.31132779999999999</v>
      </c>
      <c r="Q4476">
        <v>55.468240000000002</v>
      </c>
      <c r="R4476">
        <v>30.257539999999999</v>
      </c>
      <c r="S4476">
        <v>0.82263640000000005</v>
      </c>
    </row>
    <row r="4477" spans="1:19" x14ac:dyDescent="0.2">
      <c r="A4477" t="s">
        <v>109</v>
      </c>
      <c r="B4477">
        <v>2010</v>
      </c>
      <c r="C4477">
        <v>291964</v>
      </c>
      <c r="D4477">
        <v>352151</v>
      </c>
      <c r="E4477">
        <v>391505</v>
      </c>
      <c r="F4477">
        <v>413114</v>
      </c>
      <c r="G4477">
        <v>460072</v>
      </c>
      <c r="H4477">
        <v>94.444270000000003</v>
      </c>
      <c r="I4477">
        <v>0.30646230000000002</v>
      </c>
      <c r="J4477">
        <v>30.646229999999999</v>
      </c>
      <c r="K4477">
        <v>76.257050000000007</v>
      </c>
      <c r="L4477">
        <v>52.764009999999999</v>
      </c>
      <c r="M4477">
        <v>0.7665883</v>
      </c>
      <c r="N4477">
        <v>36.330759999999998</v>
      </c>
      <c r="O4477">
        <v>26.789739999999998</v>
      </c>
      <c r="P4477">
        <v>0.31132779999999999</v>
      </c>
      <c r="Q4477">
        <v>55.468240000000002</v>
      </c>
      <c r="R4477">
        <v>30.257539999999999</v>
      </c>
      <c r="S4477">
        <v>0.82263640000000005</v>
      </c>
    </row>
    <row r="4478" spans="1:19" x14ac:dyDescent="0.2">
      <c r="A4478" t="s">
        <v>109</v>
      </c>
      <c r="B4478">
        <v>2010</v>
      </c>
      <c r="C4478">
        <v>291964</v>
      </c>
      <c r="D4478">
        <v>352151</v>
      </c>
      <c r="E4478">
        <v>391505</v>
      </c>
      <c r="F4478">
        <v>413114</v>
      </c>
      <c r="G4478">
        <v>460072</v>
      </c>
      <c r="H4478">
        <v>1900.001</v>
      </c>
      <c r="I4478">
        <v>0.30646230000000002</v>
      </c>
      <c r="J4478">
        <v>30.646229999999999</v>
      </c>
      <c r="L4478">
        <v>52.764009999999999</v>
      </c>
      <c r="M4478">
        <v>0.7665883</v>
      </c>
      <c r="N4478">
        <v>36.330759999999998</v>
      </c>
      <c r="O4478">
        <v>26.789739999999998</v>
      </c>
      <c r="P4478">
        <v>0.31132779999999999</v>
      </c>
      <c r="R4478">
        <v>30.257539999999999</v>
      </c>
      <c r="S4478">
        <v>0.82263640000000005</v>
      </c>
    </row>
    <row r="4479" spans="1:19" x14ac:dyDescent="0.2">
      <c r="A4479" t="s">
        <v>109</v>
      </c>
      <c r="B4479">
        <v>2010</v>
      </c>
      <c r="C4479">
        <v>291964</v>
      </c>
      <c r="D4479">
        <v>352151</v>
      </c>
      <c r="E4479">
        <v>391505</v>
      </c>
      <c r="F4479">
        <v>413114</v>
      </c>
      <c r="G4479">
        <v>460072</v>
      </c>
      <c r="H4479">
        <v>167.41560000000001</v>
      </c>
      <c r="I4479">
        <v>0.30646230000000002</v>
      </c>
      <c r="J4479">
        <v>30.646229999999999</v>
      </c>
      <c r="K4479">
        <v>76.257050000000007</v>
      </c>
      <c r="L4479">
        <v>52.764009999999999</v>
      </c>
      <c r="M4479">
        <v>0.7665883</v>
      </c>
      <c r="N4479">
        <v>36.330759999999998</v>
      </c>
      <c r="O4479">
        <v>26.789739999999998</v>
      </c>
      <c r="P4479">
        <v>0.31132779999999999</v>
      </c>
      <c r="Q4479">
        <v>55.468240000000002</v>
      </c>
      <c r="R4479">
        <v>30.257539999999999</v>
      </c>
      <c r="S4479">
        <v>0.82263640000000005</v>
      </c>
    </row>
    <row r="4480" spans="1:19" x14ac:dyDescent="0.2">
      <c r="A4480" t="s">
        <v>109</v>
      </c>
      <c r="B4480">
        <v>2010</v>
      </c>
      <c r="C4480">
        <v>291964</v>
      </c>
      <c r="D4480">
        <v>352151</v>
      </c>
      <c r="E4480">
        <v>391505</v>
      </c>
      <c r="F4480">
        <v>413114</v>
      </c>
      <c r="G4480">
        <v>460072</v>
      </c>
      <c r="H4480">
        <v>9.9999280000000006</v>
      </c>
      <c r="I4480">
        <v>0.30646230000000002</v>
      </c>
      <c r="J4480">
        <v>30.646229999999999</v>
      </c>
      <c r="K4480">
        <v>76.257050000000007</v>
      </c>
      <c r="L4480">
        <v>52.764009999999999</v>
      </c>
      <c r="M4480">
        <v>0.7665883</v>
      </c>
      <c r="N4480">
        <v>36.330759999999998</v>
      </c>
      <c r="O4480">
        <v>26.789739999999998</v>
      </c>
      <c r="P4480">
        <v>0.31132779999999999</v>
      </c>
      <c r="Q4480">
        <v>55.468240000000002</v>
      </c>
      <c r="R4480">
        <v>30.257539999999999</v>
      </c>
      <c r="S4480">
        <v>0.82263640000000005</v>
      </c>
    </row>
    <row r="4481" spans="1:19" x14ac:dyDescent="0.2">
      <c r="A4481" t="s">
        <v>109</v>
      </c>
      <c r="B4481">
        <v>2010</v>
      </c>
      <c r="C4481">
        <v>291964</v>
      </c>
      <c r="D4481">
        <v>352151</v>
      </c>
      <c r="E4481">
        <v>391505</v>
      </c>
      <c r="F4481">
        <v>413114</v>
      </c>
      <c r="G4481">
        <v>460072</v>
      </c>
      <c r="H4481">
        <v>2.2727119999999998</v>
      </c>
      <c r="I4481">
        <v>0.30646230000000002</v>
      </c>
      <c r="J4481">
        <v>30.646229999999999</v>
      </c>
      <c r="K4481">
        <v>76.257050000000007</v>
      </c>
      <c r="L4481">
        <v>52.764009999999999</v>
      </c>
      <c r="M4481">
        <v>0.7665883</v>
      </c>
      <c r="N4481">
        <v>36.330759999999998</v>
      </c>
      <c r="O4481">
        <v>26.789739999999998</v>
      </c>
      <c r="P4481">
        <v>0.31132779999999999</v>
      </c>
      <c r="Q4481">
        <v>55.468240000000002</v>
      </c>
      <c r="R4481">
        <v>30.257539999999999</v>
      </c>
      <c r="S4481">
        <v>0.82263640000000005</v>
      </c>
    </row>
    <row r="4482" spans="1:19" x14ac:dyDescent="0.2">
      <c r="A4482" t="s">
        <v>109</v>
      </c>
      <c r="B4482">
        <v>2010</v>
      </c>
      <c r="C4482">
        <v>291964</v>
      </c>
      <c r="D4482">
        <v>352151</v>
      </c>
      <c r="E4482">
        <v>391505</v>
      </c>
      <c r="F4482">
        <v>413114</v>
      </c>
      <c r="G4482">
        <v>460072</v>
      </c>
      <c r="H4482">
        <v>123.52930000000001</v>
      </c>
      <c r="I4482">
        <v>0.30646230000000002</v>
      </c>
      <c r="J4482">
        <v>30.646229999999999</v>
      </c>
      <c r="K4482">
        <v>76.257050000000007</v>
      </c>
      <c r="L4482">
        <v>52.764009999999999</v>
      </c>
      <c r="M4482">
        <v>0.7665883</v>
      </c>
      <c r="N4482">
        <v>36.330759999999998</v>
      </c>
      <c r="O4482">
        <v>26.789739999999998</v>
      </c>
      <c r="P4482">
        <v>0.31132779999999999</v>
      </c>
      <c r="Q4482">
        <v>55.468240000000002</v>
      </c>
      <c r="R4482">
        <v>30.257539999999999</v>
      </c>
      <c r="S4482">
        <v>0.82263640000000005</v>
      </c>
    </row>
    <row r="4483" spans="1:19" x14ac:dyDescent="0.2">
      <c r="A4483" t="s">
        <v>109</v>
      </c>
      <c r="B4483">
        <v>2010</v>
      </c>
      <c r="C4483">
        <v>291964</v>
      </c>
      <c r="D4483">
        <v>352151</v>
      </c>
      <c r="E4483">
        <v>391505</v>
      </c>
      <c r="F4483">
        <v>413114</v>
      </c>
      <c r="G4483">
        <v>460072</v>
      </c>
      <c r="I4483">
        <v>0.30646230000000002</v>
      </c>
      <c r="J4483">
        <v>30.646229999999999</v>
      </c>
      <c r="L4483">
        <v>52.764009999999999</v>
      </c>
      <c r="M4483">
        <v>0.7665883</v>
      </c>
      <c r="N4483">
        <v>36.330759999999998</v>
      </c>
      <c r="O4483">
        <v>26.789739999999998</v>
      </c>
      <c r="P4483">
        <v>0.31132779999999999</v>
      </c>
      <c r="R4483">
        <v>30.257539999999999</v>
      </c>
      <c r="S4483">
        <v>0.82263640000000005</v>
      </c>
    </row>
    <row r="4484" spans="1:19" x14ac:dyDescent="0.2">
      <c r="A4484" t="s">
        <v>109</v>
      </c>
      <c r="B4484">
        <v>2010</v>
      </c>
      <c r="C4484">
        <v>291964</v>
      </c>
      <c r="D4484">
        <v>352151</v>
      </c>
      <c r="E4484">
        <v>391505</v>
      </c>
      <c r="F4484">
        <v>413114</v>
      </c>
      <c r="G4484">
        <v>460072</v>
      </c>
      <c r="H4484">
        <v>-5.8823730000000003</v>
      </c>
      <c r="I4484">
        <v>0.30646230000000002</v>
      </c>
      <c r="J4484">
        <v>30.646229999999999</v>
      </c>
      <c r="K4484">
        <v>76.257050000000007</v>
      </c>
      <c r="L4484">
        <v>52.764009999999999</v>
      </c>
      <c r="M4484">
        <v>0.7665883</v>
      </c>
      <c r="N4484">
        <v>36.330759999999998</v>
      </c>
      <c r="O4484">
        <v>26.789739999999998</v>
      </c>
      <c r="P4484">
        <v>0.31132779999999999</v>
      </c>
      <c r="Q4484">
        <v>55.468240000000002</v>
      </c>
      <c r="R4484">
        <v>30.257539999999999</v>
      </c>
      <c r="S4484">
        <v>0.82263640000000005</v>
      </c>
    </row>
    <row r="4485" spans="1:19" x14ac:dyDescent="0.2">
      <c r="A4485" t="s">
        <v>109</v>
      </c>
      <c r="B4485">
        <v>2010</v>
      </c>
      <c r="C4485">
        <v>291964</v>
      </c>
      <c r="D4485">
        <v>352151</v>
      </c>
      <c r="E4485">
        <v>391505</v>
      </c>
      <c r="F4485">
        <v>413114</v>
      </c>
      <c r="G4485">
        <v>460072</v>
      </c>
      <c r="H4485">
        <v>9.6552740000000004</v>
      </c>
      <c r="I4485">
        <v>0.30646230000000002</v>
      </c>
      <c r="J4485">
        <v>30.646229999999999</v>
      </c>
      <c r="K4485">
        <v>76.257050000000007</v>
      </c>
      <c r="L4485">
        <v>52.764009999999999</v>
      </c>
      <c r="M4485">
        <v>0.7665883</v>
      </c>
      <c r="N4485">
        <v>36.330759999999998</v>
      </c>
      <c r="O4485">
        <v>26.789739999999998</v>
      </c>
      <c r="P4485">
        <v>0.31132779999999999</v>
      </c>
      <c r="Q4485">
        <v>55.468240000000002</v>
      </c>
      <c r="R4485">
        <v>30.257539999999999</v>
      </c>
      <c r="S4485">
        <v>0.82263640000000005</v>
      </c>
    </row>
    <row r="4486" spans="1:19" x14ac:dyDescent="0.2">
      <c r="A4486" t="s">
        <v>109</v>
      </c>
      <c r="B4486">
        <v>2010</v>
      </c>
      <c r="C4486">
        <v>291964</v>
      </c>
      <c r="D4486">
        <v>352151</v>
      </c>
      <c r="E4486">
        <v>391505</v>
      </c>
      <c r="F4486">
        <v>413114</v>
      </c>
      <c r="G4486">
        <v>460072</v>
      </c>
      <c r="I4486">
        <v>0.30646230000000002</v>
      </c>
      <c r="J4486">
        <v>30.646229999999999</v>
      </c>
      <c r="L4486">
        <v>52.764009999999999</v>
      </c>
      <c r="M4486">
        <v>0.7665883</v>
      </c>
      <c r="N4486">
        <v>36.330759999999998</v>
      </c>
      <c r="O4486">
        <v>26.789739999999998</v>
      </c>
      <c r="P4486">
        <v>0.31132779999999999</v>
      </c>
      <c r="R4486">
        <v>30.257539999999999</v>
      </c>
      <c r="S4486">
        <v>0.82263640000000005</v>
      </c>
    </row>
    <row r="4487" spans="1:19" x14ac:dyDescent="0.2">
      <c r="A4487" t="s">
        <v>109</v>
      </c>
      <c r="B4487">
        <v>2010</v>
      </c>
      <c r="C4487">
        <v>291964</v>
      </c>
      <c r="D4487">
        <v>352151</v>
      </c>
      <c r="E4487">
        <v>391505</v>
      </c>
      <c r="F4487">
        <v>413114</v>
      </c>
      <c r="G4487">
        <v>460072</v>
      </c>
      <c r="I4487">
        <v>0.30646230000000002</v>
      </c>
      <c r="J4487">
        <v>30.646229999999999</v>
      </c>
      <c r="L4487">
        <v>52.764009999999999</v>
      </c>
      <c r="M4487">
        <v>0.7665883</v>
      </c>
      <c r="N4487">
        <v>36.330759999999998</v>
      </c>
      <c r="O4487">
        <v>26.789739999999998</v>
      </c>
      <c r="P4487">
        <v>0.31132779999999999</v>
      </c>
      <c r="R4487">
        <v>30.257539999999999</v>
      </c>
      <c r="S4487">
        <v>0.82263640000000005</v>
      </c>
    </row>
    <row r="4488" spans="1:19" x14ac:dyDescent="0.2">
      <c r="A4488" t="s">
        <v>109</v>
      </c>
      <c r="B4488">
        <v>2010</v>
      </c>
      <c r="C4488">
        <v>291964</v>
      </c>
      <c r="D4488">
        <v>352151</v>
      </c>
      <c r="E4488">
        <v>391505</v>
      </c>
      <c r="F4488">
        <v>413114</v>
      </c>
      <c r="G4488">
        <v>460072</v>
      </c>
      <c r="H4488">
        <v>26.940069999999999</v>
      </c>
      <c r="I4488">
        <v>0.30646230000000002</v>
      </c>
      <c r="J4488">
        <v>30.646229999999999</v>
      </c>
      <c r="K4488">
        <v>76.257050000000007</v>
      </c>
      <c r="L4488">
        <v>52.764009999999999</v>
      </c>
      <c r="M4488">
        <v>0.7665883</v>
      </c>
      <c r="N4488">
        <v>36.330759999999998</v>
      </c>
      <c r="O4488">
        <v>26.789739999999998</v>
      </c>
      <c r="P4488">
        <v>0.31132779999999999</v>
      </c>
      <c r="Q4488">
        <v>55.468240000000002</v>
      </c>
      <c r="R4488">
        <v>30.257539999999999</v>
      </c>
      <c r="S4488">
        <v>0.82263640000000005</v>
      </c>
    </row>
    <row r="4489" spans="1:19" x14ac:dyDescent="0.2">
      <c r="A4489" t="s">
        <v>109</v>
      </c>
      <c r="B4489">
        <v>2010</v>
      </c>
      <c r="C4489">
        <v>291964</v>
      </c>
      <c r="D4489">
        <v>352151</v>
      </c>
      <c r="E4489">
        <v>391505</v>
      </c>
      <c r="F4489">
        <v>413114</v>
      </c>
      <c r="G4489">
        <v>460072</v>
      </c>
      <c r="H4489">
        <v>12.500080000000001</v>
      </c>
      <c r="I4489">
        <v>0.30646230000000002</v>
      </c>
      <c r="J4489">
        <v>30.646229999999999</v>
      </c>
      <c r="K4489">
        <v>76.257050000000007</v>
      </c>
      <c r="L4489">
        <v>52.764009999999999</v>
      </c>
      <c r="M4489">
        <v>0.7665883</v>
      </c>
      <c r="N4489">
        <v>36.330759999999998</v>
      </c>
      <c r="O4489">
        <v>26.789739999999998</v>
      </c>
      <c r="P4489">
        <v>0.31132779999999999</v>
      </c>
      <c r="Q4489">
        <v>55.468240000000002</v>
      </c>
      <c r="R4489">
        <v>30.257539999999999</v>
      </c>
      <c r="S4489">
        <v>0.82263640000000005</v>
      </c>
    </row>
    <row r="4490" spans="1:19" x14ac:dyDescent="0.2">
      <c r="A4490" t="s">
        <v>109</v>
      </c>
      <c r="B4490">
        <v>2010</v>
      </c>
      <c r="C4490">
        <v>291964</v>
      </c>
      <c r="D4490">
        <v>352151</v>
      </c>
      <c r="E4490">
        <v>391505</v>
      </c>
      <c r="F4490">
        <v>413114</v>
      </c>
      <c r="G4490">
        <v>460072</v>
      </c>
      <c r="H4490">
        <v>83.843220000000002</v>
      </c>
      <c r="I4490">
        <v>0.30646230000000002</v>
      </c>
      <c r="J4490">
        <v>30.646229999999999</v>
      </c>
      <c r="K4490">
        <v>76.257050000000007</v>
      </c>
      <c r="L4490">
        <v>52.764009999999999</v>
      </c>
      <c r="M4490">
        <v>0.7665883</v>
      </c>
      <c r="N4490">
        <v>36.330759999999998</v>
      </c>
      <c r="O4490">
        <v>26.789739999999998</v>
      </c>
      <c r="P4490">
        <v>0.31132779999999999</v>
      </c>
      <c r="Q4490">
        <v>55.468240000000002</v>
      </c>
      <c r="R4490">
        <v>30.257539999999999</v>
      </c>
      <c r="S4490">
        <v>0.82263640000000005</v>
      </c>
    </row>
    <row r="4491" spans="1:19" x14ac:dyDescent="0.2">
      <c r="A4491" t="s">
        <v>109</v>
      </c>
      <c r="B4491">
        <v>2010</v>
      </c>
      <c r="C4491">
        <v>291964</v>
      </c>
      <c r="D4491">
        <v>352151</v>
      </c>
      <c r="E4491">
        <v>391505</v>
      </c>
      <c r="F4491">
        <v>413114</v>
      </c>
      <c r="G4491">
        <v>460072</v>
      </c>
      <c r="I4491">
        <v>0.30646230000000002</v>
      </c>
      <c r="J4491">
        <v>30.646229999999999</v>
      </c>
      <c r="L4491">
        <v>52.764009999999999</v>
      </c>
      <c r="M4491">
        <v>0.7665883</v>
      </c>
      <c r="N4491">
        <v>36.330759999999998</v>
      </c>
      <c r="O4491">
        <v>26.789739999999998</v>
      </c>
      <c r="P4491">
        <v>0.31132779999999999</v>
      </c>
      <c r="R4491">
        <v>30.257539999999999</v>
      </c>
      <c r="S4491">
        <v>0.82263640000000005</v>
      </c>
    </row>
    <row r="4492" spans="1:19" x14ac:dyDescent="0.2">
      <c r="A4492" t="s">
        <v>109</v>
      </c>
      <c r="B4492">
        <v>2010</v>
      </c>
      <c r="C4492">
        <v>291964</v>
      </c>
      <c r="D4492">
        <v>352151</v>
      </c>
      <c r="E4492">
        <v>391505</v>
      </c>
      <c r="F4492">
        <v>413114</v>
      </c>
      <c r="G4492">
        <v>460072</v>
      </c>
      <c r="H4492">
        <v>-12.500080000000001</v>
      </c>
      <c r="I4492">
        <v>0.30646230000000002</v>
      </c>
      <c r="J4492">
        <v>30.646229999999999</v>
      </c>
      <c r="K4492">
        <v>76.257050000000007</v>
      </c>
      <c r="L4492">
        <v>52.764009999999999</v>
      </c>
      <c r="M4492">
        <v>0.7665883</v>
      </c>
      <c r="N4492">
        <v>36.330759999999998</v>
      </c>
      <c r="O4492">
        <v>26.789739999999998</v>
      </c>
      <c r="P4492">
        <v>0.31132779999999999</v>
      </c>
      <c r="Q4492">
        <v>55.468240000000002</v>
      </c>
      <c r="R4492">
        <v>30.257539999999999</v>
      </c>
      <c r="S4492">
        <v>0.82263640000000005</v>
      </c>
    </row>
    <row r="4493" spans="1:19" x14ac:dyDescent="0.2">
      <c r="A4493" t="s">
        <v>109</v>
      </c>
      <c r="B4493">
        <v>2010</v>
      </c>
      <c r="C4493">
        <v>291964</v>
      </c>
      <c r="D4493">
        <v>352151</v>
      </c>
      <c r="E4493">
        <v>391505</v>
      </c>
      <c r="F4493">
        <v>413114</v>
      </c>
      <c r="G4493">
        <v>460072</v>
      </c>
      <c r="I4493">
        <v>0.30646230000000002</v>
      </c>
      <c r="J4493">
        <v>30.646229999999999</v>
      </c>
      <c r="L4493">
        <v>52.764009999999999</v>
      </c>
      <c r="M4493">
        <v>0.7665883</v>
      </c>
      <c r="N4493">
        <v>36.330759999999998</v>
      </c>
      <c r="O4493">
        <v>26.789739999999998</v>
      </c>
      <c r="P4493">
        <v>0.31132779999999999</v>
      </c>
      <c r="R4493">
        <v>30.257539999999999</v>
      </c>
      <c r="S4493">
        <v>0.82263640000000005</v>
      </c>
    </row>
    <row r="4494" spans="1:19" x14ac:dyDescent="0.2">
      <c r="A4494" t="s">
        <v>109</v>
      </c>
      <c r="B4494">
        <v>2010</v>
      </c>
      <c r="C4494">
        <v>291964</v>
      </c>
      <c r="D4494">
        <v>352151</v>
      </c>
      <c r="E4494">
        <v>391505</v>
      </c>
      <c r="F4494">
        <v>413114</v>
      </c>
      <c r="G4494">
        <v>460072</v>
      </c>
      <c r="I4494">
        <v>0.30646230000000002</v>
      </c>
      <c r="J4494">
        <v>30.646229999999999</v>
      </c>
      <c r="L4494">
        <v>52.764009999999999</v>
      </c>
      <c r="M4494">
        <v>0.7665883</v>
      </c>
      <c r="N4494">
        <v>36.330759999999998</v>
      </c>
      <c r="O4494">
        <v>26.789739999999998</v>
      </c>
      <c r="P4494">
        <v>0.31132779999999999</v>
      </c>
      <c r="R4494">
        <v>30.257539999999999</v>
      </c>
      <c r="S4494">
        <v>0.82263640000000005</v>
      </c>
    </row>
    <row r="4495" spans="1:19" x14ac:dyDescent="0.2">
      <c r="A4495" t="s">
        <v>109</v>
      </c>
      <c r="B4495">
        <v>2010</v>
      </c>
      <c r="C4495">
        <v>291964</v>
      </c>
      <c r="D4495">
        <v>352151</v>
      </c>
      <c r="E4495">
        <v>391505</v>
      </c>
      <c r="F4495">
        <v>413114</v>
      </c>
      <c r="G4495">
        <v>460072</v>
      </c>
      <c r="H4495">
        <v>-14.08459</v>
      </c>
      <c r="I4495">
        <v>0.30646230000000002</v>
      </c>
      <c r="J4495">
        <v>30.646229999999999</v>
      </c>
      <c r="K4495">
        <v>76.257050000000007</v>
      </c>
      <c r="L4495">
        <v>52.764009999999999</v>
      </c>
      <c r="M4495">
        <v>0.7665883</v>
      </c>
      <c r="N4495">
        <v>36.330759999999998</v>
      </c>
      <c r="O4495">
        <v>26.789739999999998</v>
      </c>
      <c r="P4495">
        <v>0.31132779999999999</v>
      </c>
      <c r="Q4495">
        <v>55.468240000000002</v>
      </c>
      <c r="R4495">
        <v>30.257539999999999</v>
      </c>
      <c r="S4495">
        <v>0.82263640000000005</v>
      </c>
    </row>
    <row r="4496" spans="1:19" x14ac:dyDescent="0.2">
      <c r="A4496" t="s">
        <v>109</v>
      </c>
      <c r="B4496">
        <v>2010</v>
      </c>
      <c r="C4496">
        <v>291964</v>
      </c>
      <c r="D4496">
        <v>352151</v>
      </c>
      <c r="E4496">
        <v>391505</v>
      </c>
      <c r="F4496">
        <v>413114</v>
      </c>
      <c r="G4496">
        <v>460072</v>
      </c>
      <c r="H4496">
        <v>21.041879999999999</v>
      </c>
      <c r="I4496">
        <v>0.30646230000000002</v>
      </c>
      <c r="J4496">
        <v>30.646229999999999</v>
      </c>
      <c r="K4496">
        <v>76.257050000000007</v>
      </c>
      <c r="L4496">
        <v>52.764009999999999</v>
      </c>
      <c r="M4496">
        <v>0.7665883</v>
      </c>
      <c r="N4496">
        <v>36.330759999999998</v>
      </c>
      <c r="O4496">
        <v>26.789739999999998</v>
      </c>
      <c r="P4496">
        <v>0.31132779999999999</v>
      </c>
      <c r="Q4496">
        <v>55.468240000000002</v>
      </c>
      <c r="R4496">
        <v>30.257539999999999</v>
      </c>
      <c r="S4496">
        <v>0.82263640000000005</v>
      </c>
    </row>
    <row r="4497" spans="1:19" x14ac:dyDescent="0.2">
      <c r="A4497" t="s">
        <v>109</v>
      </c>
      <c r="B4497">
        <v>2010</v>
      </c>
      <c r="C4497">
        <v>291964</v>
      </c>
      <c r="D4497">
        <v>352151</v>
      </c>
      <c r="E4497">
        <v>391505</v>
      </c>
      <c r="F4497">
        <v>413114</v>
      </c>
      <c r="G4497">
        <v>460072</v>
      </c>
      <c r="H4497">
        <v>10.022169999999999</v>
      </c>
      <c r="I4497">
        <v>0.30646230000000002</v>
      </c>
      <c r="J4497">
        <v>30.646229999999999</v>
      </c>
      <c r="K4497">
        <v>76.257050000000007</v>
      </c>
      <c r="L4497">
        <v>52.764009999999999</v>
      </c>
      <c r="M4497">
        <v>0.7665883</v>
      </c>
      <c r="N4497">
        <v>36.330759999999998</v>
      </c>
      <c r="O4497">
        <v>26.789739999999998</v>
      </c>
      <c r="P4497">
        <v>0.31132779999999999</v>
      </c>
      <c r="Q4497">
        <v>55.468240000000002</v>
      </c>
      <c r="R4497">
        <v>30.257539999999999</v>
      </c>
      <c r="S4497">
        <v>0.82263640000000005</v>
      </c>
    </row>
    <row r="4498" spans="1:19" x14ac:dyDescent="0.2">
      <c r="A4498" t="s">
        <v>109</v>
      </c>
      <c r="B4498">
        <v>2010</v>
      </c>
      <c r="C4498">
        <v>291964</v>
      </c>
      <c r="D4498">
        <v>352151</v>
      </c>
      <c r="E4498">
        <v>391505</v>
      </c>
      <c r="F4498">
        <v>413114</v>
      </c>
      <c r="G4498">
        <v>460072</v>
      </c>
      <c r="H4498">
        <v>155.6893</v>
      </c>
      <c r="I4498">
        <v>0.30646230000000002</v>
      </c>
      <c r="J4498">
        <v>30.646229999999999</v>
      </c>
      <c r="K4498">
        <v>76.257050000000007</v>
      </c>
      <c r="L4498">
        <v>52.764009999999999</v>
      </c>
      <c r="M4498">
        <v>0.7665883</v>
      </c>
      <c r="N4498">
        <v>36.330759999999998</v>
      </c>
      <c r="O4498">
        <v>26.789739999999998</v>
      </c>
      <c r="P4498">
        <v>0.31132779999999999</v>
      </c>
      <c r="Q4498">
        <v>55.468240000000002</v>
      </c>
      <c r="R4498">
        <v>30.257539999999999</v>
      </c>
      <c r="S4498">
        <v>0.82263640000000005</v>
      </c>
    </row>
    <row r="4499" spans="1:19" x14ac:dyDescent="0.2">
      <c r="A4499" t="s">
        <v>109</v>
      </c>
      <c r="B4499">
        <v>2010</v>
      </c>
      <c r="C4499">
        <v>291964</v>
      </c>
      <c r="D4499">
        <v>352151</v>
      </c>
      <c r="E4499">
        <v>391505</v>
      </c>
      <c r="F4499">
        <v>413114</v>
      </c>
      <c r="G4499">
        <v>460072</v>
      </c>
      <c r="H4499">
        <v>15.066129999999999</v>
      </c>
      <c r="I4499">
        <v>0.30646230000000002</v>
      </c>
      <c r="J4499">
        <v>30.646229999999999</v>
      </c>
      <c r="K4499">
        <v>76.257050000000007</v>
      </c>
      <c r="L4499">
        <v>52.764009999999999</v>
      </c>
      <c r="M4499">
        <v>0.7665883</v>
      </c>
      <c r="N4499">
        <v>36.330759999999998</v>
      </c>
      <c r="O4499">
        <v>26.789739999999998</v>
      </c>
      <c r="P4499">
        <v>0.31132779999999999</v>
      </c>
      <c r="Q4499">
        <v>55.468240000000002</v>
      </c>
      <c r="R4499">
        <v>30.257539999999999</v>
      </c>
      <c r="S4499">
        <v>0.82263640000000005</v>
      </c>
    </row>
    <row r="4500" spans="1:19" x14ac:dyDescent="0.2">
      <c r="A4500" t="s">
        <v>109</v>
      </c>
      <c r="B4500">
        <v>2010</v>
      </c>
      <c r="C4500">
        <v>291964</v>
      </c>
      <c r="D4500">
        <v>352151</v>
      </c>
      <c r="E4500">
        <v>391505</v>
      </c>
      <c r="F4500">
        <v>413114</v>
      </c>
      <c r="G4500">
        <v>460072</v>
      </c>
      <c r="H4500">
        <v>7.0422000000000002</v>
      </c>
      <c r="I4500">
        <v>0.30646230000000002</v>
      </c>
      <c r="J4500">
        <v>30.646229999999999</v>
      </c>
      <c r="K4500">
        <v>76.257050000000007</v>
      </c>
      <c r="L4500">
        <v>52.764009999999999</v>
      </c>
      <c r="M4500">
        <v>0.7665883</v>
      </c>
      <c r="N4500">
        <v>36.330759999999998</v>
      </c>
      <c r="O4500">
        <v>26.789739999999998</v>
      </c>
      <c r="P4500">
        <v>0.31132779999999999</v>
      </c>
      <c r="Q4500">
        <v>55.468240000000002</v>
      </c>
      <c r="R4500">
        <v>30.257539999999999</v>
      </c>
      <c r="S4500">
        <v>0.82263640000000005</v>
      </c>
    </row>
    <row r="4501" spans="1:19" x14ac:dyDescent="0.2">
      <c r="A4501" t="s">
        <v>109</v>
      </c>
      <c r="B4501">
        <v>2010</v>
      </c>
      <c r="C4501">
        <v>291964</v>
      </c>
      <c r="D4501">
        <v>352151</v>
      </c>
      <c r="E4501">
        <v>391505</v>
      </c>
      <c r="F4501">
        <v>413114</v>
      </c>
      <c r="G4501">
        <v>460072</v>
      </c>
      <c r="I4501">
        <v>0.30646230000000002</v>
      </c>
      <c r="J4501">
        <v>30.646229999999999</v>
      </c>
      <c r="L4501">
        <v>52.764009999999999</v>
      </c>
      <c r="M4501">
        <v>0.7665883</v>
      </c>
      <c r="O4501">
        <v>26.789739999999998</v>
      </c>
      <c r="P4501">
        <v>0.31132779999999999</v>
      </c>
      <c r="R4501">
        <v>30.257539999999999</v>
      </c>
      <c r="S4501">
        <v>0.82263640000000005</v>
      </c>
    </row>
    <row r="4502" spans="1:19" x14ac:dyDescent="0.2">
      <c r="A4502" t="s">
        <v>109</v>
      </c>
      <c r="B4502">
        <v>2010</v>
      </c>
      <c r="C4502">
        <v>291964</v>
      </c>
      <c r="D4502">
        <v>352151</v>
      </c>
      <c r="E4502">
        <v>391505</v>
      </c>
      <c r="F4502">
        <v>413114</v>
      </c>
      <c r="G4502">
        <v>460072</v>
      </c>
      <c r="H4502">
        <v>-35.960290000000001</v>
      </c>
      <c r="I4502">
        <v>0.30646230000000002</v>
      </c>
      <c r="J4502">
        <v>30.646229999999999</v>
      </c>
      <c r="K4502">
        <v>76.257050000000007</v>
      </c>
      <c r="L4502">
        <v>52.764009999999999</v>
      </c>
      <c r="M4502">
        <v>0.7665883</v>
      </c>
      <c r="N4502">
        <v>36.330759999999998</v>
      </c>
      <c r="O4502">
        <v>26.789739999999998</v>
      </c>
      <c r="P4502">
        <v>0.31132779999999999</v>
      </c>
      <c r="Q4502">
        <v>55.468240000000002</v>
      </c>
      <c r="R4502">
        <v>30.257539999999999</v>
      </c>
      <c r="S4502">
        <v>0.82263640000000005</v>
      </c>
    </row>
    <row r="4503" spans="1:19" x14ac:dyDescent="0.2">
      <c r="A4503" t="s">
        <v>109</v>
      </c>
      <c r="B4503">
        <v>2010</v>
      </c>
      <c r="C4503">
        <v>291964</v>
      </c>
      <c r="D4503">
        <v>352151</v>
      </c>
      <c r="E4503">
        <v>391505</v>
      </c>
      <c r="F4503">
        <v>413114</v>
      </c>
      <c r="G4503">
        <v>460072</v>
      </c>
      <c r="H4503">
        <v>0.84031279999999997</v>
      </c>
      <c r="I4503">
        <v>0.30646230000000002</v>
      </c>
      <c r="J4503">
        <v>30.646229999999999</v>
      </c>
      <c r="K4503">
        <v>76.257050000000007</v>
      </c>
      <c r="L4503">
        <v>52.764009999999999</v>
      </c>
      <c r="M4503">
        <v>0.7665883</v>
      </c>
      <c r="N4503">
        <v>36.330759999999998</v>
      </c>
      <c r="O4503">
        <v>26.789739999999998</v>
      </c>
      <c r="P4503">
        <v>0.31132779999999999</v>
      </c>
      <c r="Q4503">
        <v>55.468240000000002</v>
      </c>
      <c r="R4503">
        <v>30.257539999999999</v>
      </c>
      <c r="S4503">
        <v>0.82263640000000005</v>
      </c>
    </row>
    <row r="4504" spans="1:19" x14ac:dyDescent="0.2">
      <c r="A4504" t="s">
        <v>109</v>
      </c>
      <c r="B4504">
        <v>2010</v>
      </c>
      <c r="C4504">
        <v>291964</v>
      </c>
      <c r="D4504">
        <v>352151</v>
      </c>
      <c r="E4504">
        <v>391505</v>
      </c>
      <c r="F4504">
        <v>413114</v>
      </c>
      <c r="G4504">
        <v>460072</v>
      </c>
      <c r="H4504">
        <v>23.702809999999999</v>
      </c>
      <c r="I4504">
        <v>0.30646230000000002</v>
      </c>
      <c r="J4504">
        <v>30.646229999999999</v>
      </c>
      <c r="K4504">
        <v>76.257050000000007</v>
      </c>
      <c r="L4504">
        <v>52.764009999999999</v>
      </c>
      <c r="M4504">
        <v>0.7665883</v>
      </c>
      <c r="N4504">
        <v>36.330759999999998</v>
      </c>
      <c r="O4504">
        <v>26.789739999999998</v>
      </c>
      <c r="P4504">
        <v>0.31132779999999999</v>
      </c>
      <c r="Q4504">
        <v>55.468240000000002</v>
      </c>
      <c r="R4504">
        <v>30.257539999999999</v>
      </c>
      <c r="S4504">
        <v>0.82263640000000005</v>
      </c>
    </row>
    <row r="4505" spans="1:19" x14ac:dyDescent="0.2">
      <c r="A4505" t="s">
        <v>109</v>
      </c>
      <c r="B4505">
        <v>2010</v>
      </c>
      <c r="C4505">
        <v>291964</v>
      </c>
      <c r="D4505">
        <v>352151</v>
      </c>
      <c r="E4505">
        <v>391505</v>
      </c>
      <c r="F4505">
        <v>413114</v>
      </c>
      <c r="G4505">
        <v>460072</v>
      </c>
      <c r="H4505">
        <v>7.9599999999999997E-5</v>
      </c>
      <c r="I4505">
        <v>0.30646230000000002</v>
      </c>
      <c r="J4505">
        <v>30.646229999999999</v>
      </c>
      <c r="K4505">
        <v>76.257050000000007</v>
      </c>
      <c r="L4505">
        <v>52.764009999999999</v>
      </c>
      <c r="M4505">
        <v>0.7665883</v>
      </c>
      <c r="N4505">
        <v>36.330759999999998</v>
      </c>
      <c r="O4505">
        <v>26.789739999999998</v>
      </c>
      <c r="P4505">
        <v>0.31132779999999999</v>
      </c>
      <c r="Q4505">
        <v>55.468240000000002</v>
      </c>
      <c r="R4505">
        <v>30.257539999999999</v>
      </c>
      <c r="S4505">
        <v>0.82263640000000005</v>
      </c>
    </row>
    <row r="4506" spans="1:19" x14ac:dyDescent="0.2">
      <c r="A4506" t="s">
        <v>109</v>
      </c>
      <c r="B4506">
        <v>2010</v>
      </c>
      <c r="C4506">
        <v>291964</v>
      </c>
      <c r="D4506">
        <v>352151</v>
      </c>
      <c r="E4506">
        <v>391505</v>
      </c>
      <c r="F4506">
        <v>413114</v>
      </c>
      <c r="G4506">
        <v>460072</v>
      </c>
      <c r="H4506">
        <v>47.169939999999997</v>
      </c>
      <c r="I4506">
        <v>0.30646230000000002</v>
      </c>
      <c r="J4506">
        <v>30.646229999999999</v>
      </c>
      <c r="K4506">
        <v>76.257050000000007</v>
      </c>
      <c r="L4506">
        <v>52.764009999999999</v>
      </c>
      <c r="M4506">
        <v>0.7665883</v>
      </c>
      <c r="N4506">
        <v>36.330759999999998</v>
      </c>
      <c r="O4506">
        <v>26.789739999999998</v>
      </c>
      <c r="P4506">
        <v>0.31132779999999999</v>
      </c>
      <c r="Q4506">
        <v>55.468240000000002</v>
      </c>
      <c r="R4506">
        <v>30.257539999999999</v>
      </c>
      <c r="S4506">
        <v>0.82263640000000005</v>
      </c>
    </row>
    <row r="4507" spans="1:19" x14ac:dyDescent="0.2">
      <c r="A4507" t="s">
        <v>109</v>
      </c>
      <c r="B4507">
        <v>2010</v>
      </c>
      <c r="C4507">
        <v>291964</v>
      </c>
      <c r="D4507">
        <v>352151</v>
      </c>
      <c r="E4507">
        <v>391505</v>
      </c>
      <c r="F4507">
        <v>413114</v>
      </c>
      <c r="G4507">
        <v>460072</v>
      </c>
      <c r="H4507">
        <v>-16.602519999999998</v>
      </c>
      <c r="I4507">
        <v>0.30646230000000002</v>
      </c>
      <c r="J4507">
        <v>30.646229999999999</v>
      </c>
      <c r="K4507">
        <v>76.257050000000007</v>
      </c>
      <c r="L4507">
        <v>52.764009999999999</v>
      </c>
      <c r="M4507">
        <v>0.7665883</v>
      </c>
      <c r="N4507">
        <v>36.330759999999998</v>
      </c>
      <c r="O4507">
        <v>26.789739999999998</v>
      </c>
      <c r="P4507">
        <v>0.31132779999999999</v>
      </c>
      <c r="Q4507">
        <v>55.468240000000002</v>
      </c>
      <c r="R4507">
        <v>30.257539999999999</v>
      </c>
      <c r="S4507">
        <v>0.82263640000000005</v>
      </c>
    </row>
    <row r="4508" spans="1:19" x14ac:dyDescent="0.2">
      <c r="A4508" t="s">
        <v>109</v>
      </c>
      <c r="B4508">
        <v>2010</v>
      </c>
      <c r="C4508">
        <v>291964</v>
      </c>
      <c r="D4508">
        <v>352151</v>
      </c>
      <c r="E4508">
        <v>391505</v>
      </c>
      <c r="F4508">
        <v>413114</v>
      </c>
      <c r="G4508">
        <v>460072</v>
      </c>
      <c r="H4508">
        <v>-37.691330000000001</v>
      </c>
      <c r="I4508">
        <v>0.30646230000000002</v>
      </c>
      <c r="J4508">
        <v>30.646229999999999</v>
      </c>
      <c r="K4508">
        <v>76.257050000000007</v>
      </c>
      <c r="L4508">
        <v>52.764009999999999</v>
      </c>
      <c r="M4508">
        <v>0.7665883</v>
      </c>
      <c r="N4508">
        <v>36.330759999999998</v>
      </c>
      <c r="O4508">
        <v>26.789739999999998</v>
      </c>
      <c r="P4508">
        <v>0.31132779999999999</v>
      </c>
      <c r="Q4508">
        <v>55.468240000000002</v>
      </c>
      <c r="R4508">
        <v>30.257539999999999</v>
      </c>
      <c r="S4508">
        <v>0.82263640000000005</v>
      </c>
    </row>
    <row r="4509" spans="1:19" x14ac:dyDescent="0.2">
      <c r="A4509" t="s">
        <v>109</v>
      </c>
      <c r="B4509">
        <v>2010</v>
      </c>
      <c r="C4509">
        <v>291964</v>
      </c>
      <c r="D4509">
        <v>352151</v>
      </c>
      <c r="E4509">
        <v>391505</v>
      </c>
      <c r="F4509">
        <v>413114</v>
      </c>
      <c r="G4509">
        <v>460072</v>
      </c>
      <c r="H4509">
        <v>13.333349999999999</v>
      </c>
      <c r="I4509">
        <v>0.30646230000000002</v>
      </c>
      <c r="J4509">
        <v>30.646229999999999</v>
      </c>
      <c r="K4509">
        <v>76.257050000000007</v>
      </c>
      <c r="L4509">
        <v>52.764009999999999</v>
      </c>
      <c r="M4509">
        <v>0.7665883</v>
      </c>
      <c r="N4509">
        <v>36.330759999999998</v>
      </c>
      <c r="O4509">
        <v>26.789739999999998</v>
      </c>
      <c r="P4509">
        <v>0.31132779999999999</v>
      </c>
      <c r="Q4509">
        <v>55.468240000000002</v>
      </c>
      <c r="R4509">
        <v>30.257539999999999</v>
      </c>
      <c r="S4509">
        <v>0.82263640000000005</v>
      </c>
    </row>
    <row r="4510" spans="1:19" x14ac:dyDescent="0.2">
      <c r="A4510" t="s">
        <v>109</v>
      </c>
      <c r="B4510">
        <v>2010</v>
      </c>
      <c r="C4510">
        <v>291964</v>
      </c>
      <c r="D4510">
        <v>352151</v>
      </c>
      <c r="E4510">
        <v>391505</v>
      </c>
      <c r="F4510">
        <v>413114</v>
      </c>
      <c r="G4510">
        <v>460072</v>
      </c>
      <c r="H4510">
        <v>-18.799959999999999</v>
      </c>
      <c r="I4510">
        <v>0.30646230000000002</v>
      </c>
      <c r="J4510">
        <v>30.646229999999999</v>
      </c>
      <c r="K4510">
        <v>76.257050000000007</v>
      </c>
      <c r="L4510">
        <v>52.764009999999999</v>
      </c>
      <c r="M4510">
        <v>0.7665883</v>
      </c>
      <c r="N4510">
        <v>36.330759999999998</v>
      </c>
      <c r="O4510">
        <v>26.789739999999998</v>
      </c>
      <c r="P4510">
        <v>0.31132779999999999</v>
      </c>
      <c r="Q4510">
        <v>55.468240000000002</v>
      </c>
      <c r="R4510">
        <v>30.257539999999999</v>
      </c>
      <c r="S4510">
        <v>0.82263640000000005</v>
      </c>
    </row>
    <row r="4511" spans="1:19" x14ac:dyDescent="0.2">
      <c r="A4511" t="s">
        <v>109</v>
      </c>
      <c r="B4511">
        <v>2010</v>
      </c>
      <c r="C4511">
        <v>291964</v>
      </c>
      <c r="D4511">
        <v>352151</v>
      </c>
      <c r="E4511">
        <v>391505</v>
      </c>
      <c r="F4511">
        <v>413114</v>
      </c>
      <c r="G4511">
        <v>460072</v>
      </c>
      <c r="I4511">
        <v>0.30646230000000002</v>
      </c>
      <c r="J4511">
        <v>30.646229999999999</v>
      </c>
      <c r="L4511">
        <v>52.764009999999999</v>
      </c>
      <c r="M4511">
        <v>0.7665883</v>
      </c>
      <c r="N4511">
        <v>36.330759999999998</v>
      </c>
      <c r="O4511">
        <v>26.789739999999998</v>
      </c>
      <c r="P4511">
        <v>0.31132779999999999</v>
      </c>
      <c r="R4511">
        <v>30.257539999999999</v>
      </c>
      <c r="S4511">
        <v>0.82263640000000005</v>
      </c>
    </row>
    <row r="4512" spans="1:19" x14ac:dyDescent="0.2">
      <c r="A4512" t="s">
        <v>109</v>
      </c>
      <c r="B4512">
        <v>2010</v>
      </c>
      <c r="C4512">
        <v>291964</v>
      </c>
      <c r="D4512">
        <v>352151</v>
      </c>
      <c r="E4512">
        <v>391505</v>
      </c>
      <c r="F4512">
        <v>413114</v>
      </c>
      <c r="G4512">
        <v>460072</v>
      </c>
      <c r="H4512">
        <v>-5.1724350000000001</v>
      </c>
      <c r="I4512">
        <v>0.30646230000000002</v>
      </c>
      <c r="J4512">
        <v>30.646229999999999</v>
      </c>
      <c r="K4512">
        <v>76.257050000000007</v>
      </c>
      <c r="L4512">
        <v>52.764009999999999</v>
      </c>
      <c r="M4512">
        <v>0.7665883</v>
      </c>
      <c r="O4512">
        <v>26.789739999999998</v>
      </c>
      <c r="P4512">
        <v>0.31132779999999999</v>
      </c>
      <c r="R4512">
        <v>30.257539999999999</v>
      </c>
      <c r="S4512">
        <v>0.82263640000000005</v>
      </c>
    </row>
    <row r="4513" spans="1:19" x14ac:dyDescent="0.2">
      <c r="A4513" t="s">
        <v>109</v>
      </c>
      <c r="B4513">
        <v>2010</v>
      </c>
      <c r="C4513">
        <v>291964</v>
      </c>
      <c r="D4513">
        <v>352151</v>
      </c>
      <c r="E4513">
        <v>391505</v>
      </c>
      <c r="F4513">
        <v>413114</v>
      </c>
      <c r="G4513">
        <v>460072</v>
      </c>
      <c r="H4513">
        <v>4.2919400000000003</v>
      </c>
      <c r="I4513">
        <v>0.30646230000000002</v>
      </c>
      <c r="J4513">
        <v>30.646229999999999</v>
      </c>
      <c r="K4513">
        <v>76.257050000000007</v>
      </c>
      <c r="L4513">
        <v>52.764009999999999</v>
      </c>
      <c r="M4513">
        <v>0.7665883</v>
      </c>
      <c r="N4513">
        <v>36.330759999999998</v>
      </c>
      <c r="O4513">
        <v>26.789739999999998</v>
      </c>
      <c r="P4513">
        <v>0.31132779999999999</v>
      </c>
      <c r="Q4513">
        <v>55.468240000000002</v>
      </c>
      <c r="R4513">
        <v>30.257539999999999</v>
      </c>
      <c r="S4513">
        <v>0.82263640000000005</v>
      </c>
    </row>
    <row r="4514" spans="1:19" x14ac:dyDescent="0.2">
      <c r="A4514" t="s">
        <v>109</v>
      </c>
      <c r="B4514">
        <v>2010</v>
      </c>
      <c r="C4514">
        <v>291964</v>
      </c>
      <c r="D4514">
        <v>352151</v>
      </c>
      <c r="E4514">
        <v>391505</v>
      </c>
      <c r="F4514">
        <v>413114</v>
      </c>
      <c r="G4514">
        <v>460072</v>
      </c>
      <c r="H4514">
        <v>11.1112</v>
      </c>
      <c r="I4514">
        <v>0.30646230000000002</v>
      </c>
      <c r="J4514">
        <v>30.646229999999999</v>
      </c>
      <c r="K4514">
        <v>76.257050000000007</v>
      </c>
      <c r="L4514">
        <v>52.764009999999999</v>
      </c>
      <c r="M4514">
        <v>0.7665883</v>
      </c>
      <c r="N4514">
        <v>36.330759999999998</v>
      </c>
      <c r="O4514">
        <v>26.789739999999998</v>
      </c>
      <c r="P4514">
        <v>0.31132779999999999</v>
      </c>
      <c r="Q4514">
        <v>55.468240000000002</v>
      </c>
      <c r="R4514">
        <v>30.257539999999999</v>
      </c>
      <c r="S4514">
        <v>0.82263640000000005</v>
      </c>
    </row>
    <row r="4515" spans="1:19" x14ac:dyDescent="0.2">
      <c r="A4515" t="s">
        <v>109</v>
      </c>
      <c r="B4515">
        <v>2010</v>
      </c>
      <c r="C4515">
        <v>291964</v>
      </c>
      <c r="D4515">
        <v>352151</v>
      </c>
      <c r="E4515">
        <v>391505</v>
      </c>
      <c r="F4515">
        <v>413114</v>
      </c>
      <c r="G4515">
        <v>460072</v>
      </c>
      <c r="H4515">
        <v>26.652619999999999</v>
      </c>
      <c r="I4515">
        <v>0.30646230000000002</v>
      </c>
      <c r="J4515">
        <v>30.646229999999999</v>
      </c>
      <c r="K4515">
        <v>76.257050000000007</v>
      </c>
      <c r="L4515">
        <v>52.764009999999999</v>
      </c>
      <c r="M4515">
        <v>0.7665883</v>
      </c>
      <c r="N4515">
        <v>36.330759999999998</v>
      </c>
      <c r="O4515">
        <v>26.789739999999998</v>
      </c>
      <c r="P4515">
        <v>0.31132779999999999</v>
      </c>
      <c r="Q4515">
        <v>55.468240000000002</v>
      </c>
      <c r="R4515">
        <v>30.257539999999999</v>
      </c>
      <c r="S4515">
        <v>0.82263640000000005</v>
      </c>
    </row>
    <row r="4516" spans="1:19" x14ac:dyDescent="0.2">
      <c r="A4516" t="s">
        <v>109</v>
      </c>
      <c r="B4516">
        <v>2010</v>
      </c>
      <c r="C4516">
        <v>291964</v>
      </c>
      <c r="D4516">
        <v>352151</v>
      </c>
      <c r="E4516">
        <v>391505</v>
      </c>
      <c r="F4516">
        <v>413114</v>
      </c>
      <c r="G4516">
        <v>460072</v>
      </c>
      <c r="H4516">
        <v>66.666719999999998</v>
      </c>
      <c r="I4516">
        <v>0.30646230000000002</v>
      </c>
      <c r="J4516">
        <v>30.646229999999999</v>
      </c>
      <c r="K4516">
        <v>76.257050000000007</v>
      </c>
      <c r="L4516">
        <v>52.764009999999999</v>
      </c>
      <c r="M4516">
        <v>0.7665883</v>
      </c>
      <c r="N4516">
        <v>36.330759999999998</v>
      </c>
      <c r="O4516">
        <v>26.789739999999998</v>
      </c>
      <c r="P4516">
        <v>0.31132779999999999</v>
      </c>
      <c r="Q4516">
        <v>55.468240000000002</v>
      </c>
      <c r="R4516">
        <v>30.257539999999999</v>
      </c>
      <c r="S4516">
        <v>0.82263640000000005</v>
      </c>
    </row>
    <row r="4517" spans="1:19" x14ac:dyDescent="0.2">
      <c r="A4517" t="s">
        <v>109</v>
      </c>
      <c r="B4517">
        <v>2010</v>
      </c>
      <c r="C4517">
        <v>291964</v>
      </c>
      <c r="D4517">
        <v>352151</v>
      </c>
      <c r="E4517">
        <v>391505</v>
      </c>
      <c r="F4517">
        <v>413114</v>
      </c>
      <c r="G4517">
        <v>460072</v>
      </c>
      <c r="H4517">
        <v>54.838749999999997</v>
      </c>
      <c r="I4517">
        <v>0.30646230000000002</v>
      </c>
      <c r="J4517">
        <v>30.646229999999999</v>
      </c>
      <c r="K4517">
        <v>76.257050000000007</v>
      </c>
      <c r="L4517">
        <v>52.764009999999999</v>
      </c>
      <c r="M4517">
        <v>0.7665883</v>
      </c>
      <c r="N4517">
        <v>36.330759999999998</v>
      </c>
      <c r="O4517">
        <v>26.789739999999998</v>
      </c>
      <c r="P4517">
        <v>0.31132779999999999</v>
      </c>
      <c r="Q4517">
        <v>55.468240000000002</v>
      </c>
      <c r="R4517">
        <v>30.257539999999999</v>
      </c>
      <c r="S4517">
        <v>0.82263640000000005</v>
      </c>
    </row>
    <row r="4518" spans="1:19" x14ac:dyDescent="0.2">
      <c r="A4518" t="s">
        <v>109</v>
      </c>
      <c r="B4518">
        <v>2010</v>
      </c>
      <c r="C4518">
        <v>291964</v>
      </c>
      <c r="D4518">
        <v>352151</v>
      </c>
      <c r="E4518">
        <v>391505</v>
      </c>
      <c r="F4518">
        <v>413114</v>
      </c>
      <c r="G4518">
        <v>460072</v>
      </c>
      <c r="I4518">
        <v>0.30646230000000002</v>
      </c>
      <c r="J4518">
        <v>30.646229999999999</v>
      </c>
      <c r="L4518">
        <v>52.764009999999999</v>
      </c>
      <c r="M4518">
        <v>0.7665883</v>
      </c>
      <c r="O4518">
        <v>26.789739999999998</v>
      </c>
      <c r="P4518">
        <v>0.31132779999999999</v>
      </c>
      <c r="R4518">
        <v>30.257539999999999</v>
      </c>
      <c r="S4518">
        <v>0.82263640000000005</v>
      </c>
    </row>
    <row r="4519" spans="1:19" x14ac:dyDescent="0.2">
      <c r="A4519" t="s">
        <v>109</v>
      </c>
      <c r="B4519">
        <v>2010</v>
      </c>
      <c r="C4519">
        <v>291964</v>
      </c>
      <c r="D4519">
        <v>352151</v>
      </c>
      <c r="E4519">
        <v>391505</v>
      </c>
      <c r="F4519">
        <v>413114</v>
      </c>
      <c r="G4519">
        <v>460072</v>
      </c>
      <c r="H4519">
        <v>27.473600000000001</v>
      </c>
      <c r="I4519">
        <v>0.30646230000000002</v>
      </c>
      <c r="J4519">
        <v>30.646229999999999</v>
      </c>
      <c r="K4519">
        <v>76.257050000000007</v>
      </c>
      <c r="L4519">
        <v>52.764009999999999</v>
      </c>
      <c r="M4519">
        <v>0.7665883</v>
      </c>
      <c r="O4519">
        <v>26.789739999999998</v>
      </c>
      <c r="P4519">
        <v>0.31132779999999999</v>
      </c>
      <c r="R4519">
        <v>30.257539999999999</v>
      </c>
      <c r="S4519">
        <v>0.82263640000000005</v>
      </c>
    </row>
    <row r="4520" spans="1:19" x14ac:dyDescent="0.2">
      <c r="A4520" t="s">
        <v>109</v>
      </c>
      <c r="B4520">
        <v>2010</v>
      </c>
      <c r="C4520">
        <v>291964</v>
      </c>
      <c r="D4520">
        <v>352151</v>
      </c>
      <c r="E4520">
        <v>391505</v>
      </c>
      <c r="F4520">
        <v>413114</v>
      </c>
      <c r="G4520">
        <v>460072</v>
      </c>
      <c r="I4520">
        <v>0.30646230000000002</v>
      </c>
      <c r="J4520">
        <v>30.646229999999999</v>
      </c>
      <c r="L4520">
        <v>52.764009999999999</v>
      </c>
      <c r="M4520">
        <v>0.7665883</v>
      </c>
      <c r="N4520">
        <v>36.330759999999998</v>
      </c>
      <c r="O4520">
        <v>26.789739999999998</v>
      </c>
      <c r="P4520">
        <v>0.31132779999999999</v>
      </c>
      <c r="R4520">
        <v>30.257539999999999</v>
      </c>
      <c r="S4520">
        <v>0.82263640000000005</v>
      </c>
    </row>
    <row r="4521" spans="1:19" x14ac:dyDescent="0.2">
      <c r="A4521" t="s">
        <v>109</v>
      </c>
      <c r="B4521">
        <v>2010</v>
      </c>
      <c r="C4521">
        <v>291964</v>
      </c>
      <c r="D4521">
        <v>352151</v>
      </c>
      <c r="E4521">
        <v>391505</v>
      </c>
      <c r="F4521">
        <v>413114</v>
      </c>
      <c r="G4521">
        <v>460072</v>
      </c>
      <c r="I4521">
        <v>0.30646230000000002</v>
      </c>
      <c r="J4521">
        <v>30.646229999999999</v>
      </c>
      <c r="L4521">
        <v>52.764009999999999</v>
      </c>
      <c r="M4521">
        <v>0.7665883</v>
      </c>
      <c r="O4521">
        <v>26.789739999999998</v>
      </c>
      <c r="P4521">
        <v>0.31132779999999999</v>
      </c>
      <c r="R4521">
        <v>30.257539999999999</v>
      </c>
      <c r="S4521">
        <v>0.82263640000000005</v>
      </c>
    </row>
    <row r="4522" spans="1:19" x14ac:dyDescent="0.2">
      <c r="A4522" t="s">
        <v>109</v>
      </c>
      <c r="B4522">
        <v>2010</v>
      </c>
      <c r="C4522">
        <v>291964</v>
      </c>
      <c r="D4522">
        <v>352151</v>
      </c>
      <c r="E4522">
        <v>391505</v>
      </c>
      <c r="F4522">
        <v>413114</v>
      </c>
      <c r="G4522">
        <v>460072</v>
      </c>
      <c r="H4522">
        <v>-64.309049999999999</v>
      </c>
      <c r="I4522">
        <v>0.30646230000000002</v>
      </c>
      <c r="J4522">
        <v>30.646229999999999</v>
      </c>
      <c r="K4522">
        <v>76.257050000000007</v>
      </c>
      <c r="L4522">
        <v>52.764009999999999</v>
      </c>
      <c r="M4522">
        <v>0.7665883</v>
      </c>
      <c r="N4522">
        <v>36.330759999999998</v>
      </c>
      <c r="O4522">
        <v>26.789739999999998</v>
      </c>
      <c r="P4522">
        <v>0.31132779999999999</v>
      </c>
      <c r="Q4522">
        <v>55.468240000000002</v>
      </c>
      <c r="R4522">
        <v>30.257539999999999</v>
      </c>
      <c r="S4522">
        <v>0.82263640000000005</v>
      </c>
    </row>
    <row r="4523" spans="1:19" x14ac:dyDescent="0.2">
      <c r="A4523" t="s">
        <v>109</v>
      </c>
      <c r="B4523">
        <v>2010</v>
      </c>
      <c r="C4523">
        <v>291964</v>
      </c>
      <c r="D4523">
        <v>352151</v>
      </c>
      <c r="E4523">
        <v>391505</v>
      </c>
      <c r="F4523">
        <v>413114</v>
      </c>
      <c r="G4523">
        <v>460072</v>
      </c>
      <c r="H4523">
        <v>-29.411750000000001</v>
      </c>
      <c r="I4523">
        <v>0.30646230000000002</v>
      </c>
      <c r="J4523">
        <v>30.646229999999999</v>
      </c>
      <c r="K4523">
        <v>76.257050000000007</v>
      </c>
      <c r="L4523">
        <v>52.764009999999999</v>
      </c>
      <c r="M4523">
        <v>0.7665883</v>
      </c>
      <c r="N4523">
        <v>36.330759999999998</v>
      </c>
      <c r="O4523">
        <v>26.789739999999998</v>
      </c>
      <c r="P4523">
        <v>0.31132779999999999</v>
      </c>
      <c r="Q4523">
        <v>55.468240000000002</v>
      </c>
      <c r="R4523">
        <v>30.257539999999999</v>
      </c>
      <c r="S4523">
        <v>0.82263640000000005</v>
      </c>
    </row>
    <row r="4524" spans="1:19" x14ac:dyDescent="0.2">
      <c r="A4524" t="s">
        <v>109</v>
      </c>
      <c r="B4524">
        <v>2010</v>
      </c>
      <c r="C4524">
        <v>291964</v>
      </c>
      <c r="D4524">
        <v>352151</v>
      </c>
      <c r="E4524">
        <v>391505</v>
      </c>
      <c r="F4524">
        <v>413114</v>
      </c>
      <c r="G4524">
        <v>460072</v>
      </c>
      <c r="H4524">
        <v>24.84066</v>
      </c>
      <c r="I4524">
        <v>0.30646230000000002</v>
      </c>
      <c r="J4524">
        <v>30.646229999999999</v>
      </c>
      <c r="K4524">
        <v>76.257050000000007</v>
      </c>
      <c r="L4524">
        <v>52.764009999999999</v>
      </c>
      <c r="M4524">
        <v>0.7665883</v>
      </c>
      <c r="N4524">
        <v>36.330759999999998</v>
      </c>
      <c r="O4524">
        <v>26.789739999999998</v>
      </c>
      <c r="P4524">
        <v>0.31132779999999999</v>
      </c>
      <c r="Q4524">
        <v>55.468240000000002</v>
      </c>
      <c r="R4524">
        <v>30.257539999999999</v>
      </c>
      <c r="S4524">
        <v>0.82263640000000005</v>
      </c>
    </row>
    <row r="4525" spans="1:19" x14ac:dyDescent="0.2">
      <c r="A4525" t="s">
        <v>109</v>
      </c>
      <c r="B4525">
        <v>2010</v>
      </c>
      <c r="C4525">
        <v>291964</v>
      </c>
      <c r="D4525">
        <v>352151</v>
      </c>
      <c r="E4525">
        <v>391505</v>
      </c>
      <c r="F4525">
        <v>413114</v>
      </c>
      <c r="G4525">
        <v>460072</v>
      </c>
      <c r="H4525">
        <v>10.20406</v>
      </c>
      <c r="I4525">
        <v>0.30646230000000002</v>
      </c>
      <c r="J4525">
        <v>30.646229999999999</v>
      </c>
      <c r="K4525">
        <v>76.257050000000007</v>
      </c>
      <c r="L4525">
        <v>52.764009999999999</v>
      </c>
      <c r="M4525">
        <v>0.7665883</v>
      </c>
      <c r="N4525">
        <v>36.330759999999998</v>
      </c>
      <c r="O4525">
        <v>26.789739999999998</v>
      </c>
      <c r="P4525">
        <v>0.31132779999999999</v>
      </c>
      <c r="Q4525">
        <v>55.468240000000002</v>
      </c>
      <c r="R4525">
        <v>30.257539999999999</v>
      </c>
      <c r="S4525">
        <v>0.82263640000000005</v>
      </c>
    </row>
    <row r="4526" spans="1:19" x14ac:dyDescent="0.2">
      <c r="A4526" t="s">
        <v>109</v>
      </c>
      <c r="B4526">
        <v>2010</v>
      </c>
      <c r="C4526">
        <v>291964</v>
      </c>
      <c r="D4526">
        <v>352151</v>
      </c>
      <c r="E4526">
        <v>391505</v>
      </c>
      <c r="F4526">
        <v>413114</v>
      </c>
      <c r="G4526">
        <v>460072</v>
      </c>
      <c r="H4526">
        <v>183.00210000000001</v>
      </c>
      <c r="I4526">
        <v>0.30646230000000002</v>
      </c>
      <c r="J4526">
        <v>30.646229999999999</v>
      </c>
      <c r="K4526">
        <v>76.257050000000007</v>
      </c>
      <c r="L4526">
        <v>52.764009999999999</v>
      </c>
      <c r="M4526">
        <v>0.7665883</v>
      </c>
      <c r="N4526">
        <v>36.330759999999998</v>
      </c>
      <c r="O4526">
        <v>26.789739999999998</v>
      </c>
      <c r="P4526">
        <v>0.31132779999999999</v>
      </c>
      <c r="Q4526">
        <v>55.468240000000002</v>
      </c>
      <c r="R4526">
        <v>30.257539999999999</v>
      </c>
      <c r="S4526">
        <v>0.82263640000000005</v>
      </c>
    </row>
    <row r="4527" spans="1:19" x14ac:dyDescent="0.2">
      <c r="A4527" t="s">
        <v>109</v>
      </c>
      <c r="B4527">
        <v>2010</v>
      </c>
      <c r="C4527">
        <v>291964</v>
      </c>
      <c r="D4527">
        <v>352151</v>
      </c>
      <c r="E4527">
        <v>391505</v>
      </c>
      <c r="F4527">
        <v>413114</v>
      </c>
      <c r="G4527">
        <v>460072</v>
      </c>
      <c r="H4527">
        <v>39.456699999999998</v>
      </c>
      <c r="I4527">
        <v>0.30646230000000002</v>
      </c>
      <c r="J4527">
        <v>30.646229999999999</v>
      </c>
      <c r="K4527">
        <v>76.257050000000007</v>
      </c>
      <c r="L4527">
        <v>52.764009999999999</v>
      </c>
      <c r="M4527">
        <v>0.7665883</v>
      </c>
      <c r="N4527">
        <v>36.330759999999998</v>
      </c>
      <c r="O4527">
        <v>26.789739999999998</v>
      </c>
      <c r="P4527">
        <v>0.31132779999999999</v>
      </c>
      <c r="Q4527">
        <v>55.468240000000002</v>
      </c>
      <c r="R4527">
        <v>30.257539999999999</v>
      </c>
      <c r="S4527">
        <v>0.82263640000000005</v>
      </c>
    </row>
    <row r="4528" spans="1:19" x14ac:dyDescent="0.2">
      <c r="A4528" t="s">
        <v>109</v>
      </c>
      <c r="B4528">
        <v>2010</v>
      </c>
      <c r="C4528">
        <v>291964</v>
      </c>
      <c r="D4528">
        <v>352151</v>
      </c>
      <c r="E4528">
        <v>391505</v>
      </c>
      <c r="F4528">
        <v>413114</v>
      </c>
      <c r="G4528">
        <v>460072</v>
      </c>
      <c r="H4528">
        <v>80.002009999999999</v>
      </c>
      <c r="I4528">
        <v>0.30646230000000002</v>
      </c>
      <c r="J4528">
        <v>30.646229999999999</v>
      </c>
      <c r="K4528">
        <v>76.257050000000007</v>
      </c>
      <c r="L4528">
        <v>52.764009999999999</v>
      </c>
      <c r="M4528">
        <v>0.7665883</v>
      </c>
      <c r="N4528">
        <v>36.330759999999998</v>
      </c>
      <c r="O4528">
        <v>26.789739999999998</v>
      </c>
      <c r="P4528">
        <v>0.31132779999999999</v>
      </c>
      <c r="Q4528">
        <v>55.468240000000002</v>
      </c>
      <c r="R4528">
        <v>30.257539999999999</v>
      </c>
      <c r="S4528">
        <v>0.82263640000000005</v>
      </c>
    </row>
    <row r="4529" spans="1:19" x14ac:dyDescent="0.2">
      <c r="A4529" t="s">
        <v>109</v>
      </c>
      <c r="B4529">
        <v>2010</v>
      </c>
      <c r="C4529">
        <v>291964</v>
      </c>
      <c r="D4529">
        <v>352151</v>
      </c>
      <c r="E4529">
        <v>391505</v>
      </c>
      <c r="F4529">
        <v>413114</v>
      </c>
      <c r="G4529">
        <v>460072</v>
      </c>
      <c r="H4529">
        <v>60.54204</v>
      </c>
      <c r="I4529">
        <v>0.30646230000000002</v>
      </c>
      <c r="J4529">
        <v>30.646229999999999</v>
      </c>
      <c r="K4529">
        <v>76.257050000000007</v>
      </c>
      <c r="L4529">
        <v>52.764009999999999</v>
      </c>
      <c r="M4529">
        <v>0.7665883</v>
      </c>
      <c r="N4529">
        <v>36.330759999999998</v>
      </c>
      <c r="O4529">
        <v>26.789739999999998</v>
      </c>
      <c r="P4529">
        <v>0.31132779999999999</v>
      </c>
      <c r="Q4529">
        <v>55.468240000000002</v>
      </c>
      <c r="R4529">
        <v>30.257539999999999</v>
      </c>
      <c r="S4529">
        <v>0.82263640000000005</v>
      </c>
    </row>
    <row r="4530" spans="1:19" x14ac:dyDescent="0.2">
      <c r="A4530" t="s">
        <v>109</v>
      </c>
      <c r="B4530">
        <v>2010</v>
      </c>
      <c r="C4530">
        <v>291964</v>
      </c>
      <c r="D4530">
        <v>352151</v>
      </c>
      <c r="E4530">
        <v>391505</v>
      </c>
      <c r="F4530">
        <v>413114</v>
      </c>
      <c r="G4530">
        <v>460072</v>
      </c>
      <c r="H4530">
        <v>14.285690000000001</v>
      </c>
      <c r="I4530">
        <v>0.30646230000000002</v>
      </c>
      <c r="J4530">
        <v>30.646229999999999</v>
      </c>
      <c r="K4530">
        <v>76.257050000000007</v>
      </c>
      <c r="L4530">
        <v>52.764009999999999</v>
      </c>
      <c r="M4530">
        <v>0.7665883</v>
      </c>
      <c r="N4530">
        <v>36.330759999999998</v>
      </c>
      <c r="O4530">
        <v>26.789739999999998</v>
      </c>
      <c r="P4530">
        <v>0.31132779999999999</v>
      </c>
      <c r="Q4530">
        <v>55.468240000000002</v>
      </c>
      <c r="R4530">
        <v>30.257539999999999</v>
      </c>
      <c r="S4530">
        <v>0.82263640000000005</v>
      </c>
    </row>
    <row r="4531" spans="1:19" x14ac:dyDescent="0.2">
      <c r="A4531" t="s">
        <v>109</v>
      </c>
      <c r="B4531">
        <v>2010</v>
      </c>
      <c r="C4531">
        <v>291964</v>
      </c>
      <c r="D4531">
        <v>352151</v>
      </c>
      <c r="E4531">
        <v>391505</v>
      </c>
      <c r="F4531">
        <v>413114</v>
      </c>
      <c r="G4531">
        <v>460072</v>
      </c>
      <c r="H4531">
        <v>86.956540000000004</v>
      </c>
      <c r="I4531">
        <v>0.30646230000000002</v>
      </c>
      <c r="J4531">
        <v>30.646229999999999</v>
      </c>
      <c r="K4531">
        <v>76.257050000000007</v>
      </c>
      <c r="L4531">
        <v>52.764009999999999</v>
      </c>
      <c r="M4531">
        <v>0.7665883</v>
      </c>
      <c r="N4531">
        <v>36.330759999999998</v>
      </c>
      <c r="O4531">
        <v>26.789739999999998</v>
      </c>
      <c r="P4531">
        <v>0.31132779999999999</v>
      </c>
      <c r="Q4531">
        <v>55.468240000000002</v>
      </c>
      <c r="R4531">
        <v>30.257539999999999</v>
      </c>
      <c r="S4531">
        <v>0.82263640000000005</v>
      </c>
    </row>
    <row r="4532" spans="1:19" x14ac:dyDescent="0.2">
      <c r="A4532" t="s">
        <v>109</v>
      </c>
      <c r="B4532">
        <v>2010</v>
      </c>
      <c r="C4532">
        <v>291964</v>
      </c>
      <c r="D4532">
        <v>352151</v>
      </c>
      <c r="E4532">
        <v>391505</v>
      </c>
      <c r="F4532">
        <v>413114</v>
      </c>
      <c r="G4532">
        <v>460072</v>
      </c>
      <c r="H4532">
        <v>-13.1945</v>
      </c>
      <c r="I4532">
        <v>0.30646230000000002</v>
      </c>
      <c r="J4532">
        <v>30.646229999999999</v>
      </c>
      <c r="K4532">
        <v>76.257050000000007</v>
      </c>
      <c r="L4532">
        <v>52.764009999999999</v>
      </c>
      <c r="M4532">
        <v>0.7665883</v>
      </c>
      <c r="N4532">
        <v>36.330759999999998</v>
      </c>
      <c r="O4532">
        <v>26.789739999999998</v>
      </c>
      <c r="P4532">
        <v>0.31132779999999999</v>
      </c>
      <c r="Q4532">
        <v>55.468240000000002</v>
      </c>
      <c r="R4532">
        <v>30.257539999999999</v>
      </c>
      <c r="S4532">
        <v>0.82263640000000005</v>
      </c>
    </row>
    <row r="4533" spans="1:19" x14ac:dyDescent="0.2">
      <c r="A4533" t="s">
        <v>109</v>
      </c>
      <c r="B4533">
        <v>2010</v>
      </c>
      <c r="C4533">
        <v>291964</v>
      </c>
      <c r="D4533">
        <v>352151</v>
      </c>
      <c r="E4533">
        <v>391505</v>
      </c>
      <c r="F4533">
        <v>413114</v>
      </c>
      <c r="G4533">
        <v>460072</v>
      </c>
      <c r="H4533">
        <v>28.796530000000001</v>
      </c>
      <c r="I4533">
        <v>0.30646230000000002</v>
      </c>
      <c r="J4533">
        <v>30.646229999999999</v>
      </c>
      <c r="K4533">
        <v>76.257050000000007</v>
      </c>
      <c r="L4533">
        <v>52.764009999999999</v>
      </c>
      <c r="M4533">
        <v>0.7665883</v>
      </c>
      <c r="N4533">
        <v>36.330759999999998</v>
      </c>
      <c r="O4533">
        <v>26.789739999999998</v>
      </c>
      <c r="P4533">
        <v>0.31132779999999999</v>
      </c>
      <c r="Q4533">
        <v>55.468240000000002</v>
      </c>
      <c r="R4533">
        <v>30.257539999999999</v>
      </c>
      <c r="S4533">
        <v>0.82263640000000005</v>
      </c>
    </row>
    <row r="4534" spans="1:19" x14ac:dyDescent="0.2">
      <c r="A4534" t="s">
        <v>109</v>
      </c>
      <c r="B4534">
        <v>2010</v>
      </c>
      <c r="C4534">
        <v>291964</v>
      </c>
      <c r="D4534">
        <v>352151</v>
      </c>
      <c r="E4534">
        <v>391505</v>
      </c>
      <c r="F4534">
        <v>413114</v>
      </c>
      <c r="G4534">
        <v>460072</v>
      </c>
      <c r="H4534">
        <v>24.545539999999999</v>
      </c>
      <c r="I4534">
        <v>0.30646230000000002</v>
      </c>
      <c r="J4534">
        <v>30.646229999999999</v>
      </c>
      <c r="K4534">
        <v>76.257050000000007</v>
      </c>
      <c r="L4534">
        <v>52.764009999999999</v>
      </c>
      <c r="M4534">
        <v>0.7665883</v>
      </c>
      <c r="N4534">
        <v>36.330759999999998</v>
      </c>
      <c r="O4534">
        <v>26.789739999999998</v>
      </c>
      <c r="P4534">
        <v>0.31132779999999999</v>
      </c>
      <c r="Q4534">
        <v>55.468240000000002</v>
      </c>
      <c r="R4534">
        <v>30.257539999999999</v>
      </c>
      <c r="S4534">
        <v>0.82263640000000005</v>
      </c>
    </row>
    <row r="4535" spans="1:19" x14ac:dyDescent="0.2">
      <c r="A4535" t="s">
        <v>109</v>
      </c>
      <c r="B4535">
        <v>2010</v>
      </c>
      <c r="C4535">
        <v>291964</v>
      </c>
      <c r="D4535">
        <v>352151</v>
      </c>
      <c r="E4535">
        <v>391505</v>
      </c>
      <c r="F4535">
        <v>413114</v>
      </c>
      <c r="G4535">
        <v>460072</v>
      </c>
      <c r="H4535">
        <v>11.111190000000001</v>
      </c>
      <c r="I4535">
        <v>0.30646230000000002</v>
      </c>
      <c r="J4535">
        <v>30.646229999999999</v>
      </c>
      <c r="K4535">
        <v>76.257050000000007</v>
      </c>
      <c r="L4535">
        <v>52.764009999999999</v>
      </c>
      <c r="M4535">
        <v>0.7665883</v>
      </c>
      <c r="N4535">
        <v>36.330759999999998</v>
      </c>
      <c r="O4535">
        <v>26.789739999999998</v>
      </c>
      <c r="P4535">
        <v>0.31132779999999999</v>
      </c>
      <c r="Q4535">
        <v>55.468240000000002</v>
      </c>
      <c r="R4535">
        <v>30.257539999999999</v>
      </c>
      <c r="S4535">
        <v>0.82263640000000005</v>
      </c>
    </row>
    <row r="4536" spans="1:19" x14ac:dyDescent="0.2">
      <c r="A4536" t="s">
        <v>109</v>
      </c>
      <c r="B4536">
        <v>2010</v>
      </c>
      <c r="C4536">
        <v>291964</v>
      </c>
      <c r="D4536">
        <v>352151</v>
      </c>
      <c r="E4536">
        <v>391505</v>
      </c>
      <c r="F4536">
        <v>413114</v>
      </c>
      <c r="G4536">
        <v>460072</v>
      </c>
      <c r="H4536">
        <v>0.62231669999999994</v>
      </c>
      <c r="I4536">
        <v>0.30646230000000002</v>
      </c>
      <c r="J4536">
        <v>30.646229999999999</v>
      </c>
      <c r="K4536">
        <v>76.257050000000007</v>
      </c>
      <c r="L4536">
        <v>52.764009999999999</v>
      </c>
      <c r="M4536">
        <v>0.7665883</v>
      </c>
      <c r="N4536">
        <v>36.330759999999998</v>
      </c>
      <c r="O4536">
        <v>26.789739999999998</v>
      </c>
      <c r="P4536">
        <v>0.31132779999999999</v>
      </c>
      <c r="Q4536">
        <v>55.468240000000002</v>
      </c>
      <c r="R4536">
        <v>30.257539999999999</v>
      </c>
      <c r="S4536">
        <v>0.82263640000000005</v>
      </c>
    </row>
    <row r="4537" spans="1:19" x14ac:dyDescent="0.2">
      <c r="A4537" t="s">
        <v>109</v>
      </c>
      <c r="B4537">
        <v>2010</v>
      </c>
      <c r="C4537">
        <v>291964</v>
      </c>
      <c r="D4537">
        <v>352151</v>
      </c>
      <c r="E4537">
        <v>391505</v>
      </c>
      <c r="F4537">
        <v>413114</v>
      </c>
      <c r="G4537">
        <v>460072</v>
      </c>
      <c r="H4537">
        <v>2.1399999999999998E-5</v>
      </c>
      <c r="I4537">
        <v>0.30646230000000002</v>
      </c>
      <c r="J4537">
        <v>30.646229999999999</v>
      </c>
      <c r="K4537">
        <v>76.257050000000007</v>
      </c>
      <c r="L4537">
        <v>52.764009999999999</v>
      </c>
      <c r="M4537">
        <v>0.7665883</v>
      </c>
      <c r="N4537">
        <v>36.330759999999998</v>
      </c>
      <c r="O4537">
        <v>26.789739999999998</v>
      </c>
      <c r="P4537">
        <v>0.31132779999999999</v>
      </c>
      <c r="Q4537">
        <v>55.468240000000002</v>
      </c>
      <c r="R4537">
        <v>30.257539999999999</v>
      </c>
      <c r="S4537">
        <v>0.82263640000000005</v>
      </c>
    </row>
    <row r="4538" spans="1:19" x14ac:dyDescent="0.2">
      <c r="A4538" t="s">
        <v>109</v>
      </c>
      <c r="B4538">
        <v>2010</v>
      </c>
      <c r="C4538">
        <v>291964</v>
      </c>
      <c r="D4538">
        <v>352151</v>
      </c>
      <c r="E4538">
        <v>391505</v>
      </c>
      <c r="F4538">
        <v>413114</v>
      </c>
      <c r="G4538">
        <v>460072</v>
      </c>
      <c r="H4538">
        <v>90.860200000000006</v>
      </c>
      <c r="I4538">
        <v>0.30646230000000002</v>
      </c>
      <c r="J4538">
        <v>30.646229999999999</v>
      </c>
      <c r="K4538">
        <v>76.257050000000007</v>
      </c>
      <c r="L4538">
        <v>52.764009999999999</v>
      </c>
      <c r="M4538">
        <v>0.7665883</v>
      </c>
      <c r="N4538">
        <v>36.330759999999998</v>
      </c>
      <c r="O4538">
        <v>26.789739999999998</v>
      </c>
      <c r="P4538">
        <v>0.31132779999999999</v>
      </c>
      <c r="Q4538">
        <v>55.468240000000002</v>
      </c>
      <c r="R4538">
        <v>30.257539999999999</v>
      </c>
      <c r="S4538">
        <v>0.82263640000000005</v>
      </c>
    </row>
    <row r="4539" spans="1:19" x14ac:dyDescent="0.2">
      <c r="A4539" t="s">
        <v>109</v>
      </c>
      <c r="B4539">
        <v>2010</v>
      </c>
      <c r="C4539">
        <v>291964</v>
      </c>
      <c r="D4539">
        <v>352151</v>
      </c>
      <c r="E4539">
        <v>391505</v>
      </c>
      <c r="F4539">
        <v>413114</v>
      </c>
      <c r="G4539">
        <v>460072</v>
      </c>
      <c r="I4539">
        <v>0.30646230000000002</v>
      </c>
      <c r="J4539">
        <v>30.646229999999999</v>
      </c>
      <c r="L4539">
        <v>52.764009999999999</v>
      </c>
      <c r="M4539">
        <v>0.7665883</v>
      </c>
      <c r="N4539">
        <v>36.330759999999998</v>
      </c>
      <c r="O4539">
        <v>26.789739999999998</v>
      </c>
      <c r="P4539">
        <v>0.31132779999999999</v>
      </c>
      <c r="R4539">
        <v>30.257539999999999</v>
      </c>
      <c r="S4539">
        <v>0.82263640000000005</v>
      </c>
    </row>
    <row r="4540" spans="1:19" x14ac:dyDescent="0.2">
      <c r="A4540" t="s">
        <v>109</v>
      </c>
      <c r="B4540">
        <v>2010</v>
      </c>
      <c r="C4540">
        <v>291964</v>
      </c>
      <c r="D4540">
        <v>352151</v>
      </c>
      <c r="E4540">
        <v>391505</v>
      </c>
      <c r="F4540">
        <v>413114</v>
      </c>
      <c r="G4540">
        <v>460072</v>
      </c>
      <c r="H4540">
        <v>11.764620000000001</v>
      </c>
      <c r="I4540">
        <v>0.30646230000000002</v>
      </c>
      <c r="J4540">
        <v>30.646229999999999</v>
      </c>
      <c r="K4540">
        <v>76.257050000000007</v>
      </c>
      <c r="L4540">
        <v>52.764009999999999</v>
      </c>
      <c r="M4540">
        <v>0.7665883</v>
      </c>
      <c r="N4540">
        <v>36.330759999999998</v>
      </c>
      <c r="O4540">
        <v>26.789739999999998</v>
      </c>
      <c r="P4540">
        <v>0.31132779999999999</v>
      </c>
      <c r="Q4540">
        <v>55.468240000000002</v>
      </c>
      <c r="R4540">
        <v>30.257539999999999</v>
      </c>
      <c r="S4540">
        <v>0.82263640000000005</v>
      </c>
    </row>
    <row r="4541" spans="1:19" x14ac:dyDescent="0.2">
      <c r="A4541" t="s">
        <v>109</v>
      </c>
      <c r="B4541">
        <v>2010</v>
      </c>
      <c r="C4541">
        <v>291964</v>
      </c>
      <c r="D4541">
        <v>352151</v>
      </c>
      <c r="E4541">
        <v>391505</v>
      </c>
      <c r="F4541">
        <v>413114</v>
      </c>
      <c r="G4541">
        <v>460072</v>
      </c>
      <c r="H4541">
        <v>-12.50407</v>
      </c>
      <c r="I4541">
        <v>0.30646230000000002</v>
      </c>
      <c r="J4541">
        <v>30.646229999999999</v>
      </c>
      <c r="K4541">
        <v>76.257050000000007</v>
      </c>
      <c r="L4541">
        <v>52.764009999999999</v>
      </c>
      <c r="M4541">
        <v>0.7665883</v>
      </c>
      <c r="N4541">
        <v>36.330759999999998</v>
      </c>
      <c r="O4541">
        <v>26.789739999999998</v>
      </c>
      <c r="P4541">
        <v>0.31132779999999999</v>
      </c>
      <c r="Q4541">
        <v>55.468240000000002</v>
      </c>
      <c r="R4541">
        <v>30.257539999999999</v>
      </c>
      <c r="S4541">
        <v>0.82263640000000005</v>
      </c>
    </row>
    <row r="4542" spans="1:19" x14ac:dyDescent="0.2">
      <c r="A4542" t="s">
        <v>109</v>
      </c>
      <c r="B4542">
        <v>2010</v>
      </c>
      <c r="C4542">
        <v>291964</v>
      </c>
      <c r="D4542">
        <v>352151</v>
      </c>
      <c r="E4542">
        <v>391505</v>
      </c>
      <c r="F4542">
        <v>413114</v>
      </c>
      <c r="G4542">
        <v>460072</v>
      </c>
      <c r="H4542">
        <v>36.363610000000001</v>
      </c>
      <c r="I4542">
        <v>0.30646230000000002</v>
      </c>
      <c r="J4542">
        <v>30.646229999999999</v>
      </c>
      <c r="K4542">
        <v>76.257050000000007</v>
      </c>
      <c r="L4542">
        <v>52.764009999999999</v>
      </c>
      <c r="M4542">
        <v>0.7665883</v>
      </c>
      <c r="N4542">
        <v>36.330759999999998</v>
      </c>
      <c r="O4542">
        <v>26.789739999999998</v>
      </c>
      <c r="P4542">
        <v>0.31132779999999999</v>
      </c>
      <c r="Q4542">
        <v>55.468240000000002</v>
      </c>
      <c r="R4542">
        <v>30.257539999999999</v>
      </c>
      <c r="S4542">
        <v>0.82263640000000005</v>
      </c>
    </row>
    <row r="4543" spans="1:19" x14ac:dyDescent="0.2">
      <c r="A4543" t="s">
        <v>109</v>
      </c>
      <c r="B4543">
        <v>2010</v>
      </c>
      <c r="C4543">
        <v>291964</v>
      </c>
      <c r="D4543">
        <v>352151</v>
      </c>
      <c r="E4543">
        <v>391505</v>
      </c>
      <c r="F4543">
        <v>413114</v>
      </c>
      <c r="G4543">
        <v>460072</v>
      </c>
      <c r="H4543">
        <v>66.666560000000004</v>
      </c>
      <c r="I4543">
        <v>0.30646230000000002</v>
      </c>
      <c r="J4543">
        <v>30.646229999999999</v>
      </c>
      <c r="K4543">
        <v>76.257050000000007</v>
      </c>
      <c r="L4543">
        <v>52.764009999999999</v>
      </c>
      <c r="M4543">
        <v>0.7665883</v>
      </c>
      <c r="N4543">
        <v>36.330759999999998</v>
      </c>
      <c r="O4543">
        <v>26.789739999999998</v>
      </c>
      <c r="P4543">
        <v>0.31132779999999999</v>
      </c>
      <c r="Q4543">
        <v>55.468240000000002</v>
      </c>
      <c r="R4543">
        <v>30.257539999999999</v>
      </c>
      <c r="S4543">
        <v>0.82263640000000005</v>
      </c>
    </row>
    <row r="4544" spans="1:19" x14ac:dyDescent="0.2">
      <c r="A4544" t="s">
        <v>109</v>
      </c>
      <c r="B4544">
        <v>2010</v>
      </c>
      <c r="C4544">
        <v>291964</v>
      </c>
      <c r="D4544">
        <v>352151</v>
      </c>
      <c r="E4544">
        <v>391505</v>
      </c>
      <c r="F4544">
        <v>413114</v>
      </c>
      <c r="G4544">
        <v>460072</v>
      </c>
      <c r="H4544">
        <v>1.117313</v>
      </c>
      <c r="I4544">
        <v>0.30646230000000002</v>
      </c>
      <c r="J4544">
        <v>30.646229999999999</v>
      </c>
      <c r="K4544">
        <v>76.257050000000007</v>
      </c>
      <c r="L4544">
        <v>52.764009999999999</v>
      </c>
      <c r="M4544">
        <v>0.7665883</v>
      </c>
      <c r="N4544">
        <v>36.330759999999998</v>
      </c>
      <c r="O4544">
        <v>26.789739999999998</v>
      </c>
      <c r="P4544">
        <v>0.31132779999999999</v>
      </c>
      <c r="Q4544">
        <v>55.468240000000002</v>
      </c>
      <c r="R4544">
        <v>30.257539999999999</v>
      </c>
      <c r="S4544">
        <v>0.82263640000000005</v>
      </c>
    </row>
    <row r="4545" spans="1:19" x14ac:dyDescent="0.2">
      <c r="A4545" t="s">
        <v>109</v>
      </c>
      <c r="B4545">
        <v>2010</v>
      </c>
      <c r="C4545">
        <v>291964</v>
      </c>
      <c r="D4545">
        <v>352151</v>
      </c>
      <c r="E4545">
        <v>391505</v>
      </c>
      <c r="F4545">
        <v>413114</v>
      </c>
      <c r="G4545">
        <v>460072</v>
      </c>
      <c r="H4545">
        <v>1.2657529999999999</v>
      </c>
      <c r="I4545">
        <v>0.30646230000000002</v>
      </c>
      <c r="J4545">
        <v>30.646229999999999</v>
      </c>
      <c r="K4545">
        <v>76.257050000000007</v>
      </c>
      <c r="L4545">
        <v>52.764009999999999</v>
      </c>
      <c r="M4545">
        <v>0.7665883</v>
      </c>
      <c r="N4545">
        <v>36.330759999999998</v>
      </c>
      <c r="O4545">
        <v>26.789739999999998</v>
      </c>
      <c r="P4545">
        <v>0.31132779999999999</v>
      </c>
      <c r="Q4545">
        <v>55.468240000000002</v>
      </c>
      <c r="R4545">
        <v>30.257539999999999</v>
      </c>
      <c r="S4545">
        <v>0.82263640000000005</v>
      </c>
    </row>
    <row r="4546" spans="1:19" x14ac:dyDescent="0.2">
      <c r="A4546" t="s">
        <v>109</v>
      </c>
      <c r="B4546">
        <v>2010</v>
      </c>
      <c r="C4546">
        <v>291964</v>
      </c>
      <c r="D4546">
        <v>352151</v>
      </c>
      <c r="E4546">
        <v>391505</v>
      </c>
      <c r="F4546">
        <v>413114</v>
      </c>
      <c r="G4546">
        <v>460072</v>
      </c>
      <c r="I4546">
        <v>0.30646230000000002</v>
      </c>
      <c r="J4546">
        <v>30.646229999999999</v>
      </c>
      <c r="L4546">
        <v>52.764009999999999</v>
      </c>
      <c r="M4546">
        <v>0.7665883</v>
      </c>
      <c r="N4546">
        <v>36.330759999999998</v>
      </c>
      <c r="O4546">
        <v>26.789739999999998</v>
      </c>
      <c r="P4546">
        <v>0.31132779999999999</v>
      </c>
      <c r="R4546">
        <v>30.257539999999999</v>
      </c>
      <c r="S4546">
        <v>0.82263640000000005</v>
      </c>
    </row>
    <row r="4547" spans="1:19" x14ac:dyDescent="0.2">
      <c r="A4547" t="s">
        <v>109</v>
      </c>
      <c r="B4547">
        <v>2010</v>
      </c>
      <c r="C4547">
        <v>291964</v>
      </c>
      <c r="D4547">
        <v>352151</v>
      </c>
      <c r="E4547">
        <v>391505</v>
      </c>
      <c r="F4547">
        <v>413114</v>
      </c>
      <c r="G4547">
        <v>460072</v>
      </c>
      <c r="I4547">
        <v>0.30646230000000002</v>
      </c>
      <c r="J4547">
        <v>30.646229999999999</v>
      </c>
      <c r="L4547">
        <v>52.764009999999999</v>
      </c>
      <c r="M4547">
        <v>0.7665883</v>
      </c>
      <c r="N4547">
        <v>36.330759999999998</v>
      </c>
      <c r="O4547">
        <v>26.789739999999998</v>
      </c>
      <c r="P4547">
        <v>0.31132779999999999</v>
      </c>
      <c r="R4547">
        <v>30.257539999999999</v>
      </c>
      <c r="S4547">
        <v>0.82263640000000005</v>
      </c>
    </row>
    <row r="4548" spans="1:19" x14ac:dyDescent="0.2">
      <c r="A4548" t="s">
        <v>109</v>
      </c>
      <c r="B4548">
        <v>2010</v>
      </c>
      <c r="C4548">
        <v>291964</v>
      </c>
      <c r="D4548">
        <v>352151</v>
      </c>
      <c r="E4548">
        <v>391505</v>
      </c>
      <c r="F4548">
        <v>413114</v>
      </c>
      <c r="G4548">
        <v>460072</v>
      </c>
      <c r="H4548">
        <v>54.639290000000003</v>
      </c>
      <c r="I4548">
        <v>0.30646230000000002</v>
      </c>
      <c r="J4548">
        <v>30.646229999999999</v>
      </c>
      <c r="K4548">
        <v>76.257050000000007</v>
      </c>
      <c r="L4548">
        <v>52.764009999999999</v>
      </c>
      <c r="M4548">
        <v>0.7665883</v>
      </c>
      <c r="N4548">
        <v>36.330759999999998</v>
      </c>
      <c r="O4548">
        <v>26.789739999999998</v>
      </c>
      <c r="P4548">
        <v>0.31132779999999999</v>
      </c>
      <c r="Q4548">
        <v>55.468240000000002</v>
      </c>
      <c r="R4548">
        <v>30.257539999999999</v>
      </c>
      <c r="S4548">
        <v>0.82263640000000005</v>
      </c>
    </row>
    <row r="4549" spans="1:19" x14ac:dyDescent="0.2">
      <c r="A4549" t="s">
        <v>109</v>
      </c>
      <c r="B4549">
        <v>2010</v>
      </c>
      <c r="C4549">
        <v>291964</v>
      </c>
      <c r="D4549">
        <v>352151</v>
      </c>
      <c r="E4549">
        <v>391505</v>
      </c>
      <c r="F4549">
        <v>413114</v>
      </c>
      <c r="G4549">
        <v>460072</v>
      </c>
      <c r="I4549">
        <v>0.30646230000000002</v>
      </c>
      <c r="J4549">
        <v>30.646229999999999</v>
      </c>
      <c r="L4549">
        <v>52.764009999999999</v>
      </c>
      <c r="M4549">
        <v>0.7665883</v>
      </c>
      <c r="N4549">
        <v>36.330759999999998</v>
      </c>
      <c r="O4549">
        <v>26.789739999999998</v>
      </c>
      <c r="P4549">
        <v>0.31132779999999999</v>
      </c>
      <c r="R4549">
        <v>30.257539999999999</v>
      </c>
      <c r="S4549">
        <v>0.82263640000000005</v>
      </c>
    </row>
    <row r="4550" spans="1:19" x14ac:dyDescent="0.2">
      <c r="A4550" t="s">
        <v>109</v>
      </c>
      <c r="B4550">
        <v>2010</v>
      </c>
      <c r="C4550">
        <v>291964</v>
      </c>
      <c r="D4550">
        <v>352151</v>
      </c>
      <c r="E4550">
        <v>391505</v>
      </c>
      <c r="F4550">
        <v>413114</v>
      </c>
      <c r="G4550">
        <v>460072</v>
      </c>
      <c r="H4550">
        <v>157.14279999999999</v>
      </c>
      <c r="I4550">
        <v>0.30646230000000002</v>
      </c>
      <c r="J4550">
        <v>30.646229999999999</v>
      </c>
      <c r="K4550">
        <v>76.257050000000007</v>
      </c>
      <c r="L4550">
        <v>52.764009999999999</v>
      </c>
      <c r="M4550">
        <v>0.7665883</v>
      </c>
      <c r="N4550">
        <v>36.330759999999998</v>
      </c>
      <c r="O4550">
        <v>26.789739999999998</v>
      </c>
      <c r="P4550">
        <v>0.31132779999999999</v>
      </c>
      <c r="Q4550">
        <v>55.468240000000002</v>
      </c>
      <c r="R4550">
        <v>30.257539999999999</v>
      </c>
      <c r="S4550">
        <v>0.82263640000000005</v>
      </c>
    </row>
    <row r="4551" spans="1:19" x14ac:dyDescent="0.2">
      <c r="A4551" t="s">
        <v>109</v>
      </c>
      <c r="B4551">
        <v>2010</v>
      </c>
      <c r="C4551">
        <v>291964</v>
      </c>
      <c r="D4551">
        <v>352151</v>
      </c>
      <c r="E4551">
        <v>391505</v>
      </c>
      <c r="F4551">
        <v>413114</v>
      </c>
      <c r="G4551">
        <v>460072</v>
      </c>
      <c r="I4551">
        <v>0.30646230000000002</v>
      </c>
      <c r="J4551">
        <v>30.646229999999999</v>
      </c>
      <c r="L4551">
        <v>52.764009999999999</v>
      </c>
      <c r="M4551">
        <v>0.7665883</v>
      </c>
      <c r="O4551">
        <v>26.789739999999998</v>
      </c>
      <c r="P4551">
        <v>0.31132779999999999</v>
      </c>
      <c r="R4551">
        <v>30.257539999999999</v>
      </c>
      <c r="S4551">
        <v>0.82263640000000005</v>
      </c>
    </row>
    <row r="4552" spans="1:19" x14ac:dyDescent="0.2">
      <c r="A4552" t="s">
        <v>109</v>
      </c>
      <c r="B4552">
        <v>2010</v>
      </c>
      <c r="C4552">
        <v>291964</v>
      </c>
      <c r="D4552">
        <v>352151</v>
      </c>
      <c r="E4552">
        <v>391505</v>
      </c>
      <c r="F4552">
        <v>413114</v>
      </c>
      <c r="G4552">
        <v>460072</v>
      </c>
      <c r="H4552">
        <v>-66.101669999999999</v>
      </c>
      <c r="I4552">
        <v>0.30646230000000002</v>
      </c>
      <c r="J4552">
        <v>30.646229999999999</v>
      </c>
      <c r="K4552">
        <v>76.257050000000007</v>
      </c>
      <c r="L4552">
        <v>52.764009999999999</v>
      </c>
      <c r="M4552">
        <v>0.7665883</v>
      </c>
      <c r="N4552">
        <v>36.330759999999998</v>
      </c>
      <c r="O4552">
        <v>26.789739999999998</v>
      </c>
      <c r="P4552">
        <v>0.31132779999999999</v>
      </c>
      <c r="Q4552">
        <v>55.468240000000002</v>
      </c>
      <c r="R4552">
        <v>30.257539999999999</v>
      </c>
      <c r="S4552">
        <v>0.82263640000000005</v>
      </c>
    </row>
    <row r="4553" spans="1:19" x14ac:dyDescent="0.2">
      <c r="A4553" t="s">
        <v>109</v>
      </c>
      <c r="B4553">
        <v>2010</v>
      </c>
      <c r="C4553">
        <v>291964</v>
      </c>
      <c r="D4553">
        <v>352151</v>
      </c>
      <c r="E4553">
        <v>391505</v>
      </c>
      <c r="F4553">
        <v>413114</v>
      </c>
      <c r="G4553">
        <v>460072</v>
      </c>
      <c r="I4553">
        <v>0.30646230000000002</v>
      </c>
      <c r="J4553">
        <v>30.646229999999999</v>
      </c>
      <c r="L4553">
        <v>52.764009999999999</v>
      </c>
      <c r="M4553">
        <v>0.7665883</v>
      </c>
      <c r="O4553">
        <v>26.789739999999998</v>
      </c>
      <c r="P4553">
        <v>0.31132779999999999</v>
      </c>
      <c r="R4553">
        <v>30.257539999999999</v>
      </c>
      <c r="S4553">
        <v>0.82263640000000005</v>
      </c>
    </row>
    <row r="4554" spans="1:19" x14ac:dyDescent="0.2">
      <c r="A4554" t="s">
        <v>109</v>
      </c>
      <c r="B4554">
        <v>2010</v>
      </c>
      <c r="C4554">
        <v>291964</v>
      </c>
      <c r="D4554">
        <v>352151</v>
      </c>
      <c r="E4554">
        <v>391505</v>
      </c>
      <c r="F4554">
        <v>413114</v>
      </c>
      <c r="G4554">
        <v>460072</v>
      </c>
      <c r="I4554">
        <v>0.30646230000000002</v>
      </c>
      <c r="J4554">
        <v>30.646229999999999</v>
      </c>
      <c r="L4554">
        <v>52.764009999999999</v>
      </c>
      <c r="M4554">
        <v>0.7665883</v>
      </c>
      <c r="O4554">
        <v>26.789739999999998</v>
      </c>
      <c r="P4554">
        <v>0.31132779999999999</v>
      </c>
      <c r="R4554">
        <v>30.257539999999999</v>
      </c>
      <c r="S4554">
        <v>0.82263640000000005</v>
      </c>
    </row>
    <row r="4555" spans="1:19" x14ac:dyDescent="0.2">
      <c r="A4555" t="s">
        <v>109</v>
      </c>
      <c r="B4555">
        <v>2010</v>
      </c>
      <c r="C4555">
        <v>291964</v>
      </c>
      <c r="D4555">
        <v>352151</v>
      </c>
      <c r="E4555">
        <v>391505</v>
      </c>
      <c r="F4555">
        <v>413114</v>
      </c>
      <c r="G4555">
        <v>460072</v>
      </c>
      <c r="H4555">
        <v>1.265749</v>
      </c>
      <c r="I4555">
        <v>0.30646230000000002</v>
      </c>
      <c r="J4555">
        <v>30.646229999999999</v>
      </c>
      <c r="K4555">
        <v>76.257050000000007</v>
      </c>
      <c r="L4555">
        <v>52.764009999999999</v>
      </c>
      <c r="M4555">
        <v>0.7665883</v>
      </c>
      <c r="N4555">
        <v>36.330759999999998</v>
      </c>
      <c r="O4555">
        <v>26.789739999999998</v>
      </c>
      <c r="P4555">
        <v>0.31132779999999999</v>
      </c>
      <c r="Q4555">
        <v>55.468240000000002</v>
      </c>
      <c r="R4555">
        <v>30.257539999999999</v>
      </c>
      <c r="S4555">
        <v>0.82263640000000005</v>
      </c>
    </row>
    <row r="4556" spans="1:19" x14ac:dyDescent="0.2">
      <c r="A4556" t="s">
        <v>109</v>
      </c>
      <c r="B4556">
        <v>2010</v>
      </c>
      <c r="C4556">
        <v>291964</v>
      </c>
      <c r="D4556">
        <v>352151</v>
      </c>
      <c r="E4556">
        <v>391505</v>
      </c>
      <c r="F4556">
        <v>413114</v>
      </c>
      <c r="G4556">
        <v>460072</v>
      </c>
      <c r="I4556">
        <v>0.30646230000000002</v>
      </c>
      <c r="J4556">
        <v>30.646229999999999</v>
      </c>
      <c r="L4556">
        <v>52.764009999999999</v>
      </c>
      <c r="M4556">
        <v>0.7665883</v>
      </c>
      <c r="N4556">
        <v>36.330759999999998</v>
      </c>
      <c r="O4556">
        <v>26.789739999999998</v>
      </c>
      <c r="P4556">
        <v>0.31132779999999999</v>
      </c>
      <c r="R4556">
        <v>30.257539999999999</v>
      </c>
      <c r="S4556">
        <v>0.82263640000000005</v>
      </c>
    </row>
    <row r="4557" spans="1:19" x14ac:dyDescent="0.2">
      <c r="A4557" t="s">
        <v>109</v>
      </c>
      <c r="B4557">
        <v>2010</v>
      </c>
      <c r="C4557">
        <v>291964</v>
      </c>
      <c r="D4557">
        <v>352151</v>
      </c>
      <c r="E4557">
        <v>391505</v>
      </c>
      <c r="F4557">
        <v>413114</v>
      </c>
      <c r="G4557">
        <v>460072</v>
      </c>
      <c r="H4557">
        <v>16.000070000000001</v>
      </c>
      <c r="I4557">
        <v>0.30646230000000002</v>
      </c>
      <c r="J4557">
        <v>30.646229999999999</v>
      </c>
      <c r="K4557">
        <v>76.257050000000007</v>
      </c>
      <c r="L4557">
        <v>52.764009999999999</v>
      </c>
      <c r="M4557">
        <v>0.7665883</v>
      </c>
      <c r="N4557">
        <v>36.330759999999998</v>
      </c>
      <c r="O4557">
        <v>26.789739999999998</v>
      </c>
      <c r="P4557">
        <v>0.31132779999999999</v>
      </c>
      <c r="Q4557">
        <v>55.468240000000002</v>
      </c>
      <c r="R4557">
        <v>30.257539999999999</v>
      </c>
      <c r="S4557">
        <v>0.82263640000000005</v>
      </c>
    </row>
    <row r="4558" spans="1:19" x14ac:dyDescent="0.2">
      <c r="A4558" t="s">
        <v>109</v>
      </c>
      <c r="B4558">
        <v>2010</v>
      </c>
      <c r="C4558">
        <v>291964</v>
      </c>
      <c r="D4558">
        <v>352151</v>
      </c>
      <c r="E4558">
        <v>391505</v>
      </c>
      <c r="F4558">
        <v>413114</v>
      </c>
      <c r="G4558">
        <v>460072</v>
      </c>
      <c r="I4558">
        <v>0.30646230000000002</v>
      </c>
      <c r="J4558">
        <v>30.646229999999999</v>
      </c>
      <c r="L4558">
        <v>52.764009999999999</v>
      </c>
      <c r="M4558">
        <v>0.7665883</v>
      </c>
      <c r="N4558">
        <v>36.330759999999998</v>
      </c>
      <c r="O4558">
        <v>26.789739999999998</v>
      </c>
      <c r="P4558">
        <v>0.31132779999999999</v>
      </c>
      <c r="R4558">
        <v>30.257539999999999</v>
      </c>
      <c r="S4558">
        <v>0.82263640000000005</v>
      </c>
    </row>
    <row r="4559" spans="1:19" x14ac:dyDescent="0.2">
      <c r="A4559" t="s">
        <v>109</v>
      </c>
      <c r="B4559">
        <v>2010</v>
      </c>
      <c r="C4559">
        <v>291964</v>
      </c>
      <c r="D4559">
        <v>352151</v>
      </c>
      <c r="E4559">
        <v>391505</v>
      </c>
      <c r="F4559">
        <v>413114</v>
      </c>
      <c r="G4559">
        <v>460072</v>
      </c>
      <c r="H4559">
        <v>-39.999960000000002</v>
      </c>
      <c r="I4559">
        <v>0.30646230000000002</v>
      </c>
      <c r="J4559">
        <v>30.646229999999999</v>
      </c>
      <c r="K4559">
        <v>76.257050000000007</v>
      </c>
      <c r="L4559">
        <v>52.764009999999999</v>
      </c>
      <c r="M4559">
        <v>0.7665883</v>
      </c>
      <c r="N4559">
        <v>36.330759999999998</v>
      </c>
      <c r="O4559">
        <v>26.789739999999998</v>
      </c>
      <c r="P4559">
        <v>0.31132779999999999</v>
      </c>
      <c r="Q4559">
        <v>55.468240000000002</v>
      </c>
      <c r="R4559">
        <v>30.257539999999999</v>
      </c>
      <c r="S4559">
        <v>0.82263640000000005</v>
      </c>
    </row>
    <row r="4560" spans="1:19" x14ac:dyDescent="0.2">
      <c r="A4560" t="s">
        <v>109</v>
      </c>
      <c r="B4560">
        <v>2010</v>
      </c>
      <c r="C4560">
        <v>291964</v>
      </c>
      <c r="D4560">
        <v>352151</v>
      </c>
      <c r="E4560">
        <v>391505</v>
      </c>
      <c r="F4560">
        <v>413114</v>
      </c>
      <c r="G4560">
        <v>460072</v>
      </c>
      <c r="H4560">
        <v>81.938609999999997</v>
      </c>
      <c r="I4560">
        <v>0.30646230000000002</v>
      </c>
      <c r="J4560">
        <v>30.646229999999999</v>
      </c>
      <c r="K4560">
        <v>76.257050000000007</v>
      </c>
      <c r="L4560">
        <v>52.764009999999999</v>
      </c>
      <c r="M4560">
        <v>0.7665883</v>
      </c>
      <c r="N4560">
        <v>36.330759999999998</v>
      </c>
      <c r="O4560">
        <v>26.789739999999998</v>
      </c>
      <c r="P4560">
        <v>0.31132779999999999</v>
      </c>
      <c r="Q4560">
        <v>55.468240000000002</v>
      </c>
      <c r="R4560">
        <v>30.257539999999999</v>
      </c>
      <c r="S4560">
        <v>0.82263640000000005</v>
      </c>
    </row>
    <row r="4561" spans="1:19" x14ac:dyDescent="0.2">
      <c r="A4561" t="s">
        <v>109</v>
      </c>
      <c r="B4561">
        <v>2010</v>
      </c>
      <c r="C4561">
        <v>291964</v>
      </c>
      <c r="D4561">
        <v>352151</v>
      </c>
      <c r="E4561">
        <v>391505</v>
      </c>
      <c r="F4561">
        <v>413114</v>
      </c>
      <c r="G4561">
        <v>460072</v>
      </c>
      <c r="H4561">
        <v>16.666620000000002</v>
      </c>
      <c r="I4561">
        <v>0.30646230000000002</v>
      </c>
      <c r="J4561">
        <v>30.646229999999999</v>
      </c>
      <c r="K4561">
        <v>76.257050000000007</v>
      </c>
      <c r="L4561">
        <v>52.764009999999999</v>
      </c>
      <c r="M4561">
        <v>0.7665883</v>
      </c>
      <c r="N4561">
        <v>36.330759999999998</v>
      </c>
      <c r="O4561">
        <v>26.789739999999998</v>
      </c>
      <c r="P4561">
        <v>0.31132779999999999</v>
      </c>
      <c r="Q4561">
        <v>55.468240000000002</v>
      </c>
      <c r="R4561">
        <v>30.257539999999999</v>
      </c>
      <c r="S4561">
        <v>0.82263640000000005</v>
      </c>
    </row>
    <row r="4562" spans="1:19" x14ac:dyDescent="0.2">
      <c r="A4562" t="s">
        <v>109</v>
      </c>
      <c r="B4562">
        <v>2010</v>
      </c>
      <c r="C4562">
        <v>291964</v>
      </c>
      <c r="D4562">
        <v>352151</v>
      </c>
      <c r="E4562">
        <v>391505</v>
      </c>
      <c r="F4562">
        <v>413114</v>
      </c>
      <c r="G4562">
        <v>460072</v>
      </c>
      <c r="I4562">
        <v>0.30646230000000002</v>
      </c>
      <c r="J4562">
        <v>30.646229999999999</v>
      </c>
      <c r="L4562">
        <v>52.764009999999999</v>
      </c>
      <c r="M4562">
        <v>0.7665883</v>
      </c>
      <c r="N4562">
        <v>36.330759999999998</v>
      </c>
      <c r="O4562">
        <v>26.789739999999998</v>
      </c>
      <c r="P4562">
        <v>0.31132779999999999</v>
      </c>
      <c r="R4562">
        <v>30.257539999999999</v>
      </c>
      <c r="S4562">
        <v>0.82263640000000005</v>
      </c>
    </row>
    <row r="4563" spans="1:19" x14ac:dyDescent="0.2">
      <c r="A4563" t="s">
        <v>109</v>
      </c>
      <c r="B4563">
        <v>2010</v>
      </c>
      <c r="C4563">
        <v>291964</v>
      </c>
      <c r="D4563">
        <v>352151</v>
      </c>
      <c r="E4563">
        <v>391505</v>
      </c>
      <c r="F4563">
        <v>413114</v>
      </c>
      <c r="G4563">
        <v>460072</v>
      </c>
      <c r="H4563">
        <v>19.99991</v>
      </c>
      <c r="I4563">
        <v>0.30646230000000002</v>
      </c>
      <c r="J4563">
        <v>30.646229999999999</v>
      </c>
      <c r="K4563">
        <v>76.257050000000007</v>
      </c>
      <c r="L4563">
        <v>52.764009999999999</v>
      </c>
      <c r="M4563">
        <v>0.7665883</v>
      </c>
      <c r="N4563">
        <v>36.330759999999998</v>
      </c>
      <c r="O4563">
        <v>26.789739999999998</v>
      </c>
      <c r="P4563">
        <v>0.31132779999999999</v>
      </c>
      <c r="Q4563">
        <v>55.468240000000002</v>
      </c>
      <c r="R4563">
        <v>30.257539999999999</v>
      </c>
      <c r="S4563">
        <v>0.82263640000000005</v>
      </c>
    </row>
    <row r="4564" spans="1:19" x14ac:dyDescent="0.2">
      <c r="A4564" t="s">
        <v>109</v>
      </c>
      <c r="B4564">
        <v>2010</v>
      </c>
      <c r="C4564">
        <v>291964</v>
      </c>
      <c r="D4564">
        <v>352151</v>
      </c>
      <c r="E4564">
        <v>391505</v>
      </c>
      <c r="F4564">
        <v>413114</v>
      </c>
      <c r="G4564">
        <v>460072</v>
      </c>
      <c r="I4564">
        <v>0.30646230000000002</v>
      </c>
      <c r="J4564">
        <v>30.646229999999999</v>
      </c>
      <c r="L4564">
        <v>52.764009999999999</v>
      </c>
      <c r="M4564">
        <v>0.7665883</v>
      </c>
      <c r="N4564">
        <v>36.330759999999998</v>
      </c>
      <c r="O4564">
        <v>26.789739999999998</v>
      </c>
      <c r="P4564">
        <v>0.31132779999999999</v>
      </c>
      <c r="R4564">
        <v>30.257539999999999</v>
      </c>
      <c r="S4564">
        <v>0.82263640000000005</v>
      </c>
    </row>
    <row r="4565" spans="1:19" x14ac:dyDescent="0.2">
      <c r="A4565" t="s">
        <v>109</v>
      </c>
      <c r="B4565">
        <v>2010</v>
      </c>
      <c r="C4565">
        <v>291964</v>
      </c>
      <c r="D4565">
        <v>352151</v>
      </c>
      <c r="E4565">
        <v>391505</v>
      </c>
      <c r="F4565">
        <v>413114</v>
      </c>
      <c r="G4565">
        <v>460072</v>
      </c>
      <c r="H4565">
        <v>25.0001</v>
      </c>
      <c r="I4565">
        <v>0.30646230000000002</v>
      </c>
      <c r="J4565">
        <v>30.646229999999999</v>
      </c>
      <c r="K4565">
        <v>76.257050000000007</v>
      </c>
      <c r="L4565">
        <v>52.764009999999999</v>
      </c>
      <c r="M4565">
        <v>0.7665883</v>
      </c>
      <c r="N4565">
        <v>36.330759999999998</v>
      </c>
      <c r="O4565">
        <v>26.789739999999998</v>
      </c>
      <c r="P4565">
        <v>0.31132779999999999</v>
      </c>
      <c r="Q4565">
        <v>55.468240000000002</v>
      </c>
      <c r="R4565">
        <v>30.257539999999999</v>
      </c>
      <c r="S4565">
        <v>0.82263640000000005</v>
      </c>
    </row>
    <row r="4566" spans="1:19" x14ac:dyDescent="0.2">
      <c r="A4566" t="s">
        <v>109</v>
      </c>
      <c r="B4566">
        <v>2010</v>
      </c>
      <c r="C4566">
        <v>291964</v>
      </c>
      <c r="D4566">
        <v>352151</v>
      </c>
      <c r="E4566">
        <v>391505</v>
      </c>
      <c r="F4566">
        <v>413114</v>
      </c>
      <c r="G4566">
        <v>460072</v>
      </c>
      <c r="I4566">
        <v>0.30646230000000002</v>
      </c>
      <c r="J4566">
        <v>30.646229999999999</v>
      </c>
      <c r="L4566">
        <v>52.764009999999999</v>
      </c>
      <c r="M4566">
        <v>0.7665883</v>
      </c>
      <c r="N4566">
        <v>36.330759999999998</v>
      </c>
      <c r="O4566">
        <v>26.789739999999998</v>
      </c>
      <c r="P4566">
        <v>0.31132779999999999</v>
      </c>
      <c r="R4566">
        <v>30.257539999999999</v>
      </c>
      <c r="S4566">
        <v>0.82263640000000005</v>
      </c>
    </row>
    <row r="4567" spans="1:19" x14ac:dyDescent="0.2">
      <c r="A4567" t="s">
        <v>109</v>
      </c>
      <c r="B4567">
        <v>2010</v>
      </c>
      <c r="C4567">
        <v>291964</v>
      </c>
      <c r="D4567">
        <v>352151</v>
      </c>
      <c r="E4567">
        <v>391505</v>
      </c>
      <c r="F4567">
        <v>413114</v>
      </c>
      <c r="G4567">
        <v>460072</v>
      </c>
      <c r="I4567">
        <v>0.30646230000000002</v>
      </c>
      <c r="J4567">
        <v>30.646229999999999</v>
      </c>
      <c r="L4567">
        <v>52.764009999999999</v>
      </c>
      <c r="M4567">
        <v>0.7665883</v>
      </c>
      <c r="N4567">
        <v>36.330759999999998</v>
      </c>
      <c r="O4567">
        <v>26.789739999999998</v>
      </c>
      <c r="P4567">
        <v>0.31132779999999999</v>
      </c>
      <c r="R4567">
        <v>30.257539999999999</v>
      </c>
      <c r="S4567">
        <v>0.82263640000000005</v>
      </c>
    </row>
    <row r="4568" spans="1:19" x14ac:dyDescent="0.2">
      <c r="A4568" t="s">
        <v>109</v>
      </c>
      <c r="B4568">
        <v>2010</v>
      </c>
      <c r="C4568">
        <v>291964</v>
      </c>
      <c r="D4568">
        <v>352151</v>
      </c>
      <c r="E4568">
        <v>391505</v>
      </c>
      <c r="F4568">
        <v>413114</v>
      </c>
      <c r="G4568">
        <v>460072</v>
      </c>
      <c r="H4568">
        <v>9.5373350000000006</v>
      </c>
      <c r="I4568">
        <v>0.30646230000000002</v>
      </c>
      <c r="J4568">
        <v>30.646229999999999</v>
      </c>
      <c r="K4568">
        <v>76.257050000000007</v>
      </c>
      <c r="L4568">
        <v>52.764009999999999</v>
      </c>
      <c r="M4568">
        <v>0.7665883</v>
      </c>
      <c r="N4568">
        <v>36.330759999999998</v>
      </c>
      <c r="O4568">
        <v>26.789739999999998</v>
      </c>
      <c r="P4568">
        <v>0.31132779999999999</v>
      </c>
      <c r="Q4568">
        <v>55.468240000000002</v>
      </c>
      <c r="R4568">
        <v>30.257539999999999</v>
      </c>
      <c r="S4568">
        <v>0.82263640000000005</v>
      </c>
    </row>
    <row r="4569" spans="1:19" x14ac:dyDescent="0.2">
      <c r="A4569" t="s">
        <v>109</v>
      </c>
      <c r="B4569">
        <v>2010</v>
      </c>
      <c r="C4569">
        <v>291964</v>
      </c>
      <c r="D4569">
        <v>352151</v>
      </c>
      <c r="E4569">
        <v>391505</v>
      </c>
      <c r="F4569">
        <v>413114</v>
      </c>
      <c r="G4569">
        <v>460072</v>
      </c>
      <c r="H4569">
        <v>-29.411750000000001</v>
      </c>
      <c r="I4569">
        <v>0.30646230000000002</v>
      </c>
      <c r="J4569">
        <v>30.646229999999999</v>
      </c>
      <c r="K4569">
        <v>76.257050000000007</v>
      </c>
      <c r="L4569">
        <v>52.764009999999999</v>
      </c>
      <c r="M4569">
        <v>0.7665883</v>
      </c>
      <c r="N4569">
        <v>36.330759999999998</v>
      </c>
      <c r="O4569">
        <v>26.789739999999998</v>
      </c>
      <c r="P4569">
        <v>0.31132779999999999</v>
      </c>
      <c r="Q4569">
        <v>55.468240000000002</v>
      </c>
      <c r="R4569">
        <v>30.257539999999999</v>
      </c>
      <c r="S4569">
        <v>0.82263640000000005</v>
      </c>
    </row>
    <row r="4570" spans="1:19" x14ac:dyDescent="0.2">
      <c r="A4570" t="s">
        <v>109</v>
      </c>
      <c r="B4570">
        <v>2010</v>
      </c>
      <c r="C4570">
        <v>291964</v>
      </c>
      <c r="D4570">
        <v>352151</v>
      </c>
      <c r="E4570">
        <v>391505</v>
      </c>
      <c r="F4570">
        <v>413114</v>
      </c>
      <c r="G4570">
        <v>460072</v>
      </c>
      <c r="H4570">
        <v>0.81381539999999997</v>
      </c>
      <c r="I4570">
        <v>0.30646230000000002</v>
      </c>
      <c r="J4570">
        <v>30.646229999999999</v>
      </c>
      <c r="K4570">
        <v>76.257050000000007</v>
      </c>
      <c r="L4570">
        <v>52.764009999999999</v>
      </c>
      <c r="M4570">
        <v>0.7665883</v>
      </c>
      <c r="N4570">
        <v>36.330759999999998</v>
      </c>
      <c r="O4570">
        <v>26.789739999999998</v>
      </c>
      <c r="P4570">
        <v>0.31132779999999999</v>
      </c>
      <c r="Q4570">
        <v>55.468240000000002</v>
      </c>
      <c r="R4570">
        <v>30.257539999999999</v>
      </c>
      <c r="S4570">
        <v>0.82263640000000005</v>
      </c>
    </row>
    <row r="4571" spans="1:19" x14ac:dyDescent="0.2">
      <c r="A4571" t="s">
        <v>109</v>
      </c>
      <c r="B4571">
        <v>2010</v>
      </c>
      <c r="C4571">
        <v>291964</v>
      </c>
      <c r="D4571">
        <v>352151</v>
      </c>
      <c r="E4571">
        <v>391505</v>
      </c>
      <c r="F4571">
        <v>413114</v>
      </c>
      <c r="G4571">
        <v>460072</v>
      </c>
      <c r="H4571">
        <v>2.4590519999999998</v>
      </c>
      <c r="I4571">
        <v>0.30646230000000002</v>
      </c>
      <c r="J4571">
        <v>30.646229999999999</v>
      </c>
      <c r="K4571">
        <v>76.257050000000007</v>
      </c>
      <c r="L4571">
        <v>52.764009999999999</v>
      </c>
      <c r="M4571">
        <v>0.7665883</v>
      </c>
      <c r="N4571">
        <v>36.330759999999998</v>
      </c>
      <c r="O4571">
        <v>26.789739999999998</v>
      </c>
      <c r="P4571">
        <v>0.31132779999999999</v>
      </c>
      <c r="Q4571">
        <v>55.468240000000002</v>
      </c>
      <c r="R4571">
        <v>30.257539999999999</v>
      </c>
      <c r="S4571">
        <v>0.82263640000000005</v>
      </c>
    </row>
    <row r="4572" spans="1:19" x14ac:dyDescent="0.2">
      <c r="A4572" t="s">
        <v>109</v>
      </c>
      <c r="B4572">
        <v>2010</v>
      </c>
      <c r="C4572">
        <v>291964</v>
      </c>
      <c r="D4572">
        <v>352151</v>
      </c>
      <c r="E4572">
        <v>391505</v>
      </c>
      <c r="F4572">
        <v>413114</v>
      </c>
      <c r="G4572">
        <v>460072</v>
      </c>
      <c r="I4572">
        <v>0.30646230000000002</v>
      </c>
      <c r="J4572">
        <v>30.646229999999999</v>
      </c>
      <c r="L4572">
        <v>52.764009999999999</v>
      </c>
      <c r="M4572">
        <v>0.7665883</v>
      </c>
      <c r="N4572">
        <v>36.330759999999998</v>
      </c>
      <c r="O4572">
        <v>26.789739999999998</v>
      </c>
      <c r="P4572">
        <v>0.31132779999999999</v>
      </c>
      <c r="R4572">
        <v>30.257539999999999</v>
      </c>
      <c r="S4572">
        <v>0.82263640000000005</v>
      </c>
    </row>
    <row r="4573" spans="1:19" x14ac:dyDescent="0.2">
      <c r="A4573" t="s">
        <v>109</v>
      </c>
      <c r="B4573">
        <v>2010</v>
      </c>
      <c r="C4573">
        <v>291964</v>
      </c>
      <c r="D4573">
        <v>352151</v>
      </c>
      <c r="E4573">
        <v>391505</v>
      </c>
      <c r="F4573">
        <v>413114</v>
      </c>
      <c r="G4573">
        <v>460072</v>
      </c>
      <c r="H4573">
        <v>24.628969999999999</v>
      </c>
      <c r="I4573">
        <v>0.30646230000000002</v>
      </c>
      <c r="J4573">
        <v>30.646229999999999</v>
      </c>
      <c r="K4573">
        <v>76.257050000000007</v>
      </c>
      <c r="L4573">
        <v>52.764009999999999</v>
      </c>
      <c r="M4573">
        <v>0.7665883</v>
      </c>
      <c r="N4573">
        <v>36.330759999999998</v>
      </c>
      <c r="O4573">
        <v>26.789739999999998</v>
      </c>
      <c r="P4573">
        <v>0.31132779999999999</v>
      </c>
      <c r="Q4573">
        <v>55.468240000000002</v>
      </c>
      <c r="R4573">
        <v>30.257539999999999</v>
      </c>
      <c r="S4573">
        <v>0.82263640000000005</v>
      </c>
    </row>
    <row r="4574" spans="1:19" x14ac:dyDescent="0.2">
      <c r="A4574" t="s">
        <v>109</v>
      </c>
      <c r="B4574">
        <v>2010</v>
      </c>
      <c r="C4574">
        <v>291964</v>
      </c>
      <c r="D4574">
        <v>352151</v>
      </c>
      <c r="E4574">
        <v>391505</v>
      </c>
      <c r="F4574">
        <v>413114</v>
      </c>
      <c r="G4574">
        <v>460072</v>
      </c>
      <c r="I4574">
        <v>0.30646230000000002</v>
      </c>
      <c r="J4574">
        <v>30.646229999999999</v>
      </c>
      <c r="L4574">
        <v>52.764009999999999</v>
      </c>
      <c r="M4574">
        <v>0.7665883</v>
      </c>
      <c r="N4574">
        <v>36.330759999999998</v>
      </c>
      <c r="O4574">
        <v>26.789739999999998</v>
      </c>
      <c r="P4574">
        <v>0.31132779999999999</v>
      </c>
      <c r="R4574">
        <v>30.257539999999999</v>
      </c>
      <c r="S4574">
        <v>0.82263640000000005</v>
      </c>
    </row>
    <row r="4575" spans="1:19" x14ac:dyDescent="0.2">
      <c r="A4575" t="s">
        <v>109</v>
      </c>
      <c r="B4575">
        <v>2010</v>
      </c>
      <c r="C4575">
        <v>291964</v>
      </c>
      <c r="D4575">
        <v>352151</v>
      </c>
      <c r="E4575">
        <v>391505</v>
      </c>
      <c r="F4575">
        <v>413114</v>
      </c>
      <c r="G4575">
        <v>460072</v>
      </c>
      <c r="I4575">
        <v>0.30646230000000002</v>
      </c>
      <c r="J4575">
        <v>30.646229999999999</v>
      </c>
      <c r="L4575">
        <v>52.764009999999999</v>
      </c>
      <c r="M4575">
        <v>0.7665883</v>
      </c>
      <c r="N4575">
        <v>36.330759999999998</v>
      </c>
      <c r="O4575">
        <v>26.789739999999998</v>
      </c>
      <c r="P4575">
        <v>0.31132779999999999</v>
      </c>
      <c r="R4575">
        <v>30.257539999999999</v>
      </c>
      <c r="S4575">
        <v>0.82263640000000005</v>
      </c>
    </row>
    <row r="4576" spans="1:19" x14ac:dyDescent="0.2">
      <c r="A4576" t="s">
        <v>109</v>
      </c>
      <c r="B4576">
        <v>2010</v>
      </c>
      <c r="C4576">
        <v>291964</v>
      </c>
      <c r="D4576">
        <v>352151</v>
      </c>
      <c r="E4576">
        <v>391505</v>
      </c>
      <c r="F4576">
        <v>413114</v>
      </c>
      <c r="G4576">
        <v>460072</v>
      </c>
      <c r="H4576">
        <v>-9.9190830000000005</v>
      </c>
      <c r="I4576">
        <v>0.30646230000000002</v>
      </c>
      <c r="J4576">
        <v>30.646229999999999</v>
      </c>
      <c r="K4576">
        <v>76.257050000000007</v>
      </c>
      <c r="L4576">
        <v>52.764009999999999</v>
      </c>
      <c r="M4576">
        <v>0.7665883</v>
      </c>
      <c r="N4576">
        <v>36.330759999999998</v>
      </c>
      <c r="O4576">
        <v>26.789739999999998</v>
      </c>
      <c r="P4576">
        <v>0.31132779999999999</v>
      </c>
      <c r="Q4576">
        <v>55.468240000000002</v>
      </c>
      <c r="R4576">
        <v>30.257539999999999</v>
      </c>
      <c r="S4576">
        <v>0.82263640000000005</v>
      </c>
    </row>
    <row r="4577" spans="1:19" x14ac:dyDescent="0.2">
      <c r="A4577" t="s">
        <v>109</v>
      </c>
      <c r="B4577">
        <v>2010</v>
      </c>
      <c r="C4577">
        <v>291964</v>
      </c>
      <c r="D4577">
        <v>352151</v>
      </c>
      <c r="E4577">
        <v>391505</v>
      </c>
      <c r="F4577">
        <v>413114</v>
      </c>
      <c r="G4577">
        <v>460072</v>
      </c>
      <c r="I4577">
        <v>0.30646230000000002</v>
      </c>
      <c r="J4577">
        <v>30.646229999999999</v>
      </c>
      <c r="L4577">
        <v>52.764009999999999</v>
      </c>
      <c r="M4577">
        <v>0.7665883</v>
      </c>
      <c r="N4577">
        <v>36.330759999999998</v>
      </c>
      <c r="O4577">
        <v>26.789739999999998</v>
      </c>
      <c r="P4577">
        <v>0.31132779999999999</v>
      </c>
      <c r="R4577">
        <v>30.257539999999999</v>
      </c>
      <c r="S4577">
        <v>0.82263640000000005</v>
      </c>
    </row>
    <row r="4578" spans="1:19" x14ac:dyDescent="0.2">
      <c r="A4578" t="s">
        <v>109</v>
      </c>
      <c r="B4578">
        <v>2010</v>
      </c>
      <c r="C4578">
        <v>291964</v>
      </c>
      <c r="D4578">
        <v>352151</v>
      </c>
      <c r="E4578">
        <v>391505</v>
      </c>
      <c r="F4578">
        <v>413114</v>
      </c>
      <c r="G4578">
        <v>460072</v>
      </c>
      <c r="H4578">
        <v>16.279039999999998</v>
      </c>
      <c r="I4578">
        <v>0.30646230000000002</v>
      </c>
      <c r="J4578">
        <v>30.646229999999999</v>
      </c>
      <c r="K4578">
        <v>76.257050000000007</v>
      </c>
      <c r="L4578">
        <v>52.764009999999999</v>
      </c>
      <c r="M4578">
        <v>0.7665883</v>
      </c>
      <c r="N4578">
        <v>36.330759999999998</v>
      </c>
      <c r="O4578">
        <v>26.789739999999998</v>
      </c>
      <c r="P4578">
        <v>0.31132779999999999</v>
      </c>
      <c r="Q4578">
        <v>55.468240000000002</v>
      </c>
      <c r="R4578">
        <v>30.257539999999999</v>
      </c>
      <c r="S4578">
        <v>0.82263640000000005</v>
      </c>
    </row>
    <row r="4579" spans="1:19" x14ac:dyDescent="0.2">
      <c r="A4579" t="s">
        <v>109</v>
      </c>
      <c r="B4579">
        <v>2010</v>
      </c>
      <c r="C4579">
        <v>291964</v>
      </c>
      <c r="D4579">
        <v>352151</v>
      </c>
      <c r="E4579">
        <v>391505</v>
      </c>
      <c r="F4579">
        <v>413114</v>
      </c>
      <c r="G4579">
        <v>460072</v>
      </c>
      <c r="I4579">
        <v>0.30646230000000002</v>
      </c>
      <c r="J4579">
        <v>30.646229999999999</v>
      </c>
      <c r="L4579">
        <v>52.764009999999999</v>
      </c>
      <c r="M4579">
        <v>0.7665883</v>
      </c>
      <c r="N4579">
        <v>36.330759999999998</v>
      </c>
      <c r="O4579">
        <v>26.789739999999998</v>
      </c>
      <c r="P4579">
        <v>0.31132779999999999</v>
      </c>
      <c r="R4579">
        <v>30.257539999999999</v>
      </c>
      <c r="S4579">
        <v>0.82263640000000005</v>
      </c>
    </row>
    <row r="4580" spans="1:19" x14ac:dyDescent="0.2">
      <c r="A4580" t="s">
        <v>109</v>
      </c>
      <c r="B4580">
        <v>2010</v>
      </c>
      <c r="C4580">
        <v>291964</v>
      </c>
      <c r="D4580">
        <v>352151</v>
      </c>
      <c r="E4580">
        <v>391505</v>
      </c>
      <c r="F4580">
        <v>413114</v>
      </c>
      <c r="G4580">
        <v>460072</v>
      </c>
      <c r="H4580">
        <v>50.000109999999999</v>
      </c>
      <c r="I4580">
        <v>0.30646230000000002</v>
      </c>
      <c r="J4580">
        <v>30.646229999999999</v>
      </c>
      <c r="K4580">
        <v>76.257050000000007</v>
      </c>
      <c r="L4580">
        <v>52.764009999999999</v>
      </c>
      <c r="M4580">
        <v>0.7665883</v>
      </c>
      <c r="N4580">
        <v>36.330759999999998</v>
      </c>
      <c r="O4580">
        <v>26.789739999999998</v>
      </c>
      <c r="P4580">
        <v>0.31132779999999999</v>
      </c>
      <c r="Q4580">
        <v>55.468240000000002</v>
      </c>
      <c r="R4580">
        <v>30.257539999999999</v>
      </c>
      <c r="S4580">
        <v>0.82263640000000005</v>
      </c>
    </row>
    <row r="4581" spans="1:19" x14ac:dyDescent="0.2">
      <c r="A4581" t="s">
        <v>109</v>
      </c>
      <c r="B4581">
        <v>2010</v>
      </c>
      <c r="C4581">
        <v>291964</v>
      </c>
      <c r="D4581">
        <v>352151</v>
      </c>
      <c r="E4581">
        <v>391505</v>
      </c>
      <c r="F4581">
        <v>413114</v>
      </c>
      <c r="G4581">
        <v>460072</v>
      </c>
      <c r="I4581">
        <v>0.30646230000000002</v>
      </c>
      <c r="J4581">
        <v>30.646229999999999</v>
      </c>
      <c r="L4581">
        <v>52.764009999999999</v>
      </c>
      <c r="M4581">
        <v>0.7665883</v>
      </c>
      <c r="O4581">
        <v>26.789739999999998</v>
      </c>
      <c r="P4581">
        <v>0.31132779999999999</v>
      </c>
      <c r="R4581">
        <v>30.257539999999999</v>
      </c>
      <c r="S4581">
        <v>0.82263640000000005</v>
      </c>
    </row>
    <row r="4582" spans="1:19" x14ac:dyDescent="0.2">
      <c r="A4582" t="s">
        <v>109</v>
      </c>
      <c r="B4582">
        <v>2010</v>
      </c>
      <c r="C4582">
        <v>291964</v>
      </c>
      <c r="D4582">
        <v>352151</v>
      </c>
      <c r="E4582">
        <v>391505</v>
      </c>
      <c r="F4582">
        <v>413114</v>
      </c>
      <c r="G4582">
        <v>460072</v>
      </c>
      <c r="H4582">
        <v>5.2035099999999996</v>
      </c>
      <c r="I4582">
        <v>0.30646230000000002</v>
      </c>
      <c r="J4582">
        <v>30.646229999999999</v>
      </c>
      <c r="K4582">
        <v>76.257050000000007</v>
      </c>
      <c r="L4582">
        <v>52.764009999999999</v>
      </c>
      <c r="M4582">
        <v>0.7665883</v>
      </c>
      <c r="N4582">
        <v>36.330759999999998</v>
      </c>
      <c r="O4582">
        <v>26.789739999999998</v>
      </c>
      <c r="P4582">
        <v>0.31132779999999999</v>
      </c>
      <c r="Q4582">
        <v>55.468240000000002</v>
      </c>
      <c r="R4582">
        <v>30.257539999999999</v>
      </c>
      <c r="S4582">
        <v>0.82263640000000005</v>
      </c>
    </row>
    <row r="4583" spans="1:19" x14ac:dyDescent="0.2">
      <c r="A4583" t="s">
        <v>109</v>
      </c>
      <c r="B4583">
        <v>2010</v>
      </c>
      <c r="C4583">
        <v>291964</v>
      </c>
      <c r="D4583">
        <v>352151</v>
      </c>
      <c r="E4583">
        <v>391505</v>
      </c>
      <c r="F4583">
        <v>413114</v>
      </c>
      <c r="G4583">
        <v>460072</v>
      </c>
      <c r="H4583">
        <v>2.72E-5</v>
      </c>
      <c r="I4583">
        <v>0.30646230000000002</v>
      </c>
      <c r="J4583">
        <v>30.646229999999999</v>
      </c>
      <c r="K4583">
        <v>76.257050000000007</v>
      </c>
      <c r="L4583">
        <v>52.764009999999999</v>
      </c>
      <c r="M4583">
        <v>0.7665883</v>
      </c>
      <c r="N4583">
        <v>36.330759999999998</v>
      </c>
      <c r="O4583">
        <v>26.789739999999998</v>
      </c>
      <c r="P4583">
        <v>0.31132779999999999</v>
      </c>
      <c r="Q4583">
        <v>55.468240000000002</v>
      </c>
      <c r="R4583">
        <v>30.257539999999999</v>
      </c>
      <c r="S4583">
        <v>0.82263640000000005</v>
      </c>
    </row>
    <row r="4584" spans="1:19" x14ac:dyDescent="0.2">
      <c r="A4584" t="s">
        <v>109</v>
      </c>
      <c r="B4584">
        <v>2010</v>
      </c>
      <c r="C4584">
        <v>291964</v>
      </c>
      <c r="D4584">
        <v>352151</v>
      </c>
      <c r="E4584">
        <v>391505</v>
      </c>
      <c r="F4584">
        <v>413114</v>
      </c>
      <c r="G4584">
        <v>460072</v>
      </c>
      <c r="H4584">
        <v>30.868960000000001</v>
      </c>
      <c r="I4584">
        <v>0.30646230000000002</v>
      </c>
      <c r="J4584">
        <v>30.646229999999999</v>
      </c>
      <c r="K4584">
        <v>76.257050000000007</v>
      </c>
      <c r="L4584">
        <v>52.764009999999999</v>
      </c>
      <c r="M4584">
        <v>0.7665883</v>
      </c>
      <c r="N4584">
        <v>36.330759999999998</v>
      </c>
      <c r="O4584">
        <v>26.789739999999998</v>
      </c>
      <c r="P4584">
        <v>0.31132779999999999</v>
      </c>
      <c r="Q4584">
        <v>55.468240000000002</v>
      </c>
      <c r="R4584">
        <v>30.257539999999999</v>
      </c>
      <c r="S4584">
        <v>0.82263640000000005</v>
      </c>
    </row>
    <row r="4585" spans="1:19" x14ac:dyDescent="0.2">
      <c r="A4585" t="s">
        <v>109</v>
      </c>
      <c r="B4585">
        <v>2010</v>
      </c>
      <c r="C4585">
        <v>291964</v>
      </c>
      <c r="D4585">
        <v>352151</v>
      </c>
      <c r="E4585">
        <v>391505</v>
      </c>
      <c r="F4585">
        <v>413114</v>
      </c>
      <c r="G4585">
        <v>460072</v>
      </c>
      <c r="H4585">
        <v>24.99991</v>
      </c>
      <c r="I4585">
        <v>0.30646230000000002</v>
      </c>
      <c r="J4585">
        <v>30.646229999999999</v>
      </c>
      <c r="K4585">
        <v>76.257050000000007</v>
      </c>
      <c r="L4585">
        <v>52.764009999999999</v>
      </c>
      <c r="M4585">
        <v>0.7665883</v>
      </c>
      <c r="N4585">
        <v>36.330759999999998</v>
      </c>
      <c r="O4585">
        <v>26.789739999999998</v>
      </c>
      <c r="P4585">
        <v>0.31132779999999999</v>
      </c>
      <c r="Q4585">
        <v>55.468240000000002</v>
      </c>
      <c r="R4585">
        <v>30.257539999999999</v>
      </c>
      <c r="S4585">
        <v>0.82263640000000005</v>
      </c>
    </row>
    <row r="4586" spans="1:19" x14ac:dyDescent="0.2">
      <c r="A4586" t="s">
        <v>109</v>
      </c>
      <c r="B4586">
        <v>2010</v>
      </c>
      <c r="C4586">
        <v>291964</v>
      </c>
      <c r="D4586">
        <v>352151</v>
      </c>
      <c r="E4586">
        <v>391505</v>
      </c>
      <c r="F4586">
        <v>413114</v>
      </c>
      <c r="G4586">
        <v>460072</v>
      </c>
      <c r="H4586">
        <v>24.99999</v>
      </c>
      <c r="I4586">
        <v>0.30646230000000002</v>
      </c>
      <c r="J4586">
        <v>30.646229999999999</v>
      </c>
      <c r="K4586">
        <v>76.257050000000007</v>
      </c>
      <c r="L4586">
        <v>52.764009999999999</v>
      </c>
      <c r="M4586">
        <v>0.7665883</v>
      </c>
      <c r="N4586">
        <v>36.330759999999998</v>
      </c>
      <c r="O4586">
        <v>26.789739999999998</v>
      </c>
      <c r="P4586">
        <v>0.31132779999999999</v>
      </c>
      <c r="Q4586">
        <v>55.468240000000002</v>
      </c>
      <c r="R4586">
        <v>30.257539999999999</v>
      </c>
      <c r="S4586">
        <v>0.82263640000000005</v>
      </c>
    </row>
    <row r="4587" spans="1:19" x14ac:dyDescent="0.2">
      <c r="A4587" t="s">
        <v>109</v>
      </c>
      <c r="B4587">
        <v>2010</v>
      </c>
      <c r="C4587">
        <v>291964</v>
      </c>
      <c r="D4587">
        <v>352151</v>
      </c>
      <c r="E4587">
        <v>391505</v>
      </c>
      <c r="F4587">
        <v>413114</v>
      </c>
      <c r="G4587">
        <v>460072</v>
      </c>
      <c r="H4587">
        <v>326.66669999999999</v>
      </c>
      <c r="I4587">
        <v>0.30646230000000002</v>
      </c>
      <c r="J4587">
        <v>30.646229999999999</v>
      </c>
      <c r="K4587">
        <v>76.257050000000007</v>
      </c>
      <c r="L4587">
        <v>52.764009999999999</v>
      </c>
      <c r="M4587">
        <v>0.7665883</v>
      </c>
      <c r="N4587">
        <v>36.330759999999998</v>
      </c>
      <c r="O4587">
        <v>26.789739999999998</v>
      </c>
      <c r="P4587">
        <v>0.31132779999999999</v>
      </c>
      <c r="Q4587">
        <v>55.468240000000002</v>
      </c>
      <c r="R4587">
        <v>30.257539999999999</v>
      </c>
      <c r="S4587">
        <v>0.82263640000000005</v>
      </c>
    </row>
    <row r="4588" spans="1:19" x14ac:dyDescent="0.2">
      <c r="A4588" t="s">
        <v>109</v>
      </c>
      <c r="B4588">
        <v>2010</v>
      </c>
      <c r="C4588">
        <v>291964</v>
      </c>
      <c r="D4588">
        <v>352151</v>
      </c>
      <c r="E4588">
        <v>391505</v>
      </c>
      <c r="F4588">
        <v>413114</v>
      </c>
      <c r="G4588">
        <v>460072</v>
      </c>
      <c r="H4588">
        <v>16.666609999999999</v>
      </c>
      <c r="I4588">
        <v>0.30646230000000002</v>
      </c>
      <c r="J4588">
        <v>30.646229999999999</v>
      </c>
      <c r="K4588">
        <v>76.257050000000007</v>
      </c>
      <c r="L4588">
        <v>52.764009999999999</v>
      </c>
      <c r="M4588">
        <v>0.7665883</v>
      </c>
      <c r="N4588">
        <v>36.330759999999998</v>
      </c>
      <c r="O4588">
        <v>26.789739999999998</v>
      </c>
      <c r="P4588">
        <v>0.31132779999999999</v>
      </c>
      <c r="Q4588">
        <v>55.468240000000002</v>
      </c>
      <c r="R4588">
        <v>30.257539999999999</v>
      </c>
      <c r="S4588">
        <v>0.82263640000000005</v>
      </c>
    </row>
    <row r="4589" spans="1:19" x14ac:dyDescent="0.2">
      <c r="A4589" t="s">
        <v>109</v>
      </c>
      <c r="B4589">
        <v>2010</v>
      </c>
      <c r="C4589">
        <v>291964</v>
      </c>
      <c r="D4589">
        <v>352151</v>
      </c>
      <c r="E4589">
        <v>391505</v>
      </c>
      <c r="F4589">
        <v>413114</v>
      </c>
      <c r="G4589">
        <v>460072</v>
      </c>
      <c r="H4589">
        <v>49.999960000000002</v>
      </c>
      <c r="I4589">
        <v>0.30646230000000002</v>
      </c>
      <c r="J4589">
        <v>30.646229999999999</v>
      </c>
      <c r="K4589">
        <v>76.257050000000007</v>
      </c>
      <c r="L4589">
        <v>52.764009999999999</v>
      </c>
      <c r="M4589">
        <v>0.7665883</v>
      </c>
      <c r="N4589">
        <v>36.330759999999998</v>
      </c>
      <c r="O4589">
        <v>26.789739999999998</v>
      </c>
      <c r="P4589">
        <v>0.31132779999999999</v>
      </c>
      <c r="Q4589">
        <v>55.468240000000002</v>
      </c>
      <c r="R4589">
        <v>30.257539999999999</v>
      </c>
      <c r="S4589">
        <v>0.82263640000000005</v>
      </c>
    </row>
    <row r="4590" spans="1:19" x14ac:dyDescent="0.2">
      <c r="A4590" t="s">
        <v>109</v>
      </c>
      <c r="B4590">
        <v>2010</v>
      </c>
      <c r="C4590">
        <v>291964</v>
      </c>
      <c r="D4590">
        <v>352151</v>
      </c>
      <c r="E4590">
        <v>391505</v>
      </c>
      <c r="F4590">
        <v>413114</v>
      </c>
      <c r="G4590">
        <v>460072</v>
      </c>
      <c r="I4590">
        <v>0.30646230000000002</v>
      </c>
      <c r="J4590">
        <v>30.646229999999999</v>
      </c>
      <c r="L4590">
        <v>52.764009999999999</v>
      </c>
      <c r="M4590">
        <v>0.7665883</v>
      </c>
      <c r="N4590">
        <v>36.330759999999998</v>
      </c>
      <c r="O4590">
        <v>26.789739999999998</v>
      </c>
      <c r="P4590">
        <v>0.31132779999999999</v>
      </c>
      <c r="R4590">
        <v>30.257539999999999</v>
      </c>
      <c r="S4590">
        <v>0.82263640000000005</v>
      </c>
    </row>
    <row r="4591" spans="1:19" x14ac:dyDescent="0.2">
      <c r="A4591" t="s">
        <v>109</v>
      </c>
      <c r="B4591">
        <v>2010</v>
      </c>
      <c r="C4591">
        <v>291964</v>
      </c>
      <c r="D4591">
        <v>352151</v>
      </c>
      <c r="E4591">
        <v>391505</v>
      </c>
      <c r="F4591">
        <v>413114</v>
      </c>
      <c r="G4591">
        <v>460072</v>
      </c>
      <c r="H4591">
        <v>-2.4636629999999999</v>
      </c>
      <c r="I4591">
        <v>0.30646230000000002</v>
      </c>
      <c r="J4591">
        <v>30.646229999999999</v>
      </c>
      <c r="K4591">
        <v>76.257050000000007</v>
      </c>
      <c r="L4591">
        <v>52.764009999999999</v>
      </c>
      <c r="M4591">
        <v>0.7665883</v>
      </c>
      <c r="N4591">
        <v>36.330759999999998</v>
      </c>
      <c r="O4591">
        <v>26.789739999999998</v>
      </c>
      <c r="P4591">
        <v>0.31132779999999999</v>
      </c>
      <c r="Q4591">
        <v>55.468240000000002</v>
      </c>
      <c r="R4591">
        <v>30.257539999999999</v>
      </c>
      <c r="S4591">
        <v>0.82263640000000005</v>
      </c>
    </row>
    <row r="4592" spans="1:19" x14ac:dyDescent="0.2">
      <c r="A4592" t="s">
        <v>109</v>
      </c>
      <c r="B4592">
        <v>2010</v>
      </c>
      <c r="C4592">
        <v>291964</v>
      </c>
      <c r="D4592">
        <v>352151</v>
      </c>
      <c r="E4592">
        <v>391505</v>
      </c>
      <c r="F4592">
        <v>413114</v>
      </c>
      <c r="G4592">
        <v>460072</v>
      </c>
      <c r="H4592">
        <v>7.1428390000000004</v>
      </c>
      <c r="I4592">
        <v>0.30646230000000002</v>
      </c>
      <c r="J4592">
        <v>30.646229999999999</v>
      </c>
      <c r="K4592">
        <v>76.257050000000007</v>
      </c>
      <c r="L4592">
        <v>52.764009999999999</v>
      </c>
      <c r="M4592">
        <v>0.7665883</v>
      </c>
      <c r="N4592">
        <v>36.330759999999998</v>
      </c>
      <c r="O4592">
        <v>26.789739999999998</v>
      </c>
      <c r="P4592">
        <v>0.31132779999999999</v>
      </c>
      <c r="Q4592">
        <v>55.468240000000002</v>
      </c>
      <c r="R4592">
        <v>30.257539999999999</v>
      </c>
      <c r="S4592">
        <v>0.82263640000000005</v>
      </c>
    </row>
    <row r="4593" spans="1:19" x14ac:dyDescent="0.2">
      <c r="A4593" t="s">
        <v>109</v>
      </c>
      <c r="B4593">
        <v>2010</v>
      </c>
      <c r="C4593">
        <v>291964</v>
      </c>
      <c r="D4593">
        <v>352151</v>
      </c>
      <c r="E4593">
        <v>391505</v>
      </c>
      <c r="F4593">
        <v>413114</v>
      </c>
      <c r="G4593">
        <v>460072</v>
      </c>
      <c r="H4593">
        <v>49.626049999999999</v>
      </c>
      <c r="I4593">
        <v>0.30646230000000002</v>
      </c>
      <c r="J4593">
        <v>30.646229999999999</v>
      </c>
      <c r="K4593">
        <v>76.257050000000007</v>
      </c>
      <c r="L4593">
        <v>52.764009999999999</v>
      </c>
      <c r="M4593">
        <v>0.7665883</v>
      </c>
      <c r="N4593">
        <v>36.330759999999998</v>
      </c>
      <c r="O4593">
        <v>26.789739999999998</v>
      </c>
      <c r="P4593">
        <v>0.31132779999999999</v>
      </c>
      <c r="Q4593">
        <v>55.468240000000002</v>
      </c>
      <c r="R4593">
        <v>30.257539999999999</v>
      </c>
      <c r="S4593">
        <v>0.82263640000000005</v>
      </c>
    </row>
    <row r="4594" spans="1:19" x14ac:dyDescent="0.2">
      <c r="A4594" t="s">
        <v>109</v>
      </c>
      <c r="B4594">
        <v>2010</v>
      </c>
      <c r="C4594">
        <v>291964</v>
      </c>
      <c r="D4594">
        <v>352151</v>
      </c>
      <c r="E4594">
        <v>391505</v>
      </c>
      <c r="F4594">
        <v>413114</v>
      </c>
      <c r="G4594">
        <v>460072</v>
      </c>
      <c r="H4594">
        <v>16.666620000000002</v>
      </c>
      <c r="I4594">
        <v>0.30646230000000002</v>
      </c>
      <c r="J4594">
        <v>30.646229999999999</v>
      </c>
      <c r="K4594">
        <v>76.257050000000007</v>
      </c>
      <c r="L4594">
        <v>52.764009999999999</v>
      </c>
      <c r="M4594">
        <v>0.7665883</v>
      </c>
      <c r="N4594">
        <v>36.330759999999998</v>
      </c>
      <c r="O4594">
        <v>26.789739999999998</v>
      </c>
      <c r="P4594">
        <v>0.31132779999999999</v>
      </c>
      <c r="Q4594">
        <v>55.468240000000002</v>
      </c>
      <c r="R4594">
        <v>30.257539999999999</v>
      </c>
      <c r="S4594">
        <v>0.82263640000000005</v>
      </c>
    </row>
    <row r="4595" spans="1:19" x14ac:dyDescent="0.2">
      <c r="A4595" t="s">
        <v>109</v>
      </c>
      <c r="B4595">
        <v>2010</v>
      </c>
      <c r="C4595">
        <v>291964</v>
      </c>
      <c r="D4595">
        <v>352151</v>
      </c>
      <c r="E4595">
        <v>391505</v>
      </c>
      <c r="F4595">
        <v>413114</v>
      </c>
      <c r="G4595">
        <v>460072</v>
      </c>
      <c r="H4595">
        <v>7.6500000000000003E-5</v>
      </c>
      <c r="I4595">
        <v>0.30646230000000002</v>
      </c>
      <c r="J4595">
        <v>30.646229999999999</v>
      </c>
      <c r="K4595">
        <v>76.257050000000007</v>
      </c>
      <c r="L4595">
        <v>52.764009999999999</v>
      </c>
      <c r="M4595">
        <v>0.7665883</v>
      </c>
      <c r="N4595">
        <v>36.330759999999998</v>
      </c>
      <c r="O4595">
        <v>26.789739999999998</v>
      </c>
      <c r="P4595">
        <v>0.31132779999999999</v>
      </c>
      <c r="Q4595">
        <v>55.468240000000002</v>
      </c>
      <c r="R4595">
        <v>30.257539999999999</v>
      </c>
      <c r="S4595">
        <v>0.82263640000000005</v>
      </c>
    </row>
    <row r="4596" spans="1:19" x14ac:dyDescent="0.2">
      <c r="A4596" t="s">
        <v>109</v>
      </c>
      <c r="B4596">
        <v>2010</v>
      </c>
      <c r="C4596">
        <v>291964</v>
      </c>
      <c r="D4596">
        <v>352151</v>
      </c>
      <c r="E4596">
        <v>391505</v>
      </c>
      <c r="F4596">
        <v>413114</v>
      </c>
      <c r="G4596">
        <v>460072</v>
      </c>
      <c r="I4596">
        <v>0.30646230000000002</v>
      </c>
      <c r="J4596">
        <v>30.646229999999999</v>
      </c>
      <c r="L4596">
        <v>52.764009999999999</v>
      </c>
      <c r="M4596">
        <v>0.7665883</v>
      </c>
      <c r="N4596">
        <v>36.330759999999998</v>
      </c>
      <c r="O4596">
        <v>26.789739999999998</v>
      </c>
      <c r="P4596">
        <v>0.31132779999999999</v>
      </c>
      <c r="R4596">
        <v>30.257539999999999</v>
      </c>
      <c r="S4596">
        <v>0.82263640000000005</v>
      </c>
    </row>
    <row r="4597" spans="1:19" x14ac:dyDescent="0.2">
      <c r="A4597" t="s">
        <v>109</v>
      </c>
      <c r="B4597">
        <v>2010</v>
      </c>
      <c r="C4597">
        <v>291964</v>
      </c>
      <c r="D4597">
        <v>352151</v>
      </c>
      <c r="E4597">
        <v>391505</v>
      </c>
      <c r="F4597">
        <v>413114</v>
      </c>
      <c r="G4597">
        <v>460072</v>
      </c>
      <c r="H4597">
        <v>8.1470549999999999</v>
      </c>
      <c r="I4597">
        <v>0.30646230000000002</v>
      </c>
      <c r="J4597">
        <v>30.646229999999999</v>
      </c>
      <c r="K4597">
        <v>76.257050000000007</v>
      </c>
      <c r="L4597">
        <v>52.764009999999999</v>
      </c>
      <c r="M4597">
        <v>0.7665883</v>
      </c>
      <c r="N4597">
        <v>36.330759999999998</v>
      </c>
      <c r="O4597">
        <v>26.789739999999998</v>
      </c>
      <c r="P4597">
        <v>0.31132779999999999</v>
      </c>
      <c r="Q4597">
        <v>55.468240000000002</v>
      </c>
      <c r="R4597">
        <v>30.257539999999999</v>
      </c>
      <c r="S4597">
        <v>0.82263640000000005</v>
      </c>
    </row>
    <row r="4598" spans="1:19" x14ac:dyDescent="0.2">
      <c r="A4598" t="s">
        <v>109</v>
      </c>
      <c r="B4598">
        <v>2010</v>
      </c>
      <c r="C4598">
        <v>291964</v>
      </c>
      <c r="D4598">
        <v>352151</v>
      </c>
      <c r="E4598">
        <v>391505</v>
      </c>
      <c r="F4598">
        <v>413114</v>
      </c>
      <c r="G4598">
        <v>460072</v>
      </c>
      <c r="H4598">
        <v>8.3333200000000005</v>
      </c>
      <c r="I4598">
        <v>0.30646230000000002</v>
      </c>
      <c r="J4598">
        <v>30.646229999999999</v>
      </c>
      <c r="K4598">
        <v>76.257050000000007</v>
      </c>
      <c r="L4598">
        <v>52.764009999999999</v>
      </c>
      <c r="M4598">
        <v>0.7665883</v>
      </c>
      <c r="N4598">
        <v>36.330759999999998</v>
      </c>
      <c r="O4598">
        <v>26.789739999999998</v>
      </c>
      <c r="P4598">
        <v>0.31132779999999999</v>
      </c>
      <c r="Q4598">
        <v>55.468240000000002</v>
      </c>
      <c r="R4598">
        <v>30.257539999999999</v>
      </c>
      <c r="S4598">
        <v>0.82263640000000005</v>
      </c>
    </row>
    <row r="4599" spans="1:19" x14ac:dyDescent="0.2">
      <c r="A4599" t="s">
        <v>109</v>
      </c>
      <c r="B4599">
        <v>2010</v>
      </c>
      <c r="C4599">
        <v>291964</v>
      </c>
      <c r="D4599">
        <v>352151</v>
      </c>
      <c r="E4599">
        <v>391505</v>
      </c>
      <c r="F4599">
        <v>413114</v>
      </c>
      <c r="G4599">
        <v>460072</v>
      </c>
      <c r="I4599">
        <v>0.30646230000000002</v>
      </c>
      <c r="J4599">
        <v>30.646229999999999</v>
      </c>
      <c r="L4599">
        <v>52.764009999999999</v>
      </c>
      <c r="M4599">
        <v>0.7665883</v>
      </c>
      <c r="O4599">
        <v>26.789739999999998</v>
      </c>
      <c r="P4599">
        <v>0.31132779999999999</v>
      </c>
      <c r="R4599">
        <v>30.257539999999999</v>
      </c>
      <c r="S4599">
        <v>0.82263640000000005</v>
      </c>
    </row>
    <row r="4600" spans="1:19" x14ac:dyDescent="0.2">
      <c r="A4600" t="s">
        <v>109</v>
      </c>
      <c r="B4600">
        <v>2010</v>
      </c>
      <c r="C4600">
        <v>291964</v>
      </c>
      <c r="D4600">
        <v>352151</v>
      </c>
      <c r="E4600">
        <v>391505</v>
      </c>
      <c r="F4600">
        <v>413114</v>
      </c>
      <c r="G4600">
        <v>460072</v>
      </c>
      <c r="H4600">
        <v>49.999969999999998</v>
      </c>
      <c r="I4600">
        <v>0.30646230000000002</v>
      </c>
      <c r="J4600">
        <v>30.646229999999999</v>
      </c>
      <c r="K4600">
        <v>76.257050000000007</v>
      </c>
      <c r="L4600">
        <v>52.764009999999999</v>
      </c>
      <c r="M4600">
        <v>0.7665883</v>
      </c>
      <c r="N4600">
        <v>36.330759999999998</v>
      </c>
      <c r="O4600">
        <v>26.789739999999998</v>
      </c>
      <c r="P4600">
        <v>0.31132779999999999</v>
      </c>
      <c r="Q4600">
        <v>55.468240000000002</v>
      </c>
      <c r="R4600">
        <v>30.257539999999999</v>
      </c>
      <c r="S4600">
        <v>0.82263640000000005</v>
      </c>
    </row>
    <row r="4601" spans="1:19" x14ac:dyDescent="0.2">
      <c r="A4601" t="s">
        <v>109</v>
      </c>
      <c r="B4601">
        <v>2010</v>
      </c>
      <c r="C4601">
        <v>291964</v>
      </c>
      <c r="D4601">
        <v>352151</v>
      </c>
      <c r="E4601">
        <v>391505</v>
      </c>
      <c r="F4601">
        <v>413114</v>
      </c>
      <c r="G4601">
        <v>460072</v>
      </c>
      <c r="I4601">
        <v>0.30646230000000002</v>
      </c>
      <c r="J4601">
        <v>30.646229999999999</v>
      </c>
      <c r="L4601">
        <v>52.764009999999999</v>
      </c>
      <c r="M4601">
        <v>0.7665883</v>
      </c>
      <c r="N4601">
        <v>36.330759999999998</v>
      </c>
      <c r="O4601">
        <v>26.789739999999998</v>
      </c>
      <c r="P4601">
        <v>0.31132779999999999</v>
      </c>
      <c r="R4601">
        <v>30.257539999999999</v>
      </c>
      <c r="S4601">
        <v>0.82263640000000005</v>
      </c>
    </row>
    <row r="4602" spans="1:19" x14ac:dyDescent="0.2">
      <c r="A4602" t="s">
        <v>109</v>
      </c>
      <c r="B4602">
        <v>2010</v>
      </c>
      <c r="C4602">
        <v>291964</v>
      </c>
      <c r="D4602">
        <v>352151</v>
      </c>
      <c r="E4602">
        <v>391505</v>
      </c>
      <c r="F4602">
        <v>413114</v>
      </c>
      <c r="G4602">
        <v>460072</v>
      </c>
      <c r="H4602">
        <v>19.999970000000001</v>
      </c>
      <c r="I4602">
        <v>0.30646230000000002</v>
      </c>
      <c r="J4602">
        <v>30.646229999999999</v>
      </c>
      <c r="K4602">
        <v>76.257050000000007</v>
      </c>
      <c r="L4602">
        <v>52.764009999999999</v>
      </c>
      <c r="M4602">
        <v>0.7665883</v>
      </c>
      <c r="N4602">
        <v>36.330759999999998</v>
      </c>
      <c r="O4602">
        <v>26.789739999999998</v>
      </c>
      <c r="P4602">
        <v>0.31132779999999999</v>
      </c>
      <c r="Q4602">
        <v>55.468240000000002</v>
      </c>
      <c r="R4602">
        <v>30.257539999999999</v>
      </c>
      <c r="S4602">
        <v>0.82263640000000005</v>
      </c>
    </row>
    <row r="4603" spans="1:19" x14ac:dyDescent="0.2">
      <c r="A4603" t="s">
        <v>109</v>
      </c>
      <c r="B4603">
        <v>2010</v>
      </c>
      <c r="C4603">
        <v>291964</v>
      </c>
      <c r="D4603">
        <v>352151</v>
      </c>
      <c r="E4603">
        <v>391505</v>
      </c>
      <c r="F4603">
        <v>413114</v>
      </c>
      <c r="G4603">
        <v>460072</v>
      </c>
      <c r="H4603">
        <v>59.20532</v>
      </c>
      <c r="I4603">
        <v>0.30646230000000002</v>
      </c>
      <c r="J4603">
        <v>30.646229999999999</v>
      </c>
      <c r="K4603">
        <v>76.257050000000007</v>
      </c>
      <c r="L4603">
        <v>52.764009999999999</v>
      </c>
      <c r="M4603">
        <v>0.7665883</v>
      </c>
      <c r="N4603">
        <v>36.330759999999998</v>
      </c>
      <c r="O4603">
        <v>26.789739999999998</v>
      </c>
      <c r="P4603">
        <v>0.31132779999999999</v>
      </c>
      <c r="Q4603">
        <v>55.468240000000002</v>
      </c>
      <c r="R4603">
        <v>30.257539999999999</v>
      </c>
      <c r="S4603">
        <v>0.82263640000000005</v>
      </c>
    </row>
    <row r="4604" spans="1:19" x14ac:dyDescent="0.2">
      <c r="A4604" t="s">
        <v>109</v>
      </c>
      <c r="B4604">
        <v>2010</v>
      </c>
      <c r="C4604">
        <v>291964</v>
      </c>
      <c r="D4604">
        <v>352151</v>
      </c>
      <c r="E4604">
        <v>391505</v>
      </c>
      <c r="F4604">
        <v>413114</v>
      </c>
      <c r="G4604">
        <v>460072</v>
      </c>
      <c r="I4604">
        <v>0.30646230000000002</v>
      </c>
      <c r="J4604">
        <v>30.646229999999999</v>
      </c>
      <c r="L4604">
        <v>52.764009999999999</v>
      </c>
      <c r="M4604">
        <v>0.7665883</v>
      </c>
      <c r="N4604">
        <v>36.330759999999998</v>
      </c>
      <c r="O4604">
        <v>26.789739999999998</v>
      </c>
      <c r="P4604">
        <v>0.31132779999999999</v>
      </c>
      <c r="R4604">
        <v>30.257539999999999</v>
      </c>
      <c r="S4604">
        <v>0.82263640000000005</v>
      </c>
    </row>
    <row r="4605" spans="1:19" x14ac:dyDescent="0.2">
      <c r="A4605" t="s">
        <v>109</v>
      </c>
      <c r="B4605">
        <v>2010</v>
      </c>
      <c r="C4605">
        <v>291964</v>
      </c>
      <c r="D4605">
        <v>352151</v>
      </c>
      <c r="E4605">
        <v>391505</v>
      </c>
      <c r="F4605">
        <v>413114</v>
      </c>
      <c r="G4605">
        <v>460072</v>
      </c>
      <c r="I4605">
        <v>0.30646230000000002</v>
      </c>
      <c r="J4605">
        <v>30.646229999999999</v>
      </c>
      <c r="L4605">
        <v>52.764009999999999</v>
      </c>
      <c r="M4605">
        <v>0.7665883</v>
      </c>
      <c r="N4605">
        <v>36.330759999999998</v>
      </c>
      <c r="O4605">
        <v>26.789739999999998</v>
      </c>
      <c r="P4605">
        <v>0.31132779999999999</v>
      </c>
      <c r="R4605">
        <v>30.257539999999999</v>
      </c>
      <c r="S4605">
        <v>0.82263640000000005</v>
      </c>
    </row>
    <row r="4606" spans="1:19" x14ac:dyDescent="0.2">
      <c r="A4606" t="s">
        <v>109</v>
      </c>
      <c r="B4606">
        <v>2010</v>
      </c>
      <c r="C4606">
        <v>291964</v>
      </c>
      <c r="D4606">
        <v>352151</v>
      </c>
      <c r="E4606">
        <v>391505</v>
      </c>
      <c r="F4606">
        <v>413114</v>
      </c>
      <c r="G4606">
        <v>460072</v>
      </c>
      <c r="H4606">
        <v>66.666799999999995</v>
      </c>
      <c r="I4606">
        <v>0.30646230000000002</v>
      </c>
      <c r="J4606">
        <v>30.646229999999999</v>
      </c>
      <c r="K4606">
        <v>76.257050000000007</v>
      </c>
      <c r="L4606">
        <v>52.764009999999999</v>
      </c>
      <c r="M4606">
        <v>0.7665883</v>
      </c>
      <c r="N4606">
        <v>36.330759999999998</v>
      </c>
      <c r="O4606">
        <v>26.789739999999998</v>
      </c>
      <c r="P4606">
        <v>0.31132779999999999</v>
      </c>
      <c r="Q4606">
        <v>55.468240000000002</v>
      </c>
      <c r="R4606">
        <v>30.257539999999999</v>
      </c>
      <c r="S4606">
        <v>0.82263640000000005</v>
      </c>
    </row>
    <row r="4607" spans="1:19" x14ac:dyDescent="0.2">
      <c r="A4607" t="s">
        <v>109</v>
      </c>
      <c r="B4607">
        <v>2010</v>
      </c>
      <c r="C4607">
        <v>291964</v>
      </c>
      <c r="D4607">
        <v>352151</v>
      </c>
      <c r="E4607">
        <v>391505</v>
      </c>
      <c r="F4607">
        <v>413114</v>
      </c>
      <c r="G4607">
        <v>460072</v>
      </c>
      <c r="H4607">
        <v>19.32732</v>
      </c>
      <c r="I4607">
        <v>0.30646230000000002</v>
      </c>
      <c r="J4607">
        <v>30.646229999999999</v>
      </c>
      <c r="K4607">
        <v>76.257050000000007</v>
      </c>
      <c r="L4607">
        <v>52.764009999999999</v>
      </c>
      <c r="M4607">
        <v>0.7665883</v>
      </c>
      <c r="N4607">
        <v>36.330759999999998</v>
      </c>
      <c r="O4607">
        <v>26.789739999999998</v>
      </c>
      <c r="P4607">
        <v>0.31132779999999999</v>
      </c>
      <c r="Q4607">
        <v>55.468240000000002</v>
      </c>
      <c r="R4607">
        <v>30.257539999999999</v>
      </c>
      <c r="S4607">
        <v>0.82263640000000005</v>
      </c>
    </row>
    <row r="4608" spans="1:19" x14ac:dyDescent="0.2">
      <c r="A4608" t="s">
        <v>109</v>
      </c>
      <c r="B4608">
        <v>2010</v>
      </c>
      <c r="C4608">
        <v>291964</v>
      </c>
      <c r="D4608">
        <v>352151</v>
      </c>
      <c r="E4608">
        <v>391505</v>
      </c>
      <c r="F4608">
        <v>413114</v>
      </c>
      <c r="G4608">
        <v>460072</v>
      </c>
      <c r="I4608">
        <v>0.30646230000000002</v>
      </c>
      <c r="J4608">
        <v>30.646229999999999</v>
      </c>
      <c r="L4608">
        <v>52.764009999999999</v>
      </c>
      <c r="M4608">
        <v>0.7665883</v>
      </c>
      <c r="N4608">
        <v>36.330759999999998</v>
      </c>
      <c r="O4608">
        <v>26.789739999999998</v>
      </c>
      <c r="P4608">
        <v>0.31132779999999999</v>
      </c>
      <c r="R4608">
        <v>30.257539999999999</v>
      </c>
      <c r="S4608">
        <v>0.82263640000000005</v>
      </c>
    </row>
    <row r="4609" spans="1:19" x14ac:dyDescent="0.2">
      <c r="A4609" t="s">
        <v>109</v>
      </c>
      <c r="B4609">
        <v>2010</v>
      </c>
      <c r="C4609">
        <v>291964</v>
      </c>
      <c r="D4609">
        <v>352151</v>
      </c>
      <c r="E4609">
        <v>391505</v>
      </c>
      <c r="F4609">
        <v>413114</v>
      </c>
      <c r="G4609">
        <v>460072</v>
      </c>
      <c r="H4609">
        <v>-53.010039999999996</v>
      </c>
      <c r="I4609">
        <v>0.30646230000000002</v>
      </c>
      <c r="J4609">
        <v>30.646229999999999</v>
      </c>
      <c r="K4609">
        <v>76.257050000000007</v>
      </c>
      <c r="L4609">
        <v>52.764009999999999</v>
      </c>
      <c r="M4609">
        <v>0.7665883</v>
      </c>
      <c r="N4609">
        <v>36.330759999999998</v>
      </c>
      <c r="O4609">
        <v>26.789739999999998</v>
      </c>
      <c r="P4609">
        <v>0.31132779999999999</v>
      </c>
      <c r="Q4609">
        <v>55.468240000000002</v>
      </c>
      <c r="R4609">
        <v>30.257539999999999</v>
      </c>
      <c r="S4609">
        <v>0.82263640000000005</v>
      </c>
    </row>
    <row r="4610" spans="1:19" x14ac:dyDescent="0.2">
      <c r="A4610" t="s">
        <v>109</v>
      </c>
      <c r="B4610">
        <v>2010</v>
      </c>
      <c r="C4610">
        <v>291964</v>
      </c>
      <c r="D4610">
        <v>352151</v>
      </c>
      <c r="E4610">
        <v>391505</v>
      </c>
      <c r="F4610">
        <v>413114</v>
      </c>
      <c r="G4610">
        <v>460072</v>
      </c>
      <c r="H4610">
        <v>-9.0908829999999998</v>
      </c>
      <c r="I4610">
        <v>0.30646230000000002</v>
      </c>
      <c r="J4610">
        <v>30.646229999999999</v>
      </c>
      <c r="K4610">
        <v>76.257050000000007</v>
      </c>
      <c r="L4610">
        <v>52.764009999999999</v>
      </c>
      <c r="M4610">
        <v>0.7665883</v>
      </c>
      <c r="N4610">
        <v>36.330759999999998</v>
      </c>
      <c r="O4610">
        <v>26.789739999999998</v>
      </c>
      <c r="P4610">
        <v>0.31132779999999999</v>
      </c>
      <c r="Q4610">
        <v>55.468240000000002</v>
      </c>
      <c r="R4610">
        <v>30.257539999999999</v>
      </c>
      <c r="S4610">
        <v>0.82263640000000005</v>
      </c>
    </row>
    <row r="4611" spans="1:19" x14ac:dyDescent="0.2">
      <c r="A4611" t="s">
        <v>109</v>
      </c>
      <c r="B4611">
        <v>2010</v>
      </c>
      <c r="C4611">
        <v>291964</v>
      </c>
      <c r="D4611">
        <v>352151</v>
      </c>
      <c r="E4611">
        <v>391505</v>
      </c>
      <c r="F4611">
        <v>413114</v>
      </c>
      <c r="G4611">
        <v>460072</v>
      </c>
      <c r="H4611">
        <v>-16.666599999999999</v>
      </c>
      <c r="I4611">
        <v>0.30646230000000002</v>
      </c>
      <c r="J4611">
        <v>30.646229999999999</v>
      </c>
      <c r="K4611">
        <v>76.257050000000007</v>
      </c>
      <c r="L4611">
        <v>52.764009999999999</v>
      </c>
      <c r="M4611">
        <v>0.7665883</v>
      </c>
      <c r="N4611">
        <v>36.330759999999998</v>
      </c>
      <c r="O4611">
        <v>26.789739999999998</v>
      </c>
      <c r="P4611">
        <v>0.31132779999999999</v>
      </c>
      <c r="Q4611">
        <v>55.468240000000002</v>
      </c>
      <c r="R4611">
        <v>30.257539999999999</v>
      </c>
      <c r="S4611">
        <v>0.82263640000000005</v>
      </c>
    </row>
    <row r="4612" spans="1:19" x14ac:dyDescent="0.2">
      <c r="A4612" t="s">
        <v>109</v>
      </c>
      <c r="B4612">
        <v>2010</v>
      </c>
      <c r="C4612">
        <v>291964</v>
      </c>
      <c r="D4612">
        <v>352151</v>
      </c>
      <c r="E4612">
        <v>391505</v>
      </c>
      <c r="F4612">
        <v>413114</v>
      </c>
      <c r="G4612">
        <v>460072</v>
      </c>
      <c r="H4612">
        <v>9.5110279999999996</v>
      </c>
      <c r="I4612">
        <v>0.30646230000000002</v>
      </c>
      <c r="J4612">
        <v>30.646229999999999</v>
      </c>
      <c r="K4612">
        <v>76.257050000000007</v>
      </c>
      <c r="L4612">
        <v>52.764009999999999</v>
      </c>
      <c r="M4612">
        <v>0.7665883</v>
      </c>
      <c r="N4612">
        <v>36.330759999999998</v>
      </c>
      <c r="O4612">
        <v>26.789739999999998</v>
      </c>
      <c r="P4612">
        <v>0.31132779999999999</v>
      </c>
      <c r="Q4612">
        <v>55.468240000000002</v>
      </c>
      <c r="R4612">
        <v>30.257539999999999</v>
      </c>
      <c r="S4612">
        <v>0.82263640000000005</v>
      </c>
    </row>
    <row r="4613" spans="1:19" x14ac:dyDescent="0.2">
      <c r="A4613" t="s">
        <v>883</v>
      </c>
      <c r="B4613">
        <v>2010</v>
      </c>
      <c r="C4613">
        <v>115951.2</v>
      </c>
      <c r="D4613">
        <v>136952.5</v>
      </c>
      <c r="E4613">
        <v>175287.2</v>
      </c>
      <c r="F4613">
        <v>124358.8</v>
      </c>
      <c r="G4613">
        <v>132960.6</v>
      </c>
      <c r="H4613">
        <v>12.500030000000001</v>
      </c>
      <c r="I4613">
        <v>-2.91481E-2</v>
      </c>
      <c r="J4613">
        <v>-2.914806</v>
      </c>
      <c r="K4613">
        <v>50.52955</v>
      </c>
      <c r="L4613">
        <v>52.764009999999999</v>
      </c>
      <c r="M4613">
        <v>0.7665883</v>
      </c>
      <c r="N4613">
        <v>25.882280000000002</v>
      </c>
      <c r="O4613">
        <v>26.789739999999998</v>
      </c>
      <c r="P4613">
        <v>0.31132779999999999</v>
      </c>
      <c r="Q4613">
        <v>27.85971</v>
      </c>
      <c r="R4613">
        <v>30.257539999999999</v>
      </c>
      <c r="S4613">
        <v>0.82263640000000005</v>
      </c>
    </row>
    <row r="4614" spans="1:19" x14ac:dyDescent="0.2">
      <c r="A4614" t="s">
        <v>883</v>
      </c>
      <c r="B4614">
        <v>2010</v>
      </c>
      <c r="C4614">
        <v>115951.2</v>
      </c>
      <c r="D4614">
        <v>136952.5</v>
      </c>
      <c r="E4614">
        <v>175287.2</v>
      </c>
      <c r="F4614">
        <v>124358.8</v>
      </c>
      <c r="G4614">
        <v>132960.6</v>
      </c>
      <c r="H4614">
        <v>8.2547990000000002</v>
      </c>
      <c r="I4614">
        <v>-2.91481E-2</v>
      </c>
      <c r="J4614">
        <v>-2.914806</v>
      </c>
      <c r="K4614">
        <v>50.52955</v>
      </c>
      <c r="L4614">
        <v>52.764009999999999</v>
      </c>
      <c r="M4614">
        <v>0.7665883</v>
      </c>
      <c r="N4614">
        <v>25.882280000000002</v>
      </c>
      <c r="O4614">
        <v>26.789739999999998</v>
      </c>
      <c r="P4614">
        <v>0.31132779999999999</v>
      </c>
      <c r="Q4614">
        <v>27.85971</v>
      </c>
      <c r="R4614">
        <v>30.257539999999999</v>
      </c>
      <c r="S4614">
        <v>0.82263640000000005</v>
      </c>
    </row>
    <row r="4615" spans="1:19" x14ac:dyDescent="0.2">
      <c r="A4615" t="s">
        <v>883</v>
      </c>
      <c r="B4615">
        <v>2010</v>
      </c>
      <c r="C4615">
        <v>115951.2</v>
      </c>
      <c r="D4615">
        <v>136952.5</v>
      </c>
      <c r="E4615">
        <v>175287.2</v>
      </c>
      <c r="F4615">
        <v>124358.8</v>
      </c>
      <c r="G4615">
        <v>132960.6</v>
      </c>
      <c r="H4615">
        <v>-27.13851</v>
      </c>
      <c r="I4615">
        <v>-2.91481E-2</v>
      </c>
      <c r="J4615">
        <v>-2.914806</v>
      </c>
      <c r="K4615">
        <v>50.52955</v>
      </c>
      <c r="L4615">
        <v>52.764009999999999</v>
      </c>
      <c r="M4615">
        <v>0.7665883</v>
      </c>
      <c r="N4615">
        <v>25.882280000000002</v>
      </c>
      <c r="O4615">
        <v>26.789739999999998</v>
      </c>
      <c r="P4615">
        <v>0.31132779999999999</v>
      </c>
      <c r="Q4615">
        <v>27.85971</v>
      </c>
      <c r="R4615">
        <v>30.257539999999999</v>
      </c>
      <c r="S4615">
        <v>0.82263640000000005</v>
      </c>
    </row>
    <row r="4616" spans="1:19" x14ac:dyDescent="0.2">
      <c r="A4616" t="s">
        <v>883</v>
      </c>
      <c r="B4616">
        <v>2010</v>
      </c>
      <c r="C4616">
        <v>115951.2</v>
      </c>
      <c r="D4616">
        <v>136952.5</v>
      </c>
      <c r="E4616">
        <v>175287.2</v>
      </c>
      <c r="F4616">
        <v>124358.8</v>
      </c>
      <c r="G4616">
        <v>132960.6</v>
      </c>
      <c r="I4616">
        <v>-2.91481E-2</v>
      </c>
      <c r="J4616">
        <v>-2.914806</v>
      </c>
      <c r="L4616">
        <v>52.764009999999999</v>
      </c>
      <c r="M4616">
        <v>0.7665883</v>
      </c>
      <c r="N4616">
        <v>25.882280000000002</v>
      </c>
      <c r="O4616">
        <v>26.789739999999998</v>
      </c>
      <c r="P4616">
        <v>0.31132779999999999</v>
      </c>
      <c r="R4616">
        <v>30.257539999999999</v>
      </c>
      <c r="S4616">
        <v>0.82263640000000005</v>
      </c>
    </row>
    <row r="4617" spans="1:19" x14ac:dyDescent="0.2">
      <c r="A4617" t="s">
        <v>883</v>
      </c>
      <c r="B4617">
        <v>2010</v>
      </c>
      <c r="C4617">
        <v>115951.2</v>
      </c>
      <c r="D4617">
        <v>136952.5</v>
      </c>
      <c r="E4617">
        <v>175287.2</v>
      </c>
      <c r="F4617">
        <v>124358.8</v>
      </c>
      <c r="G4617">
        <v>132960.6</v>
      </c>
      <c r="H4617">
        <v>14.857239999999999</v>
      </c>
      <c r="I4617">
        <v>-2.91481E-2</v>
      </c>
      <c r="J4617">
        <v>-2.914806</v>
      </c>
      <c r="K4617">
        <v>50.52955</v>
      </c>
      <c r="L4617">
        <v>52.764009999999999</v>
      </c>
      <c r="M4617">
        <v>0.7665883</v>
      </c>
      <c r="N4617">
        <v>25.882280000000002</v>
      </c>
      <c r="O4617">
        <v>26.789739999999998</v>
      </c>
      <c r="P4617">
        <v>0.31132779999999999</v>
      </c>
      <c r="Q4617">
        <v>27.85971</v>
      </c>
      <c r="R4617">
        <v>30.257539999999999</v>
      </c>
      <c r="S4617">
        <v>0.82263640000000005</v>
      </c>
    </row>
    <row r="4618" spans="1:19" x14ac:dyDescent="0.2">
      <c r="A4618" t="s">
        <v>883</v>
      </c>
      <c r="B4618">
        <v>2010</v>
      </c>
      <c r="C4618">
        <v>115951.2</v>
      </c>
      <c r="D4618">
        <v>136952.5</v>
      </c>
      <c r="E4618">
        <v>175287.2</v>
      </c>
      <c r="F4618">
        <v>124358.8</v>
      </c>
      <c r="G4618">
        <v>132960.6</v>
      </c>
      <c r="I4618">
        <v>-2.91481E-2</v>
      </c>
      <c r="J4618">
        <v>-2.914806</v>
      </c>
      <c r="L4618">
        <v>52.764009999999999</v>
      </c>
      <c r="M4618">
        <v>0.7665883</v>
      </c>
      <c r="N4618">
        <v>25.882280000000002</v>
      </c>
      <c r="O4618">
        <v>26.789739999999998</v>
      </c>
      <c r="P4618">
        <v>0.31132779999999999</v>
      </c>
      <c r="R4618">
        <v>30.257539999999999</v>
      </c>
      <c r="S4618">
        <v>0.82263640000000005</v>
      </c>
    </row>
    <row r="4619" spans="1:19" x14ac:dyDescent="0.2">
      <c r="A4619" t="s">
        <v>883</v>
      </c>
      <c r="B4619">
        <v>2010</v>
      </c>
      <c r="C4619">
        <v>115951.2</v>
      </c>
      <c r="D4619">
        <v>136952.5</v>
      </c>
      <c r="E4619">
        <v>175287.2</v>
      </c>
      <c r="F4619">
        <v>124358.8</v>
      </c>
      <c r="G4619">
        <v>132960.6</v>
      </c>
      <c r="H4619">
        <v>8.5713930000000005</v>
      </c>
      <c r="I4619">
        <v>-2.91481E-2</v>
      </c>
      <c r="J4619">
        <v>-2.914806</v>
      </c>
      <c r="K4619">
        <v>50.52955</v>
      </c>
      <c r="L4619">
        <v>52.764009999999999</v>
      </c>
      <c r="M4619">
        <v>0.7665883</v>
      </c>
      <c r="N4619">
        <v>25.882280000000002</v>
      </c>
      <c r="O4619">
        <v>26.789739999999998</v>
      </c>
      <c r="P4619">
        <v>0.31132779999999999</v>
      </c>
      <c r="Q4619">
        <v>27.85971</v>
      </c>
      <c r="R4619">
        <v>30.257539999999999</v>
      </c>
      <c r="S4619">
        <v>0.82263640000000005</v>
      </c>
    </row>
    <row r="4620" spans="1:19" x14ac:dyDescent="0.2">
      <c r="A4620" t="s">
        <v>883</v>
      </c>
      <c r="B4620">
        <v>2010</v>
      </c>
      <c r="C4620">
        <v>115951.2</v>
      </c>
      <c r="D4620">
        <v>136952.5</v>
      </c>
      <c r="E4620">
        <v>175287.2</v>
      </c>
      <c r="F4620">
        <v>124358.8</v>
      </c>
      <c r="G4620">
        <v>132960.6</v>
      </c>
      <c r="I4620">
        <v>-2.91481E-2</v>
      </c>
      <c r="J4620">
        <v>-2.914806</v>
      </c>
      <c r="L4620">
        <v>52.764009999999999</v>
      </c>
      <c r="M4620">
        <v>0.7665883</v>
      </c>
      <c r="N4620">
        <v>25.882280000000002</v>
      </c>
      <c r="O4620">
        <v>26.789739999999998</v>
      </c>
      <c r="P4620">
        <v>0.31132779999999999</v>
      </c>
      <c r="R4620">
        <v>30.257539999999999</v>
      </c>
      <c r="S4620">
        <v>0.82263640000000005</v>
      </c>
    </row>
    <row r="4621" spans="1:19" x14ac:dyDescent="0.2">
      <c r="A4621" t="s">
        <v>883</v>
      </c>
      <c r="B4621">
        <v>2010</v>
      </c>
      <c r="C4621">
        <v>115951.2</v>
      </c>
      <c r="D4621">
        <v>136952.5</v>
      </c>
      <c r="E4621">
        <v>175287.2</v>
      </c>
      <c r="F4621">
        <v>124358.8</v>
      </c>
      <c r="G4621">
        <v>132960.6</v>
      </c>
      <c r="H4621">
        <v>10.101459999999999</v>
      </c>
      <c r="I4621">
        <v>-2.91481E-2</v>
      </c>
      <c r="J4621">
        <v>-2.914806</v>
      </c>
      <c r="K4621">
        <v>50.52955</v>
      </c>
      <c r="L4621">
        <v>52.764009999999999</v>
      </c>
      <c r="M4621">
        <v>0.7665883</v>
      </c>
      <c r="N4621">
        <v>25.882280000000002</v>
      </c>
      <c r="O4621">
        <v>26.789739999999998</v>
      </c>
      <c r="P4621">
        <v>0.31132779999999999</v>
      </c>
      <c r="Q4621">
        <v>27.85971</v>
      </c>
      <c r="R4621">
        <v>30.257539999999999</v>
      </c>
      <c r="S4621">
        <v>0.82263640000000005</v>
      </c>
    </row>
    <row r="4622" spans="1:19" x14ac:dyDescent="0.2">
      <c r="A4622" t="s">
        <v>883</v>
      </c>
      <c r="B4622">
        <v>2010</v>
      </c>
      <c r="C4622">
        <v>115951.2</v>
      </c>
      <c r="D4622">
        <v>136952.5</v>
      </c>
      <c r="E4622">
        <v>175287.2</v>
      </c>
      <c r="F4622">
        <v>124358.8</v>
      </c>
      <c r="G4622">
        <v>132960.6</v>
      </c>
      <c r="H4622">
        <v>24.999970000000001</v>
      </c>
      <c r="I4622">
        <v>-2.91481E-2</v>
      </c>
      <c r="J4622">
        <v>-2.914806</v>
      </c>
      <c r="K4622">
        <v>50.52955</v>
      </c>
      <c r="L4622">
        <v>52.764009999999999</v>
      </c>
      <c r="M4622">
        <v>0.7665883</v>
      </c>
      <c r="N4622">
        <v>25.882280000000002</v>
      </c>
      <c r="O4622">
        <v>26.789739999999998</v>
      </c>
      <c r="P4622">
        <v>0.31132779999999999</v>
      </c>
      <c r="Q4622">
        <v>27.85971</v>
      </c>
      <c r="R4622">
        <v>30.257539999999999</v>
      </c>
      <c r="S4622">
        <v>0.82263640000000005</v>
      </c>
    </row>
    <row r="4623" spans="1:19" x14ac:dyDescent="0.2">
      <c r="A4623" t="s">
        <v>883</v>
      </c>
      <c r="B4623">
        <v>2010</v>
      </c>
      <c r="C4623">
        <v>115951.2</v>
      </c>
      <c r="D4623">
        <v>136952.5</v>
      </c>
      <c r="E4623">
        <v>175287.2</v>
      </c>
      <c r="F4623">
        <v>124358.8</v>
      </c>
      <c r="G4623">
        <v>132960.6</v>
      </c>
      <c r="H4623">
        <v>19.999970000000001</v>
      </c>
      <c r="I4623">
        <v>-2.91481E-2</v>
      </c>
      <c r="J4623">
        <v>-2.914806</v>
      </c>
      <c r="K4623">
        <v>50.52955</v>
      </c>
      <c r="L4623">
        <v>52.764009999999999</v>
      </c>
      <c r="M4623">
        <v>0.7665883</v>
      </c>
      <c r="N4623">
        <v>25.882280000000002</v>
      </c>
      <c r="O4623">
        <v>26.789739999999998</v>
      </c>
      <c r="P4623">
        <v>0.31132779999999999</v>
      </c>
      <c r="Q4623">
        <v>27.85971</v>
      </c>
      <c r="R4623">
        <v>30.257539999999999</v>
      </c>
      <c r="S4623">
        <v>0.82263640000000005</v>
      </c>
    </row>
    <row r="4624" spans="1:19" x14ac:dyDescent="0.2">
      <c r="A4624" t="s">
        <v>883</v>
      </c>
      <c r="B4624">
        <v>2010</v>
      </c>
      <c r="C4624">
        <v>115951.2</v>
      </c>
      <c r="D4624">
        <v>136952.5</v>
      </c>
      <c r="E4624">
        <v>175287.2</v>
      </c>
      <c r="F4624">
        <v>124358.8</v>
      </c>
      <c r="G4624">
        <v>132960.6</v>
      </c>
      <c r="H4624">
        <v>0.80000230000000006</v>
      </c>
      <c r="I4624">
        <v>-2.91481E-2</v>
      </c>
      <c r="J4624">
        <v>-2.914806</v>
      </c>
      <c r="K4624">
        <v>50.52955</v>
      </c>
      <c r="L4624">
        <v>52.764009999999999</v>
      </c>
      <c r="M4624">
        <v>0.7665883</v>
      </c>
      <c r="N4624">
        <v>25.882280000000002</v>
      </c>
      <c r="O4624">
        <v>26.789739999999998</v>
      </c>
      <c r="P4624">
        <v>0.31132779999999999</v>
      </c>
      <c r="Q4624">
        <v>27.85971</v>
      </c>
      <c r="R4624">
        <v>30.257539999999999</v>
      </c>
      <c r="S4624">
        <v>0.82263640000000005</v>
      </c>
    </row>
    <row r="4625" spans="1:19" x14ac:dyDescent="0.2">
      <c r="A4625" t="s">
        <v>883</v>
      </c>
      <c r="B4625">
        <v>2010</v>
      </c>
      <c r="C4625">
        <v>115951.2</v>
      </c>
      <c r="D4625">
        <v>136952.5</v>
      </c>
      <c r="E4625">
        <v>175287.2</v>
      </c>
      <c r="F4625">
        <v>124358.8</v>
      </c>
      <c r="G4625">
        <v>132960.6</v>
      </c>
      <c r="I4625">
        <v>-2.91481E-2</v>
      </c>
      <c r="J4625">
        <v>-2.914806</v>
      </c>
      <c r="L4625">
        <v>52.764009999999999</v>
      </c>
      <c r="M4625">
        <v>0.7665883</v>
      </c>
      <c r="O4625">
        <v>26.789739999999998</v>
      </c>
      <c r="P4625">
        <v>0.31132779999999999</v>
      </c>
      <c r="R4625">
        <v>30.257539999999999</v>
      </c>
      <c r="S4625">
        <v>0.82263640000000005</v>
      </c>
    </row>
    <row r="4626" spans="1:19" x14ac:dyDescent="0.2">
      <c r="A4626" t="s">
        <v>883</v>
      </c>
      <c r="B4626">
        <v>2010</v>
      </c>
      <c r="C4626">
        <v>115951.2</v>
      </c>
      <c r="D4626">
        <v>136952.5</v>
      </c>
      <c r="E4626">
        <v>175287.2</v>
      </c>
      <c r="F4626">
        <v>124358.8</v>
      </c>
      <c r="G4626">
        <v>132960.6</v>
      </c>
      <c r="H4626">
        <v>2.0407449999999998</v>
      </c>
      <c r="I4626">
        <v>-2.91481E-2</v>
      </c>
      <c r="J4626">
        <v>-2.914806</v>
      </c>
      <c r="K4626">
        <v>50.52955</v>
      </c>
      <c r="L4626">
        <v>52.764009999999999</v>
      </c>
      <c r="M4626">
        <v>0.7665883</v>
      </c>
      <c r="N4626">
        <v>25.882280000000002</v>
      </c>
      <c r="O4626">
        <v>26.789739999999998</v>
      </c>
      <c r="P4626">
        <v>0.31132779999999999</v>
      </c>
      <c r="Q4626">
        <v>27.85971</v>
      </c>
      <c r="R4626">
        <v>30.257539999999999</v>
      </c>
      <c r="S4626">
        <v>0.82263640000000005</v>
      </c>
    </row>
    <row r="4627" spans="1:19" x14ac:dyDescent="0.2">
      <c r="A4627" t="s">
        <v>883</v>
      </c>
      <c r="B4627">
        <v>2010</v>
      </c>
      <c r="C4627">
        <v>115951.2</v>
      </c>
      <c r="D4627">
        <v>136952.5</v>
      </c>
      <c r="E4627">
        <v>175287.2</v>
      </c>
      <c r="F4627">
        <v>124358.8</v>
      </c>
      <c r="G4627">
        <v>132960.6</v>
      </c>
      <c r="I4627">
        <v>-2.91481E-2</v>
      </c>
      <c r="J4627">
        <v>-2.914806</v>
      </c>
      <c r="L4627">
        <v>52.764009999999999</v>
      </c>
      <c r="M4627">
        <v>0.7665883</v>
      </c>
      <c r="N4627">
        <v>25.882280000000002</v>
      </c>
      <c r="O4627">
        <v>26.789739999999998</v>
      </c>
      <c r="P4627">
        <v>0.31132779999999999</v>
      </c>
      <c r="R4627">
        <v>30.257539999999999</v>
      </c>
      <c r="S4627">
        <v>0.82263640000000005</v>
      </c>
    </row>
    <row r="4628" spans="1:19" x14ac:dyDescent="0.2">
      <c r="A4628" t="s">
        <v>883</v>
      </c>
      <c r="B4628">
        <v>2010</v>
      </c>
      <c r="C4628">
        <v>115951.2</v>
      </c>
      <c r="D4628">
        <v>136952.5</v>
      </c>
      <c r="E4628">
        <v>175287.2</v>
      </c>
      <c r="F4628">
        <v>124358.8</v>
      </c>
      <c r="G4628">
        <v>132960.6</v>
      </c>
      <c r="H4628">
        <v>-6.7999999999999999E-5</v>
      </c>
      <c r="I4628">
        <v>-2.91481E-2</v>
      </c>
      <c r="J4628">
        <v>-2.914806</v>
      </c>
      <c r="K4628">
        <v>50.52955</v>
      </c>
      <c r="L4628">
        <v>52.764009999999999</v>
      </c>
      <c r="M4628">
        <v>0.7665883</v>
      </c>
      <c r="N4628">
        <v>25.882280000000002</v>
      </c>
      <c r="O4628">
        <v>26.789739999999998</v>
      </c>
      <c r="P4628">
        <v>0.31132779999999999</v>
      </c>
      <c r="Q4628">
        <v>27.85971</v>
      </c>
      <c r="R4628">
        <v>30.257539999999999</v>
      </c>
      <c r="S4628">
        <v>0.82263640000000005</v>
      </c>
    </row>
    <row r="4629" spans="1:19" x14ac:dyDescent="0.2">
      <c r="A4629" t="s">
        <v>883</v>
      </c>
      <c r="B4629">
        <v>2010</v>
      </c>
      <c r="C4629">
        <v>115951.2</v>
      </c>
      <c r="D4629">
        <v>136952.5</v>
      </c>
      <c r="E4629">
        <v>175287.2</v>
      </c>
      <c r="F4629">
        <v>124358.8</v>
      </c>
      <c r="G4629">
        <v>132960.6</v>
      </c>
      <c r="H4629">
        <v>566.66719999999998</v>
      </c>
      <c r="I4629">
        <v>-2.91481E-2</v>
      </c>
      <c r="J4629">
        <v>-2.914806</v>
      </c>
      <c r="K4629">
        <v>50.52955</v>
      </c>
      <c r="L4629">
        <v>52.764009999999999</v>
      </c>
      <c r="M4629">
        <v>0.7665883</v>
      </c>
      <c r="N4629">
        <v>25.882280000000002</v>
      </c>
      <c r="O4629">
        <v>26.789739999999998</v>
      </c>
      <c r="P4629">
        <v>0.31132779999999999</v>
      </c>
      <c r="Q4629">
        <v>27.85971</v>
      </c>
      <c r="R4629">
        <v>30.257539999999999</v>
      </c>
      <c r="S4629">
        <v>0.82263640000000005</v>
      </c>
    </row>
    <row r="4630" spans="1:19" x14ac:dyDescent="0.2">
      <c r="A4630" t="s">
        <v>883</v>
      </c>
      <c r="B4630">
        <v>2010</v>
      </c>
      <c r="C4630">
        <v>115951.2</v>
      </c>
      <c r="D4630">
        <v>136952.5</v>
      </c>
      <c r="E4630">
        <v>175287.2</v>
      </c>
      <c r="F4630">
        <v>124358.8</v>
      </c>
      <c r="G4630">
        <v>132960.6</v>
      </c>
      <c r="H4630">
        <v>16.216270000000002</v>
      </c>
      <c r="I4630">
        <v>-2.91481E-2</v>
      </c>
      <c r="J4630">
        <v>-2.914806</v>
      </c>
      <c r="K4630">
        <v>50.52955</v>
      </c>
      <c r="L4630">
        <v>52.764009999999999</v>
      </c>
      <c r="M4630">
        <v>0.7665883</v>
      </c>
      <c r="N4630">
        <v>25.882280000000002</v>
      </c>
      <c r="O4630">
        <v>26.789739999999998</v>
      </c>
      <c r="P4630">
        <v>0.31132779999999999</v>
      </c>
      <c r="Q4630">
        <v>27.85971</v>
      </c>
      <c r="R4630">
        <v>30.257539999999999</v>
      </c>
      <c r="S4630">
        <v>0.82263640000000005</v>
      </c>
    </row>
    <row r="4631" spans="1:19" x14ac:dyDescent="0.2">
      <c r="A4631" t="s">
        <v>883</v>
      </c>
      <c r="B4631">
        <v>2010</v>
      </c>
      <c r="C4631">
        <v>115951.2</v>
      </c>
      <c r="D4631">
        <v>136952.5</v>
      </c>
      <c r="E4631">
        <v>175287.2</v>
      </c>
      <c r="F4631">
        <v>124358.8</v>
      </c>
      <c r="G4631">
        <v>132960.6</v>
      </c>
      <c r="H4631">
        <v>66.666790000000006</v>
      </c>
      <c r="I4631">
        <v>-2.91481E-2</v>
      </c>
      <c r="J4631">
        <v>-2.914806</v>
      </c>
      <c r="K4631">
        <v>50.52955</v>
      </c>
      <c r="L4631">
        <v>52.764009999999999</v>
      </c>
      <c r="M4631">
        <v>0.7665883</v>
      </c>
      <c r="N4631">
        <v>25.882280000000002</v>
      </c>
      <c r="O4631">
        <v>26.789739999999998</v>
      </c>
      <c r="P4631">
        <v>0.31132779999999999</v>
      </c>
      <c r="Q4631">
        <v>27.85971</v>
      </c>
      <c r="R4631">
        <v>30.257539999999999</v>
      </c>
      <c r="S4631">
        <v>0.82263640000000005</v>
      </c>
    </row>
    <row r="4632" spans="1:19" x14ac:dyDescent="0.2">
      <c r="A4632" t="s">
        <v>883</v>
      </c>
      <c r="B4632">
        <v>2010</v>
      </c>
      <c r="C4632">
        <v>115951.2</v>
      </c>
      <c r="D4632">
        <v>136952.5</v>
      </c>
      <c r="E4632">
        <v>175287.2</v>
      </c>
      <c r="F4632">
        <v>124358.8</v>
      </c>
      <c r="G4632">
        <v>132960.6</v>
      </c>
      <c r="H4632">
        <v>12.499980000000001</v>
      </c>
      <c r="I4632">
        <v>-2.91481E-2</v>
      </c>
      <c r="J4632">
        <v>-2.914806</v>
      </c>
      <c r="K4632">
        <v>50.52955</v>
      </c>
      <c r="L4632">
        <v>52.764009999999999</v>
      </c>
      <c r="M4632">
        <v>0.7665883</v>
      </c>
      <c r="N4632">
        <v>25.882280000000002</v>
      </c>
      <c r="O4632">
        <v>26.789739999999998</v>
      </c>
      <c r="P4632">
        <v>0.31132779999999999</v>
      </c>
      <c r="Q4632">
        <v>27.85971</v>
      </c>
      <c r="R4632">
        <v>30.257539999999999</v>
      </c>
      <c r="S4632">
        <v>0.82263640000000005</v>
      </c>
    </row>
    <row r="4633" spans="1:19" x14ac:dyDescent="0.2">
      <c r="A4633" t="s">
        <v>883</v>
      </c>
      <c r="B4633">
        <v>2010</v>
      </c>
      <c r="C4633">
        <v>115951.2</v>
      </c>
      <c r="D4633">
        <v>136952.5</v>
      </c>
      <c r="E4633">
        <v>175287.2</v>
      </c>
      <c r="F4633">
        <v>124358.8</v>
      </c>
      <c r="G4633">
        <v>132960.6</v>
      </c>
      <c r="H4633">
        <v>24.999960000000002</v>
      </c>
      <c r="I4633">
        <v>-2.91481E-2</v>
      </c>
      <c r="J4633">
        <v>-2.914806</v>
      </c>
      <c r="K4633">
        <v>50.52955</v>
      </c>
      <c r="L4633">
        <v>52.764009999999999</v>
      </c>
      <c r="M4633">
        <v>0.7665883</v>
      </c>
      <c r="N4633">
        <v>25.882280000000002</v>
      </c>
      <c r="O4633">
        <v>26.789739999999998</v>
      </c>
      <c r="P4633">
        <v>0.31132779999999999</v>
      </c>
      <c r="Q4633">
        <v>27.85971</v>
      </c>
      <c r="R4633">
        <v>30.257539999999999</v>
      </c>
      <c r="S4633">
        <v>0.82263640000000005</v>
      </c>
    </row>
    <row r="4634" spans="1:19" x14ac:dyDescent="0.2">
      <c r="A4634" t="s">
        <v>883</v>
      </c>
      <c r="B4634">
        <v>2010</v>
      </c>
      <c r="C4634">
        <v>115951.2</v>
      </c>
      <c r="D4634">
        <v>136952.5</v>
      </c>
      <c r="E4634">
        <v>175287.2</v>
      </c>
      <c r="F4634">
        <v>124358.8</v>
      </c>
      <c r="G4634">
        <v>132960.6</v>
      </c>
      <c r="H4634">
        <v>-33.333350000000003</v>
      </c>
      <c r="I4634">
        <v>-2.91481E-2</v>
      </c>
      <c r="J4634">
        <v>-2.914806</v>
      </c>
      <c r="K4634">
        <v>50.52955</v>
      </c>
      <c r="L4634">
        <v>52.764009999999999</v>
      </c>
      <c r="M4634">
        <v>0.7665883</v>
      </c>
      <c r="N4634">
        <v>25.882280000000002</v>
      </c>
      <c r="O4634">
        <v>26.789739999999998</v>
      </c>
      <c r="P4634">
        <v>0.31132779999999999</v>
      </c>
      <c r="Q4634">
        <v>27.85971</v>
      </c>
      <c r="R4634">
        <v>30.257539999999999</v>
      </c>
      <c r="S4634">
        <v>0.82263640000000005</v>
      </c>
    </row>
    <row r="4635" spans="1:19" x14ac:dyDescent="0.2">
      <c r="A4635" t="s">
        <v>883</v>
      </c>
      <c r="B4635">
        <v>2010</v>
      </c>
      <c r="C4635">
        <v>115951.2</v>
      </c>
      <c r="D4635">
        <v>136952.5</v>
      </c>
      <c r="E4635">
        <v>175287.2</v>
      </c>
      <c r="F4635">
        <v>124358.8</v>
      </c>
      <c r="G4635">
        <v>132960.6</v>
      </c>
      <c r="H4635">
        <v>10.83328</v>
      </c>
      <c r="I4635">
        <v>-2.91481E-2</v>
      </c>
      <c r="J4635">
        <v>-2.914806</v>
      </c>
      <c r="K4635">
        <v>50.52955</v>
      </c>
      <c r="L4635">
        <v>52.764009999999999</v>
      </c>
      <c r="M4635">
        <v>0.7665883</v>
      </c>
      <c r="N4635">
        <v>25.882280000000002</v>
      </c>
      <c r="O4635">
        <v>26.789739999999998</v>
      </c>
      <c r="P4635">
        <v>0.31132779999999999</v>
      </c>
      <c r="Q4635">
        <v>27.85971</v>
      </c>
      <c r="R4635">
        <v>30.257539999999999</v>
      </c>
      <c r="S4635">
        <v>0.82263640000000005</v>
      </c>
    </row>
    <row r="4636" spans="1:19" x14ac:dyDescent="0.2">
      <c r="A4636" t="s">
        <v>883</v>
      </c>
      <c r="B4636">
        <v>2010</v>
      </c>
      <c r="C4636">
        <v>115951.2</v>
      </c>
      <c r="D4636">
        <v>136952.5</v>
      </c>
      <c r="E4636">
        <v>175287.2</v>
      </c>
      <c r="F4636">
        <v>124358.8</v>
      </c>
      <c r="G4636">
        <v>132960.6</v>
      </c>
      <c r="H4636">
        <v>5.0000540000000004</v>
      </c>
      <c r="I4636">
        <v>-2.91481E-2</v>
      </c>
      <c r="J4636">
        <v>-2.914806</v>
      </c>
      <c r="K4636">
        <v>50.52955</v>
      </c>
      <c r="L4636">
        <v>52.764009999999999</v>
      </c>
      <c r="M4636">
        <v>0.7665883</v>
      </c>
      <c r="N4636">
        <v>25.882280000000002</v>
      </c>
      <c r="O4636">
        <v>26.789739999999998</v>
      </c>
      <c r="P4636">
        <v>0.31132779999999999</v>
      </c>
      <c r="Q4636">
        <v>27.85971</v>
      </c>
      <c r="R4636">
        <v>30.257539999999999</v>
      </c>
      <c r="S4636">
        <v>0.82263640000000005</v>
      </c>
    </row>
    <row r="4637" spans="1:19" x14ac:dyDescent="0.2">
      <c r="A4637" t="s">
        <v>883</v>
      </c>
      <c r="B4637">
        <v>2010</v>
      </c>
      <c r="C4637">
        <v>115951.2</v>
      </c>
      <c r="D4637">
        <v>136952.5</v>
      </c>
      <c r="E4637">
        <v>175287.2</v>
      </c>
      <c r="F4637">
        <v>124358.8</v>
      </c>
      <c r="G4637">
        <v>132960.6</v>
      </c>
      <c r="H4637">
        <v>16.66656</v>
      </c>
      <c r="I4637">
        <v>-2.91481E-2</v>
      </c>
      <c r="J4637">
        <v>-2.914806</v>
      </c>
      <c r="K4637">
        <v>50.52955</v>
      </c>
      <c r="L4637">
        <v>52.764009999999999</v>
      </c>
      <c r="M4637">
        <v>0.7665883</v>
      </c>
      <c r="N4637">
        <v>25.882280000000002</v>
      </c>
      <c r="O4637">
        <v>26.789739999999998</v>
      </c>
      <c r="P4637">
        <v>0.31132779999999999</v>
      </c>
      <c r="Q4637">
        <v>27.85971</v>
      </c>
      <c r="R4637">
        <v>30.257539999999999</v>
      </c>
      <c r="S4637">
        <v>0.82263640000000005</v>
      </c>
    </row>
    <row r="4638" spans="1:19" x14ac:dyDescent="0.2">
      <c r="A4638" t="s">
        <v>883</v>
      </c>
      <c r="B4638">
        <v>2010</v>
      </c>
      <c r="C4638">
        <v>115951.2</v>
      </c>
      <c r="D4638">
        <v>136952.5</v>
      </c>
      <c r="E4638">
        <v>175287.2</v>
      </c>
      <c r="F4638">
        <v>124358.8</v>
      </c>
      <c r="G4638">
        <v>132960.6</v>
      </c>
      <c r="H4638">
        <v>13.79303</v>
      </c>
      <c r="I4638">
        <v>-2.91481E-2</v>
      </c>
      <c r="J4638">
        <v>-2.914806</v>
      </c>
      <c r="K4638">
        <v>50.52955</v>
      </c>
      <c r="L4638">
        <v>52.764009999999999</v>
      </c>
      <c r="M4638">
        <v>0.7665883</v>
      </c>
      <c r="N4638">
        <v>25.882280000000002</v>
      </c>
      <c r="O4638">
        <v>26.789739999999998</v>
      </c>
      <c r="P4638">
        <v>0.31132779999999999</v>
      </c>
      <c r="Q4638">
        <v>27.85971</v>
      </c>
      <c r="R4638">
        <v>30.257539999999999</v>
      </c>
      <c r="S4638">
        <v>0.82263640000000005</v>
      </c>
    </row>
    <row r="4639" spans="1:19" x14ac:dyDescent="0.2">
      <c r="A4639" t="s">
        <v>883</v>
      </c>
      <c r="B4639">
        <v>2010</v>
      </c>
      <c r="C4639">
        <v>115951.2</v>
      </c>
      <c r="D4639">
        <v>136952.5</v>
      </c>
      <c r="E4639">
        <v>175287.2</v>
      </c>
      <c r="F4639">
        <v>124358.8</v>
      </c>
      <c r="G4639">
        <v>132960.6</v>
      </c>
      <c r="H4639">
        <v>462.50040000000001</v>
      </c>
      <c r="I4639">
        <v>-2.91481E-2</v>
      </c>
      <c r="J4639">
        <v>-2.914806</v>
      </c>
      <c r="K4639">
        <v>50.52955</v>
      </c>
      <c r="L4639">
        <v>52.764009999999999</v>
      </c>
      <c r="M4639">
        <v>0.7665883</v>
      </c>
      <c r="N4639">
        <v>25.882280000000002</v>
      </c>
      <c r="O4639">
        <v>26.789739999999998</v>
      </c>
      <c r="P4639">
        <v>0.31132779999999999</v>
      </c>
      <c r="Q4639">
        <v>27.85971</v>
      </c>
      <c r="R4639">
        <v>30.257539999999999</v>
      </c>
      <c r="S4639">
        <v>0.82263640000000005</v>
      </c>
    </row>
    <row r="4640" spans="1:19" x14ac:dyDescent="0.2">
      <c r="A4640" t="s">
        <v>883</v>
      </c>
      <c r="B4640">
        <v>2010</v>
      </c>
      <c r="C4640">
        <v>115951.2</v>
      </c>
      <c r="D4640">
        <v>136952.5</v>
      </c>
      <c r="E4640">
        <v>175287.2</v>
      </c>
      <c r="F4640">
        <v>124358.8</v>
      </c>
      <c r="G4640">
        <v>132960.6</v>
      </c>
      <c r="H4640">
        <v>25.000029999999999</v>
      </c>
      <c r="I4640">
        <v>-2.91481E-2</v>
      </c>
      <c r="J4640">
        <v>-2.914806</v>
      </c>
      <c r="K4640">
        <v>50.52955</v>
      </c>
      <c r="L4640">
        <v>52.764009999999999</v>
      </c>
      <c r="M4640">
        <v>0.7665883</v>
      </c>
      <c r="N4640">
        <v>25.882280000000002</v>
      </c>
      <c r="O4640">
        <v>26.789739999999998</v>
      </c>
      <c r="P4640">
        <v>0.31132779999999999</v>
      </c>
      <c r="Q4640">
        <v>27.85971</v>
      </c>
      <c r="R4640">
        <v>30.257539999999999</v>
      </c>
      <c r="S4640">
        <v>0.82263640000000005</v>
      </c>
    </row>
    <row r="4641" spans="1:19" x14ac:dyDescent="0.2">
      <c r="A4641" t="s">
        <v>883</v>
      </c>
      <c r="B4641">
        <v>2010</v>
      </c>
      <c r="C4641">
        <v>115951.2</v>
      </c>
      <c r="D4641">
        <v>136952.5</v>
      </c>
      <c r="E4641">
        <v>175287.2</v>
      </c>
      <c r="F4641">
        <v>124358.8</v>
      </c>
      <c r="G4641">
        <v>132960.6</v>
      </c>
      <c r="I4641">
        <v>-2.91481E-2</v>
      </c>
      <c r="J4641">
        <v>-2.914806</v>
      </c>
      <c r="L4641">
        <v>52.764009999999999</v>
      </c>
      <c r="M4641">
        <v>0.7665883</v>
      </c>
      <c r="O4641">
        <v>26.789739999999998</v>
      </c>
      <c r="P4641">
        <v>0.31132779999999999</v>
      </c>
      <c r="R4641">
        <v>30.257539999999999</v>
      </c>
      <c r="S4641">
        <v>0.82263640000000005</v>
      </c>
    </row>
    <row r="4642" spans="1:19" x14ac:dyDescent="0.2">
      <c r="A4642" t="s">
        <v>883</v>
      </c>
      <c r="B4642">
        <v>2010</v>
      </c>
      <c r="C4642">
        <v>115951.2</v>
      </c>
      <c r="D4642">
        <v>136952.5</v>
      </c>
      <c r="E4642">
        <v>175287.2</v>
      </c>
      <c r="F4642">
        <v>124358.8</v>
      </c>
      <c r="G4642">
        <v>132960.6</v>
      </c>
      <c r="H4642">
        <v>5.4988039999999998</v>
      </c>
      <c r="I4642">
        <v>-2.91481E-2</v>
      </c>
      <c r="J4642">
        <v>-2.914806</v>
      </c>
      <c r="K4642">
        <v>50.52955</v>
      </c>
      <c r="L4642">
        <v>52.764009999999999</v>
      </c>
      <c r="M4642">
        <v>0.7665883</v>
      </c>
      <c r="N4642">
        <v>25.882280000000002</v>
      </c>
      <c r="O4642">
        <v>26.789739999999998</v>
      </c>
      <c r="P4642">
        <v>0.31132779999999999</v>
      </c>
      <c r="Q4642">
        <v>27.85971</v>
      </c>
      <c r="R4642">
        <v>30.257539999999999</v>
      </c>
      <c r="S4642">
        <v>0.82263640000000005</v>
      </c>
    </row>
    <row r="4643" spans="1:19" x14ac:dyDescent="0.2">
      <c r="A4643" t="s">
        <v>883</v>
      </c>
      <c r="B4643">
        <v>2010</v>
      </c>
      <c r="C4643">
        <v>115951.2</v>
      </c>
      <c r="D4643">
        <v>136952.5</v>
      </c>
      <c r="E4643">
        <v>175287.2</v>
      </c>
      <c r="F4643">
        <v>124358.8</v>
      </c>
      <c r="G4643">
        <v>132960.6</v>
      </c>
      <c r="H4643">
        <v>-6.2500619999999998</v>
      </c>
      <c r="I4643">
        <v>-2.91481E-2</v>
      </c>
      <c r="J4643">
        <v>-2.914806</v>
      </c>
      <c r="K4643">
        <v>50.52955</v>
      </c>
      <c r="L4643">
        <v>52.764009999999999</v>
      </c>
      <c r="M4643">
        <v>0.7665883</v>
      </c>
      <c r="N4643">
        <v>25.882280000000002</v>
      </c>
      <c r="O4643">
        <v>26.789739999999998</v>
      </c>
      <c r="P4643">
        <v>0.31132779999999999</v>
      </c>
      <c r="Q4643">
        <v>27.85971</v>
      </c>
      <c r="R4643">
        <v>30.257539999999999</v>
      </c>
      <c r="S4643">
        <v>0.82263640000000005</v>
      </c>
    </row>
    <row r="4644" spans="1:19" x14ac:dyDescent="0.2">
      <c r="A4644" t="s">
        <v>883</v>
      </c>
      <c r="B4644">
        <v>2010</v>
      </c>
      <c r="C4644">
        <v>115951.2</v>
      </c>
      <c r="D4644">
        <v>136952.5</v>
      </c>
      <c r="E4644">
        <v>175287.2</v>
      </c>
      <c r="F4644">
        <v>124358.8</v>
      </c>
      <c r="G4644">
        <v>132960.6</v>
      </c>
      <c r="H4644">
        <v>2.499968</v>
      </c>
      <c r="I4644">
        <v>-2.91481E-2</v>
      </c>
      <c r="J4644">
        <v>-2.914806</v>
      </c>
      <c r="K4644">
        <v>50.52955</v>
      </c>
      <c r="L4644">
        <v>52.764009999999999</v>
      </c>
      <c r="M4644">
        <v>0.7665883</v>
      </c>
      <c r="N4644">
        <v>25.882280000000002</v>
      </c>
      <c r="O4644">
        <v>26.789739999999998</v>
      </c>
      <c r="P4644">
        <v>0.31132779999999999</v>
      </c>
      <c r="Q4644">
        <v>27.85971</v>
      </c>
      <c r="R4644">
        <v>30.257539999999999</v>
      </c>
      <c r="S4644">
        <v>0.82263640000000005</v>
      </c>
    </row>
    <row r="4645" spans="1:19" x14ac:dyDescent="0.2">
      <c r="A4645" t="s">
        <v>883</v>
      </c>
      <c r="B4645">
        <v>2010</v>
      </c>
      <c r="C4645">
        <v>115951.2</v>
      </c>
      <c r="D4645">
        <v>136952.5</v>
      </c>
      <c r="E4645">
        <v>175287.2</v>
      </c>
      <c r="F4645">
        <v>124358.8</v>
      </c>
      <c r="G4645">
        <v>132960.6</v>
      </c>
      <c r="H4645">
        <v>50.000030000000002</v>
      </c>
      <c r="I4645">
        <v>-2.91481E-2</v>
      </c>
      <c r="J4645">
        <v>-2.914806</v>
      </c>
      <c r="K4645">
        <v>50.52955</v>
      </c>
      <c r="L4645">
        <v>52.764009999999999</v>
      </c>
      <c r="M4645">
        <v>0.7665883</v>
      </c>
      <c r="N4645">
        <v>25.882280000000002</v>
      </c>
      <c r="O4645">
        <v>26.789739999999998</v>
      </c>
      <c r="P4645">
        <v>0.31132779999999999</v>
      </c>
      <c r="Q4645">
        <v>27.85971</v>
      </c>
      <c r="R4645">
        <v>30.257539999999999</v>
      </c>
      <c r="S4645">
        <v>0.82263640000000005</v>
      </c>
    </row>
    <row r="4646" spans="1:19" x14ac:dyDescent="0.2">
      <c r="A4646" t="s">
        <v>883</v>
      </c>
      <c r="B4646">
        <v>2010</v>
      </c>
      <c r="C4646">
        <v>115951.2</v>
      </c>
      <c r="D4646">
        <v>136952.5</v>
      </c>
      <c r="E4646">
        <v>175287.2</v>
      </c>
      <c r="F4646">
        <v>124358.8</v>
      </c>
      <c r="G4646">
        <v>132960.6</v>
      </c>
      <c r="H4646">
        <v>8.3333739999999992</v>
      </c>
      <c r="I4646">
        <v>-2.91481E-2</v>
      </c>
      <c r="J4646">
        <v>-2.914806</v>
      </c>
      <c r="K4646">
        <v>50.52955</v>
      </c>
      <c r="L4646">
        <v>52.764009999999999</v>
      </c>
      <c r="M4646">
        <v>0.7665883</v>
      </c>
      <c r="N4646">
        <v>25.882280000000002</v>
      </c>
      <c r="O4646">
        <v>26.789739999999998</v>
      </c>
      <c r="P4646">
        <v>0.31132779999999999</v>
      </c>
      <c r="Q4646">
        <v>27.85971</v>
      </c>
      <c r="R4646">
        <v>30.257539999999999</v>
      </c>
      <c r="S4646">
        <v>0.82263640000000005</v>
      </c>
    </row>
    <row r="4647" spans="1:19" x14ac:dyDescent="0.2">
      <c r="A4647" t="s">
        <v>883</v>
      </c>
      <c r="B4647">
        <v>2010</v>
      </c>
      <c r="C4647">
        <v>115951.2</v>
      </c>
      <c r="D4647">
        <v>136952.5</v>
      </c>
      <c r="E4647">
        <v>175287.2</v>
      </c>
      <c r="F4647">
        <v>124358.8</v>
      </c>
      <c r="G4647">
        <v>132960.6</v>
      </c>
      <c r="H4647">
        <v>274.99970000000002</v>
      </c>
      <c r="I4647">
        <v>-2.91481E-2</v>
      </c>
      <c r="J4647">
        <v>-2.914806</v>
      </c>
      <c r="K4647">
        <v>50.52955</v>
      </c>
      <c r="L4647">
        <v>52.764009999999999</v>
      </c>
      <c r="M4647">
        <v>0.7665883</v>
      </c>
      <c r="N4647">
        <v>25.882280000000002</v>
      </c>
      <c r="O4647">
        <v>26.789739999999998</v>
      </c>
      <c r="P4647">
        <v>0.31132779999999999</v>
      </c>
      <c r="Q4647">
        <v>27.85971</v>
      </c>
      <c r="R4647">
        <v>30.257539999999999</v>
      </c>
      <c r="S4647">
        <v>0.82263640000000005</v>
      </c>
    </row>
    <row r="4648" spans="1:19" x14ac:dyDescent="0.2">
      <c r="A4648" t="s">
        <v>883</v>
      </c>
      <c r="B4648">
        <v>2010</v>
      </c>
      <c r="C4648">
        <v>115951.2</v>
      </c>
      <c r="D4648">
        <v>136952.5</v>
      </c>
      <c r="E4648">
        <v>175287.2</v>
      </c>
      <c r="F4648">
        <v>124358.8</v>
      </c>
      <c r="G4648">
        <v>132960.6</v>
      </c>
      <c r="H4648">
        <v>74.999920000000003</v>
      </c>
      <c r="I4648">
        <v>-2.91481E-2</v>
      </c>
      <c r="J4648">
        <v>-2.914806</v>
      </c>
      <c r="K4648">
        <v>50.52955</v>
      </c>
      <c r="L4648">
        <v>52.764009999999999</v>
      </c>
      <c r="M4648">
        <v>0.7665883</v>
      </c>
      <c r="N4648">
        <v>25.882280000000002</v>
      </c>
      <c r="O4648">
        <v>26.789739999999998</v>
      </c>
      <c r="P4648">
        <v>0.31132779999999999</v>
      </c>
      <c r="Q4648">
        <v>27.85971</v>
      </c>
      <c r="R4648">
        <v>30.257539999999999</v>
      </c>
      <c r="S4648">
        <v>0.82263640000000005</v>
      </c>
    </row>
    <row r="4649" spans="1:19" x14ac:dyDescent="0.2">
      <c r="A4649" t="s">
        <v>883</v>
      </c>
      <c r="B4649">
        <v>2010</v>
      </c>
      <c r="C4649">
        <v>115951.2</v>
      </c>
      <c r="D4649">
        <v>136952.5</v>
      </c>
      <c r="E4649">
        <v>175287.2</v>
      </c>
      <c r="F4649">
        <v>124358.8</v>
      </c>
      <c r="G4649">
        <v>132960.6</v>
      </c>
      <c r="H4649">
        <v>21.42859</v>
      </c>
      <c r="I4649">
        <v>-2.91481E-2</v>
      </c>
      <c r="J4649">
        <v>-2.914806</v>
      </c>
      <c r="K4649">
        <v>50.52955</v>
      </c>
      <c r="L4649">
        <v>52.764009999999999</v>
      </c>
      <c r="M4649">
        <v>0.7665883</v>
      </c>
      <c r="N4649">
        <v>25.882280000000002</v>
      </c>
      <c r="O4649">
        <v>26.789739999999998</v>
      </c>
      <c r="P4649">
        <v>0.31132779999999999</v>
      </c>
      <c r="Q4649">
        <v>27.85971</v>
      </c>
      <c r="R4649">
        <v>30.257539999999999</v>
      </c>
      <c r="S4649">
        <v>0.82263640000000005</v>
      </c>
    </row>
    <row r="4650" spans="1:19" x14ac:dyDescent="0.2">
      <c r="A4650" t="s">
        <v>883</v>
      </c>
      <c r="B4650">
        <v>2010</v>
      </c>
      <c r="C4650">
        <v>115951.2</v>
      </c>
      <c r="D4650">
        <v>136952.5</v>
      </c>
      <c r="E4650">
        <v>175287.2</v>
      </c>
      <c r="F4650">
        <v>124358.8</v>
      </c>
      <c r="G4650">
        <v>132960.6</v>
      </c>
      <c r="I4650">
        <v>-2.91481E-2</v>
      </c>
      <c r="J4650">
        <v>-2.914806</v>
      </c>
      <c r="L4650">
        <v>52.764009999999999</v>
      </c>
      <c r="M4650">
        <v>0.7665883</v>
      </c>
      <c r="N4650">
        <v>25.882280000000002</v>
      </c>
      <c r="O4650">
        <v>26.789739999999998</v>
      </c>
      <c r="P4650">
        <v>0.31132779999999999</v>
      </c>
      <c r="R4650">
        <v>30.257539999999999</v>
      </c>
      <c r="S4650">
        <v>0.82263640000000005</v>
      </c>
    </row>
    <row r="4651" spans="1:19" x14ac:dyDescent="0.2">
      <c r="A4651" t="s">
        <v>883</v>
      </c>
      <c r="B4651">
        <v>2010</v>
      </c>
      <c r="C4651">
        <v>115951.2</v>
      </c>
      <c r="D4651">
        <v>136952.5</v>
      </c>
      <c r="E4651">
        <v>175287.2</v>
      </c>
      <c r="F4651">
        <v>124358.8</v>
      </c>
      <c r="G4651">
        <v>132960.6</v>
      </c>
      <c r="H4651">
        <v>49.999960000000002</v>
      </c>
      <c r="I4651">
        <v>-2.91481E-2</v>
      </c>
      <c r="J4651">
        <v>-2.914806</v>
      </c>
      <c r="K4651">
        <v>50.52955</v>
      </c>
      <c r="L4651">
        <v>52.764009999999999</v>
      </c>
      <c r="M4651">
        <v>0.7665883</v>
      </c>
      <c r="N4651">
        <v>25.882280000000002</v>
      </c>
      <c r="O4651">
        <v>26.789739999999998</v>
      </c>
      <c r="P4651">
        <v>0.31132779999999999</v>
      </c>
      <c r="Q4651">
        <v>27.85971</v>
      </c>
      <c r="R4651">
        <v>30.257539999999999</v>
      </c>
      <c r="S4651">
        <v>0.82263640000000005</v>
      </c>
    </row>
    <row r="4652" spans="1:19" x14ac:dyDescent="0.2">
      <c r="A4652" t="s">
        <v>883</v>
      </c>
      <c r="B4652">
        <v>2010</v>
      </c>
      <c r="C4652">
        <v>115951.2</v>
      </c>
      <c r="D4652">
        <v>136952.5</v>
      </c>
      <c r="E4652">
        <v>175287.2</v>
      </c>
      <c r="F4652">
        <v>124358.8</v>
      </c>
      <c r="G4652">
        <v>132960.6</v>
      </c>
      <c r="H4652">
        <v>-2.83E-5</v>
      </c>
      <c r="I4652">
        <v>-2.91481E-2</v>
      </c>
      <c r="J4652">
        <v>-2.914806</v>
      </c>
      <c r="K4652">
        <v>50.52955</v>
      </c>
      <c r="L4652">
        <v>52.764009999999999</v>
      </c>
      <c r="M4652">
        <v>0.7665883</v>
      </c>
      <c r="N4652">
        <v>25.882280000000002</v>
      </c>
      <c r="O4652">
        <v>26.789739999999998</v>
      </c>
      <c r="P4652">
        <v>0.31132779999999999</v>
      </c>
      <c r="Q4652">
        <v>27.85971</v>
      </c>
      <c r="R4652">
        <v>30.257539999999999</v>
      </c>
      <c r="S4652">
        <v>0.82263640000000005</v>
      </c>
    </row>
    <row r="4653" spans="1:19" x14ac:dyDescent="0.2">
      <c r="A4653" t="s">
        <v>883</v>
      </c>
      <c r="B4653">
        <v>2010</v>
      </c>
      <c r="C4653">
        <v>115951.2</v>
      </c>
      <c r="D4653">
        <v>136952.5</v>
      </c>
      <c r="E4653">
        <v>175287.2</v>
      </c>
      <c r="F4653">
        <v>124358.8</v>
      </c>
      <c r="G4653">
        <v>132960.6</v>
      </c>
      <c r="H4653">
        <v>87.500039999999998</v>
      </c>
      <c r="I4653">
        <v>-2.91481E-2</v>
      </c>
      <c r="J4653">
        <v>-2.914806</v>
      </c>
      <c r="K4653">
        <v>50.52955</v>
      </c>
      <c r="L4653">
        <v>52.764009999999999</v>
      </c>
      <c r="M4653">
        <v>0.7665883</v>
      </c>
      <c r="N4653">
        <v>25.882280000000002</v>
      </c>
      <c r="O4653">
        <v>26.789739999999998</v>
      </c>
      <c r="P4653">
        <v>0.31132779999999999</v>
      </c>
      <c r="Q4653">
        <v>27.85971</v>
      </c>
      <c r="R4653">
        <v>30.257539999999999</v>
      </c>
      <c r="S4653">
        <v>0.82263640000000005</v>
      </c>
    </row>
    <row r="4654" spans="1:19" x14ac:dyDescent="0.2">
      <c r="A4654" t="s">
        <v>883</v>
      </c>
      <c r="B4654">
        <v>2010</v>
      </c>
      <c r="C4654">
        <v>115951.2</v>
      </c>
      <c r="D4654">
        <v>136952.5</v>
      </c>
      <c r="E4654">
        <v>175287.2</v>
      </c>
      <c r="F4654">
        <v>124358.8</v>
      </c>
      <c r="G4654">
        <v>132960.6</v>
      </c>
      <c r="H4654">
        <v>60.000030000000002</v>
      </c>
      <c r="I4654">
        <v>-2.91481E-2</v>
      </c>
      <c r="J4654">
        <v>-2.914806</v>
      </c>
      <c r="K4654">
        <v>50.52955</v>
      </c>
      <c r="L4654">
        <v>52.764009999999999</v>
      </c>
      <c r="M4654">
        <v>0.7665883</v>
      </c>
      <c r="N4654">
        <v>25.882280000000002</v>
      </c>
      <c r="O4654">
        <v>26.789739999999998</v>
      </c>
      <c r="P4654">
        <v>0.31132779999999999</v>
      </c>
      <c r="Q4654">
        <v>27.85971</v>
      </c>
      <c r="R4654">
        <v>30.257539999999999</v>
      </c>
      <c r="S4654">
        <v>0.82263640000000005</v>
      </c>
    </row>
    <row r="4655" spans="1:19" x14ac:dyDescent="0.2">
      <c r="A4655" t="s">
        <v>883</v>
      </c>
      <c r="B4655">
        <v>2010</v>
      </c>
      <c r="C4655">
        <v>115951.2</v>
      </c>
      <c r="D4655">
        <v>136952.5</v>
      </c>
      <c r="E4655">
        <v>175287.2</v>
      </c>
      <c r="F4655">
        <v>124358.8</v>
      </c>
      <c r="G4655">
        <v>132960.6</v>
      </c>
      <c r="H4655">
        <v>-2.83E-5</v>
      </c>
      <c r="I4655">
        <v>-2.91481E-2</v>
      </c>
      <c r="J4655">
        <v>-2.914806</v>
      </c>
      <c r="K4655">
        <v>50.52955</v>
      </c>
      <c r="L4655">
        <v>52.764009999999999</v>
      </c>
      <c r="M4655">
        <v>0.7665883</v>
      </c>
      <c r="N4655">
        <v>25.882280000000002</v>
      </c>
      <c r="O4655">
        <v>26.789739999999998</v>
      </c>
      <c r="P4655">
        <v>0.31132779999999999</v>
      </c>
      <c r="Q4655">
        <v>27.85971</v>
      </c>
      <c r="R4655">
        <v>30.257539999999999</v>
      </c>
      <c r="S4655">
        <v>0.82263640000000005</v>
      </c>
    </row>
    <row r="4656" spans="1:19" x14ac:dyDescent="0.2">
      <c r="A4656" t="s">
        <v>883</v>
      </c>
      <c r="B4656">
        <v>2010</v>
      </c>
      <c r="C4656">
        <v>115951.2</v>
      </c>
      <c r="D4656">
        <v>136952.5</v>
      </c>
      <c r="E4656">
        <v>175287.2</v>
      </c>
      <c r="F4656">
        <v>124358.8</v>
      </c>
      <c r="G4656">
        <v>132960.6</v>
      </c>
      <c r="H4656">
        <v>122.2223</v>
      </c>
      <c r="I4656">
        <v>-2.91481E-2</v>
      </c>
      <c r="J4656">
        <v>-2.914806</v>
      </c>
      <c r="K4656">
        <v>50.52955</v>
      </c>
      <c r="L4656">
        <v>52.764009999999999</v>
      </c>
      <c r="M4656">
        <v>0.7665883</v>
      </c>
      <c r="N4656">
        <v>25.882280000000002</v>
      </c>
      <c r="O4656">
        <v>26.789739999999998</v>
      </c>
      <c r="P4656">
        <v>0.31132779999999999</v>
      </c>
      <c r="Q4656">
        <v>27.85971</v>
      </c>
      <c r="R4656">
        <v>30.257539999999999</v>
      </c>
      <c r="S4656">
        <v>0.82263640000000005</v>
      </c>
    </row>
    <row r="4657" spans="1:19" x14ac:dyDescent="0.2">
      <c r="A4657" t="s">
        <v>883</v>
      </c>
      <c r="B4657">
        <v>2010</v>
      </c>
      <c r="C4657">
        <v>115951.2</v>
      </c>
      <c r="D4657">
        <v>136952.5</v>
      </c>
      <c r="E4657">
        <v>175287.2</v>
      </c>
      <c r="F4657">
        <v>124358.8</v>
      </c>
      <c r="G4657">
        <v>132960.6</v>
      </c>
      <c r="H4657">
        <v>19.409130000000001</v>
      </c>
      <c r="I4657">
        <v>-2.91481E-2</v>
      </c>
      <c r="J4657">
        <v>-2.914806</v>
      </c>
      <c r="K4657">
        <v>50.52955</v>
      </c>
      <c r="L4657">
        <v>52.764009999999999</v>
      </c>
      <c r="M4657">
        <v>0.7665883</v>
      </c>
      <c r="N4657">
        <v>25.882280000000002</v>
      </c>
      <c r="O4657">
        <v>26.789739999999998</v>
      </c>
      <c r="P4657">
        <v>0.31132779999999999</v>
      </c>
      <c r="Q4657">
        <v>27.85971</v>
      </c>
      <c r="R4657">
        <v>30.257539999999999</v>
      </c>
      <c r="S4657">
        <v>0.82263640000000005</v>
      </c>
    </row>
    <row r="4658" spans="1:19" x14ac:dyDescent="0.2">
      <c r="A4658" t="s">
        <v>883</v>
      </c>
      <c r="B4658">
        <v>2010</v>
      </c>
      <c r="C4658">
        <v>115951.2</v>
      </c>
      <c r="D4658">
        <v>136952.5</v>
      </c>
      <c r="E4658">
        <v>175287.2</v>
      </c>
      <c r="F4658">
        <v>124358.8</v>
      </c>
      <c r="G4658">
        <v>132960.6</v>
      </c>
      <c r="I4658">
        <v>-2.91481E-2</v>
      </c>
      <c r="J4658">
        <v>-2.914806</v>
      </c>
      <c r="L4658">
        <v>52.764009999999999</v>
      </c>
      <c r="M4658">
        <v>0.7665883</v>
      </c>
      <c r="N4658">
        <v>25.882280000000002</v>
      </c>
      <c r="O4658">
        <v>26.789739999999998</v>
      </c>
      <c r="P4658">
        <v>0.31132779999999999</v>
      </c>
      <c r="R4658">
        <v>30.257539999999999</v>
      </c>
      <c r="S4658">
        <v>0.82263640000000005</v>
      </c>
    </row>
    <row r="4659" spans="1:19" x14ac:dyDescent="0.2">
      <c r="A4659" t="s">
        <v>883</v>
      </c>
      <c r="B4659">
        <v>2010</v>
      </c>
      <c r="C4659">
        <v>115951.2</v>
      </c>
      <c r="D4659">
        <v>136952.5</v>
      </c>
      <c r="E4659">
        <v>175287.2</v>
      </c>
      <c r="F4659">
        <v>124358.8</v>
      </c>
      <c r="G4659">
        <v>132960.6</v>
      </c>
      <c r="I4659">
        <v>-2.91481E-2</v>
      </c>
      <c r="J4659">
        <v>-2.914806</v>
      </c>
      <c r="L4659">
        <v>52.764009999999999</v>
      </c>
      <c r="M4659">
        <v>0.7665883</v>
      </c>
      <c r="O4659">
        <v>26.789739999999998</v>
      </c>
      <c r="P4659">
        <v>0.31132779999999999</v>
      </c>
      <c r="R4659">
        <v>30.257539999999999</v>
      </c>
      <c r="S4659">
        <v>0.82263640000000005</v>
      </c>
    </row>
    <row r="4660" spans="1:19" x14ac:dyDescent="0.2">
      <c r="A4660" t="s">
        <v>883</v>
      </c>
      <c r="B4660">
        <v>2010</v>
      </c>
      <c r="C4660">
        <v>115951.2</v>
      </c>
      <c r="D4660">
        <v>136952.5</v>
      </c>
      <c r="E4660">
        <v>175287.2</v>
      </c>
      <c r="F4660">
        <v>124358.8</v>
      </c>
      <c r="G4660">
        <v>132960.6</v>
      </c>
      <c r="H4660">
        <v>33.333370000000002</v>
      </c>
      <c r="I4660">
        <v>-2.91481E-2</v>
      </c>
      <c r="J4660">
        <v>-2.914806</v>
      </c>
      <c r="K4660">
        <v>50.52955</v>
      </c>
      <c r="L4660">
        <v>52.764009999999999</v>
      </c>
      <c r="M4660">
        <v>0.7665883</v>
      </c>
      <c r="N4660">
        <v>25.882280000000002</v>
      </c>
      <c r="O4660">
        <v>26.789739999999998</v>
      </c>
      <c r="P4660">
        <v>0.31132779999999999</v>
      </c>
      <c r="Q4660">
        <v>27.85971</v>
      </c>
      <c r="R4660">
        <v>30.257539999999999</v>
      </c>
      <c r="S4660">
        <v>0.82263640000000005</v>
      </c>
    </row>
    <row r="4661" spans="1:19" x14ac:dyDescent="0.2">
      <c r="A4661" t="s">
        <v>883</v>
      </c>
      <c r="B4661">
        <v>2010</v>
      </c>
      <c r="C4661">
        <v>115951.2</v>
      </c>
      <c r="D4661">
        <v>136952.5</v>
      </c>
      <c r="E4661">
        <v>175287.2</v>
      </c>
      <c r="F4661">
        <v>124358.8</v>
      </c>
      <c r="G4661">
        <v>132960.6</v>
      </c>
      <c r="H4661">
        <v>20</v>
      </c>
      <c r="I4661">
        <v>-2.91481E-2</v>
      </c>
      <c r="J4661">
        <v>-2.914806</v>
      </c>
      <c r="K4661">
        <v>50.52955</v>
      </c>
      <c r="L4661">
        <v>52.764009999999999</v>
      </c>
      <c r="M4661">
        <v>0.7665883</v>
      </c>
      <c r="N4661">
        <v>25.882280000000002</v>
      </c>
      <c r="O4661">
        <v>26.789739999999998</v>
      </c>
      <c r="P4661">
        <v>0.31132779999999999</v>
      </c>
      <c r="Q4661">
        <v>27.85971</v>
      </c>
      <c r="R4661">
        <v>30.257539999999999</v>
      </c>
      <c r="S4661">
        <v>0.82263640000000005</v>
      </c>
    </row>
    <row r="4662" spans="1:19" x14ac:dyDescent="0.2">
      <c r="A4662" t="s">
        <v>883</v>
      </c>
      <c r="B4662">
        <v>2010</v>
      </c>
      <c r="C4662">
        <v>115951.2</v>
      </c>
      <c r="D4662">
        <v>136952.5</v>
      </c>
      <c r="E4662">
        <v>175287.2</v>
      </c>
      <c r="F4662">
        <v>124358.8</v>
      </c>
      <c r="G4662">
        <v>132960.6</v>
      </c>
      <c r="H4662">
        <v>27.030619999999999</v>
      </c>
      <c r="I4662">
        <v>-2.91481E-2</v>
      </c>
      <c r="J4662">
        <v>-2.914806</v>
      </c>
      <c r="K4662">
        <v>50.52955</v>
      </c>
      <c r="L4662">
        <v>52.764009999999999</v>
      </c>
      <c r="M4662">
        <v>0.7665883</v>
      </c>
      <c r="N4662">
        <v>25.882280000000002</v>
      </c>
      <c r="O4662">
        <v>26.789739999999998</v>
      </c>
      <c r="P4662">
        <v>0.31132779999999999</v>
      </c>
      <c r="Q4662">
        <v>27.85971</v>
      </c>
      <c r="R4662">
        <v>30.257539999999999</v>
      </c>
      <c r="S4662">
        <v>0.82263640000000005</v>
      </c>
    </row>
    <row r="4663" spans="1:19" x14ac:dyDescent="0.2">
      <c r="A4663" t="s">
        <v>883</v>
      </c>
      <c r="B4663">
        <v>2010</v>
      </c>
      <c r="C4663">
        <v>115951.2</v>
      </c>
      <c r="D4663">
        <v>136952.5</v>
      </c>
      <c r="E4663">
        <v>175287.2</v>
      </c>
      <c r="F4663">
        <v>124358.8</v>
      </c>
      <c r="G4663">
        <v>132960.6</v>
      </c>
      <c r="H4663">
        <v>1295.3489999999999</v>
      </c>
      <c r="I4663">
        <v>-2.91481E-2</v>
      </c>
      <c r="J4663">
        <v>-2.914806</v>
      </c>
      <c r="L4663">
        <v>52.764009999999999</v>
      </c>
      <c r="M4663">
        <v>0.7665883</v>
      </c>
      <c r="N4663">
        <v>25.882280000000002</v>
      </c>
      <c r="O4663">
        <v>26.789739999999998</v>
      </c>
      <c r="P4663">
        <v>0.31132779999999999</v>
      </c>
      <c r="R4663">
        <v>30.257539999999999</v>
      </c>
      <c r="S4663">
        <v>0.82263640000000005</v>
      </c>
    </row>
    <row r="4664" spans="1:19" x14ac:dyDescent="0.2">
      <c r="A4664" t="s">
        <v>883</v>
      </c>
      <c r="B4664">
        <v>2010</v>
      </c>
      <c r="C4664">
        <v>115951.2</v>
      </c>
      <c r="D4664">
        <v>136952.5</v>
      </c>
      <c r="E4664">
        <v>175287.2</v>
      </c>
      <c r="F4664">
        <v>124358.8</v>
      </c>
      <c r="G4664">
        <v>132960.6</v>
      </c>
      <c r="H4664">
        <v>16.666609999999999</v>
      </c>
      <c r="I4664">
        <v>-2.91481E-2</v>
      </c>
      <c r="J4664">
        <v>-2.914806</v>
      </c>
      <c r="K4664">
        <v>50.52955</v>
      </c>
      <c r="L4664">
        <v>52.764009999999999</v>
      </c>
      <c r="M4664">
        <v>0.7665883</v>
      </c>
      <c r="N4664">
        <v>25.882280000000002</v>
      </c>
      <c r="O4664">
        <v>26.789739999999998</v>
      </c>
      <c r="P4664">
        <v>0.31132779999999999</v>
      </c>
      <c r="Q4664">
        <v>27.85971</v>
      </c>
      <c r="R4664">
        <v>30.257539999999999</v>
      </c>
      <c r="S4664">
        <v>0.82263640000000005</v>
      </c>
    </row>
    <row r="4665" spans="1:19" x14ac:dyDescent="0.2">
      <c r="A4665" t="s">
        <v>883</v>
      </c>
      <c r="B4665">
        <v>2010</v>
      </c>
      <c r="C4665">
        <v>115951.2</v>
      </c>
      <c r="D4665">
        <v>136952.5</v>
      </c>
      <c r="E4665">
        <v>175287.2</v>
      </c>
      <c r="F4665">
        <v>124358.8</v>
      </c>
      <c r="G4665">
        <v>132960.6</v>
      </c>
      <c r="H4665">
        <v>-11.76469</v>
      </c>
      <c r="I4665">
        <v>-2.91481E-2</v>
      </c>
      <c r="J4665">
        <v>-2.914806</v>
      </c>
      <c r="K4665">
        <v>50.52955</v>
      </c>
      <c r="L4665">
        <v>52.764009999999999</v>
      </c>
      <c r="M4665">
        <v>0.7665883</v>
      </c>
      <c r="N4665">
        <v>25.882280000000002</v>
      </c>
      <c r="O4665">
        <v>26.789739999999998</v>
      </c>
      <c r="P4665">
        <v>0.31132779999999999</v>
      </c>
      <c r="Q4665">
        <v>27.85971</v>
      </c>
      <c r="R4665">
        <v>30.257539999999999</v>
      </c>
      <c r="S4665">
        <v>0.82263640000000005</v>
      </c>
    </row>
    <row r="4666" spans="1:19" x14ac:dyDescent="0.2">
      <c r="A4666" t="s">
        <v>883</v>
      </c>
      <c r="B4666">
        <v>2010</v>
      </c>
      <c r="C4666">
        <v>115951.2</v>
      </c>
      <c r="D4666">
        <v>136952.5</v>
      </c>
      <c r="E4666">
        <v>175287.2</v>
      </c>
      <c r="F4666">
        <v>124358.8</v>
      </c>
      <c r="G4666">
        <v>132960.6</v>
      </c>
      <c r="H4666">
        <v>11.111129999999999</v>
      </c>
      <c r="I4666">
        <v>-2.91481E-2</v>
      </c>
      <c r="J4666">
        <v>-2.914806</v>
      </c>
      <c r="K4666">
        <v>50.52955</v>
      </c>
      <c r="L4666">
        <v>52.764009999999999</v>
      </c>
      <c r="M4666">
        <v>0.7665883</v>
      </c>
      <c r="N4666">
        <v>25.882280000000002</v>
      </c>
      <c r="O4666">
        <v>26.789739999999998</v>
      </c>
      <c r="P4666">
        <v>0.31132779999999999</v>
      </c>
      <c r="Q4666">
        <v>27.85971</v>
      </c>
      <c r="R4666">
        <v>30.257539999999999</v>
      </c>
      <c r="S4666">
        <v>0.82263640000000005</v>
      </c>
    </row>
    <row r="4667" spans="1:19" x14ac:dyDescent="0.2">
      <c r="A4667" t="s">
        <v>883</v>
      </c>
      <c r="B4667">
        <v>2010</v>
      </c>
      <c r="C4667">
        <v>115951.2</v>
      </c>
      <c r="D4667">
        <v>136952.5</v>
      </c>
      <c r="E4667">
        <v>175287.2</v>
      </c>
      <c r="F4667">
        <v>124358.8</v>
      </c>
      <c r="G4667">
        <v>132960.6</v>
      </c>
      <c r="H4667">
        <v>24.999970000000001</v>
      </c>
      <c r="I4667">
        <v>-2.91481E-2</v>
      </c>
      <c r="J4667">
        <v>-2.914806</v>
      </c>
      <c r="K4667">
        <v>50.52955</v>
      </c>
      <c r="L4667">
        <v>52.764009999999999</v>
      </c>
      <c r="M4667">
        <v>0.7665883</v>
      </c>
      <c r="N4667">
        <v>25.882280000000002</v>
      </c>
      <c r="O4667">
        <v>26.789739999999998</v>
      </c>
      <c r="P4667">
        <v>0.31132779999999999</v>
      </c>
      <c r="Q4667">
        <v>27.85971</v>
      </c>
      <c r="R4667">
        <v>30.257539999999999</v>
      </c>
      <c r="S4667">
        <v>0.82263640000000005</v>
      </c>
    </row>
    <row r="4668" spans="1:19" x14ac:dyDescent="0.2">
      <c r="A4668" t="s">
        <v>883</v>
      </c>
      <c r="B4668">
        <v>2010</v>
      </c>
      <c r="C4668">
        <v>115951.2</v>
      </c>
      <c r="D4668">
        <v>136952.5</v>
      </c>
      <c r="E4668">
        <v>175287.2</v>
      </c>
      <c r="F4668">
        <v>124358.8</v>
      </c>
      <c r="G4668">
        <v>132960.6</v>
      </c>
      <c r="I4668">
        <v>-2.91481E-2</v>
      </c>
      <c r="J4668">
        <v>-2.914806</v>
      </c>
      <c r="L4668">
        <v>52.764009999999999</v>
      </c>
      <c r="M4668">
        <v>0.7665883</v>
      </c>
      <c r="N4668">
        <v>25.882280000000002</v>
      </c>
      <c r="O4668">
        <v>26.789739999999998</v>
      </c>
      <c r="P4668">
        <v>0.31132779999999999</v>
      </c>
      <c r="R4668">
        <v>30.257539999999999</v>
      </c>
      <c r="S4668">
        <v>0.82263640000000005</v>
      </c>
    </row>
    <row r="4669" spans="1:19" x14ac:dyDescent="0.2">
      <c r="A4669" t="s">
        <v>883</v>
      </c>
      <c r="B4669">
        <v>2010</v>
      </c>
      <c r="C4669">
        <v>115951.2</v>
      </c>
      <c r="D4669">
        <v>136952.5</v>
      </c>
      <c r="E4669">
        <v>175287.2</v>
      </c>
      <c r="F4669">
        <v>124358.8</v>
      </c>
      <c r="G4669">
        <v>132960.6</v>
      </c>
      <c r="I4669">
        <v>-2.91481E-2</v>
      </c>
      <c r="J4669">
        <v>-2.914806</v>
      </c>
      <c r="L4669">
        <v>52.764009999999999</v>
      </c>
      <c r="M4669">
        <v>0.7665883</v>
      </c>
      <c r="N4669">
        <v>25.882280000000002</v>
      </c>
      <c r="O4669">
        <v>26.789739999999998</v>
      </c>
      <c r="P4669">
        <v>0.31132779999999999</v>
      </c>
      <c r="R4669">
        <v>30.257539999999999</v>
      </c>
      <c r="S4669">
        <v>0.82263640000000005</v>
      </c>
    </row>
    <row r="4670" spans="1:19" x14ac:dyDescent="0.2">
      <c r="A4670" t="s">
        <v>883</v>
      </c>
      <c r="B4670">
        <v>2010</v>
      </c>
      <c r="C4670">
        <v>115951.2</v>
      </c>
      <c r="D4670">
        <v>136952.5</v>
      </c>
      <c r="E4670">
        <v>175287.2</v>
      </c>
      <c r="F4670">
        <v>124358.8</v>
      </c>
      <c r="G4670">
        <v>132960.6</v>
      </c>
      <c r="H4670">
        <v>19.99991</v>
      </c>
      <c r="I4670">
        <v>-2.91481E-2</v>
      </c>
      <c r="J4670">
        <v>-2.914806</v>
      </c>
      <c r="K4670">
        <v>50.52955</v>
      </c>
      <c r="L4670">
        <v>52.764009999999999</v>
      </c>
      <c r="M4670">
        <v>0.7665883</v>
      </c>
      <c r="N4670">
        <v>25.882280000000002</v>
      </c>
      <c r="O4670">
        <v>26.789739999999998</v>
      </c>
      <c r="P4670">
        <v>0.31132779999999999</v>
      </c>
      <c r="Q4670">
        <v>27.85971</v>
      </c>
      <c r="R4670">
        <v>30.257539999999999</v>
      </c>
      <c r="S4670">
        <v>0.82263640000000005</v>
      </c>
    </row>
    <row r="4671" spans="1:19" x14ac:dyDescent="0.2">
      <c r="A4671" t="s">
        <v>883</v>
      </c>
      <c r="B4671">
        <v>2010</v>
      </c>
      <c r="C4671">
        <v>115951.2</v>
      </c>
      <c r="D4671">
        <v>136952.5</v>
      </c>
      <c r="E4671">
        <v>175287.2</v>
      </c>
      <c r="F4671">
        <v>124358.8</v>
      </c>
      <c r="G4671">
        <v>132960.6</v>
      </c>
      <c r="H4671">
        <v>59.999949999999998</v>
      </c>
      <c r="I4671">
        <v>-2.91481E-2</v>
      </c>
      <c r="J4671">
        <v>-2.914806</v>
      </c>
      <c r="K4671">
        <v>50.52955</v>
      </c>
      <c r="L4671">
        <v>52.764009999999999</v>
      </c>
      <c r="M4671">
        <v>0.7665883</v>
      </c>
      <c r="N4671">
        <v>25.882280000000002</v>
      </c>
      <c r="O4671">
        <v>26.789739999999998</v>
      </c>
      <c r="P4671">
        <v>0.31132779999999999</v>
      </c>
      <c r="Q4671">
        <v>27.85971</v>
      </c>
      <c r="R4671">
        <v>30.257539999999999</v>
      </c>
      <c r="S4671">
        <v>0.82263640000000005</v>
      </c>
    </row>
    <row r="4672" spans="1:19" x14ac:dyDescent="0.2">
      <c r="A4672" t="s">
        <v>883</v>
      </c>
      <c r="B4672">
        <v>2010</v>
      </c>
      <c r="C4672">
        <v>115951.2</v>
      </c>
      <c r="D4672">
        <v>136952.5</v>
      </c>
      <c r="E4672">
        <v>175287.2</v>
      </c>
      <c r="F4672">
        <v>124358.8</v>
      </c>
      <c r="G4672">
        <v>132960.6</v>
      </c>
      <c r="H4672">
        <v>14.285679999999999</v>
      </c>
      <c r="I4672">
        <v>-2.91481E-2</v>
      </c>
      <c r="J4672">
        <v>-2.914806</v>
      </c>
      <c r="K4672">
        <v>50.52955</v>
      </c>
      <c r="L4672">
        <v>52.764009999999999</v>
      </c>
      <c r="M4672">
        <v>0.7665883</v>
      </c>
      <c r="N4672">
        <v>25.882280000000002</v>
      </c>
      <c r="O4672">
        <v>26.789739999999998</v>
      </c>
      <c r="P4672">
        <v>0.31132779999999999</v>
      </c>
      <c r="Q4672">
        <v>27.85971</v>
      </c>
      <c r="R4672">
        <v>30.257539999999999</v>
      </c>
      <c r="S4672">
        <v>0.82263640000000005</v>
      </c>
    </row>
    <row r="4673" spans="1:19" x14ac:dyDescent="0.2">
      <c r="A4673" t="s">
        <v>883</v>
      </c>
      <c r="B4673">
        <v>2010</v>
      </c>
      <c r="C4673">
        <v>115951.2</v>
      </c>
      <c r="D4673">
        <v>136952.5</v>
      </c>
      <c r="E4673">
        <v>175287.2</v>
      </c>
      <c r="F4673">
        <v>124358.8</v>
      </c>
      <c r="G4673">
        <v>132960.6</v>
      </c>
      <c r="H4673">
        <v>99.999949999999998</v>
      </c>
      <c r="I4673">
        <v>-2.91481E-2</v>
      </c>
      <c r="J4673">
        <v>-2.914806</v>
      </c>
      <c r="K4673">
        <v>50.52955</v>
      </c>
      <c r="L4673">
        <v>52.764009999999999</v>
      </c>
      <c r="M4673">
        <v>0.7665883</v>
      </c>
      <c r="N4673">
        <v>25.882280000000002</v>
      </c>
      <c r="O4673">
        <v>26.789739999999998</v>
      </c>
      <c r="P4673">
        <v>0.31132779999999999</v>
      </c>
      <c r="Q4673">
        <v>27.85971</v>
      </c>
      <c r="R4673">
        <v>30.257539999999999</v>
      </c>
      <c r="S4673">
        <v>0.82263640000000005</v>
      </c>
    </row>
    <row r="4674" spans="1:19" x14ac:dyDescent="0.2">
      <c r="A4674" t="s">
        <v>883</v>
      </c>
      <c r="B4674">
        <v>2010</v>
      </c>
      <c r="C4674">
        <v>115951.2</v>
      </c>
      <c r="D4674">
        <v>136952.5</v>
      </c>
      <c r="E4674">
        <v>175287.2</v>
      </c>
      <c r="F4674">
        <v>124358.8</v>
      </c>
      <c r="G4674">
        <v>132960.6</v>
      </c>
      <c r="H4674">
        <v>-53.090089999999996</v>
      </c>
      <c r="I4674">
        <v>-2.91481E-2</v>
      </c>
      <c r="J4674">
        <v>-2.914806</v>
      </c>
      <c r="K4674">
        <v>50.52955</v>
      </c>
      <c r="L4674">
        <v>52.764009999999999</v>
      </c>
      <c r="M4674">
        <v>0.7665883</v>
      </c>
      <c r="N4674">
        <v>25.882280000000002</v>
      </c>
      <c r="O4674">
        <v>26.789739999999998</v>
      </c>
      <c r="P4674">
        <v>0.31132779999999999</v>
      </c>
      <c r="Q4674">
        <v>27.85971</v>
      </c>
      <c r="R4674">
        <v>30.257539999999999</v>
      </c>
      <c r="S4674">
        <v>0.82263640000000005</v>
      </c>
    </row>
    <row r="4675" spans="1:19" x14ac:dyDescent="0.2">
      <c r="A4675" t="s">
        <v>883</v>
      </c>
      <c r="B4675">
        <v>2010</v>
      </c>
      <c r="C4675">
        <v>115951.2</v>
      </c>
      <c r="D4675">
        <v>136952.5</v>
      </c>
      <c r="E4675">
        <v>175287.2</v>
      </c>
      <c r="F4675">
        <v>124358.8</v>
      </c>
      <c r="G4675">
        <v>132960.6</v>
      </c>
      <c r="H4675">
        <v>1.9599999999999999E-5</v>
      </c>
      <c r="I4675">
        <v>-2.91481E-2</v>
      </c>
      <c r="J4675">
        <v>-2.914806</v>
      </c>
      <c r="K4675">
        <v>50.52955</v>
      </c>
      <c r="L4675">
        <v>52.764009999999999</v>
      </c>
      <c r="M4675">
        <v>0.7665883</v>
      </c>
      <c r="N4675">
        <v>25.882280000000002</v>
      </c>
      <c r="O4675">
        <v>26.789739999999998</v>
      </c>
      <c r="P4675">
        <v>0.31132779999999999</v>
      </c>
      <c r="Q4675">
        <v>27.85971</v>
      </c>
      <c r="R4675">
        <v>30.257539999999999</v>
      </c>
      <c r="S4675">
        <v>0.82263640000000005</v>
      </c>
    </row>
    <row r="4676" spans="1:19" x14ac:dyDescent="0.2">
      <c r="A4676" t="s">
        <v>883</v>
      </c>
      <c r="B4676">
        <v>2010</v>
      </c>
      <c r="C4676">
        <v>115951.2</v>
      </c>
      <c r="D4676">
        <v>136952.5</v>
      </c>
      <c r="E4676">
        <v>175287.2</v>
      </c>
      <c r="F4676">
        <v>124358.8</v>
      </c>
      <c r="G4676">
        <v>132960.6</v>
      </c>
      <c r="H4676">
        <v>24.999970000000001</v>
      </c>
      <c r="I4676">
        <v>-2.91481E-2</v>
      </c>
      <c r="J4676">
        <v>-2.914806</v>
      </c>
      <c r="K4676">
        <v>50.52955</v>
      </c>
      <c r="L4676">
        <v>52.764009999999999</v>
      </c>
      <c r="M4676">
        <v>0.7665883</v>
      </c>
      <c r="N4676">
        <v>25.882280000000002</v>
      </c>
      <c r="O4676">
        <v>26.789739999999998</v>
      </c>
      <c r="P4676">
        <v>0.31132779999999999</v>
      </c>
      <c r="Q4676">
        <v>27.85971</v>
      </c>
      <c r="R4676">
        <v>30.257539999999999</v>
      </c>
      <c r="S4676">
        <v>0.82263640000000005</v>
      </c>
    </row>
    <row r="4677" spans="1:19" x14ac:dyDescent="0.2">
      <c r="A4677" t="s">
        <v>883</v>
      </c>
      <c r="B4677">
        <v>2010</v>
      </c>
      <c r="C4677">
        <v>115951.2</v>
      </c>
      <c r="D4677">
        <v>136952.5</v>
      </c>
      <c r="E4677">
        <v>175287.2</v>
      </c>
      <c r="F4677">
        <v>124358.8</v>
      </c>
      <c r="G4677">
        <v>132960.6</v>
      </c>
      <c r="H4677">
        <v>17.647030000000001</v>
      </c>
      <c r="I4677">
        <v>-2.91481E-2</v>
      </c>
      <c r="J4677">
        <v>-2.914806</v>
      </c>
      <c r="K4677">
        <v>50.52955</v>
      </c>
      <c r="L4677">
        <v>52.764009999999999</v>
      </c>
      <c r="M4677">
        <v>0.7665883</v>
      </c>
      <c r="N4677">
        <v>25.882280000000002</v>
      </c>
      <c r="O4677">
        <v>26.789739999999998</v>
      </c>
      <c r="P4677">
        <v>0.31132779999999999</v>
      </c>
      <c r="Q4677">
        <v>27.85971</v>
      </c>
      <c r="R4677">
        <v>30.257539999999999</v>
      </c>
      <c r="S4677">
        <v>0.82263640000000005</v>
      </c>
    </row>
    <row r="4678" spans="1:19" x14ac:dyDescent="0.2">
      <c r="A4678" t="s">
        <v>883</v>
      </c>
      <c r="B4678">
        <v>2010</v>
      </c>
      <c r="C4678">
        <v>115951.2</v>
      </c>
      <c r="D4678">
        <v>136952.5</v>
      </c>
      <c r="E4678">
        <v>175287.2</v>
      </c>
      <c r="F4678">
        <v>124358.8</v>
      </c>
      <c r="G4678">
        <v>132960.6</v>
      </c>
      <c r="H4678">
        <v>17.64714</v>
      </c>
      <c r="I4678">
        <v>-2.91481E-2</v>
      </c>
      <c r="J4678">
        <v>-2.914806</v>
      </c>
      <c r="K4678">
        <v>50.52955</v>
      </c>
      <c r="L4678">
        <v>52.764009999999999</v>
      </c>
      <c r="M4678">
        <v>0.7665883</v>
      </c>
      <c r="N4678">
        <v>25.882280000000002</v>
      </c>
      <c r="O4678">
        <v>26.789739999999998</v>
      </c>
      <c r="P4678">
        <v>0.31132779999999999</v>
      </c>
      <c r="Q4678">
        <v>27.85971</v>
      </c>
      <c r="R4678">
        <v>30.257539999999999</v>
      </c>
      <c r="S4678">
        <v>0.82263640000000005</v>
      </c>
    </row>
    <row r="4679" spans="1:19" x14ac:dyDescent="0.2">
      <c r="A4679" t="s">
        <v>883</v>
      </c>
      <c r="B4679">
        <v>2010</v>
      </c>
      <c r="C4679">
        <v>115951.2</v>
      </c>
      <c r="D4679">
        <v>136952.5</v>
      </c>
      <c r="E4679">
        <v>175287.2</v>
      </c>
      <c r="F4679">
        <v>124358.8</v>
      </c>
      <c r="G4679">
        <v>132960.6</v>
      </c>
      <c r="I4679">
        <v>-2.91481E-2</v>
      </c>
      <c r="J4679">
        <v>-2.914806</v>
      </c>
      <c r="L4679">
        <v>52.764009999999999</v>
      </c>
      <c r="M4679">
        <v>0.7665883</v>
      </c>
      <c r="N4679">
        <v>25.882280000000002</v>
      </c>
      <c r="O4679">
        <v>26.789739999999998</v>
      </c>
      <c r="P4679">
        <v>0.31132779999999999</v>
      </c>
      <c r="R4679">
        <v>30.257539999999999</v>
      </c>
      <c r="S4679">
        <v>0.82263640000000005</v>
      </c>
    </row>
    <row r="4680" spans="1:19" x14ac:dyDescent="0.2">
      <c r="A4680" t="s">
        <v>883</v>
      </c>
      <c r="B4680">
        <v>2010</v>
      </c>
      <c r="C4680">
        <v>115951.2</v>
      </c>
      <c r="D4680">
        <v>136952.5</v>
      </c>
      <c r="E4680">
        <v>175287.2</v>
      </c>
      <c r="F4680">
        <v>124358.8</v>
      </c>
      <c r="G4680">
        <v>132960.6</v>
      </c>
      <c r="H4680">
        <v>150.0001</v>
      </c>
      <c r="I4680">
        <v>-2.91481E-2</v>
      </c>
      <c r="J4680">
        <v>-2.914806</v>
      </c>
      <c r="K4680">
        <v>50.52955</v>
      </c>
      <c r="L4680">
        <v>52.764009999999999</v>
      </c>
      <c r="M4680">
        <v>0.7665883</v>
      </c>
      <c r="N4680">
        <v>25.882280000000002</v>
      </c>
      <c r="O4680">
        <v>26.789739999999998</v>
      </c>
      <c r="P4680">
        <v>0.31132779999999999</v>
      </c>
      <c r="Q4680">
        <v>27.85971</v>
      </c>
      <c r="R4680">
        <v>30.257539999999999</v>
      </c>
      <c r="S4680">
        <v>0.82263640000000005</v>
      </c>
    </row>
    <row r="4681" spans="1:19" x14ac:dyDescent="0.2">
      <c r="A4681" t="s">
        <v>883</v>
      </c>
      <c r="B4681">
        <v>2010</v>
      </c>
      <c r="C4681">
        <v>115951.2</v>
      </c>
      <c r="D4681">
        <v>136952.5</v>
      </c>
      <c r="E4681">
        <v>175287.2</v>
      </c>
      <c r="F4681">
        <v>124358.8</v>
      </c>
      <c r="G4681">
        <v>132960.6</v>
      </c>
      <c r="I4681">
        <v>-2.91481E-2</v>
      </c>
      <c r="J4681">
        <v>-2.914806</v>
      </c>
      <c r="L4681">
        <v>52.764009999999999</v>
      </c>
      <c r="M4681">
        <v>0.7665883</v>
      </c>
      <c r="N4681">
        <v>25.882280000000002</v>
      </c>
      <c r="O4681">
        <v>26.789739999999998</v>
      </c>
      <c r="P4681">
        <v>0.31132779999999999</v>
      </c>
      <c r="R4681">
        <v>30.257539999999999</v>
      </c>
      <c r="S4681">
        <v>0.82263640000000005</v>
      </c>
    </row>
    <row r="4682" spans="1:19" x14ac:dyDescent="0.2">
      <c r="A4682" t="s">
        <v>883</v>
      </c>
      <c r="B4682">
        <v>2010</v>
      </c>
      <c r="C4682">
        <v>115951.2</v>
      </c>
      <c r="D4682">
        <v>136952.5</v>
      </c>
      <c r="E4682">
        <v>175287.2</v>
      </c>
      <c r="F4682">
        <v>124358.8</v>
      </c>
      <c r="G4682">
        <v>132960.6</v>
      </c>
      <c r="H4682">
        <v>6.0605570000000002</v>
      </c>
      <c r="I4682">
        <v>-2.91481E-2</v>
      </c>
      <c r="J4682">
        <v>-2.914806</v>
      </c>
      <c r="K4682">
        <v>50.52955</v>
      </c>
      <c r="L4682">
        <v>52.764009999999999</v>
      </c>
      <c r="M4682">
        <v>0.7665883</v>
      </c>
      <c r="N4682">
        <v>25.882280000000002</v>
      </c>
      <c r="O4682">
        <v>26.789739999999998</v>
      </c>
      <c r="P4682">
        <v>0.31132779999999999</v>
      </c>
      <c r="Q4682">
        <v>27.85971</v>
      </c>
      <c r="R4682">
        <v>30.257539999999999</v>
      </c>
      <c r="S4682">
        <v>0.82263640000000005</v>
      </c>
    </row>
    <row r="4683" spans="1:19" x14ac:dyDescent="0.2">
      <c r="A4683" t="s">
        <v>883</v>
      </c>
      <c r="B4683">
        <v>2010</v>
      </c>
      <c r="C4683">
        <v>115951.2</v>
      </c>
      <c r="D4683">
        <v>136952.5</v>
      </c>
      <c r="E4683">
        <v>175287.2</v>
      </c>
      <c r="F4683">
        <v>124358.8</v>
      </c>
      <c r="G4683">
        <v>132960.6</v>
      </c>
      <c r="H4683">
        <v>7.1429340000000003</v>
      </c>
      <c r="I4683">
        <v>-2.91481E-2</v>
      </c>
      <c r="J4683">
        <v>-2.914806</v>
      </c>
      <c r="K4683">
        <v>50.52955</v>
      </c>
      <c r="L4683">
        <v>52.764009999999999</v>
      </c>
      <c r="M4683">
        <v>0.7665883</v>
      </c>
      <c r="N4683">
        <v>25.882280000000002</v>
      </c>
      <c r="O4683">
        <v>26.789739999999998</v>
      </c>
      <c r="P4683">
        <v>0.31132779999999999</v>
      </c>
      <c r="Q4683">
        <v>27.85971</v>
      </c>
      <c r="R4683">
        <v>30.257539999999999</v>
      </c>
      <c r="S4683">
        <v>0.82263640000000005</v>
      </c>
    </row>
    <row r="4684" spans="1:19" x14ac:dyDescent="0.2">
      <c r="A4684" t="s">
        <v>883</v>
      </c>
      <c r="B4684">
        <v>2010</v>
      </c>
      <c r="C4684">
        <v>115951.2</v>
      </c>
      <c r="D4684">
        <v>136952.5</v>
      </c>
      <c r="E4684">
        <v>175287.2</v>
      </c>
      <c r="F4684">
        <v>124358.8</v>
      </c>
      <c r="G4684">
        <v>132960.6</v>
      </c>
      <c r="H4684">
        <v>25.000029999999999</v>
      </c>
      <c r="I4684">
        <v>-2.91481E-2</v>
      </c>
      <c r="J4684">
        <v>-2.914806</v>
      </c>
      <c r="K4684">
        <v>50.52955</v>
      </c>
      <c r="L4684">
        <v>52.764009999999999</v>
      </c>
      <c r="M4684">
        <v>0.7665883</v>
      </c>
      <c r="N4684">
        <v>25.882280000000002</v>
      </c>
      <c r="O4684">
        <v>26.789739999999998</v>
      </c>
      <c r="P4684">
        <v>0.31132779999999999</v>
      </c>
      <c r="Q4684">
        <v>27.85971</v>
      </c>
      <c r="R4684">
        <v>30.257539999999999</v>
      </c>
      <c r="S4684">
        <v>0.82263640000000005</v>
      </c>
    </row>
    <row r="4685" spans="1:19" x14ac:dyDescent="0.2">
      <c r="A4685" t="s">
        <v>883</v>
      </c>
      <c r="B4685">
        <v>2010</v>
      </c>
      <c r="C4685">
        <v>115951.2</v>
      </c>
      <c r="D4685">
        <v>136952.5</v>
      </c>
      <c r="E4685">
        <v>175287.2</v>
      </c>
      <c r="F4685">
        <v>124358.8</v>
      </c>
      <c r="G4685">
        <v>132960.6</v>
      </c>
      <c r="I4685">
        <v>-2.91481E-2</v>
      </c>
      <c r="J4685">
        <v>-2.914806</v>
      </c>
      <c r="L4685">
        <v>52.764009999999999</v>
      </c>
      <c r="M4685">
        <v>0.7665883</v>
      </c>
      <c r="N4685">
        <v>25.882280000000002</v>
      </c>
      <c r="O4685">
        <v>26.789739999999998</v>
      </c>
      <c r="P4685">
        <v>0.31132779999999999</v>
      </c>
      <c r="R4685">
        <v>30.257539999999999</v>
      </c>
      <c r="S4685">
        <v>0.82263640000000005</v>
      </c>
    </row>
    <row r="4686" spans="1:19" x14ac:dyDescent="0.2">
      <c r="A4686" t="s">
        <v>883</v>
      </c>
      <c r="B4686">
        <v>2010</v>
      </c>
      <c r="C4686">
        <v>115951.2</v>
      </c>
      <c r="D4686">
        <v>136952.5</v>
      </c>
      <c r="E4686">
        <v>175287.2</v>
      </c>
      <c r="F4686">
        <v>124358.8</v>
      </c>
      <c r="G4686">
        <v>132960.6</v>
      </c>
      <c r="H4686">
        <v>12</v>
      </c>
      <c r="I4686">
        <v>-2.91481E-2</v>
      </c>
      <c r="J4686">
        <v>-2.914806</v>
      </c>
      <c r="K4686">
        <v>50.52955</v>
      </c>
      <c r="L4686">
        <v>52.764009999999999</v>
      </c>
      <c r="M4686">
        <v>0.7665883</v>
      </c>
      <c r="N4686">
        <v>25.882280000000002</v>
      </c>
      <c r="O4686">
        <v>26.789739999999998</v>
      </c>
      <c r="P4686">
        <v>0.31132779999999999</v>
      </c>
      <c r="Q4686">
        <v>27.85971</v>
      </c>
      <c r="R4686">
        <v>30.257539999999999</v>
      </c>
      <c r="S4686">
        <v>0.82263640000000005</v>
      </c>
    </row>
    <row r="4687" spans="1:19" x14ac:dyDescent="0.2">
      <c r="A4687" t="s">
        <v>883</v>
      </c>
      <c r="B4687">
        <v>2010</v>
      </c>
      <c r="C4687">
        <v>115951.2</v>
      </c>
      <c r="D4687">
        <v>136952.5</v>
      </c>
      <c r="E4687">
        <v>175287.2</v>
      </c>
      <c r="F4687">
        <v>124358.8</v>
      </c>
      <c r="G4687">
        <v>132960.6</v>
      </c>
      <c r="H4687">
        <v>42.857109999999999</v>
      </c>
      <c r="I4687">
        <v>-2.91481E-2</v>
      </c>
      <c r="J4687">
        <v>-2.914806</v>
      </c>
      <c r="K4687">
        <v>50.52955</v>
      </c>
      <c r="L4687">
        <v>52.764009999999999</v>
      </c>
      <c r="M4687">
        <v>0.7665883</v>
      </c>
      <c r="N4687">
        <v>25.882280000000002</v>
      </c>
      <c r="O4687">
        <v>26.789739999999998</v>
      </c>
      <c r="P4687">
        <v>0.31132779999999999</v>
      </c>
      <c r="Q4687">
        <v>27.85971</v>
      </c>
      <c r="R4687">
        <v>30.257539999999999</v>
      </c>
      <c r="S4687">
        <v>0.82263640000000005</v>
      </c>
    </row>
    <row r="4688" spans="1:19" x14ac:dyDescent="0.2">
      <c r="A4688" t="s">
        <v>883</v>
      </c>
      <c r="B4688">
        <v>2010</v>
      </c>
      <c r="C4688">
        <v>115951.2</v>
      </c>
      <c r="D4688">
        <v>136952.5</v>
      </c>
      <c r="E4688">
        <v>175287.2</v>
      </c>
      <c r="F4688">
        <v>124358.8</v>
      </c>
      <c r="G4688">
        <v>132960.6</v>
      </c>
      <c r="H4688">
        <v>16.666720000000002</v>
      </c>
      <c r="I4688">
        <v>-2.91481E-2</v>
      </c>
      <c r="J4688">
        <v>-2.914806</v>
      </c>
      <c r="K4688">
        <v>50.52955</v>
      </c>
      <c r="L4688">
        <v>52.764009999999999</v>
      </c>
      <c r="M4688">
        <v>0.7665883</v>
      </c>
      <c r="N4688">
        <v>25.882280000000002</v>
      </c>
      <c r="O4688">
        <v>26.789739999999998</v>
      </c>
      <c r="P4688">
        <v>0.31132779999999999</v>
      </c>
      <c r="Q4688">
        <v>27.85971</v>
      </c>
      <c r="R4688">
        <v>30.257539999999999</v>
      </c>
      <c r="S4688">
        <v>0.82263640000000005</v>
      </c>
    </row>
    <row r="4689" spans="1:19" x14ac:dyDescent="0.2">
      <c r="A4689" t="s">
        <v>883</v>
      </c>
      <c r="B4689">
        <v>2010</v>
      </c>
      <c r="C4689">
        <v>115951.2</v>
      </c>
      <c r="D4689">
        <v>136952.5</v>
      </c>
      <c r="E4689">
        <v>175287.2</v>
      </c>
      <c r="F4689">
        <v>124358.8</v>
      </c>
      <c r="G4689">
        <v>132960.6</v>
      </c>
      <c r="I4689">
        <v>-2.91481E-2</v>
      </c>
      <c r="J4689">
        <v>-2.914806</v>
      </c>
      <c r="L4689">
        <v>52.764009999999999</v>
      </c>
      <c r="M4689">
        <v>0.7665883</v>
      </c>
      <c r="N4689">
        <v>25.882280000000002</v>
      </c>
      <c r="O4689">
        <v>26.789739999999998</v>
      </c>
      <c r="P4689">
        <v>0.31132779999999999</v>
      </c>
      <c r="R4689">
        <v>30.257539999999999</v>
      </c>
      <c r="S4689">
        <v>0.82263640000000005</v>
      </c>
    </row>
    <row r="4690" spans="1:19" x14ac:dyDescent="0.2">
      <c r="A4690" t="s">
        <v>883</v>
      </c>
      <c r="B4690">
        <v>2010</v>
      </c>
      <c r="C4690">
        <v>115951.2</v>
      </c>
      <c r="D4690">
        <v>136952.5</v>
      </c>
      <c r="E4690">
        <v>175287.2</v>
      </c>
      <c r="F4690">
        <v>124358.8</v>
      </c>
      <c r="G4690">
        <v>132960.6</v>
      </c>
      <c r="H4690">
        <v>10.000019999999999</v>
      </c>
      <c r="I4690">
        <v>-2.91481E-2</v>
      </c>
      <c r="J4690">
        <v>-2.914806</v>
      </c>
      <c r="K4690">
        <v>50.52955</v>
      </c>
      <c r="L4690">
        <v>52.764009999999999</v>
      </c>
      <c r="M4690">
        <v>0.7665883</v>
      </c>
      <c r="N4690">
        <v>25.882280000000002</v>
      </c>
      <c r="O4690">
        <v>26.789739999999998</v>
      </c>
      <c r="P4690">
        <v>0.31132779999999999</v>
      </c>
      <c r="Q4690">
        <v>27.85971</v>
      </c>
      <c r="R4690">
        <v>30.257539999999999</v>
      </c>
      <c r="S4690">
        <v>0.82263640000000005</v>
      </c>
    </row>
    <row r="4691" spans="1:19" x14ac:dyDescent="0.2">
      <c r="A4691" t="s">
        <v>883</v>
      </c>
      <c r="B4691">
        <v>2010</v>
      </c>
      <c r="C4691">
        <v>115951.2</v>
      </c>
      <c r="D4691">
        <v>136952.5</v>
      </c>
      <c r="E4691">
        <v>175287.2</v>
      </c>
      <c r="F4691">
        <v>124358.8</v>
      </c>
      <c r="G4691">
        <v>132960.6</v>
      </c>
      <c r="H4691">
        <v>11.111079999999999</v>
      </c>
      <c r="I4691">
        <v>-2.91481E-2</v>
      </c>
      <c r="J4691">
        <v>-2.914806</v>
      </c>
      <c r="K4691">
        <v>50.52955</v>
      </c>
      <c r="L4691">
        <v>52.764009999999999</v>
      </c>
      <c r="M4691">
        <v>0.7665883</v>
      </c>
      <c r="N4691">
        <v>25.882280000000002</v>
      </c>
      <c r="O4691">
        <v>26.789739999999998</v>
      </c>
      <c r="P4691">
        <v>0.31132779999999999</v>
      </c>
      <c r="Q4691">
        <v>27.85971</v>
      </c>
      <c r="R4691">
        <v>30.257539999999999</v>
      </c>
      <c r="S4691">
        <v>0.82263640000000005</v>
      </c>
    </row>
    <row r="4692" spans="1:19" x14ac:dyDescent="0.2">
      <c r="A4692" t="s">
        <v>883</v>
      </c>
      <c r="B4692">
        <v>2010</v>
      </c>
      <c r="C4692">
        <v>115951.2</v>
      </c>
      <c r="D4692">
        <v>136952.5</v>
      </c>
      <c r="E4692">
        <v>175287.2</v>
      </c>
      <c r="F4692">
        <v>124358.8</v>
      </c>
      <c r="G4692">
        <v>132960.6</v>
      </c>
      <c r="H4692">
        <v>6.6665859999999997</v>
      </c>
      <c r="I4692">
        <v>-2.91481E-2</v>
      </c>
      <c r="J4692">
        <v>-2.914806</v>
      </c>
      <c r="K4692">
        <v>50.52955</v>
      </c>
      <c r="L4692">
        <v>52.764009999999999</v>
      </c>
      <c r="M4692">
        <v>0.7665883</v>
      </c>
      <c r="N4692">
        <v>25.882280000000002</v>
      </c>
      <c r="O4692">
        <v>26.789739999999998</v>
      </c>
      <c r="P4692">
        <v>0.31132779999999999</v>
      </c>
      <c r="Q4692">
        <v>27.85971</v>
      </c>
      <c r="R4692">
        <v>30.257539999999999</v>
      </c>
      <c r="S4692">
        <v>0.82263640000000005</v>
      </c>
    </row>
    <row r="4693" spans="1:19" x14ac:dyDescent="0.2">
      <c r="A4693" t="s">
        <v>883</v>
      </c>
      <c r="B4693">
        <v>2010</v>
      </c>
      <c r="C4693">
        <v>115951.2</v>
      </c>
      <c r="D4693">
        <v>136952.5</v>
      </c>
      <c r="E4693">
        <v>175287.2</v>
      </c>
      <c r="F4693">
        <v>124358.8</v>
      </c>
      <c r="G4693">
        <v>132960.6</v>
      </c>
      <c r="H4693">
        <v>16.666609999999999</v>
      </c>
      <c r="I4693">
        <v>-2.91481E-2</v>
      </c>
      <c r="J4693">
        <v>-2.914806</v>
      </c>
      <c r="K4693">
        <v>50.52955</v>
      </c>
      <c r="L4693">
        <v>52.764009999999999</v>
      </c>
      <c r="M4693">
        <v>0.7665883</v>
      </c>
      <c r="N4693">
        <v>25.882280000000002</v>
      </c>
      <c r="O4693">
        <v>26.789739999999998</v>
      </c>
      <c r="P4693">
        <v>0.31132779999999999</v>
      </c>
      <c r="Q4693">
        <v>27.85971</v>
      </c>
      <c r="R4693">
        <v>30.257539999999999</v>
      </c>
      <c r="S4693">
        <v>0.82263640000000005</v>
      </c>
    </row>
    <row r="4694" spans="1:19" x14ac:dyDescent="0.2">
      <c r="A4694" t="s">
        <v>883</v>
      </c>
      <c r="B4694">
        <v>2010</v>
      </c>
      <c r="C4694">
        <v>115951.2</v>
      </c>
      <c r="D4694">
        <v>136952.5</v>
      </c>
      <c r="E4694">
        <v>175287.2</v>
      </c>
      <c r="F4694">
        <v>124358.8</v>
      </c>
      <c r="G4694">
        <v>132960.6</v>
      </c>
      <c r="H4694">
        <v>33.333359999999999</v>
      </c>
      <c r="I4694">
        <v>-2.91481E-2</v>
      </c>
      <c r="J4694">
        <v>-2.914806</v>
      </c>
      <c r="K4694">
        <v>50.52955</v>
      </c>
      <c r="L4694">
        <v>52.764009999999999</v>
      </c>
      <c r="M4694">
        <v>0.7665883</v>
      </c>
      <c r="N4694">
        <v>25.882280000000002</v>
      </c>
      <c r="O4694">
        <v>26.789739999999998</v>
      </c>
      <c r="P4694">
        <v>0.31132779999999999</v>
      </c>
      <c r="Q4694">
        <v>27.85971</v>
      </c>
      <c r="R4694">
        <v>30.257539999999999</v>
      </c>
      <c r="S4694">
        <v>0.82263640000000005</v>
      </c>
    </row>
    <row r="4695" spans="1:19" x14ac:dyDescent="0.2">
      <c r="A4695" t="s">
        <v>883</v>
      </c>
      <c r="B4695">
        <v>2010</v>
      </c>
      <c r="C4695">
        <v>115951.2</v>
      </c>
      <c r="D4695">
        <v>136952.5</v>
      </c>
      <c r="E4695">
        <v>175287.2</v>
      </c>
      <c r="F4695">
        <v>124358.8</v>
      </c>
      <c r="G4695">
        <v>132960.6</v>
      </c>
      <c r="I4695">
        <v>-2.91481E-2</v>
      </c>
      <c r="J4695">
        <v>-2.914806</v>
      </c>
      <c r="L4695">
        <v>52.764009999999999</v>
      </c>
      <c r="M4695">
        <v>0.7665883</v>
      </c>
      <c r="N4695">
        <v>25.882280000000002</v>
      </c>
      <c r="O4695">
        <v>26.789739999999998</v>
      </c>
      <c r="P4695">
        <v>0.31132779999999999</v>
      </c>
      <c r="R4695">
        <v>30.257539999999999</v>
      </c>
      <c r="S4695">
        <v>0.82263640000000005</v>
      </c>
    </row>
    <row r="4696" spans="1:19" x14ac:dyDescent="0.2">
      <c r="A4696" t="s">
        <v>883</v>
      </c>
      <c r="B4696">
        <v>2010</v>
      </c>
      <c r="C4696">
        <v>115951.2</v>
      </c>
      <c r="D4696">
        <v>136952.5</v>
      </c>
      <c r="E4696">
        <v>175287.2</v>
      </c>
      <c r="F4696">
        <v>124358.8</v>
      </c>
      <c r="G4696">
        <v>132960.6</v>
      </c>
      <c r="H4696">
        <v>50.000030000000002</v>
      </c>
      <c r="I4696">
        <v>-2.91481E-2</v>
      </c>
      <c r="J4696">
        <v>-2.914806</v>
      </c>
      <c r="K4696">
        <v>50.52955</v>
      </c>
      <c r="L4696">
        <v>52.764009999999999</v>
      </c>
      <c r="M4696">
        <v>0.7665883</v>
      </c>
      <c r="N4696">
        <v>25.882280000000002</v>
      </c>
      <c r="O4696">
        <v>26.789739999999998</v>
      </c>
      <c r="P4696">
        <v>0.31132779999999999</v>
      </c>
      <c r="Q4696">
        <v>27.85971</v>
      </c>
      <c r="R4696">
        <v>30.257539999999999</v>
      </c>
      <c r="S4696">
        <v>0.82263640000000005</v>
      </c>
    </row>
    <row r="4697" spans="1:19" x14ac:dyDescent="0.2">
      <c r="A4697" t="s">
        <v>883</v>
      </c>
      <c r="B4697">
        <v>2010</v>
      </c>
      <c r="C4697">
        <v>115951.2</v>
      </c>
      <c r="D4697">
        <v>136952.5</v>
      </c>
      <c r="E4697">
        <v>175287.2</v>
      </c>
      <c r="F4697">
        <v>124358.8</v>
      </c>
      <c r="G4697">
        <v>132960.6</v>
      </c>
      <c r="H4697">
        <v>233.33330000000001</v>
      </c>
      <c r="I4697">
        <v>-2.91481E-2</v>
      </c>
      <c r="J4697">
        <v>-2.914806</v>
      </c>
      <c r="K4697">
        <v>50.52955</v>
      </c>
      <c r="L4697">
        <v>52.764009999999999</v>
      </c>
      <c r="M4697">
        <v>0.7665883</v>
      </c>
      <c r="N4697">
        <v>25.882280000000002</v>
      </c>
      <c r="O4697">
        <v>26.789739999999998</v>
      </c>
      <c r="P4697">
        <v>0.31132779999999999</v>
      </c>
      <c r="Q4697">
        <v>27.85971</v>
      </c>
      <c r="R4697">
        <v>30.257539999999999</v>
      </c>
      <c r="S4697">
        <v>0.82263640000000005</v>
      </c>
    </row>
    <row r="4698" spans="1:19" x14ac:dyDescent="0.2">
      <c r="A4698" t="s">
        <v>883</v>
      </c>
      <c r="B4698">
        <v>2010</v>
      </c>
      <c r="C4698">
        <v>115951.2</v>
      </c>
      <c r="D4698">
        <v>136952.5</v>
      </c>
      <c r="E4698">
        <v>175287.2</v>
      </c>
      <c r="F4698">
        <v>124358.8</v>
      </c>
      <c r="G4698">
        <v>132960.6</v>
      </c>
      <c r="H4698">
        <v>24.999960000000002</v>
      </c>
      <c r="I4698">
        <v>-2.91481E-2</v>
      </c>
      <c r="J4698">
        <v>-2.914806</v>
      </c>
      <c r="K4698">
        <v>50.52955</v>
      </c>
      <c r="L4698">
        <v>52.764009999999999</v>
      </c>
      <c r="M4698">
        <v>0.7665883</v>
      </c>
      <c r="N4698">
        <v>25.882280000000002</v>
      </c>
      <c r="O4698">
        <v>26.789739999999998</v>
      </c>
      <c r="P4698">
        <v>0.31132779999999999</v>
      </c>
      <c r="Q4698">
        <v>27.85971</v>
      </c>
      <c r="R4698">
        <v>30.257539999999999</v>
      </c>
      <c r="S4698">
        <v>0.82263640000000005</v>
      </c>
    </row>
    <row r="4699" spans="1:19" x14ac:dyDescent="0.2">
      <c r="A4699" t="s">
        <v>883</v>
      </c>
      <c r="B4699">
        <v>2010</v>
      </c>
      <c r="C4699">
        <v>115951.2</v>
      </c>
      <c r="D4699">
        <v>136952.5</v>
      </c>
      <c r="E4699">
        <v>175287.2</v>
      </c>
      <c r="F4699">
        <v>124358.8</v>
      </c>
      <c r="G4699">
        <v>132960.6</v>
      </c>
      <c r="H4699">
        <v>25.000019999999999</v>
      </c>
      <c r="I4699">
        <v>-2.91481E-2</v>
      </c>
      <c r="J4699">
        <v>-2.914806</v>
      </c>
      <c r="K4699">
        <v>50.52955</v>
      </c>
      <c r="L4699">
        <v>52.764009999999999</v>
      </c>
      <c r="M4699">
        <v>0.7665883</v>
      </c>
      <c r="N4699">
        <v>25.882280000000002</v>
      </c>
      <c r="O4699">
        <v>26.789739999999998</v>
      </c>
      <c r="P4699">
        <v>0.31132779999999999</v>
      </c>
      <c r="Q4699">
        <v>27.85971</v>
      </c>
      <c r="R4699">
        <v>30.257539999999999</v>
      </c>
      <c r="S4699">
        <v>0.82263640000000005</v>
      </c>
    </row>
    <row r="4700" spans="1:19" x14ac:dyDescent="0.2">
      <c r="A4700" t="s">
        <v>883</v>
      </c>
      <c r="B4700">
        <v>2010</v>
      </c>
      <c r="C4700">
        <v>115951.2</v>
      </c>
      <c r="D4700">
        <v>136952.5</v>
      </c>
      <c r="E4700">
        <v>175287.2</v>
      </c>
      <c r="F4700">
        <v>124358.8</v>
      </c>
      <c r="G4700">
        <v>132960.6</v>
      </c>
      <c r="H4700">
        <v>15.000019999999999</v>
      </c>
      <c r="I4700">
        <v>-2.91481E-2</v>
      </c>
      <c r="J4700">
        <v>-2.914806</v>
      </c>
      <c r="K4700">
        <v>50.52955</v>
      </c>
      <c r="L4700">
        <v>52.764009999999999</v>
      </c>
      <c r="M4700">
        <v>0.7665883</v>
      </c>
      <c r="N4700">
        <v>25.882280000000002</v>
      </c>
      <c r="O4700">
        <v>26.789739999999998</v>
      </c>
      <c r="P4700">
        <v>0.31132779999999999</v>
      </c>
      <c r="Q4700">
        <v>27.85971</v>
      </c>
      <c r="R4700">
        <v>30.257539999999999</v>
      </c>
      <c r="S4700">
        <v>0.82263640000000005</v>
      </c>
    </row>
    <row r="4701" spans="1:19" x14ac:dyDescent="0.2">
      <c r="A4701" t="s">
        <v>883</v>
      </c>
      <c r="B4701">
        <v>2010</v>
      </c>
      <c r="C4701">
        <v>115951.2</v>
      </c>
      <c r="D4701">
        <v>136952.5</v>
      </c>
      <c r="E4701">
        <v>175287.2</v>
      </c>
      <c r="F4701">
        <v>124358.8</v>
      </c>
      <c r="G4701">
        <v>132960.6</v>
      </c>
      <c r="H4701">
        <v>-21.270910000000001</v>
      </c>
      <c r="I4701">
        <v>-2.91481E-2</v>
      </c>
      <c r="J4701">
        <v>-2.914806</v>
      </c>
      <c r="K4701">
        <v>50.52955</v>
      </c>
      <c r="L4701">
        <v>52.764009999999999</v>
      </c>
      <c r="M4701">
        <v>0.7665883</v>
      </c>
      <c r="N4701">
        <v>25.882280000000002</v>
      </c>
      <c r="O4701">
        <v>26.789739999999998</v>
      </c>
      <c r="P4701">
        <v>0.31132779999999999</v>
      </c>
      <c r="Q4701">
        <v>27.85971</v>
      </c>
      <c r="R4701">
        <v>30.257539999999999</v>
      </c>
      <c r="S4701">
        <v>0.82263640000000005</v>
      </c>
    </row>
    <row r="4702" spans="1:19" x14ac:dyDescent="0.2">
      <c r="A4702" t="s">
        <v>883</v>
      </c>
      <c r="B4702">
        <v>2010</v>
      </c>
      <c r="C4702">
        <v>115951.2</v>
      </c>
      <c r="D4702">
        <v>136952.5</v>
      </c>
      <c r="E4702">
        <v>175287.2</v>
      </c>
      <c r="F4702">
        <v>124358.8</v>
      </c>
      <c r="G4702">
        <v>132960.6</v>
      </c>
      <c r="H4702">
        <v>25.000029999999999</v>
      </c>
      <c r="I4702">
        <v>-2.91481E-2</v>
      </c>
      <c r="J4702">
        <v>-2.914806</v>
      </c>
      <c r="K4702">
        <v>50.52955</v>
      </c>
      <c r="L4702">
        <v>52.764009999999999</v>
      </c>
      <c r="M4702">
        <v>0.7665883</v>
      </c>
      <c r="N4702">
        <v>25.882280000000002</v>
      </c>
      <c r="O4702">
        <v>26.789739999999998</v>
      </c>
      <c r="P4702">
        <v>0.31132779999999999</v>
      </c>
      <c r="Q4702">
        <v>27.85971</v>
      </c>
      <c r="R4702">
        <v>30.257539999999999</v>
      </c>
      <c r="S4702">
        <v>0.82263640000000005</v>
      </c>
    </row>
    <row r="4703" spans="1:19" x14ac:dyDescent="0.2">
      <c r="A4703" t="s">
        <v>883</v>
      </c>
      <c r="B4703">
        <v>2010</v>
      </c>
      <c r="C4703">
        <v>115951.2</v>
      </c>
      <c r="D4703">
        <v>136952.5</v>
      </c>
      <c r="E4703">
        <v>175287.2</v>
      </c>
      <c r="F4703">
        <v>124358.8</v>
      </c>
      <c r="G4703">
        <v>132960.6</v>
      </c>
      <c r="H4703">
        <v>29.11619</v>
      </c>
      <c r="I4703">
        <v>-2.91481E-2</v>
      </c>
      <c r="J4703">
        <v>-2.914806</v>
      </c>
      <c r="K4703">
        <v>50.52955</v>
      </c>
      <c r="L4703">
        <v>52.764009999999999</v>
      </c>
      <c r="M4703">
        <v>0.7665883</v>
      </c>
      <c r="N4703">
        <v>25.882280000000002</v>
      </c>
      <c r="O4703">
        <v>26.789739999999998</v>
      </c>
      <c r="P4703">
        <v>0.31132779999999999</v>
      </c>
      <c r="Q4703">
        <v>27.85971</v>
      </c>
      <c r="R4703">
        <v>30.257539999999999</v>
      </c>
      <c r="S4703">
        <v>0.82263640000000005</v>
      </c>
    </row>
    <row r="4704" spans="1:19" x14ac:dyDescent="0.2">
      <c r="A4704" t="s">
        <v>883</v>
      </c>
      <c r="B4704">
        <v>2010</v>
      </c>
      <c r="C4704">
        <v>115951.2</v>
      </c>
      <c r="D4704">
        <v>136952.5</v>
      </c>
      <c r="E4704">
        <v>175287.2</v>
      </c>
      <c r="F4704">
        <v>124358.8</v>
      </c>
      <c r="G4704">
        <v>132960.6</v>
      </c>
      <c r="H4704">
        <v>100</v>
      </c>
      <c r="I4704">
        <v>-2.91481E-2</v>
      </c>
      <c r="J4704">
        <v>-2.914806</v>
      </c>
      <c r="K4704">
        <v>50.52955</v>
      </c>
      <c r="L4704">
        <v>52.764009999999999</v>
      </c>
      <c r="M4704">
        <v>0.7665883</v>
      </c>
      <c r="N4704">
        <v>25.882280000000002</v>
      </c>
      <c r="O4704">
        <v>26.789739999999998</v>
      </c>
      <c r="P4704">
        <v>0.31132779999999999</v>
      </c>
      <c r="Q4704">
        <v>27.85971</v>
      </c>
      <c r="R4704">
        <v>30.257539999999999</v>
      </c>
      <c r="S4704">
        <v>0.82263640000000005</v>
      </c>
    </row>
    <row r="4705" spans="1:19" x14ac:dyDescent="0.2">
      <c r="A4705" t="s">
        <v>883</v>
      </c>
      <c r="B4705">
        <v>2010</v>
      </c>
      <c r="C4705">
        <v>115951.2</v>
      </c>
      <c r="D4705">
        <v>136952.5</v>
      </c>
      <c r="E4705">
        <v>175287.2</v>
      </c>
      <c r="F4705">
        <v>124358.8</v>
      </c>
      <c r="G4705">
        <v>132960.6</v>
      </c>
      <c r="H4705">
        <v>109.9999</v>
      </c>
      <c r="I4705">
        <v>-2.91481E-2</v>
      </c>
      <c r="J4705">
        <v>-2.914806</v>
      </c>
      <c r="K4705">
        <v>50.52955</v>
      </c>
      <c r="L4705">
        <v>52.764009999999999</v>
      </c>
      <c r="M4705">
        <v>0.7665883</v>
      </c>
      <c r="N4705">
        <v>25.882280000000002</v>
      </c>
      <c r="O4705">
        <v>26.789739999999998</v>
      </c>
      <c r="P4705">
        <v>0.31132779999999999</v>
      </c>
      <c r="Q4705">
        <v>27.85971</v>
      </c>
      <c r="R4705">
        <v>30.257539999999999</v>
      </c>
      <c r="S4705">
        <v>0.82263640000000005</v>
      </c>
    </row>
    <row r="4706" spans="1:19" x14ac:dyDescent="0.2">
      <c r="A4706" t="s">
        <v>883</v>
      </c>
      <c r="B4706">
        <v>2010</v>
      </c>
      <c r="C4706">
        <v>115951.2</v>
      </c>
      <c r="D4706">
        <v>136952.5</v>
      </c>
      <c r="E4706">
        <v>175287.2</v>
      </c>
      <c r="F4706">
        <v>124358.8</v>
      </c>
      <c r="G4706">
        <v>132960.6</v>
      </c>
      <c r="H4706">
        <v>60.000030000000002</v>
      </c>
      <c r="I4706">
        <v>-2.91481E-2</v>
      </c>
      <c r="J4706">
        <v>-2.914806</v>
      </c>
      <c r="K4706">
        <v>50.52955</v>
      </c>
      <c r="L4706">
        <v>52.764009999999999</v>
      </c>
      <c r="M4706">
        <v>0.7665883</v>
      </c>
      <c r="N4706">
        <v>25.882280000000002</v>
      </c>
      <c r="O4706">
        <v>26.789739999999998</v>
      </c>
      <c r="P4706">
        <v>0.31132779999999999</v>
      </c>
      <c r="Q4706">
        <v>27.85971</v>
      </c>
      <c r="R4706">
        <v>30.257539999999999</v>
      </c>
      <c r="S4706">
        <v>0.82263640000000005</v>
      </c>
    </row>
    <row r="4707" spans="1:19" x14ac:dyDescent="0.2">
      <c r="A4707" t="s">
        <v>883</v>
      </c>
      <c r="B4707">
        <v>2010</v>
      </c>
      <c r="C4707">
        <v>115951.2</v>
      </c>
      <c r="D4707">
        <v>136952.5</v>
      </c>
      <c r="E4707">
        <v>175287.2</v>
      </c>
      <c r="F4707">
        <v>124358.8</v>
      </c>
      <c r="G4707">
        <v>132960.6</v>
      </c>
      <c r="H4707">
        <v>18.421029999999998</v>
      </c>
      <c r="I4707">
        <v>-2.91481E-2</v>
      </c>
      <c r="J4707">
        <v>-2.914806</v>
      </c>
      <c r="K4707">
        <v>50.52955</v>
      </c>
      <c r="L4707">
        <v>52.764009999999999</v>
      </c>
      <c r="M4707">
        <v>0.7665883</v>
      </c>
      <c r="N4707">
        <v>25.882280000000002</v>
      </c>
      <c r="O4707">
        <v>26.789739999999998</v>
      </c>
      <c r="P4707">
        <v>0.31132779999999999</v>
      </c>
      <c r="Q4707">
        <v>27.85971</v>
      </c>
      <c r="R4707">
        <v>30.257539999999999</v>
      </c>
      <c r="S4707">
        <v>0.82263640000000005</v>
      </c>
    </row>
    <row r="4708" spans="1:19" x14ac:dyDescent="0.2">
      <c r="A4708" t="s">
        <v>883</v>
      </c>
      <c r="B4708">
        <v>2010</v>
      </c>
      <c r="C4708">
        <v>115951.2</v>
      </c>
      <c r="D4708">
        <v>136952.5</v>
      </c>
      <c r="E4708">
        <v>175287.2</v>
      </c>
      <c r="F4708">
        <v>124358.8</v>
      </c>
      <c r="G4708">
        <v>132960.6</v>
      </c>
      <c r="H4708">
        <v>233.33340000000001</v>
      </c>
      <c r="I4708">
        <v>-2.91481E-2</v>
      </c>
      <c r="J4708">
        <v>-2.914806</v>
      </c>
      <c r="K4708">
        <v>50.52955</v>
      </c>
      <c r="L4708">
        <v>52.764009999999999</v>
      </c>
      <c r="M4708">
        <v>0.7665883</v>
      </c>
      <c r="N4708">
        <v>25.882280000000002</v>
      </c>
      <c r="O4708">
        <v>26.789739999999998</v>
      </c>
      <c r="P4708">
        <v>0.31132779999999999</v>
      </c>
      <c r="Q4708">
        <v>27.85971</v>
      </c>
      <c r="R4708">
        <v>30.257539999999999</v>
      </c>
      <c r="S4708">
        <v>0.82263640000000005</v>
      </c>
    </row>
    <row r="4709" spans="1:19" x14ac:dyDescent="0.2">
      <c r="A4709" t="s">
        <v>883</v>
      </c>
      <c r="B4709">
        <v>2010</v>
      </c>
      <c r="C4709">
        <v>115951.2</v>
      </c>
      <c r="D4709">
        <v>136952.5</v>
      </c>
      <c r="E4709">
        <v>175287.2</v>
      </c>
      <c r="F4709">
        <v>124358.8</v>
      </c>
      <c r="G4709">
        <v>132960.6</v>
      </c>
      <c r="I4709">
        <v>-2.91481E-2</v>
      </c>
      <c r="J4709">
        <v>-2.914806</v>
      </c>
      <c r="L4709">
        <v>52.764009999999999</v>
      </c>
      <c r="M4709">
        <v>0.7665883</v>
      </c>
      <c r="N4709">
        <v>25.882280000000002</v>
      </c>
      <c r="O4709">
        <v>26.789739999999998</v>
      </c>
      <c r="P4709">
        <v>0.31132779999999999</v>
      </c>
      <c r="R4709">
        <v>30.257539999999999</v>
      </c>
      <c r="S4709">
        <v>0.82263640000000005</v>
      </c>
    </row>
    <row r="4710" spans="1:19" x14ac:dyDescent="0.2">
      <c r="A4710" t="s">
        <v>883</v>
      </c>
      <c r="B4710">
        <v>2010</v>
      </c>
      <c r="C4710">
        <v>115951.2</v>
      </c>
      <c r="D4710">
        <v>136952.5</v>
      </c>
      <c r="E4710">
        <v>175287.2</v>
      </c>
      <c r="F4710">
        <v>124358.8</v>
      </c>
      <c r="G4710">
        <v>132960.6</v>
      </c>
      <c r="H4710">
        <v>-15.000030000000001</v>
      </c>
      <c r="I4710">
        <v>-2.91481E-2</v>
      </c>
      <c r="J4710">
        <v>-2.914806</v>
      </c>
      <c r="K4710">
        <v>50.52955</v>
      </c>
      <c r="L4710">
        <v>52.764009999999999</v>
      </c>
      <c r="M4710">
        <v>0.7665883</v>
      </c>
      <c r="N4710">
        <v>25.882280000000002</v>
      </c>
      <c r="O4710">
        <v>26.789739999999998</v>
      </c>
      <c r="P4710">
        <v>0.31132779999999999</v>
      </c>
      <c r="Q4710">
        <v>27.85971</v>
      </c>
      <c r="R4710">
        <v>30.257539999999999</v>
      </c>
      <c r="S4710">
        <v>0.82263640000000005</v>
      </c>
    </row>
    <row r="4711" spans="1:19" x14ac:dyDescent="0.2">
      <c r="A4711" t="s">
        <v>883</v>
      </c>
      <c r="B4711">
        <v>2010</v>
      </c>
      <c r="C4711">
        <v>115951.2</v>
      </c>
      <c r="D4711">
        <v>136952.5</v>
      </c>
      <c r="E4711">
        <v>175287.2</v>
      </c>
      <c r="F4711">
        <v>124358.8</v>
      </c>
      <c r="G4711">
        <v>132960.6</v>
      </c>
      <c r="H4711">
        <v>14.285740000000001</v>
      </c>
      <c r="I4711">
        <v>-2.91481E-2</v>
      </c>
      <c r="J4711">
        <v>-2.914806</v>
      </c>
      <c r="K4711">
        <v>50.52955</v>
      </c>
      <c r="L4711">
        <v>52.764009999999999</v>
      </c>
      <c r="M4711">
        <v>0.7665883</v>
      </c>
      <c r="N4711">
        <v>25.882280000000002</v>
      </c>
      <c r="O4711">
        <v>26.789739999999998</v>
      </c>
      <c r="P4711">
        <v>0.31132779999999999</v>
      </c>
      <c r="Q4711">
        <v>27.85971</v>
      </c>
      <c r="R4711">
        <v>30.257539999999999</v>
      </c>
      <c r="S4711">
        <v>0.82263640000000005</v>
      </c>
    </row>
    <row r="4712" spans="1:19" x14ac:dyDescent="0.2">
      <c r="A4712" t="s">
        <v>883</v>
      </c>
      <c r="B4712">
        <v>2010</v>
      </c>
      <c r="C4712">
        <v>115951.2</v>
      </c>
      <c r="D4712">
        <v>136952.5</v>
      </c>
      <c r="E4712">
        <v>175287.2</v>
      </c>
      <c r="F4712">
        <v>124358.8</v>
      </c>
      <c r="G4712">
        <v>132960.6</v>
      </c>
      <c r="H4712">
        <v>50.000109999999999</v>
      </c>
      <c r="I4712">
        <v>-2.91481E-2</v>
      </c>
      <c r="J4712">
        <v>-2.914806</v>
      </c>
      <c r="K4712">
        <v>50.52955</v>
      </c>
      <c r="L4712">
        <v>52.764009999999999</v>
      </c>
      <c r="M4712">
        <v>0.7665883</v>
      </c>
      <c r="N4712">
        <v>25.882280000000002</v>
      </c>
      <c r="O4712">
        <v>26.789739999999998</v>
      </c>
      <c r="P4712">
        <v>0.31132779999999999</v>
      </c>
      <c r="Q4712">
        <v>27.85971</v>
      </c>
      <c r="R4712">
        <v>30.257539999999999</v>
      </c>
      <c r="S4712">
        <v>0.82263640000000005</v>
      </c>
    </row>
    <row r="4713" spans="1:19" x14ac:dyDescent="0.2">
      <c r="A4713" t="s">
        <v>883</v>
      </c>
      <c r="B4713">
        <v>2010</v>
      </c>
      <c r="C4713">
        <v>115951.2</v>
      </c>
      <c r="D4713">
        <v>136952.5</v>
      </c>
      <c r="E4713">
        <v>175287.2</v>
      </c>
      <c r="F4713">
        <v>124358.8</v>
      </c>
      <c r="G4713">
        <v>132960.6</v>
      </c>
      <c r="I4713">
        <v>-2.91481E-2</v>
      </c>
      <c r="J4713">
        <v>-2.914806</v>
      </c>
      <c r="L4713">
        <v>52.764009999999999</v>
      </c>
      <c r="M4713">
        <v>0.7665883</v>
      </c>
      <c r="N4713">
        <v>25.882280000000002</v>
      </c>
      <c r="O4713">
        <v>26.789739999999998</v>
      </c>
      <c r="P4713">
        <v>0.31132779999999999</v>
      </c>
      <c r="R4713">
        <v>30.257539999999999</v>
      </c>
      <c r="S4713">
        <v>0.82263640000000005</v>
      </c>
    </row>
    <row r="4714" spans="1:19" x14ac:dyDescent="0.2">
      <c r="A4714" t="s">
        <v>883</v>
      </c>
      <c r="B4714">
        <v>2010</v>
      </c>
      <c r="C4714">
        <v>115951.2</v>
      </c>
      <c r="D4714">
        <v>136952.5</v>
      </c>
      <c r="E4714">
        <v>175287.2</v>
      </c>
      <c r="F4714">
        <v>124358.8</v>
      </c>
      <c r="G4714">
        <v>132960.6</v>
      </c>
      <c r="H4714">
        <v>16.66667</v>
      </c>
      <c r="I4714">
        <v>-2.91481E-2</v>
      </c>
      <c r="J4714">
        <v>-2.914806</v>
      </c>
      <c r="K4714">
        <v>50.52955</v>
      </c>
      <c r="L4714">
        <v>52.764009999999999</v>
      </c>
      <c r="M4714">
        <v>0.7665883</v>
      </c>
      <c r="N4714">
        <v>25.882280000000002</v>
      </c>
      <c r="O4714">
        <v>26.789739999999998</v>
      </c>
      <c r="P4714">
        <v>0.31132779999999999</v>
      </c>
      <c r="Q4714">
        <v>27.85971</v>
      </c>
      <c r="R4714">
        <v>30.257539999999999</v>
      </c>
      <c r="S4714">
        <v>0.82263640000000005</v>
      </c>
    </row>
    <row r="4715" spans="1:19" x14ac:dyDescent="0.2">
      <c r="A4715" t="s">
        <v>883</v>
      </c>
      <c r="B4715">
        <v>2010</v>
      </c>
      <c r="C4715">
        <v>115951.2</v>
      </c>
      <c r="D4715">
        <v>136952.5</v>
      </c>
      <c r="E4715">
        <v>175287.2</v>
      </c>
      <c r="F4715">
        <v>124358.8</v>
      </c>
      <c r="G4715">
        <v>132960.6</v>
      </c>
      <c r="H4715">
        <v>24.999970000000001</v>
      </c>
      <c r="I4715">
        <v>-2.91481E-2</v>
      </c>
      <c r="J4715">
        <v>-2.914806</v>
      </c>
      <c r="K4715">
        <v>50.52955</v>
      </c>
      <c r="L4715">
        <v>52.764009999999999</v>
      </c>
      <c r="M4715">
        <v>0.7665883</v>
      </c>
      <c r="N4715">
        <v>25.882280000000002</v>
      </c>
      <c r="O4715">
        <v>26.789739999999998</v>
      </c>
      <c r="P4715">
        <v>0.31132779999999999</v>
      </c>
      <c r="Q4715">
        <v>27.85971</v>
      </c>
      <c r="R4715">
        <v>30.257539999999999</v>
      </c>
      <c r="S4715">
        <v>0.82263640000000005</v>
      </c>
    </row>
    <row r="4716" spans="1:19" x14ac:dyDescent="0.2">
      <c r="A4716" t="s">
        <v>883</v>
      </c>
      <c r="B4716">
        <v>2010</v>
      </c>
      <c r="C4716">
        <v>115951.2</v>
      </c>
      <c r="D4716">
        <v>136952.5</v>
      </c>
      <c r="E4716">
        <v>175287.2</v>
      </c>
      <c r="F4716">
        <v>124358.8</v>
      </c>
      <c r="G4716">
        <v>132960.6</v>
      </c>
      <c r="H4716">
        <v>-4.0000280000000004</v>
      </c>
      <c r="I4716">
        <v>-2.91481E-2</v>
      </c>
      <c r="J4716">
        <v>-2.914806</v>
      </c>
      <c r="K4716">
        <v>50.52955</v>
      </c>
      <c r="L4716">
        <v>52.764009999999999</v>
      </c>
      <c r="M4716">
        <v>0.7665883</v>
      </c>
      <c r="N4716">
        <v>25.882280000000002</v>
      </c>
      <c r="O4716">
        <v>26.789739999999998</v>
      </c>
      <c r="P4716">
        <v>0.31132779999999999</v>
      </c>
      <c r="Q4716">
        <v>27.85971</v>
      </c>
      <c r="R4716">
        <v>30.257539999999999</v>
      </c>
      <c r="S4716">
        <v>0.82263640000000005</v>
      </c>
    </row>
    <row r="4717" spans="1:19" x14ac:dyDescent="0.2">
      <c r="A4717" t="s">
        <v>883</v>
      </c>
      <c r="B4717">
        <v>2010</v>
      </c>
      <c r="C4717">
        <v>115951.2</v>
      </c>
      <c r="D4717">
        <v>136952.5</v>
      </c>
      <c r="E4717">
        <v>175287.2</v>
      </c>
      <c r="F4717">
        <v>124358.8</v>
      </c>
      <c r="G4717">
        <v>132960.6</v>
      </c>
      <c r="H4717">
        <v>50.000030000000002</v>
      </c>
      <c r="I4717">
        <v>-2.91481E-2</v>
      </c>
      <c r="J4717">
        <v>-2.914806</v>
      </c>
      <c r="K4717">
        <v>50.52955</v>
      </c>
      <c r="L4717">
        <v>52.764009999999999</v>
      </c>
      <c r="M4717">
        <v>0.7665883</v>
      </c>
      <c r="N4717">
        <v>25.882280000000002</v>
      </c>
      <c r="O4717">
        <v>26.789739999999998</v>
      </c>
      <c r="P4717">
        <v>0.31132779999999999</v>
      </c>
      <c r="Q4717">
        <v>27.85971</v>
      </c>
      <c r="R4717">
        <v>30.257539999999999</v>
      </c>
      <c r="S4717">
        <v>0.82263640000000005</v>
      </c>
    </row>
    <row r="4718" spans="1:19" x14ac:dyDescent="0.2">
      <c r="A4718" t="s">
        <v>883</v>
      </c>
      <c r="B4718">
        <v>2010</v>
      </c>
      <c r="C4718">
        <v>115951.2</v>
      </c>
      <c r="D4718">
        <v>136952.5</v>
      </c>
      <c r="E4718">
        <v>175287.2</v>
      </c>
      <c r="F4718">
        <v>124358.8</v>
      </c>
      <c r="G4718">
        <v>132960.6</v>
      </c>
      <c r="H4718">
        <v>24.999970000000001</v>
      </c>
      <c r="I4718">
        <v>-2.91481E-2</v>
      </c>
      <c r="J4718">
        <v>-2.914806</v>
      </c>
      <c r="K4718">
        <v>50.52955</v>
      </c>
      <c r="L4718">
        <v>52.764009999999999</v>
      </c>
      <c r="M4718">
        <v>0.7665883</v>
      </c>
      <c r="N4718">
        <v>25.882280000000002</v>
      </c>
      <c r="O4718">
        <v>26.789739999999998</v>
      </c>
      <c r="P4718">
        <v>0.31132779999999999</v>
      </c>
      <c r="Q4718">
        <v>27.85971</v>
      </c>
      <c r="R4718">
        <v>30.257539999999999</v>
      </c>
      <c r="S4718">
        <v>0.82263640000000005</v>
      </c>
    </row>
    <row r="4719" spans="1:19" x14ac:dyDescent="0.2">
      <c r="A4719" t="s">
        <v>883</v>
      </c>
      <c r="B4719">
        <v>2010</v>
      </c>
      <c r="C4719">
        <v>115951.2</v>
      </c>
      <c r="D4719">
        <v>136952.5</v>
      </c>
      <c r="E4719">
        <v>175287.2</v>
      </c>
      <c r="F4719">
        <v>124358.8</v>
      </c>
      <c r="G4719">
        <v>132960.6</v>
      </c>
      <c r="H4719">
        <v>336.00020000000001</v>
      </c>
      <c r="I4719">
        <v>-2.91481E-2</v>
      </c>
      <c r="J4719">
        <v>-2.914806</v>
      </c>
      <c r="K4719">
        <v>50.52955</v>
      </c>
      <c r="L4719">
        <v>52.764009999999999</v>
      </c>
      <c r="M4719">
        <v>0.7665883</v>
      </c>
      <c r="N4719">
        <v>25.882280000000002</v>
      </c>
      <c r="O4719">
        <v>26.789739999999998</v>
      </c>
      <c r="P4719">
        <v>0.31132779999999999</v>
      </c>
      <c r="Q4719">
        <v>27.85971</v>
      </c>
      <c r="R4719">
        <v>30.257539999999999</v>
      </c>
      <c r="S4719">
        <v>0.82263640000000005</v>
      </c>
    </row>
    <row r="4720" spans="1:19" x14ac:dyDescent="0.2">
      <c r="A4720" t="s">
        <v>883</v>
      </c>
      <c r="B4720">
        <v>2010</v>
      </c>
      <c r="C4720">
        <v>115951.2</v>
      </c>
      <c r="D4720">
        <v>136952.5</v>
      </c>
      <c r="E4720">
        <v>175287.2</v>
      </c>
      <c r="F4720">
        <v>124358.8</v>
      </c>
      <c r="G4720">
        <v>132960.6</v>
      </c>
      <c r="H4720">
        <v>97.044359999999998</v>
      </c>
      <c r="I4720">
        <v>-2.91481E-2</v>
      </c>
      <c r="J4720">
        <v>-2.914806</v>
      </c>
      <c r="K4720">
        <v>50.52955</v>
      </c>
      <c r="L4720">
        <v>52.764009999999999</v>
      </c>
      <c r="M4720">
        <v>0.7665883</v>
      </c>
      <c r="N4720">
        <v>25.882280000000002</v>
      </c>
      <c r="O4720">
        <v>26.789739999999998</v>
      </c>
      <c r="P4720">
        <v>0.31132779999999999</v>
      </c>
      <c r="Q4720">
        <v>27.85971</v>
      </c>
      <c r="R4720">
        <v>30.257539999999999</v>
      </c>
      <c r="S4720">
        <v>0.82263640000000005</v>
      </c>
    </row>
    <row r="4721" spans="1:19" x14ac:dyDescent="0.2">
      <c r="A4721" t="s">
        <v>883</v>
      </c>
      <c r="B4721">
        <v>2010</v>
      </c>
      <c r="C4721">
        <v>115951.2</v>
      </c>
      <c r="D4721">
        <v>136952.5</v>
      </c>
      <c r="E4721">
        <v>175287.2</v>
      </c>
      <c r="F4721">
        <v>124358.8</v>
      </c>
      <c r="G4721">
        <v>132960.6</v>
      </c>
      <c r="H4721">
        <v>12.00005</v>
      </c>
      <c r="I4721">
        <v>-2.91481E-2</v>
      </c>
      <c r="J4721">
        <v>-2.914806</v>
      </c>
      <c r="K4721">
        <v>50.52955</v>
      </c>
      <c r="L4721">
        <v>52.764009999999999</v>
      </c>
      <c r="M4721">
        <v>0.7665883</v>
      </c>
      <c r="N4721">
        <v>25.882280000000002</v>
      </c>
      <c r="O4721">
        <v>26.789739999999998</v>
      </c>
      <c r="P4721">
        <v>0.31132779999999999</v>
      </c>
      <c r="Q4721">
        <v>27.85971</v>
      </c>
      <c r="R4721">
        <v>30.257539999999999</v>
      </c>
      <c r="S4721">
        <v>0.82263640000000005</v>
      </c>
    </row>
    <row r="4722" spans="1:19" x14ac:dyDescent="0.2">
      <c r="A4722" t="s">
        <v>883</v>
      </c>
      <c r="B4722">
        <v>2010</v>
      </c>
      <c r="C4722">
        <v>115951.2</v>
      </c>
      <c r="D4722">
        <v>136952.5</v>
      </c>
      <c r="E4722">
        <v>175287.2</v>
      </c>
      <c r="F4722">
        <v>124358.8</v>
      </c>
      <c r="G4722">
        <v>132960.6</v>
      </c>
      <c r="H4722">
        <v>22.222190000000001</v>
      </c>
      <c r="I4722">
        <v>-2.91481E-2</v>
      </c>
      <c r="J4722">
        <v>-2.914806</v>
      </c>
      <c r="K4722">
        <v>50.52955</v>
      </c>
      <c r="L4722">
        <v>52.764009999999999</v>
      </c>
      <c r="M4722">
        <v>0.7665883</v>
      </c>
      <c r="N4722">
        <v>25.882280000000002</v>
      </c>
      <c r="O4722">
        <v>26.789739999999998</v>
      </c>
      <c r="P4722">
        <v>0.31132779999999999</v>
      </c>
      <c r="Q4722">
        <v>27.85971</v>
      </c>
      <c r="R4722">
        <v>30.257539999999999</v>
      </c>
      <c r="S4722">
        <v>0.82263640000000005</v>
      </c>
    </row>
    <row r="4723" spans="1:19" x14ac:dyDescent="0.2">
      <c r="A4723" t="s">
        <v>883</v>
      </c>
      <c r="B4723">
        <v>2010</v>
      </c>
      <c r="C4723">
        <v>115951.2</v>
      </c>
      <c r="D4723">
        <v>136952.5</v>
      </c>
      <c r="E4723">
        <v>175287.2</v>
      </c>
      <c r="F4723">
        <v>124358.8</v>
      </c>
      <c r="G4723">
        <v>132960.6</v>
      </c>
      <c r="I4723">
        <v>-2.91481E-2</v>
      </c>
      <c r="J4723">
        <v>-2.914806</v>
      </c>
      <c r="L4723">
        <v>52.764009999999999</v>
      </c>
      <c r="M4723">
        <v>0.7665883</v>
      </c>
      <c r="N4723">
        <v>25.882280000000002</v>
      </c>
      <c r="O4723">
        <v>26.789739999999998</v>
      </c>
      <c r="P4723">
        <v>0.31132779999999999</v>
      </c>
      <c r="R4723">
        <v>30.257539999999999</v>
      </c>
      <c r="S4723">
        <v>0.82263640000000005</v>
      </c>
    </row>
    <row r="4724" spans="1:19" x14ac:dyDescent="0.2">
      <c r="A4724" t="s">
        <v>883</v>
      </c>
      <c r="B4724">
        <v>2010</v>
      </c>
      <c r="C4724">
        <v>115951.2</v>
      </c>
      <c r="D4724">
        <v>136952.5</v>
      </c>
      <c r="E4724">
        <v>175287.2</v>
      </c>
      <c r="F4724">
        <v>124358.8</v>
      </c>
      <c r="G4724">
        <v>132960.6</v>
      </c>
      <c r="H4724">
        <v>-33.333350000000003</v>
      </c>
      <c r="I4724">
        <v>-2.91481E-2</v>
      </c>
      <c r="J4724">
        <v>-2.914806</v>
      </c>
      <c r="K4724">
        <v>50.52955</v>
      </c>
      <c r="L4724">
        <v>52.764009999999999</v>
      </c>
      <c r="M4724">
        <v>0.7665883</v>
      </c>
      <c r="N4724">
        <v>25.882280000000002</v>
      </c>
      <c r="O4724">
        <v>26.789739999999998</v>
      </c>
      <c r="P4724">
        <v>0.31132779999999999</v>
      </c>
      <c r="Q4724">
        <v>27.85971</v>
      </c>
      <c r="R4724">
        <v>30.257539999999999</v>
      </c>
      <c r="S4724">
        <v>0.82263640000000005</v>
      </c>
    </row>
    <row r="4725" spans="1:19" x14ac:dyDescent="0.2">
      <c r="A4725" t="s">
        <v>883</v>
      </c>
      <c r="B4725">
        <v>2010</v>
      </c>
      <c r="C4725">
        <v>115951.2</v>
      </c>
      <c r="D4725">
        <v>136952.5</v>
      </c>
      <c r="E4725">
        <v>175287.2</v>
      </c>
      <c r="F4725">
        <v>124358.8</v>
      </c>
      <c r="G4725">
        <v>132960.6</v>
      </c>
      <c r="H4725">
        <v>33.333289999999998</v>
      </c>
      <c r="I4725">
        <v>-2.91481E-2</v>
      </c>
      <c r="J4725">
        <v>-2.914806</v>
      </c>
      <c r="K4725">
        <v>50.52955</v>
      </c>
      <c r="L4725">
        <v>52.764009999999999</v>
      </c>
      <c r="M4725">
        <v>0.7665883</v>
      </c>
      <c r="N4725">
        <v>25.882280000000002</v>
      </c>
      <c r="O4725">
        <v>26.789739999999998</v>
      </c>
      <c r="P4725">
        <v>0.31132779999999999</v>
      </c>
      <c r="Q4725">
        <v>27.85971</v>
      </c>
      <c r="R4725">
        <v>30.257539999999999</v>
      </c>
      <c r="S4725">
        <v>0.82263640000000005</v>
      </c>
    </row>
    <row r="4726" spans="1:19" x14ac:dyDescent="0.2">
      <c r="A4726" t="s">
        <v>883</v>
      </c>
      <c r="B4726">
        <v>2010</v>
      </c>
      <c r="C4726">
        <v>115951.2</v>
      </c>
      <c r="D4726">
        <v>136952.5</v>
      </c>
      <c r="E4726">
        <v>175287.2</v>
      </c>
      <c r="F4726">
        <v>124358.8</v>
      </c>
      <c r="G4726">
        <v>132960.6</v>
      </c>
      <c r="H4726">
        <v>-4.2599999999999999E-5</v>
      </c>
      <c r="I4726">
        <v>-2.91481E-2</v>
      </c>
      <c r="J4726">
        <v>-2.914806</v>
      </c>
      <c r="K4726">
        <v>50.52955</v>
      </c>
      <c r="L4726">
        <v>52.764009999999999</v>
      </c>
      <c r="M4726">
        <v>0.7665883</v>
      </c>
      <c r="N4726">
        <v>25.882280000000002</v>
      </c>
      <c r="O4726">
        <v>26.789739999999998</v>
      </c>
      <c r="P4726">
        <v>0.31132779999999999</v>
      </c>
      <c r="Q4726">
        <v>27.85971</v>
      </c>
      <c r="R4726">
        <v>30.257539999999999</v>
      </c>
      <c r="S4726">
        <v>0.82263640000000005</v>
      </c>
    </row>
    <row r="4727" spans="1:19" x14ac:dyDescent="0.2">
      <c r="A4727" t="s">
        <v>883</v>
      </c>
      <c r="B4727">
        <v>2010</v>
      </c>
      <c r="C4727">
        <v>115951.2</v>
      </c>
      <c r="D4727">
        <v>136952.5</v>
      </c>
      <c r="E4727">
        <v>175287.2</v>
      </c>
      <c r="F4727">
        <v>124358.8</v>
      </c>
      <c r="G4727">
        <v>132960.6</v>
      </c>
      <c r="H4727">
        <v>29.999980000000001</v>
      </c>
      <c r="I4727">
        <v>-2.91481E-2</v>
      </c>
      <c r="J4727">
        <v>-2.914806</v>
      </c>
      <c r="K4727">
        <v>50.52955</v>
      </c>
      <c r="L4727">
        <v>52.764009999999999</v>
      </c>
      <c r="M4727">
        <v>0.7665883</v>
      </c>
      <c r="N4727">
        <v>25.882280000000002</v>
      </c>
      <c r="O4727">
        <v>26.789739999999998</v>
      </c>
      <c r="P4727">
        <v>0.31132779999999999</v>
      </c>
      <c r="Q4727">
        <v>27.85971</v>
      </c>
      <c r="R4727">
        <v>30.257539999999999</v>
      </c>
      <c r="S4727">
        <v>0.82263640000000005</v>
      </c>
    </row>
    <row r="4728" spans="1:19" x14ac:dyDescent="0.2">
      <c r="A4728" t="s">
        <v>883</v>
      </c>
      <c r="B4728">
        <v>2010</v>
      </c>
      <c r="C4728">
        <v>115951.2</v>
      </c>
      <c r="D4728">
        <v>136952.5</v>
      </c>
      <c r="E4728">
        <v>175287.2</v>
      </c>
      <c r="F4728">
        <v>124358.8</v>
      </c>
      <c r="G4728">
        <v>132960.6</v>
      </c>
      <c r="H4728">
        <v>149.9999</v>
      </c>
      <c r="I4728">
        <v>-2.91481E-2</v>
      </c>
      <c r="J4728">
        <v>-2.914806</v>
      </c>
      <c r="K4728">
        <v>50.52955</v>
      </c>
      <c r="L4728">
        <v>52.764009999999999</v>
      </c>
      <c r="M4728">
        <v>0.7665883</v>
      </c>
      <c r="N4728">
        <v>25.882280000000002</v>
      </c>
      <c r="O4728">
        <v>26.789739999999998</v>
      </c>
      <c r="P4728">
        <v>0.31132779999999999</v>
      </c>
      <c r="Q4728">
        <v>27.85971</v>
      </c>
      <c r="R4728">
        <v>30.257539999999999</v>
      </c>
      <c r="S4728">
        <v>0.82263640000000005</v>
      </c>
    </row>
    <row r="4729" spans="1:19" x14ac:dyDescent="0.2">
      <c r="A4729" t="s">
        <v>883</v>
      </c>
      <c r="B4729">
        <v>2010</v>
      </c>
      <c r="C4729">
        <v>115951.2</v>
      </c>
      <c r="D4729">
        <v>136952.5</v>
      </c>
      <c r="E4729">
        <v>175287.2</v>
      </c>
      <c r="F4729">
        <v>124358.8</v>
      </c>
      <c r="G4729">
        <v>132960.6</v>
      </c>
      <c r="H4729">
        <v>33.333289999999998</v>
      </c>
      <c r="I4729">
        <v>-2.91481E-2</v>
      </c>
      <c r="J4729">
        <v>-2.914806</v>
      </c>
      <c r="K4729">
        <v>50.52955</v>
      </c>
      <c r="L4729">
        <v>52.764009999999999</v>
      </c>
      <c r="M4729">
        <v>0.7665883</v>
      </c>
      <c r="N4729">
        <v>25.882280000000002</v>
      </c>
      <c r="O4729">
        <v>26.789739999999998</v>
      </c>
      <c r="P4729">
        <v>0.31132779999999999</v>
      </c>
      <c r="Q4729">
        <v>27.85971</v>
      </c>
      <c r="R4729">
        <v>30.257539999999999</v>
      </c>
      <c r="S4729">
        <v>0.82263640000000005</v>
      </c>
    </row>
    <row r="4730" spans="1:19" x14ac:dyDescent="0.2">
      <c r="A4730" t="s">
        <v>883</v>
      </c>
      <c r="B4730">
        <v>2010</v>
      </c>
      <c r="C4730">
        <v>115951.2</v>
      </c>
      <c r="D4730">
        <v>136952.5</v>
      </c>
      <c r="E4730">
        <v>175287.2</v>
      </c>
      <c r="F4730">
        <v>124358.8</v>
      </c>
      <c r="G4730">
        <v>132960.6</v>
      </c>
      <c r="H4730">
        <v>1.9199999999999999E-5</v>
      </c>
      <c r="I4730">
        <v>-2.91481E-2</v>
      </c>
      <c r="J4730">
        <v>-2.914806</v>
      </c>
      <c r="K4730">
        <v>50.52955</v>
      </c>
      <c r="L4730">
        <v>52.764009999999999</v>
      </c>
      <c r="M4730">
        <v>0.7665883</v>
      </c>
      <c r="N4730">
        <v>25.882280000000002</v>
      </c>
      <c r="O4730">
        <v>26.789739999999998</v>
      </c>
      <c r="P4730">
        <v>0.31132779999999999</v>
      </c>
      <c r="Q4730">
        <v>27.85971</v>
      </c>
      <c r="R4730">
        <v>30.257539999999999</v>
      </c>
      <c r="S4730">
        <v>0.82263640000000005</v>
      </c>
    </row>
    <row r="4731" spans="1:19" x14ac:dyDescent="0.2">
      <c r="A4731" t="s">
        <v>883</v>
      </c>
      <c r="B4731">
        <v>2010</v>
      </c>
      <c r="C4731">
        <v>115951.2</v>
      </c>
      <c r="D4731">
        <v>136952.5</v>
      </c>
      <c r="E4731">
        <v>175287.2</v>
      </c>
      <c r="F4731">
        <v>124358.8</v>
      </c>
      <c r="G4731">
        <v>132960.6</v>
      </c>
      <c r="H4731">
        <v>-25.000019999999999</v>
      </c>
      <c r="I4731">
        <v>-2.91481E-2</v>
      </c>
      <c r="J4731">
        <v>-2.914806</v>
      </c>
      <c r="K4731">
        <v>50.52955</v>
      </c>
      <c r="L4731">
        <v>52.764009999999999</v>
      </c>
      <c r="M4731">
        <v>0.7665883</v>
      </c>
      <c r="N4731">
        <v>25.882280000000002</v>
      </c>
      <c r="O4731">
        <v>26.789739999999998</v>
      </c>
      <c r="P4731">
        <v>0.31132779999999999</v>
      </c>
      <c r="Q4731">
        <v>27.85971</v>
      </c>
      <c r="R4731">
        <v>30.257539999999999</v>
      </c>
      <c r="S4731">
        <v>0.82263640000000005</v>
      </c>
    </row>
    <row r="4732" spans="1:19" x14ac:dyDescent="0.2">
      <c r="A4732" t="s">
        <v>883</v>
      </c>
      <c r="B4732">
        <v>2010</v>
      </c>
      <c r="C4732">
        <v>115951.2</v>
      </c>
      <c r="D4732">
        <v>136952.5</v>
      </c>
      <c r="E4732">
        <v>175287.2</v>
      </c>
      <c r="F4732">
        <v>124358.8</v>
      </c>
      <c r="G4732">
        <v>132960.6</v>
      </c>
      <c r="H4732">
        <v>-25.000050000000002</v>
      </c>
      <c r="I4732">
        <v>-2.91481E-2</v>
      </c>
      <c r="J4732">
        <v>-2.914806</v>
      </c>
      <c r="K4732">
        <v>50.52955</v>
      </c>
      <c r="L4732">
        <v>52.764009999999999</v>
      </c>
      <c r="M4732">
        <v>0.7665883</v>
      </c>
      <c r="N4732">
        <v>25.882280000000002</v>
      </c>
      <c r="O4732">
        <v>26.789739999999998</v>
      </c>
      <c r="P4732">
        <v>0.31132779999999999</v>
      </c>
      <c r="Q4732">
        <v>27.85971</v>
      </c>
      <c r="R4732">
        <v>30.257539999999999</v>
      </c>
      <c r="S4732">
        <v>0.82263640000000005</v>
      </c>
    </row>
    <row r="4733" spans="1:19" x14ac:dyDescent="0.2">
      <c r="A4733" t="s">
        <v>883</v>
      </c>
      <c r="B4733">
        <v>2010</v>
      </c>
      <c r="C4733">
        <v>115951.2</v>
      </c>
      <c r="D4733">
        <v>136952.5</v>
      </c>
      <c r="E4733">
        <v>175287.2</v>
      </c>
      <c r="F4733">
        <v>124358.8</v>
      </c>
      <c r="G4733">
        <v>132960.6</v>
      </c>
      <c r="H4733">
        <v>20.000019999999999</v>
      </c>
      <c r="I4733">
        <v>-2.91481E-2</v>
      </c>
      <c r="J4733">
        <v>-2.914806</v>
      </c>
      <c r="K4733">
        <v>50.52955</v>
      </c>
      <c r="L4733">
        <v>52.764009999999999</v>
      </c>
      <c r="M4733">
        <v>0.7665883</v>
      </c>
      <c r="N4733">
        <v>25.882280000000002</v>
      </c>
      <c r="O4733">
        <v>26.789739999999998</v>
      </c>
      <c r="P4733">
        <v>0.31132779999999999</v>
      </c>
      <c r="Q4733">
        <v>27.85971</v>
      </c>
      <c r="R4733">
        <v>30.257539999999999</v>
      </c>
      <c r="S4733">
        <v>0.82263640000000005</v>
      </c>
    </row>
    <row r="4734" spans="1:19" x14ac:dyDescent="0.2">
      <c r="A4734" t="s">
        <v>883</v>
      </c>
      <c r="B4734">
        <v>2010</v>
      </c>
      <c r="C4734">
        <v>115951.2</v>
      </c>
      <c r="D4734">
        <v>136952.5</v>
      </c>
      <c r="E4734">
        <v>175287.2</v>
      </c>
      <c r="F4734">
        <v>124358.8</v>
      </c>
      <c r="G4734">
        <v>132960.6</v>
      </c>
      <c r="H4734">
        <v>33.333300000000001</v>
      </c>
      <c r="I4734">
        <v>-2.91481E-2</v>
      </c>
      <c r="J4734">
        <v>-2.914806</v>
      </c>
      <c r="K4734">
        <v>50.52955</v>
      </c>
      <c r="L4734">
        <v>52.764009999999999</v>
      </c>
      <c r="M4734">
        <v>0.7665883</v>
      </c>
      <c r="N4734">
        <v>25.882280000000002</v>
      </c>
      <c r="O4734">
        <v>26.789739999999998</v>
      </c>
      <c r="P4734">
        <v>0.31132779999999999</v>
      </c>
      <c r="Q4734">
        <v>27.85971</v>
      </c>
      <c r="R4734">
        <v>30.257539999999999</v>
      </c>
      <c r="S4734">
        <v>0.82263640000000005</v>
      </c>
    </row>
    <row r="4735" spans="1:19" x14ac:dyDescent="0.2">
      <c r="A4735" t="s">
        <v>883</v>
      </c>
      <c r="B4735">
        <v>2010</v>
      </c>
      <c r="C4735">
        <v>115951.2</v>
      </c>
      <c r="D4735">
        <v>136952.5</v>
      </c>
      <c r="E4735">
        <v>175287.2</v>
      </c>
      <c r="F4735">
        <v>124358.8</v>
      </c>
      <c r="G4735">
        <v>132960.6</v>
      </c>
      <c r="I4735">
        <v>-2.91481E-2</v>
      </c>
      <c r="J4735">
        <v>-2.914806</v>
      </c>
      <c r="L4735">
        <v>52.764009999999999</v>
      </c>
      <c r="M4735">
        <v>0.7665883</v>
      </c>
      <c r="N4735">
        <v>25.882280000000002</v>
      </c>
      <c r="O4735">
        <v>26.789739999999998</v>
      </c>
      <c r="P4735">
        <v>0.31132779999999999</v>
      </c>
      <c r="R4735">
        <v>30.257539999999999</v>
      </c>
      <c r="S4735">
        <v>0.82263640000000005</v>
      </c>
    </row>
    <row r="4736" spans="1:19" x14ac:dyDescent="0.2">
      <c r="A4736" t="s">
        <v>883</v>
      </c>
      <c r="B4736">
        <v>2010</v>
      </c>
      <c r="C4736">
        <v>115951.2</v>
      </c>
      <c r="D4736">
        <v>136952.5</v>
      </c>
      <c r="E4736">
        <v>175287.2</v>
      </c>
      <c r="F4736">
        <v>124358.8</v>
      </c>
      <c r="G4736">
        <v>132960.6</v>
      </c>
      <c r="H4736">
        <v>16.666720000000002</v>
      </c>
      <c r="I4736">
        <v>-2.91481E-2</v>
      </c>
      <c r="J4736">
        <v>-2.914806</v>
      </c>
      <c r="K4736">
        <v>50.52955</v>
      </c>
      <c r="L4736">
        <v>52.764009999999999</v>
      </c>
      <c r="M4736">
        <v>0.7665883</v>
      </c>
      <c r="N4736">
        <v>25.882280000000002</v>
      </c>
      <c r="O4736">
        <v>26.789739999999998</v>
      </c>
      <c r="P4736">
        <v>0.31132779999999999</v>
      </c>
      <c r="Q4736">
        <v>27.85971</v>
      </c>
      <c r="R4736">
        <v>30.257539999999999</v>
      </c>
      <c r="S4736">
        <v>0.82263640000000005</v>
      </c>
    </row>
    <row r="4737" spans="1:19" x14ac:dyDescent="0.2">
      <c r="A4737" t="s">
        <v>883</v>
      </c>
      <c r="B4737">
        <v>2010</v>
      </c>
      <c r="C4737">
        <v>115951.2</v>
      </c>
      <c r="D4737">
        <v>136952.5</v>
      </c>
      <c r="E4737">
        <v>175287.2</v>
      </c>
      <c r="F4737">
        <v>124358.8</v>
      </c>
      <c r="G4737">
        <v>132960.6</v>
      </c>
      <c r="H4737">
        <v>19.999960000000002</v>
      </c>
      <c r="I4737">
        <v>-2.91481E-2</v>
      </c>
      <c r="J4737">
        <v>-2.914806</v>
      </c>
      <c r="K4737">
        <v>50.52955</v>
      </c>
      <c r="L4737">
        <v>52.764009999999999</v>
      </c>
      <c r="M4737">
        <v>0.7665883</v>
      </c>
      <c r="N4737">
        <v>25.882280000000002</v>
      </c>
      <c r="O4737">
        <v>26.789739999999998</v>
      </c>
      <c r="P4737">
        <v>0.31132779999999999</v>
      </c>
      <c r="Q4737">
        <v>27.85971</v>
      </c>
      <c r="R4737">
        <v>30.257539999999999</v>
      </c>
      <c r="S4737">
        <v>0.82263640000000005</v>
      </c>
    </row>
    <row r="4738" spans="1:19" x14ac:dyDescent="0.2">
      <c r="A4738" t="s">
        <v>883</v>
      </c>
      <c r="B4738">
        <v>2010</v>
      </c>
      <c r="C4738">
        <v>115951.2</v>
      </c>
      <c r="D4738">
        <v>136952.5</v>
      </c>
      <c r="E4738">
        <v>175287.2</v>
      </c>
      <c r="F4738">
        <v>124358.8</v>
      </c>
      <c r="G4738">
        <v>132960.6</v>
      </c>
      <c r="H4738">
        <v>9.9999719999999996</v>
      </c>
      <c r="I4738">
        <v>-2.91481E-2</v>
      </c>
      <c r="J4738">
        <v>-2.914806</v>
      </c>
      <c r="K4738">
        <v>50.52955</v>
      </c>
      <c r="L4738">
        <v>52.764009999999999</v>
      </c>
      <c r="M4738">
        <v>0.7665883</v>
      </c>
      <c r="N4738">
        <v>25.882280000000002</v>
      </c>
      <c r="O4738">
        <v>26.789739999999998</v>
      </c>
      <c r="P4738">
        <v>0.31132779999999999</v>
      </c>
      <c r="Q4738">
        <v>27.85971</v>
      </c>
      <c r="R4738">
        <v>30.257539999999999</v>
      </c>
      <c r="S4738">
        <v>0.82263640000000005</v>
      </c>
    </row>
    <row r="4739" spans="1:19" x14ac:dyDescent="0.2">
      <c r="A4739" t="s">
        <v>883</v>
      </c>
      <c r="B4739">
        <v>2010</v>
      </c>
      <c r="C4739">
        <v>115951.2</v>
      </c>
      <c r="D4739">
        <v>136952.5</v>
      </c>
      <c r="E4739">
        <v>175287.2</v>
      </c>
      <c r="F4739">
        <v>124358.8</v>
      </c>
      <c r="G4739">
        <v>132960.6</v>
      </c>
      <c r="H4739">
        <v>12</v>
      </c>
      <c r="I4739">
        <v>-2.91481E-2</v>
      </c>
      <c r="J4739">
        <v>-2.914806</v>
      </c>
      <c r="K4739">
        <v>50.52955</v>
      </c>
      <c r="L4739">
        <v>52.764009999999999</v>
      </c>
      <c r="M4739">
        <v>0.7665883</v>
      </c>
      <c r="N4739">
        <v>25.882280000000002</v>
      </c>
      <c r="O4739">
        <v>26.789739999999998</v>
      </c>
      <c r="P4739">
        <v>0.31132779999999999</v>
      </c>
      <c r="Q4739">
        <v>27.85971</v>
      </c>
      <c r="R4739">
        <v>30.257539999999999</v>
      </c>
      <c r="S4739">
        <v>0.82263640000000005</v>
      </c>
    </row>
    <row r="4740" spans="1:19" x14ac:dyDescent="0.2">
      <c r="A4740" t="s">
        <v>883</v>
      </c>
      <c r="B4740">
        <v>2010</v>
      </c>
      <c r="C4740">
        <v>115951.2</v>
      </c>
      <c r="D4740">
        <v>136952.5</v>
      </c>
      <c r="E4740">
        <v>175287.2</v>
      </c>
      <c r="F4740">
        <v>124358.8</v>
      </c>
      <c r="G4740">
        <v>132960.6</v>
      </c>
      <c r="H4740">
        <v>11.111079999999999</v>
      </c>
      <c r="I4740">
        <v>-2.91481E-2</v>
      </c>
      <c r="J4740">
        <v>-2.914806</v>
      </c>
      <c r="K4740">
        <v>50.52955</v>
      </c>
      <c r="L4740">
        <v>52.764009999999999</v>
      </c>
      <c r="M4740">
        <v>0.7665883</v>
      </c>
      <c r="N4740">
        <v>25.882280000000002</v>
      </c>
      <c r="O4740">
        <v>26.789739999999998</v>
      </c>
      <c r="P4740">
        <v>0.31132779999999999</v>
      </c>
      <c r="Q4740">
        <v>27.85971</v>
      </c>
      <c r="R4740">
        <v>30.257539999999999</v>
      </c>
      <c r="S4740">
        <v>0.82263640000000005</v>
      </c>
    </row>
    <row r="4741" spans="1:19" x14ac:dyDescent="0.2">
      <c r="A4741" t="s">
        <v>883</v>
      </c>
      <c r="B4741">
        <v>2010</v>
      </c>
      <c r="C4741">
        <v>115951.2</v>
      </c>
      <c r="D4741">
        <v>136952.5</v>
      </c>
      <c r="E4741">
        <v>175287.2</v>
      </c>
      <c r="F4741">
        <v>124358.8</v>
      </c>
      <c r="G4741">
        <v>132960.6</v>
      </c>
      <c r="H4741">
        <v>8.6956240000000005</v>
      </c>
      <c r="I4741">
        <v>-2.91481E-2</v>
      </c>
      <c r="J4741">
        <v>-2.914806</v>
      </c>
      <c r="K4741">
        <v>50.52955</v>
      </c>
      <c r="L4741">
        <v>52.764009999999999</v>
      </c>
      <c r="M4741">
        <v>0.7665883</v>
      </c>
      <c r="N4741">
        <v>25.882280000000002</v>
      </c>
      <c r="O4741">
        <v>26.789739999999998</v>
      </c>
      <c r="P4741">
        <v>0.31132779999999999</v>
      </c>
      <c r="Q4741">
        <v>27.85971</v>
      </c>
      <c r="R4741">
        <v>30.257539999999999</v>
      </c>
      <c r="S4741">
        <v>0.82263640000000005</v>
      </c>
    </row>
    <row r="4742" spans="1:19" x14ac:dyDescent="0.2">
      <c r="A4742" t="s">
        <v>883</v>
      </c>
      <c r="B4742">
        <v>2010</v>
      </c>
      <c r="C4742">
        <v>115951.2</v>
      </c>
      <c r="D4742">
        <v>136952.5</v>
      </c>
      <c r="E4742">
        <v>175287.2</v>
      </c>
      <c r="F4742">
        <v>124358.8</v>
      </c>
      <c r="G4742">
        <v>132960.6</v>
      </c>
      <c r="H4742">
        <v>1.9599999999999999E-5</v>
      </c>
      <c r="I4742">
        <v>-2.91481E-2</v>
      </c>
      <c r="J4742">
        <v>-2.914806</v>
      </c>
      <c r="K4742">
        <v>50.52955</v>
      </c>
      <c r="L4742">
        <v>52.764009999999999</v>
      </c>
      <c r="M4742">
        <v>0.7665883</v>
      </c>
      <c r="N4742">
        <v>25.882280000000002</v>
      </c>
      <c r="O4742">
        <v>26.789739999999998</v>
      </c>
      <c r="P4742">
        <v>0.31132779999999999</v>
      </c>
      <c r="Q4742">
        <v>27.85971</v>
      </c>
      <c r="R4742">
        <v>30.257539999999999</v>
      </c>
      <c r="S4742">
        <v>0.82263640000000005</v>
      </c>
    </row>
    <row r="4743" spans="1:19" x14ac:dyDescent="0.2">
      <c r="A4743" t="s">
        <v>883</v>
      </c>
      <c r="B4743">
        <v>2010</v>
      </c>
      <c r="C4743">
        <v>115951.2</v>
      </c>
      <c r="D4743">
        <v>136952.5</v>
      </c>
      <c r="E4743">
        <v>175287.2</v>
      </c>
      <c r="F4743">
        <v>124358.8</v>
      </c>
      <c r="G4743">
        <v>132960.6</v>
      </c>
      <c r="I4743">
        <v>-2.91481E-2</v>
      </c>
      <c r="J4743">
        <v>-2.914806</v>
      </c>
      <c r="L4743">
        <v>52.764009999999999</v>
      </c>
      <c r="M4743">
        <v>0.7665883</v>
      </c>
      <c r="N4743">
        <v>25.882280000000002</v>
      </c>
      <c r="O4743">
        <v>26.789739999999998</v>
      </c>
      <c r="P4743">
        <v>0.31132779999999999</v>
      </c>
      <c r="R4743">
        <v>30.257539999999999</v>
      </c>
      <c r="S4743">
        <v>0.82263640000000005</v>
      </c>
    </row>
    <row r="4744" spans="1:19" x14ac:dyDescent="0.2">
      <c r="A4744" t="s">
        <v>883</v>
      </c>
      <c r="B4744">
        <v>2010</v>
      </c>
      <c r="C4744">
        <v>115951.2</v>
      </c>
      <c r="D4744">
        <v>136952.5</v>
      </c>
      <c r="E4744">
        <v>175287.2</v>
      </c>
      <c r="F4744">
        <v>124358.8</v>
      </c>
      <c r="G4744">
        <v>132960.6</v>
      </c>
      <c r="H4744">
        <v>20.000019999999999</v>
      </c>
      <c r="I4744">
        <v>-2.91481E-2</v>
      </c>
      <c r="J4744">
        <v>-2.914806</v>
      </c>
      <c r="K4744">
        <v>50.52955</v>
      </c>
      <c r="L4744">
        <v>52.764009999999999</v>
      </c>
      <c r="M4744">
        <v>0.7665883</v>
      </c>
      <c r="N4744">
        <v>25.882280000000002</v>
      </c>
      <c r="O4744">
        <v>26.789739999999998</v>
      </c>
      <c r="P4744">
        <v>0.31132779999999999</v>
      </c>
      <c r="Q4744">
        <v>27.85971</v>
      </c>
      <c r="R4744">
        <v>30.257539999999999</v>
      </c>
      <c r="S4744">
        <v>0.82263640000000005</v>
      </c>
    </row>
    <row r="4745" spans="1:19" x14ac:dyDescent="0.2">
      <c r="A4745" t="s">
        <v>883</v>
      </c>
      <c r="B4745">
        <v>2010</v>
      </c>
      <c r="C4745">
        <v>115951.2</v>
      </c>
      <c r="D4745">
        <v>136952.5</v>
      </c>
      <c r="E4745">
        <v>175287.2</v>
      </c>
      <c r="F4745">
        <v>124358.8</v>
      </c>
      <c r="G4745">
        <v>132960.6</v>
      </c>
      <c r="H4745">
        <v>57.14282</v>
      </c>
      <c r="I4745">
        <v>-2.91481E-2</v>
      </c>
      <c r="J4745">
        <v>-2.914806</v>
      </c>
      <c r="K4745">
        <v>50.52955</v>
      </c>
      <c r="L4745">
        <v>52.764009999999999</v>
      </c>
      <c r="M4745">
        <v>0.7665883</v>
      </c>
      <c r="N4745">
        <v>25.882280000000002</v>
      </c>
      <c r="O4745">
        <v>26.789739999999998</v>
      </c>
      <c r="P4745">
        <v>0.31132779999999999</v>
      </c>
      <c r="Q4745">
        <v>27.85971</v>
      </c>
      <c r="R4745">
        <v>30.257539999999999</v>
      </c>
      <c r="S4745">
        <v>0.82263640000000005</v>
      </c>
    </row>
    <row r="4746" spans="1:19" x14ac:dyDescent="0.2">
      <c r="A4746" t="s">
        <v>883</v>
      </c>
      <c r="B4746">
        <v>2010</v>
      </c>
      <c r="C4746">
        <v>115951.2</v>
      </c>
      <c r="D4746">
        <v>136952.5</v>
      </c>
      <c r="E4746">
        <v>175287.2</v>
      </c>
      <c r="F4746">
        <v>124358.8</v>
      </c>
      <c r="G4746">
        <v>132960.6</v>
      </c>
      <c r="H4746">
        <v>20.000019999999999</v>
      </c>
      <c r="I4746">
        <v>-2.91481E-2</v>
      </c>
      <c r="J4746">
        <v>-2.914806</v>
      </c>
      <c r="K4746">
        <v>50.52955</v>
      </c>
      <c r="L4746">
        <v>52.764009999999999</v>
      </c>
      <c r="M4746">
        <v>0.7665883</v>
      </c>
      <c r="N4746">
        <v>25.882280000000002</v>
      </c>
      <c r="O4746">
        <v>26.789739999999998</v>
      </c>
      <c r="P4746">
        <v>0.31132779999999999</v>
      </c>
      <c r="Q4746">
        <v>27.85971</v>
      </c>
      <c r="R4746">
        <v>30.257539999999999</v>
      </c>
      <c r="S4746">
        <v>0.82263640000000005</v>
      </c>
    </row>
    <row r="4747" spans="1:19" x14ac:dyDescent="0.2">
      <c r="A4747" t="s">
        <v>883</v>
      </c>
      <c r="B4747">
        <v>2010</v>
      </c>
      <c r="C4747">
        <v>115951.2</v>
      </c>
      <c r="D4747">
        <v>136952.5</v>
      </c>
      <c r="E4747">
        <v>175287.2</v>
      </c>
      <c r="F4747">
        <v>124358.8</v>
      </c>
      <c r="G4747">
        <v>132960.6</v>
      </c>
      <c r="H4747">
        <v>11.111079999999999</v>
      </c>
      <c r="I4747">
        <v>-2.91481E-2</v>
      </c>
      <c r="J4747">
        <v>-2.914806</v>
      </c>
      <c r="K4747">
        <v>50.52955</v>
      </c>
      <c r="L4747">
        <v>52.764009999999999</v>
      </c>
      <c r="M4747">
        <v>0.7665883</v>
      </c>
      <c r="N4747">
        <v>25.882280000000002</v>
      </c>
      <c r="O4747">
        <v>26.789739999999998</v>
      </c>
      <c r="P4747">
        <v>0.31132779999999999</v>
      </c>
      <c r="Q4747">
        <v>27.85971</v>
      </c>
      <c r="R4747">
        <v>30.257539999999999</v>
      </c>
      <c r="S4747">
        <v>0.82263640000000005</v>
      </c>
    </row>
    <row r="4748" spans="1:19" x14ac:dyDescent="0.2">
      <c r="A4748" t="s">
        <v>883</v>
      </c>
      <c r="B4748">
        <v>2010</v>
      </c>
      <c r="C4748">
        <v>115951.2</v>
      </c>
      <c r="D4748">
        <v>136952.5</v>
      </c>
      <c r="E4748">
        <v>175287.2</v>
      </c>
      <c r="F4748">
        <v>124358.8</v>
      </c>
      <c r="G4748">
        <v>132960.6</v>
      </c>
      <c r="H4748">
        <v>14.285729999999999</v>
      </c>
      <c r="I4748">
        <v>-2.91481E-2</v>
      </c>
      <c r="J4748">
        <v>-2.914806</v>
      </c>
      <c r="K4748">
        <v>50.52955</v>
      </c>
      <c r="L4748">
        <v>52.764009999999999</v>
      </c>
      <c r="M4748">
        <v>0.7665883</v>
      </c>
      <c r="N4748">
        <v>25.882280000000002</v>
      </c>
      <c r="O4748">
        <v>26.789739999999998</v>
      </c>
      <c r="P4748">
        <v>0.31132779999999999</v>
      </c>
      <c r="Q4748">
        <v>27.85971</v>
      </c>
      <c r="R4748">
        <v>30.257539999999999</v>
      </c>
      <c r="S4748">
        <v>0.82263640000000005</v>
      </c>
    </row>
    <row r="4749" spans="1:19" x14ac:dyDescent="0.2">
      <c r="A4749" t="s">
        <v>883</v>
      </c>
      <c r="B4749">
        <v>2010</v>
      </c>
      <c r="C4749">
        <v>115951.2</v>
      </c>
      <c r="D4749">
        <v>136952.5</v>
      </c>
      <c r="E4749">
        <v>175287.2</v>
      </c>
      <c r="F4749">
        <v>124358.8</v>
      </c>
      <c r="G4749">
        <v>132960.6</v>
      </c>
      <c r="H4749">
        <v>-3.0899999999999999E-5</v>
      </c>
      <c r="I4749">
        <v>-2.91481E-2</v>
      </c>
      <c r="J4749">
        <v>-2.914806</v>
      </c>
      <c r="K4749">
        <v>50.52955</v>
      </c>
      <c r="L4749">
        <v>52.764009999999999</v>
      </c>
      <c r="M4749">
        <v>0.7665883</v>
      </c>
      <c r="N4749">
        <v>25.882280000000002</v>
      </c>
      <c r="O4749">
        <v>26.789739999999998</v>
      </c>
      <c r="P4749">
        <v>0.31132779999999999</v>
      </c>
      <c r="Q4749">
        <v>27.85971</v>
      </c>
      <c r="R4749">
        <v>30.257539999999999</v>
      </c>
      <c r="S4749">
        <v>0.82263640000000005</v>
      </c>
    </row>
    <row r="4750" spans="1:19" x14ac:dyDescent="0.2">
      <c r="A4750" t="s">
        <v>883</v>
      </c>
      <c r="B4750">
        <v>2010</v>
      </c>
      <c r="C4750">
        <v>115951.2</v>
      </c>
      <c r="D4750">
        <v>136952.5</v>
      </c>
      <c r="E4750">
        <v>175287.2</v>
      </c>
      <c r="F4750">
        <v>124358.8</v>
      </c>
      <c r="G4750">
        <v>132960.6</v>
      </c>
      <c r="H4750">
        <v>-2.83E-5</v>
      </c>
      <c r="I4750">
        <v>-2.91481E-2</v>
      </c>
      <c r="J4750">
        <v>-2.914806</v>
      </c>
      <c r="K4750">
        <v>50.52955</v>
      </c>
      <c r="L4750">
        <v>52.764009999999999</v>
      </c>
      <c r="M4750">
        <v>0.7665883</v>
      </c>
      <c r="N4750">
        <v>25.882280000000002</v>
      </c>
      <c r="O4750">
        <v>26.789739999999998</v>
      </c>
      <c r="P4750">
        <v>0.31132779999999999</v>
      </c>
      <c r="Q4750">
        <v>27.85971</v>
      </c>
      <c r="R4750">
        <v>30.257539999999999</v>
      </c>
      <c r="S4750">
        <v>0.82263640000000005</v>
      </c>
    </row>
    <row r="4751" spans="1:19" x14ac:dyDescent="0.2">
      <c r="A4751" t="s">
        <v>883</v>
      </c>
      <c r="B4751">
        <v>2010</v>
      </c>
      <c r="C4751">
        <v>115951.2</v>
      </c>
      <c r="D4751">
        <v>136952.5</v>
      </c>
      <c r="E4751">
        <v>175287.2</v>
      </c>
      <c r="F4751">
        <v>124358.8</v>
      </c>
      <c r="G4751">
        <v>132960.6</v>
      </c>
      <c r="H4751">
        <v>16.666720000000002</v>
      </c>
      <c r="I4751">
        <v>-2.91481E-2</v>
      </c>
      <c r="J4751">
        <v>-2.914806</v>
      </c>
      <c r="K4751">
        <v>50.52955</v>
      </c>
      <c r="L4751">
        <v>52.764009999999999</v>
      </c>
      <c r="M4751">
        <v>0.7665883</v>
      </c>
      <c r="N4751">
        <v>25.882280000000002</v>
      </c>
      <c r="O4751">
        <v>26.789739999999998</v>
      </c>
      <c r="P4751">
        <v>0.31132779999999999</v>
      </c>
      <c r="Q4751">
        <v>27.85971</v>
      </c>
      <c r="R4751">
        <v>30.257539999999999</v>
      </c>
      <c r="S4751">
        <v>0.82263640000000005</v>
      </c>
    </row>
    <row r="4752" spans="1:19" x14ac:dyDescent="0.2">
      <c r="A4752" t="s">
        <v>883</v>
      </c>
      <c r="B4752">
        <v>2010</v>
      </c>
      <c r="C4752">
        <v>115951.2</v>
      </c>
      <c r="D4752">
        <v>136952.5</v>
      </c>
      <c r="E4752">
        <v>175287.2</v>
      </c>
      <c r="F4752">
        <v>124358.8</v>
      </c>
      <c r="G4752">
        <v>132960.6</v>
      </c>
      <c r="H4752">
        <v>2.8571119999999999</v>
      </c>
      <c r="I4752">
        <v>-2.91481E-2</v>
      </c>
      <c r="J4752">
        <v>-2.914806</v>
      </c>
      <c r="K4752">
        <v>50.52955</v>
      </c>
      <c r="L4752">
        <v>52.764009999999999</v>
      </c>
      <c r="M4752">
        <v>0.7665883</v>
      </c>
      <c r="N4752">
        <v>25.882280000000002</v>
      </c>
      <c r="O4752">
        <v>26.789739999999998</v>
      </c>
      <c r="P4752">
        <v>0.31132779999999999</v>
      </c>
      <c r="Q4752">
        <v>27.85971</v>
      </c>
      <c r="R4752">
        <v>30.257539999999999</v>
      </c>
      <c r="S4752">
        <v>0.82263640000000005</v>
      </c>
    </row>
    <row r="4753" spans="1:19" x14ac:dyDescent="0.2">
      <c r="A4753" t="s">
        <v>883</v>
      </c>
      <c r="B4753">
        <v>2010</v>
      </c>
      <c r="C4753">
        <v>115951.2</v>
      </c>
      <c r="D4753">
        <v>136952.5</v>
      </c>
      <c r="E4753">
        <v>175287.2</v>
      </c>
      <c r="F4753">
        <v>124358.8</v>
      </c>
      <c r="G4753">
        <v>132960.6</v>
      </c>
      <c r="H4753">
        <v>25</v>
      </c>
      <c r="I4753">
        <v>-2.91481E-2</v>
      </c>
      <c r="J4753">
        <v>-2.914806</v>
      </c>
      <c r="K4753">
        <v>50.52955</v>
      </c>
      <c r="L4753">
        <v>52.764009999999999</v>
      </c>
      <c r="M4753">
        <v>0.7665883</v>
      </c>
      <c r="N4753">
        <v>25.882280000000002</v>
      </c>
      <c r="O4753">
        <v>26.789739999999998</v>
      </c>
      <c r="P4753">
        <v>0.31132779999999999</v>
      </c>
      <c r="Q4753">
        <v>27.85971</v>
      </c>
      <c r="R4753">
        <v>30.257539999999999</v>
      </c>
      <c r="S4753">
        <v>0.82263640000000005</v>
      </c>
    </row>
    <row r="4754" spans="1:19" x14ac:dyDescent="0.2">
      <c r="A4754" t="s">
        <v>883</v>
      </c>
      <c r="B4754">
        <v>2010</v>
      </c>
      <c r="C4754">
        <v>115951.2</v>
      </c>
      <c r="D4754">
        <v>136952.5</v>
      </c>
      <c r="E4754">
        <v>175287.2</v>
      </c>
      <c r="F4754">
        <v>124358.8</v>
      </c>
      <c r="G4754">
        <v>132960.6</v>
      </c>
      <c r="H4754">
        <v>14.285729999999999</v>
      </c>
      <c r="I4754">
        <v>-2.91481E-2</v>
      </c>
      <c r="J4754">
        <v>-2.914806</v>
      </c>
      <c r="K4754">
        <v>50.52955</v>
      </c>
      <c r="L4754">
        <v>52.764009999999999</v>
      </c>
      <c r="M4754">
        <v>0.7665883</v>
      </c>
      <c r="N4754">
        <v>25.882280000000002</v>
      </c>
      <c r="O4754">
        <v>26.789739999999998</v>
      </c>
      <c r="P4754">
        <v>0.31132779999999999</v>
      </c>
      <c r="Q4754">
        <v>27.85971</v>
      </c>
      <c r="R4754">
        <v>30.257539999999999</v>
      </c>
      <c r="S4754">
        <v>0.82263640000000005</v>
      </c>
    </row>
    <row r="4755" spans="1:19" x14ac:dyDescent="0.2">
      <c r="A4755" t="s">
        <v>883</v>
      </c>
      <c r="B4755">
        <v>2010</v>
      </c>
      <c r="C4755">
        <v>115951.2</v>
      </c>
      <c r="D4755">
        <v>136952.5</v>
      </c>
      <c r="E4755">
        <v>175287.2</v>
      </c>
      <c r="F4755">
        <v>124358.8</v>
      </c>
      <c r="G4755">
        <v>132960.6</v>
      </c>
      <c r="H4755">
        <v>11.111129999999999</v>
      </c>
      <c r="I4755">
        <v>-2.91481E-2</v>
      </c>
      <c r="J4755">
        <v>-2.914806</v>
      </c>
      <c r="K4755">
        <v>50.52955</v>
      </c>
      <c r="L4755">
        <v>52.764009999999999</v>
      </c>
      <c r="M4755">
        <v>0.7665883</v>
      </c>
      <c r="N4755">
        <v>25.882280000000002</v>
      </c>
      <c r="O4755">
        <v>26.789739999999998</v>
      </c>
      <c r="P4755">
        <v>0.31132779999999999</v>
      </c>
      <c r="Q4755">
        <v>27.85971</v>
      </c>
      <c r="R4755">
        <v>30.257539999999999</v>
      </c>
      <c r="S4755">
        <v>0.82263640000000005</v>
      </c>
    </row>
    <row r="4756" spans="1:19" x14ac:dyDescent="0.2">
      <c r="A4756" t="s">
        <v>883</v>
      </c>
      <c r="B4756">
        <v>2010</v>
      </c>
      <c r="C4756">
        <v>115951.2</v>
      </c>
      <c r="D4756">
        <v>136952.5</v>
      </c>
      <c r="E4756">
        <v>175287.2</v>
      </c>
      <c r="F4756">
        <v>124358.8</v>
      </c>
      <c r="G4756">
        <v>132960.6</v>
      </c>
      <c r="I4756">
        <v>-2.91481E-2</v>
      </c>
      <c r="J4756">
        <v>-2.914806</v>
      </c>
      <c r="L4756">
        <v>52.764009999999999</v>
      </c>
      <c r="M4756">
        <v>0.7665883</v>
      </c>
      <c r="N4756">
        <v>25.882280000000002</v>
      </c>
      <c r="O4756">
        <v>26.789739999999998</v>
      </c>
      <c r="P4756">
        <v>0.31132779999999999</v>
      </c>
      <c r="R4756">
        <v>30.257539999999999</v>
      </c>
      <c r="S4756">
        <v>0.82263640000000005</v>
      </c>
    </row>
    <row r="4757" spans="1:19" x14ac:dyDescent="0.2">
      <c r="A4757" t="s">
        <v>883</v>
      </c>
      <c r="B4757">
        <v>2010</v>
      </c>
      <c r="C4757">
        <v>115951.2</v>
      </c>
      <c r="D4757">
        <v>136952.5</v>
      </c>
      <c r="E4757">
        <v>175287.2</v>
      </c>
      <c r="F4757">
        <v>124358.8</v>
      </c>
      <c r="G4757">
        <v>132960.6</v>
      </c>
      <c r="H4757">
        <v>11.111129999999999</v>
      </c>
      <c r="I4757">
        <v>-2.91481E-2</v>
      </c>
      <c r="J4757">
        <v>-2.914806</v>
      </c>
      <c r="K4757">
        <v>50.52955</v>
      </c>
      <c r="L4757">
        <v>52.764009999999999</v>
      </c>
      <c r="M4757">
        <v>0.7665883</v>
      </c>
      <c r="N4757">
        <v>25.882280000000002</v>
      </c>
      <c r="O4757">
        <v>26.789739999999998</v>
      </c>
      <c r="P4757">
        <v>0.31132779999999999</v>
      </c>
      <c r="Q4757">
        <v>27.85971</v>
      </c>
      <c r="R4757">
        <v>30.257539999999999</v>
      </c>
      <c r="S4757">
        <v>0.82263640000000005</v>
      </c>
    </row>
    <row r="4758" spans="1:19" x14ac:dyDescent="0.2">
      <c r="A4758" t="s">
        <v>883</v>
      </c>
      <c r="B4758">
        <v>2010</v>
      </c>
      <c r="C4758">
        <v>115951.2</v>
      </c>
      <c r="D4758">
        <v>136952.5</v>
      </c>
      <c r="E4758">
        <v>175287.2</v>
      </c>
      <c r="F4758">
        <v>124358.8</v>
      </c>
      <c r="G4758">
        <v>132960.6</v>
      </c>
      <c r="H4758">
        <v>19.999970000000001</v>
      </c>
      <c r="I4758">
        <v>-2.91481E-2</v>
      </c>
      <c r="J4758">
        <v>-2.914806</v>
      </c>
      <c r="K4758">
        <v>50.52955</v>
      </c>
      <c r="L4758">
        <v>52.764009999999999</v>
      </c>
      <c r="M4758">
        <v>0.7665883</v>
      </c>
      <c r="N4758">
        <v>25.882280000000002</v>
      </c>
      <c r="O4758">
        <v>26.789739999999998</v>
      </c>
      <c r="P4758">
        <v>0.31132779999999999</v>
      </c>
      <c r="Q4758">
        <v>27.85971</v>
      </c>
      <c r="R4758">
        <v>30.257539999999999</v>
      </c>
      <c r="S4758">
        <v>0.82263640000000005</v>
      </c>
    </row>
    <row r="4759" spans="1:19" x14ac:dyDescent="0.2">
      <c r="A4759" t="s">
        <v>883</v>
      </c>
      <c r="B4759">
        <v>2010</v>
      </c>
      <c r="C4759">
        <v>115951.2</v>
      </c>
      <c r="D4759">
        <v>136952.5</v>
      </c>
      <c r="E4759">
        <v>175287.2</v>
      </c>
      <c r="F4759">
        <v>124358.8</v>
      </c>
      <c r="G4759">
        <v>132960.6</v>
      </c>
      <c r="I4759">
        <v>-2.91481E-2</v>
      </c>
      <c r="J4759">
        <v>-2.914806</v>
      </c>
      <c r="L4759">
        <v>52.764009999999999</v>
      </c>
      <c r="M4759">
        <v>0.7665883</v>
      </c>
      <c r="O4759">
        <v>26.789739999999998</v>
      </c>
      <c r="P4759">
        <v>0.31132779999999999</v>
      </c>
      <c r="R4759">
        <v>30.257539999999999</v>
      </c>
      <c r="S4759">
        <v>0.82263640000000005</v>
      </c>
    </row>
    <row r="4760" spans="1:19" x14ac:dyDescent="0.2">
      <c r="A4760" t="s">
        <v>883</v>
      </c>
      <c r="B4760">
        <v>2010</v>
      </c>
      <c r="C4760">
        <v>115951.2</v>
      </c>
      <c r="D4760">
        <v>136952.5</v>
      </c>
      <c r="E4760">
        <v>175287.2</v>
      </c>
      <c r="F4760">
        <v>124358.8</v>
      </c>
      <c r="G4760">
        <v>132960.6</v>
      </c>
      <c r="H4760">
        <v>13.636329999999999</v>
      </c>
      <c r="I4760">
        <v>-2.91481E-2</v>
      </c>
      <c r="J4760">
        <v>-2.914806</v>
      </c>
      <c r="K4760">
        <v>50.52955</v>
      </c>
      <c r="L4760">
        <v>52.764009999999999</v>
      </c>
      <c r="M4760">
        <v>0.7665883</v>
      </c>
      <c r="N4760">
        <v>25.882280000000002</v>
      </c>
      <c r="O4760">
        <v>26.789739999999998</v>
      </c>
      <c r="P4760">
        <v>0.31132779999999999</v>
      </c>
      <c r="Q4760">
        <v>27.85971</v>
      </c>
      <c r="R4760">
        <v>30.257539999999999</v>
      </c>
      <c r="S4760">
        <v>0.82263640000000005</v>
      </c>
    </row>
    <row r="4761" spans="1:19" x14ac:dyDescent="0.2">
      <c r="A4761" t="s">
        <v>883</v>
      </c>
      <c r="B4761">
        <v>2010</v>
      </c>
      <c r="C4761">
        <v>115951.2</v>
      </c>
      <c r="D4761">
        <v>136952.5</v>
      </c>
      <c r="E4761">
        <v>175287.2</v>
      </c>
      <c r="F4761">
        <v>124358.8</v>
      </c>
      <c r="G4761">
        <v>132960.6</v>
      </c>
      <c r="I4761">
        <v>-2.91481E-2</v>
      </c>
      <c r="J4761">
        <v>-2.914806</v>
      </c>
      <c r="L4761">
        <v>52.764009999999999</v>
      </c>
      <c r="M4761">
        <v>0.7665883</v>
      </c>
      <c r="N4761">
        <v>25.882280000000002</v>
      </c>
      <c r="O4761">
        <v>26.789739999999998</v>
      </c>
      <c r="P4761">
        <v>0.31132779999999999</v>
      </c>
      <c r="R4761">
        <v>30.257539999999999</v>
      </c>
      <c r="S4761">
        <v>0.82263640000000005</v>
      </c>
    </row>
    <row r="4762" spans="1:19" x14ac:dyDescent="0.2">
      <c r="A4762" t="s">
        <v>883</v>
      </c>
      <c r="B4762">
        <v>2010</v>
      </c>
      <c r="C4762">
        <v>115951.2</v>
      </c>
      <c r="D4762">
        <v>136952.5</v>
      </c>
      <c r="E4762">
        <v>175287.2</v>
      </c>
      <c r="F4762">
        <v>124358.8</v>
      </c>
      <c r="G4762">
        <v>132960.6</v>
      </c>
      <c r="H4762">
        <v>14.999969999999999</v>
      </c>
      <c r="I4762">
        <v>-2.91481E-2</v>
      </c>
      <c r="J4762">
        <v>-2.914806</v>
      </c>
      <c r="K4762">
        <v>50.52955</v>
      </c>
      <c r="L4762">
        <v>52.764009999999999</v>
      </c>
      <c r="M4762">
        <v>0.7665883</v>
      </c>
      <c r="N4762">
        <v>25.882280000000002</v>
      </c>
      <c r="O4762">
        <v>26.789739999999998</v>
      </c>
      <c r="P4762">
        <v>0.31132779999999999</v>
      </c>
      <c r="Q4762">
        <v>27.85971</v>
      </c>
      <c r="R4762">
        <v>30.257539999999999</v>
      </c>
      <c r="S4762">
        <v>0.82263640000000005</v>
      </c>
    </row>
    <row r="4763" spans="1:19" x14ac:dyDescent="0.2">
      <c r="A4763" t="s">
        <v>883</v>
      </c>
      <c r="B4763">
        <v>2010</v>
      </c>
      <c r="C4763">
        <v>115951.2</v>
      </c>
      <c r="D4763">
        <v>136952.5</v>
      </c>
      <c r="E4763">
        <v>175287.2</v>
      </c>
      <c r="F4763">
        <v>124358.8</v>
      </c>
      <c r="G4763">
        <v>132960.6</v>
      </c>
      <c r="H4763">
        <v>49.999960000000002</v>
      </c>
      <c r="I4763">
        <v>-2.91481E-2</v>
      </c>
      <c r="J4763">
        <v>-2.914806</v>
      </c>
      <c r="K4763">
        <v>50.52955</v>
      </c>
      <c r="L4763">
        <v>52.764009999999999</v>
      </c>
      <c r="M4763">
        <v>0.7665883</v>
      </c>
      <c r="N4763">
        <v>25.882280000000002</v>
      </c>
      <c r="O4763">
        <v>26.789739999999998</v>
      </c>
      <c r="P4763">
        <v>0.31132779999999999</v>
      </c>
      <c r="Q4763">
        <v>27.85971</v>
      </c>
      <c r="R4763">
        <v>30.257539999999999</v>
      </c>
      <c r="S4763">
        <v>0.82263640000000005</v>
      </c>
    </row>
    <row r="4764" spans="1:19" x14ac:dyDescent="0.2">
      <c r="A4764" t="s">
        <v>883</v>
      </c>
      <c r="B4764">
        <v>2010</v>
      </c>
      <c r="C4764">
        <v>115951.2</v>
      </c>
      <c r="D4764">
        <v>136952.5</v>
      </c>
      <c r="E4764">
        <v>175287.2</v>
      </c>
      <c r="F4764">
        <v>124358.8</v>
      </c>
      <c r="G4764">
        <v>132960.6</v>
      </c>
      <c r="H4764">
        <v>10.000030000000001</v>
      </c>
      <c r="I4764">
        <v>-2.91481E-2</v>
      </c>
      <c r="J4764">
        <v>-2.914806</v>
      </c>
      <c r="K4764">
        <v>50.52955</v>
      </c>
      <c r="L4764">
        <v>52.764009999999999</v>
      </c>
      <c r="M4764">
        <v>0.7665883</v>
      </c>
      <c r="N4764">
        <v>25.882280000000002</v>
      </c>
      <c r="O4764">
        <v>26.789739999999998</v>
      </c>
      <c r="P4764">
        <v>0.31132779999999999</v>
      </c>
      <c r="Q4764">
        <v>27.85971</v>
      </c>
      <c r="R4764">
        <v>30.257539999999999</v>
      </c>
      <c r="S4764">
        <v>0.82263640000000005</v>
      </c>
    </row>
    <row r="4765" spans="1:19" x14ac:dyDescent="0.2">
      <c r="A4765" t="s">
        <v>883</v>
      </c>
      <c r="B4765">
        <v>2010</v>
      </c>
      <c r="C4765">
        <v>115951.2</v>
      </c>
      <c r="D4765">
        <v>136952.5</v>
      </c>
      <c r="E4765">
        <v>175287.2</v>
      </c>
      <c r="F4765">
        <v>124358.8</v>
      </c>
      <c r="G4765">
        <v>132960.6</v>
      </c>
      <c r="H4765">
        <v>93.333340000000007</v>
      </c>
      <c r="I4765">
        <v>-2.91481E-2</v>
      </c>
      <c r="J4765">
        <v>-2.914806</v>
      </c>
      <c r="K4765">
        <v>50.52955</v>
      </c>
      <c r="L4765">
        <v>52.764009999999999</v>
      </c>
      <c r="M4765">
        <v>0.7665883</v>
      </c>
      <c r="N4765">
        <v>25.882280000000002</v>
      </c>
      <c r="O4765">
        <v>26.789739999999998</v>
      </c>
      <c r="P4765">
        <v>0.31132779999999999</v>
      </c>
      <c r="Q4765">
        <v>27.85971</v>
      </c>
      <c r="R4765">
        <v>30.257539999999999</v>
      </c>
      <c r="S4765">
        <v>0.82263640000000005</v>
      </c>
    </row>
    <row r="4766" spans="1:19" x14ac:dyDescent="0.2">
      <c r="A4766" t="s">
        <v>883</v>
      </c>
      <c r="B4766">
        <v>2010</v>
      </c>
      <c r="C4766">
        <v>115951.2</v>
      </c>
      <c r="D4766">
        <v>136952.5</v>
      </c>
      <c r="E4766">
        <v>175287.2</v>
      </c>
      <c r="F4766">
        <v>124358.8</v>
      </c>
      <c r="G4766">
        <v>132960.6</v>
      </c>
      <c r="H4766">
        <v>13.333349999999999</v>
      </c>
      <c r="I4766">
        <v>-2.91481E-2</v>
      </c>
      <c r="J4766">
        <v>-2.914806</v>
      </c>
      <c r="K4766">
        <v>50.52955</v>
      </c>
      <c r="L4766">
        <v>52.764009999999999</v>
      </c>
      <c r="M4766">
        <v>0.7665883</v>
      </c>
      <c r="N4766">
        <v>25.882280000000002</v>
      </c>
      <c r="O4766">
        <v>26.789739999999998</v>
      </c>
      <c r="P4766">
        <v>0.31132779999999999</v>
      </c>
      <c r="Q4766">
        <v>27.85971</v>
      </c>
      <c r="R4766">
        <v>30.257539999999999</v>
      </c>
      <c r="S4766">
        <v>0.82263640000000005</v>
      </c>
    </row>
    <row r="4767" spans="1:19" x14ac:dyDescent="0.2">
      <c r="A4767" t="s">
        <v>883</v>
      </c>
      <c r="B4767">
        <v>2010</v>
      </c>
      <c r="C4767">
        <v>115951.2</v>
      </c>
      <c r="D4767">
        <v>136952.5</v>
      </c>
      <c r="E4767">
        <v>175287.2</v>
      </c>
      <c r="F4767">
        <v>124358.8</v>
      </c>
      <c r="G4767">
        <v>132960.6</v>
      </c>
      <c r="H4767">
        <v>24.999970000000001</v>
      </c>
      <c r="I4767">
        <v>-2.91481E-2</v>
      </c>
      <c r="J4767">
        <v>-2.914806</v>
      </c>
      <c r="K4767">
        <v>50.52955</v>
      </c>
      <c r="L4767">
        <v>52.764009999999999</v>
      </c>
      <c r="M4767">
        <v>0.7665883</v>
      </c>
      <c r="N4767">
        <v>25.882280000000002</v>
      </c>
      <c r="O4767">
        <v>26.789739999999998</v>
      </c>
      <c r="P4767">
        <v>0.31132779999999999</v>
      </c>
      <c r="Q4767">
        <v>27.85971</v>
      </c>
      <c r="R4767">
        <v>30.257539999999999</v>
      </c>
      <c r="S4767">
        <v>0.82263640000000005</v>
      </c>
    </row>
    <row r="4768" spans="1:19" x14ac:dyDescent="0.2">
      <c r="A4768" t="s">
        <v>883</v>
      </c>
      <c r="B4768">
        <v>2010</v>
      </c>
      <c r="C4768">
        <v>115951.2</v>
      </c>
      <c r="D4768">
        <v>136952.5</v>
      </c>
      <c r="E4768">
        <v>175287.2</v>
      </c>
      <c r="F4768">
        <v>124358.8</v>
      </c>
      <c r="G4768">
        <v>132960.6</v>
      </c>
      <c r="H4768">
        <v>28.571390000000001</v>
      </c>
      <c r="I4768">
        <v>-2.91481E-2</v>
      </c>
      <c r="J4768">
        <v>-2.914806</v>
      </c>
      <c r="K4768">
        <v>50.52955</v>
      </c>
      <c r="L4768">
        <v>52.764009999999999</v>
      </c>
      <c r="M4768">
        <v>0.7665883</v>
      </c>
      <c r="N4768">
        <v>25.882280000000002</v>
      </c>
      <c r="O4768">
        <v>26.789739999999998</v>
      </c>
      <c r="P4768">
        <v>0.31132779999999999</v>
      </c>
      <c r="Q4768">
        <v>27.85971</v>
      </c>
      <c r="R4768">
        <v>30.257539999999999</v>
      </c>
      <c r="S4768">
        <v>0.82263640000000005</v>
      </c>
    </row>
    <row r="4769" spans="1:19" x14ac:dyDescent="0.2">
      <c r="A4769" t="s">
        <v>883</v>
      </c>
      <c r="B4769">
        <v>2010</v>
      </c>
      <c r="C4769">
        <v>115951.2</v>
      </c>
      <c r="D4769">
        <v>136952.5</v>
      </c>
      <c r="E4769">
        <v>175287.2</v>
      </c>
      <c r="F4769">
        <v>124358.8</v>
      </c>
      <c r="G4769">
        <v>132960.6</v>
      </c>
      <c r="H4769">
        <v>20.000019999999999</v>
      </c>
      <c r="I4769">
        <v>-2.91481E-2</v>
      </c>
      <c r="J4769">
        <v>-2.914806</v>
      </c>
      <c r="K4769">
        <v>50.52955</v>
      </c>
      <c r="L4769">
        <v>52.764009999999999</v>
      </c>
      <c r="M4769">
        <v>0.7665883</v>
      </c>
      <c r="N4769">
        <v>25.882280000000002</v>
      </c>
      <c r="O4769">
        <v>26.789739999999998</v>
      </c>
      <c r="P4769">
        <v>0.31132779999999999</v>
      </c>
      <c r="Q4769">
        <v>27.85971</v>
      </c>
      <c r="R4769">
        <v>30.257539999999999</v>
      </c>
      <c r="S4769">
        <v>0.82263640000000005</v>
      </c>
    </row>
    <row r="4770" spans="1:19" x14ac:dyDescent="0.2">
      <c r="A4770" t="s">
        <v>883</v>
      </c>
      <c r="B4770">
        <v>2010</v>
      </c>
      <c r="C4770">
        <v>115951.2</v>
      </c>
      <c r="D4770">
        <v>136952.5</v>
      </c>
      <c r="E4770">
        <v>175287.2</v>
      </c>
      <c r="F4770">
        <v>124358.8</v>
      </c>
      <c r="G4770">
        <v>132960.6</v>
      </c>
      <c r="H4770">
        <v>20.000019999999999</v>
      </c>
      <c r="I4770">
        <v>-2.91481E-2</v>
      </c>
      <c r="J4770">
        <v>-2.914806</v>
      </c>
      <c r="K4770">
        <v>50.52955</v>
      </c>
      <c r="L4770">
        <v>52.764009999999999</v>
      </c>
      <c r="M4770">
        <v>0.7665883</v>
      </c>
      <c r="N4770">
        <v>25.882280000000002</v>
      </c>
      <c r="O4770">
        <v>26.789739999999998</v>
      </c>
      <c r="P4770">
        <v>0.31132779999999999</v>
      </c>
      <c r="Q4770">
        <v>27.85971</v>
      </c>
      <c r="R4770">
        <v>30.257539999999999</v>
      </c>
      <c r="S4770">
        <v>0.82263640000000005</v>
      </c>
    </row>
    <row r="4771" spans="1:19" x14ac:dyDescent="0.2">
      <c r="A4771" t="s">
        <v>883</v>
      </c>
      <c r="B4771">
        <v>2010</v>
      </c>
      <c r="C4771">
        <v>115951.2</v>
      </c>
      <c r="D4771">
        <v>136952.5</v>
      </c>
      <c r="E4771">
        <v>175287.2</v>
      </c>
      <c r="F4771">
        <v>124358.8</v>
      </c>
      <c r="G4771">
        <v>132960.6</v>
      </c>
      <c r="H4771">
        <v>-2.65E-5</v>
      </c>
      <c r="I4771">
        <v>-2.91481E-2</v>
      </c>
      <c r="J4771">
        <v>-2.914806</v>
      </c>
      <c r="K4771">
        <v>50.52955</v>
      </c>
      <c r="L4771">
        <v>52.764009999999999</v>
      </c>
      <c r="M4771">
        <v>0.7665883</v>
      </c>
      <c r="N4771">
        <v>25.882280000000002</v>
      </c>
      <c r="O4771">
        <v>26.789739999999998</v>
      </c>
      <c r="P4771">
        <v>0.31132779999999999</v>
      </c>
      <c r="Q4771">
        <v>27.85971</v>
      </c>
      <c r="R4771">
        <v>30.257539999999999</v>
      </c>
      <c r="S4771">
        <v>0.82263640000000005</v>
      </c>
    </row>
    <row r="4772" spans="1:19" x14ac:dyDescent="0.2">
      <c r="A4772" t="s">
        <v>883</v>
      </c>
      <c r="B4772">
        <v>2010</v>
      </c>
      <c r="C4772">
        <v>115951.2</v>
      </c>
      <c r="D4772">
        <v>136952.5</v>
      </c>
      <c r="E4772">
        <v>175287.2</v>
      </c>
      <c r="F4772">
        <v>124358.8</v>
      </c>
      <c r="G4772">
        <v>132960.6</v>
      </c>
      <c r="H4772">
        <v>14.285679999999999</v>
      </c>
      <c r="I4772">
        <v>-2.91481E-2</v>
      </c>
      <c r="J4772">
        <v>-2.914806</v>
      </c>
      <c r="K4772">
        <v>50.52955</v>
      </c>
      <c r="L4772">
        <v>52.764009999999999</v>
      </c>
      <c r="M4772">
        <v>0.7665883</v>
      </c>
      <c r="N4772">
        <v>25.882280000000002</v>
      </c>
      <c r="O4772">
        <v>26.789739999999998</v>
      </c>
      <c r="P4772">
        <v>0.31132779999999999</v>
      </c>
      <c r="Q4772">
        <v>27.85971</v>
      </c>
      <c r="R4772">
        <v>30.257539999999999</v>
      </c>
      <c r="S4772">
        <v>0.82263640000000005</v>
      </c>
    </row>
    <row r="4773" spans="1:19" x14ac:dyDescent="0.2">
      <c r="A4773" t="s">
        <v>883</v>
      </c>
      <c r="B4773">
        <v>2010</v>
      </c>
      <c r="C4773">
        <v>115951.2</v>
      </c>
      <c r="D4773">
        <v>136952.5</v>
      </c>
      <c r="E4773">
        <v>175287.2</v>
      </c>
      <c r="F4773">
        <v>124358.8</v>
      </c>
      <c r="G4773">
        <v>132960.6</v>
      </c>
      <c r="H4773">
        <v>50.000030000000002</v>
      </c>
      <c r="I4773">
        <v>-2.91481E-2</v>
      </c>
      <c r="J4773">
        <v>-2.914806</v>
      </c>
      <c r="K4773">
        <v>50.52955</v>
      </c>
      <c r="L4773">
        <v>52.764009999999999</v>
      </c>
      <c r="M4773">
        <v>0.7665883</v>
      </c>
      <c r="N4773">
        <v>25.882280000000002</v>
      </c>
      <c r="O4773">
        <v>26.789739999999998</v>
      </c>
      <c r="P4773">
        <v>0.31132779999999999</v>
      </c>
      <c r="Q4773">
        <v>27.85971</v>
      </c>
      <c r="R4773">
        <v>30.257539999999999</v>
      </c>
      <c r="S4773">
        <v>0.82263640000000005</v>
      </c>
    </row>
    <row r="4774" spans="1:19" x14ac:dyDescent="0.2">
      <c r="A4774" t="s">
        <v>883</v>
      </c>
      <c r="B4774">
        <v>2010</v>
      </c>
      <c r="C4774">
        <v>115951.2</v>
      </c>
      <c r="D4774">
        <v>136952.5</v>
      </c>
      <c r="E4774">
        <v>175287.2</v>
      </c>
      <c r="F4774">
        <v>124358.8</v>
      </c>
      <c r="G4774">
        <v>132960.6</v>
      </c>
      <c r="H4774">
        <v>50.000030000000002</v>
      </c>
      <c r="I4774">
        <v>-2.91481E-2</v>
      </c>
      <c r="J4774">
        <v>-2.914806</v>
      </c>
      <c r="K4774">
        <v>50.52955</v>
      </c>
      <c r="L4774">
        <v>52.764009999999999</v>
      </c>
      <c r="M4774">
        <v>0.7665883</v>
      </c>
      <c r="N4774">
        <v>25.882280000000002</v>
      </c>
      <c r="O4774">
        <v>26.789739999999998</v>
      </c>
      <c r="P4774">
        <v>0.31132779999999999</v>
      </c>
      <c r="Q4774">
        <v>27.85971</v>
      </c>
      <c r="R4774">
        <v>30.257539999999999</v>
      </c>
      <c r="S4774">
        <v>0.82263640000000005</v>
      </c>
    </row>
    <row r="4775" spans="1:19" x14ac:dyDescent="0.2">
      <c r="A4775" t="s">
        <v>883</v>
      </c>
      <c r="B4775">
        <v>2010</v>
      </c>
      <c r="C4775">
        <v>115951.2</v>
      </c>
      <c r="D4775">
        <v>136952.5</v>
      </c>
      <c r="E4775">
        <v>175287.2</v>
      </c>
      <c r="F4775">
        <v>124358.8</v>
      </c>
      <c r="G4775">
        <v>132960.6</v>
      </c>
      <c r="I4775">
        <v>-2.91481E-2</v>
      </c>
      <c r="J4775">
        <v>-2.914806</v>
      </c>
      <c r="L4775">
        <v>52.764009999999999</v>
      </c>
      <c r="M4775">
        <v>0.7665883</v>
      </c>
      <c r="O4775">
        <v>26.789739999999998</v>
      </c>
      <c r="P4775">
        <v>0.31132779999999999</v>
      </c>
      <c r="R4775">
        <v>30.257539999999999</v>
      </c>
      <c r="S4775">
        <v>0.82263640000000005</v>
      </c>
    </row>
    <row r="4776" spans="1:19" x14ac:dyDescent="0.2">
      <c r="A4776" t="s">
        <v>883</v>
      </c>
      <c r="B4776">
        <v>2010</v>
      </c>
      <c r="C4776">
        <v>115951.2</v>
      </c>
      <c r="D4776">
        <v>136952.5</v>
      </c>
      <c r="E4776">
        <v>175287.2</v>
      </c>
      <c r="F4776">
        <v>124358.8</v>
      </c>
      <c r="G4776">
        <v>132960.6</v>
      </c>
      <c r="I4776">
        <v>-2.91481E-2</v>
      </c>
      <c r="J4776">
        <v>-2.914806</v>
      </c>
      <c r="L4776">
        <v>52.764009999999999</v>
      </c>
      <c r="M4776">
        <v>0.7665883</v>
      </c>
      <c r="O4776">
        <v>26.789739999999998</v>
      </c>
      <c r="P4776">
        <v>0.31132779999999999</v>
      </c>
      <c r="R4776">
        <v>30.257539999999999</v>
      </c>
      <c r="S4776">
        <v>0.82263640000000005</v>
      </c>
    </row>
    <row r="4777" spans="1:19" x14ac:dyDescent="0.2">
      <c r="A4777" t="s">
        <v>883</v>
      </c>
      <c r="B4777">
        <v>2010</v>
      </c>
      <c r="C4777">
        <v>115951.2</v>
      </c>
      <c r="D4777">
        <v>136952.5</v>
      </c>
      <c r="E4777">
        <v>175287.2</v>
      </c>
      <c r="F4777">
        <v>124358.8</v>
      </c>
      <c r="G4777">
        <v>132960.6</v>
      </c>
      <c r="I4777">
        <v>-2.91481E-2</v>
      </c>
      <c r="J4777">
        <v>-2.914806</v>
      </c>
      <c r="L4777">
        <v>52.764009999999999</v>
      </c>
      <c r="M4777">
        <v>0.7665883</v>
      </c>
      <c r="N4777">
        <v>25.882280000000002</v>
      </c>
      <c r="O4777">
        <v>26.789739999999998</v>
      </c>
      <c r="P4777">
        <v>0.31132779999999999</v>
      </c>
      <c r="R4777">
        <v>30.257539999999999</v>
      </c>
      <c r="S4777">
        <v>0.82263640000000005</v>
      </c>
    </row>
    <row r="4778" spans="1:19" x14ac:dyDescent="0.2">
      <c r="A4778" t="s">
        <v>883</v>
      </c>
      <c r="B4778">
        <v>2010</v>
      </c>
      <c r="C4778">
        <v>115951.2</v>
      </c>
      <c r="D4778">
        <v>136952.5</v>
      </c>
      <c r="E4778">
        <v>175287.2</v>
      </c>
      <c r="F4778">
        <v>124358.8</v>
      </c>
      <c r="G4778">
        <v>132960.6</v>
      </c>
      <c r="I4778">
        <v>-2.91481E-2</v>
      </c>
      <c r="J4778">
        <v>-2.914806</v>
      </c>
      <c r="L4778">
        <v>52.764009999999999</v>
      </c>
      <c r="M4778">
        <v>0.7665883</v>
      </c>
      <c r="N4778">
        <v>25.882280000000002</v>
      </c>
      <c r="O4778">
        <v>26.789739999999998</v>
      </c>
      <c r="P4778">
        <v>0.31132779999999999</v>
      </c>
      <c r="R4778">
        <v>30.257539999999999</v>
      </c>
      <c r="S4778">
        <v>0.82263640000000005</v>
      </c>
    </row>
    <row r="4779" spans="1:19" x14ac:dyDescent="0.2">
      <c r="A4779" t="s">
        <v>883</v>
      </c>
      <c r="B4779">
        <v>2010</v>
      </c>
      <c r="C4779">
        <v>115951.2</v>
      </c>
      <c r="D4779">
        <v>136952.5</v>
      </c>
      <c r="E4779">
        <v>175287.2</v>
      </c>
      <c r="F4779">
        <v>124358.8</v>
      </c>
      <c r="G4779">
        <v>132960.6</v>
      </c>
      <c r="I4779">
        <v>-2.91481E-2</v>
      </c>
      <c r="J4779">
        <v>-2.914806</v>
      </c>
      <c r="L4779">
        <v>52.764009999999999</v>
      </c>
      <c r="M4779">
        <v>0.7665883</v>
      </c>
      <c r="N4779">
        <v>25.882280000000002</v>
      </c>
      <c r="O4779">
        <v>26.789739999999998</v>
      </c>
      <c r="P4779">
        <v>0.31132779999999999</v>
      </c>
      <c r="R4779">
        <v>30.257539999999999</v>
      </c>
      <c r="S4779">
        <v>0.82263640000000005</v>
      </c>
    </row>
    <row r="4780" spans="1:19" x14ac:dyDescent="0.2">
      <c r="A4780" t="s">
        <v>883</v>
      </c>
      <c r="B4780">
        <v>2010</v>
      </c>
      <c r="C4780">
        <v>115951.2</v>
      </c>
      <c r="D4780">
        <v>136952.5</v>
      </c>
      <c r="E4780">
        <v>175287.2</v>
      </c>
      <c r="F4780">
        <v>124358.8</v>
      </c>
      <c r="G4780">
        <v>132960.6</v>
      </c>
      <c r="I4780">
        <v>-2.91481E-2</v>
      </c>
      <c r="J4780">
        <v>-2.914806</v>
      </c>
      <c r="L4780">
        <v>52.764009999999999</v>
      </c>
      <c r="M4780">
        <v>0.7665883</v>
      </c>
      <c r="O4780">
        <v>26.789739999999998</v>
      </c>
      <c r="P4780">
        <v>0.31132779999999999</v>
      </c>
      <c r="R4780">
        <v>30.257539999999999</v>
      </c>
      <c r="S4780">
        <v>0.82263640000000005</v>
      </c>
    </row>
    <row r="4781" spans="1:19" x14ac:dyDescent="0.2">
      <c r="A4781" t="s">
        <v>883</v>
      </c>
      <c r="B4781">
        <v>2010</v>
      </c>
      <c r="C4781">
        <v>115951.2</v>
      </c>
      <c r="D4781">
        <v>136952.5</v>
      </c>
      <c r="E4781">
        <v>175287.2</v>
      </c>
      <c r="F4781">
        <v>124358.8</v>
      </c>
      <c r="G4781">
        <v>132960.6</v>
      </c>
      <c r="H4781">
        <v>59.999949999999998</v>
      </c>
      <c r="I4781">
        <v>-2.91481E-2</v>
      </c>
      <c r="J4781">
        <v>-2.914806</v>
      </c>
      <c r="K4781">
        <v>50.52955</v>
      </c>
      <c r="L4781">
        <v>52.764009999999999</v>
      </c>
      <c r="M4781">
        <v>0.7665883</v>
      </c>
      <c r="N4781">
        <v>25.882280000000002</v>
      </c>
      <c r="O4781">
        <v>26.789739999999998</v>
      </c>
      <c r="P4781">
        <v>0.31132779999999999</v>
      </c>
      <c r="Q4781">
        <v>27.85971</v>
      </c>
      <c r="R4781">
        <v>30.257539999999999</v>
      </c>
      <c r="S4781">
        <v>0.82263640000000005</v>
      </c>
    </row>
    <row r="4782" spans="1:19" x14ac:dyDescent="0.2">
      <c r="A4782" t="s">
        <v>883</v>
      </c>
      <c r="B4782">
        <v>2010</v>
      </c>
      <c r="C4782">
        <v>115951.2</v>
      </c>
      <c r="D4782">
        <v>136952.5</v>
      </c>
      <c r="E4782">
        <v>175287.2</v>
      </c>
      <c r="F4782">
        <v>124358.8</v>
      </c>
      <c r="G4782">
        <v>132960.6</v>
      </c>
      <c r="I4782">
        <v>-2.91481E-2</v>
      </c>
      <c r="J4782">
        <v>-2.914806</v>
      </c>
      <c r="L4782">
        <v>52.764009999999999</v>
      </c>
      <c r="M4782">
        <v>0.7665883</v>
      </c>
      <c r="N4782">
        <v>25.882280000000002</v>
      </c>
      <c r="O4782">
        <v>26.789739999999998</v>
      </c>
      <c r="P4782">
        <v>0.31132779999999999</v>
      </c>
      <c r="R4782">
        <v>30.257539999999999</v>
      </c>
      <c r="S4782">
        <v>0.82263640000000005</v>
      </c>
    </row>
    <row r="4783" spans="1:19" x14ac:dyDescent="0.2">
      <c r="A4783" t="s">
        <v>883</v>
      </c>
      <c r="B4783">
        <v>2010</v>
      </c>
      <c r="C4783">
        <v>115951.2</v>
      </c>
      <c r="D4783">
        <v>136952.5</v>
      </c>
      <c r="E4783">
        <v>175287.2</v>
      </c>
      <c r="F4783">
        <v>124358.8</v>
      </c>
      <c r="G4783">
        <v>132960.6</v>
      </c>
      <c r="H4783">
        <v>-6.2500249999999999</v>
      </c>
      <c r="I4783">
        <v>-2.91481E-2</v>
      </c>
      <c r="J4783">
        <v>-2.914806</v>
      </c>
      <c r="K4783">
        <v>50.52955</v>
      </c>
      <c r="L4783">
        <v>52.764009999999999</v>
      </c>
      <c r="M4783">
        <v>0.7665883</v>
      </c>
      <c r="N4783">
        <v>25.882280000000002</v>
      </c>
      <c r="O4783">
        <v>26.789739999999998</v>
      </c>
      <c r="P4783">
        <v>0.31132779999999999</v>
      </c>
      <c r="Q4783">
        <v>27.85971</v>
      </c>
      <c r="R4783">
        <v>30.257539999999999</v>
      </c>
      <c r="S4783">
        <v>0.82263640000000005</v>
      </c>
    </row>
    <row r="4784" spans="1:19" x14ac:dyDescent="0.2">
      <c r="A4784" t="s">
        <v>883</v>
      </c>
      <c r="B4784">
        <v>2010</v>
      </c>
      <c r="C4784">
        <v>115951.2</v>
      </c>
      <c r="D4784">
        <v>136952.5</v>
      </c>
      <c r="E4784">
        <v>175287.2</v>
      </c>
      <c r="F4784">
        <v>124358.8</v>
      </c>
      <c r="G4784">
        <v>132960.6</v>
      </c>
      <c r="H4784">
        <v>99.999949999999998</v>
      </c>
      <c r="I4784">
        <v>-2.91481E-2</v>
      </c>
      <c r="J4784">
        <v>-2.914806</v>
      </c>
      <c r="K4784">
        <v>50.52955</v>
      </c>
      <c r="L4784">
        <v>52.764009999999999</v>
      </c>
      <c r="M4784">
        <v>0.7665883</v>
      </c>
      <c r="N4784">
        <v>25.882280000000002</v>
      </c>
      <c r="O4784">
        <v>26.789739999999998</v>
      </c>
      <c r="P4784">
        <v>0.31132779999999999</v>
      </c>
      <c r="Q4784">
        <v>27.85971</v>
      </c>
      <c r="R4784">
        <v>30.257539999999999</v>
      </c>
      <c r="S4784">
        <v>0.82263640000000005</v>
      </c>
    </row>
    <row r="4785" spans="1:19" x14ac:dyDescent="0.2">
      <c r="A4785" t="s">
        <v>883</v>
      </c>
      <c r="B4785">
        <v>2010</v>
      </c>
      <c r="C4785">
        <v>115951.2</v>
      </c>
      <c r="D4785">
        <v>136952.5</v>
      </c>
      <c r="E4785">
        <v>175287.2</v>
      </c>
      <c r="F4785">
        <v>124358.8</v>
      </c>
      <c r="G4785">
        <v>132960.6</v>
      </c>
      <c r="H4785">
        <v>4.9999060000000002</v>
      </c>
      <c r="I4785">
        <v>-2.91481E-2</v>
      </c>
      <c r="J4785">
        <v>-2.914806</v>
      </c>
      <c r="K4785">
        <v>50.52955</v>
      </c>
      <c r="L4785">
        <v>52.764009999999999</v>
      </c>
      <c r="M4785">
        <v>0.7665883</v>
      </c>
      <c r="N4785">
        <v>25.882280000000002</v>
      </c>
      <c r="O4785">
        <v>26.789739999999998</v>
      </c>
      <c r="P4785">
        <v>0.31132779999999999</v>
      </c>
      <c r="Q4785">
        <v>27.85971</v>
      </c>
      <c r="R4785">
        <v>30.257539999999999</v>
      </c>
      <c r="S4785">
        <v>0.82263640000000005</v>
      </c>
    </row>
    <row r="4786" spans="1:19" x14ac:dyDescent="0.2">
      <c r="A4786" t="s">
        <v>883</v>
      </c>
      <c r="B4786">
        <v>2010</v>
      </c>
      <c r="C4786">
        <v>115951.2</v>
      </c>
      <c r="D4786">
        <v>136952.5</v>
      </c>
      <c r="E4786">
        <v>175287.2</v>
      </c>
      <c r="F4786">
        <v>124358.8</v>
      </c>
      <c r="G4786">
        <v>132960.6</v>
      </c>
      <c r="H4786">
        <v>22.222249999999999</v>
      </c>
      <c r="I4786">
        <v>-2.91481E-2</v>
      </c>
      <c r="J4786">
        <v>-2.914806</v>
      </c>
      <c r="K4786">
        <v>50.52955</v>
      </c>
      <c r="L4786">
        <v>52.764009999999999</v>
      </c>
      <c r="M4786">
        <v>0.7665883</v>
      </c>
      <c r="N4786">
        <v>25.882280000000002</v>
      </c>
      <c r="O4786">
        <v>26.789739999999998</v>
      </c>
      <c r="P4786">
        <v>0.31132779999999999</v>
      </c>
      <c r="Q4786">
        <v>27.85971</v>
      </c>
      <c r="R4786">
        <v>30.257539999999999</v>
      </c>
      <c r="S4786">
        <v>0.82263640000000005</v>
      </c>
    </row>
    <row r="4787" spans="1:19" x14ac:dyDescent="0.2">
      <c r="A4787" t="s">
        <v>883</v>
      </c>
      <c r="B4787">
        <v>2010</v>
      </c>
      <c r="C4787">
        <v>115951.2</v>
      </c>
      <c r="D4787">
        <v>136952.5</v>
      </c>
      <c r="E4787">
        <v>175287.2</v>
      </c>
      <c r="F4787">
        <v>124358.8</v>
      </c>
      <c r="G4787">
        <v>132960.6</v>
      </c>
      <c r="H4787">
        <v>15.000030000000001</v>
      </c>
      <c r="I4787">
        <v>-2.91481E-2</v>
      </c>
      <c r="J4787">
        <v>-2.914806</v>
      </c>
      <c r="K4787">
        <v>50.52955</v>
      </c>
      <c r="L4787">
        <v>52.764009999999999</v>
      </c>
      <c r="M4787">
        <v>0.7665883</v>
      </c>
      <c r="N4787">
        <v>25.882280000000002</v>
      </c>
      <c r="O4787">
        <v>26.789739999999998</v>
      </c>
      <c r="P4787">
        <v>0.31132779999999999</v>
      </c>
      <c r="Q4787">
        <v>27.85971</v>
      </c>
      <c r="R4787">
        <v>30.257539999999999</v>
      </c>
      <c r="S4787">
        <v>0.82263640000000005</v>
      </c>
    </row>
    <row r="4788" spans="1:19" x14ac:dyDescent="0.2">
      <c r="A4788" t="s">
        <v>883</v>
      </c>
      <c r="B4788">
        <v>2010</v>
      </c>
      <c r="C4788">
        <v>115951.2</v>
      </c>
      <c r="D4788">
        <v>136952.5</v>
      </c>
      <c r="E4788">
        <v>175287.2</v>
      </c>
      <c r="F4788">
        <v>124358.8</v>
      </c>
      <c r="G4788">
        <v>132960.6</v>
      </c>
      <c r="H4788">
        <v>0.71422289999999999</v>
      </c>
      <c r="I4788">
        <v>-2.91481E-2</v>
      </c>
      <c r="J4788">
        <v>-2.914806</v>
      </c>
      <c r="K4788">
        <v>50.52955</v>
      </c>
      <c r="L4788">
        <v>52.764009999999999</v>
      </c>
      <c r="M4788">
        <v>0.7665883</v>
      </c>
      <c r="N4788">
        <v>25.882280000000002</v>
      </c>
      <c r="O4788">
        <v>26.789739999999998</v>
      </c>
      <c r="P4788">
        <v>0.31132779999999999</v>
      </c>
      <c r="Q4788">
        <v>27.85971</v>
      </c>
      <c r="R4788">
        <v>30.257539999999999</v>
      </c>
      <c r="S4788">
        <v>0.82263640000000005</v>
      </c>
    </row>
    <row r="4789" spans="1:19" x14ac:dyDescent="0.2">
      <c r="A4789" t="s">
        <v>883</v>
      </c>
      <c r="B4789">
        <v>2010</v>
      </c>
      <c r="C4789">
        <v>115951.2</v>
      </c>
      <c r="D4789">
        <v>136952.5</v>
      </c>
      <c r="E4789">
        <v>175287.2</v>
      </c>
      <c r="F4789">
        <v>124358.8</v>
      </c>
      <c r="G4789">
        <v>132960.6</v>
      </c>
      <c r="I4789">
        <v>-2.91481E-2</v>
      </c>
      <c r="J4789">
        <v>-2.914806</v>
      </c>
      <c r="L4789">
        <v>52.764009999999999</v>
      </c>
      <c r="M4789">
        <v>0.7665883</v>
      </c>
      <c r="N4789">
        <v>25.882280000000002</v>
      </c>
      <c r="O4789">
        <v>26.789739999999998</v>
      </c>
      <c r="P4789">
        <v>0.31132779999999999</v>
      </c>
      <c r="R4789">
        <v>30.257539999999999</v>
      </c>
      <c r="S4789">
        <v>0.82263640000000005</v>
      </c>
    </row>
    <row r="4790" spans="1:19" x14ac:dyDescent="0.2">
      <c r="A4790" t="s">
        <v>883</v>
      </c>
      <c r="B4790">
        <v>2010</v>
      </c>
      <c r="C4790">
        <v>115951.2</v>
      </c>
      <c r="D4790">
        <v>136952.5</v>
      </c>
      <c r="E4790">
        <v>175287.2</v>
      </c>
      <c r="F4790">
        <v>124358.8</v>
      </c>
      <c r="G4790">
        <v>132960.6</v>
      </c>
      <c r="H4790">
        <v>-2.83E-5</v>
      </c>
      <c r="I4790">
        <v>-2.91481E-2</v>
      </c>
      <c r="J4790">
        <v>-2.914806</v>
      </c>
      <c r="K4790">
        <v>50.52955</v>
      </c>
      <c r="L4790">
        <v>52.764009999999999</v>
      </c>
      <c r="M4790">
        <v>0.7665883</v>
      </c>
      <c r="N4790">
        <v>25.882280000000002</v>
      </c>
      <c r="O4790">
        <v>26.789739999999998</v>
      </c>
      <c r="P4790">
        <v>0.31132779999999999</v>
      </c>
      <c r="Q4790">
        <v>27.85971</v>
      </c>
      <c r="R4790">
        <v>30.257539999999999</v>
      </c>
      <c r="S4790">
        <v>0.82263640000000005</v>
      </c>
    </row>
    <row r="4791" spans="1:19" x14ac:dyDescent="0.2">
      <c r="A4791" t="s">
        <v>883</v>
      </c>
      <c r="B4791">
        <v>2010</v>
      </c>
      <c r="C4791">
        <v>115951.2</v>
      </c>
      <c r="D4791">
        <v>136952.5</v>
      </c>
      <c r="E4791">
        <v>175287.2</v>
      </c>
      <c r="F4791">
        <v>124358.8</v>
      </c>
      <c r="G4791">
        <v>132960.6</v>
      </c>
      <c r="I4791">
        <v>-2.91481E-2</v>
      </c>
      <c r="J4791">
        <v>-2.914806</v>
      </c>
      <c r="L4791">
        <v>52.764009999999999</v>
      </c>
      <c r="M4791">
        <v>0.7665883</v>
      </c>
      <c r="N4791">
        <v>25.882280000000002</v>
      </c>
      <c r="O4791">
        <v>26.789739999999998</v>
      </c>
      <c r="P4791">
        <v>0.31132779999999999</v>
      </c>
      <c r="R4791">
        <v>30.257539999999999</v>
      </c>
      <c r="S4791">
        <v>0.82263640000000005</v>
      </c>
    </row>
    <row r="4792" spans="1:19" x14ac:dyDescent="0.2">
      <c r="A4792" t="s">
        <v>883</v>
      </c>
      <c r="B4792">
        <v>2010</v>
      </c>
      <c r="C4792">
        <v>115951.2</v>
      </c>
      <c r="D4792">
        <v>136952.5</v>
      </c>
      <c r="E4792">
        <v>175287.2</v>
      </c>
      <c r="F4792">
        <v>124358.8</v>
      </c>
      <c r="G4792">
        <v>132960.6</v>
      </c>
      <c r="H4792">
        <v>17.647030000000001</v>
      </c>
      <c r="I4792">
        <v>-2.91481E-2</v>
      </c>
      <c r="J4792">
        <v>-2.914806</v>
      </c>
      <c r="K4792">
        <v>50.52955</v>
      </c>
      <c r="L4792">
        <v>52.764009999999999</v>
      </c>
      <c r="M4792">
        <v>0.7665883</v>
      </c>
      <c r="N4792">
        <v>25.882280000000002</v>
      </c>
      <c r="O4792">
        <v>26.789739999999998</v>
      </c>
      <c r="P4792">
        <v>0.31132779999999999</v>
      </c>
      <c r="Q4792">
        <v>27.85971</v>
      </c>
      <c r="R4792">
        <v>30.257539999999999</v>
      </c>
      <c r="S4792">
        <v>0.82263640000000005</v>
      </c>
    </row>
    <row r="4793" spans="1:19" x14ac:dyDescent="0.2">
      <c r="A4793" t="s">
        <v>883</v>
      </c>
      <c r="B4793">
        <v>2010</v>
      </c>
      <c r="C4793">
        <v>115951.2</v>
      </c>
      <c r="D4793">
        <v>136952.5</v>
      </c>
      <c r="E4793">
        <v>175287.2</v>
      </c>
      <c r="F4793">
        <v>124358.8</v>
      </c>
      <c r="G4793">
        <v>132960.6</v>
      </c>
      <c r="H4793">
        <v>18.749960000000002</v>
      </c>
      <c r="I4793">
        <v>-2.91481E-2</v>
      </c>
      <c r="J4793">
        <v>-2.914806</v>
      </c>
      <c r="K4793">
        <v>50.52955</v>
      </c>
      <c r="L4793">
        <v>52.764009999999999</v>
      </c>
      <c r="M4793">
        <v>0.7665883</v>
      </c>
      <c r="N4793">
        <v>25.882280000000002</v>
      </c>
      <c r="O4793">
        <v>26.789739999999998</v>
      </c>
      <c r="P4793">
        <v>0.31132779999999999</v>
      </c>
      <c r="Q4793">
        <v>27.85971</v>
      </c>
      <c r="R4793">
        <v>30.257539999999999</v>
      </c>
      <c r="S4793">
        <v>0.82263640000000005</v>
      </c>
    </row>
    <row r="4794" spans="1:19" x14ac:dyDescent="0.2">
      <c r="A4794" t="s">
        <v>883</v>
      </c>
      <c r="B4794">
        <v>2010</v>
      </c>
      <c r="C4794">
        <v>115951.2</v>
      </c>
      <c r="D4794">
        <v>136952.5</v>
      </c>
      <c r="E4794">
        <v>175287.2</v>
      </c>
      <c r="F4794">
        <v>124358.8</v>
      </c>
      <c r="G4794">
        <v>132960.6</v>
      </c>
      <c r="H4794">
        <v>18.181920000000002</v>
      </c>
      <c r="I4794">
        <v>-2.91481E-2</v>
      </c>
      <c r="J4794">
        <v>-2.914806</v>
      </c>
      <c r="K4794">
        <v>50.52955</v>
      </c>
      <c r="L4794">
        <v>52.764009999999999</v>
      </c>
      <c r="M4794">
        <v>0.7665883</v>
      </c>
      <c r="N4794">
        <v>25.882280000000002</v>
      </c>
      <c r="O4794">
        <v>26.789739999999998</v>
      </c>
      <c r="P4794">
        <v>0.31132779999999999</v>
      </c>
      <c r="Q4794">
        <v>27.85971</v>
      </c>
      <c r="R4794">
        <v>30.257539999999999</v>
      </c>
      <c r="S4794">
        <v>0.82263640000000005</v>
      </c>
    </row>
    <row r="4795" spans="1:19" x14ac:dyDescent="0.2">
      <c r="A4795" t="s">
        <v>883</v>
      </c>
      <c r="B4795">
        <v>2010</v>
      </c>
      <c r="C4795">
        <v>115951.2</v>
      </c>
      <c r="D4795">
        <v>136952.5</v>
      </c>
      <c r="E4795">
        <v>175287.2</v>
      </c>
      <c r="F4795">
        <v>124358.8</v>
      </c>
      <c r="G4795">
        <v>132960.6</v>
      </c>
      <c r="H4795">
        <v>22.95073</v>
      </c>
      <c r="I4795">
        <v>-2.91481E-2</v>
      </c>
      <c r="J4795">
        <v>-2.914806</v>
      </c>
      <c r="K4795">
        <v>50.52955</v>
      </c>
      <c r="L4795">
        <v>52.764009999999999</v>
      </c>
      <c r="M4795">
        <v>0.7665883</v>
      </c>
      <c r="N4795">
        <v>25.882280000000002</v>
      </c>
      <c r="O4795">
        <v>26.789739999999998</v>
      </c>
      <c r="P4795">
        <v>0.31132779999999999</v>
      </c>
      <c r="Q4795">
        <v>27.85971</v>
      </c>
      <c r="R4795">
        <v>30.257539999999999</v>
      </c>
      <c r="S4795">
        <v>0.82263640000000005</v>
      </c>
    </row>
    <row r="4796" spans="1:19" x14ac:dyDescent="0.2">
      <c r="A4796" t="s">
        <v>883</v>
      </c>
      <c r="B4796">
        <v>2010</v>
      </c>
      <c r="C4796">
        <v>115951.2</v>
      </c>
      <c r="D4796">
        <v>136952.5</v>
      </c>
      <c r="E4796">
        <v>175287.2</v>
      </c>
      <c r="F4796">
        <v>124358.8</v>
      </c>
      <c r="G4796">
        <v>132960.6</v>
      </c>
      <c r="H4796">
        <v>19.230840000000001</v>
      </c>
      <c r="I4796">
        <v>-2.91481E-2</v>
      </c>
      <c r="J4796">
        <v>-2.914806</v>
      </c>
      <c r="K4796">
        <v>50.52955</v>
      </c>
      <c r="L4796">
        <v>52.764009999999999</v>
      </c>
      <c r="M4796">
        <v>0.7665883</v>
      </c>
      <c r="N4796">
        <v>25.882280000000002</v>
      </c>
      <c r="O4796">
        <v>26.789739999999998</v>
      </c>
      <c r="P4796">
        <v>0.31132779999999999</v>
      </c>
      <c r="Q4796">
        <v>27.85971</v>
      </c>
      <c r="R4796">
        <v>30.257539999999999</v>
      </c>
      <c r="S4796">
        <v>0.82263640000000005</v>
      </c>
    </row>
    <row r="4797" spans="1:19" x14ac:dyDescent="0.2">
      <c r="A4797" t="s">
        <v>883</v>
      </c>
      <c r="B4797">
        <v>2010</v>
      </c>
      <c r="C4797">
        <v>115951.2</v>
      </c>
      <c r="D4797">
        <v>136952.5</v>
      </c>
      <c r="E4797">
        <v>175287.2</v>
      </c>
      <c r="F4797">
        <v>124358.8</v>
      </c>
      <c r="G4797">
        <v>132960.6</v>
      </c>
      <c r="I4797">
        <v>-2.91481E-2</v>
      </c>
      <c r="J4797">
        <v>-2.914806</v>
      </c>
      <c r="L4797">
        <v>52.764009999999999</v>
      </c>
      <c r="M4797">
        <v>0.7665883</v>
      </c>
      <c r="N4797">
        <v>25.882280000000002</v>
      </c>
      <c r="O4797">
        <v>26.789739999999998</v>
      </c>
      <c r="P4797">
        <v>0.31132779999999999</v>
      </c>
      <c r="R4797">
        <v>30.257539999999999</v>
      </c>
      <c r="S4797">
        <v>0.82263640000000005</v>
      </c>
    </row>
    <row r="4798" spans="1:19" x14ac:dyDescent="0.2">
      <c r="A4798" t="s">
        <v>883</v>
      </c>
      <c r="B4798">
        <v>2010</v>
      </c>
      <c r="C4798">
        <v>115951.2</v>
      </c>
      <c r="D4798">
        <v>136952.5</v>
      </c>
      <c r="E4798">
        <v>175287.2</v>
      </c>
      <c r="F4798">
        <v>124358.8</v>
      </c>
      <c r="G4798">
        <v>132960.6</v>
      </c>
      <c r="H4798">
        <v>9.5588409999999993</v>
      </c>
      <c r="I4798">
        <v>-2.91481E-2</v>
      </c>
      <c r="J4798">
        <v>-2.914806</v>
      </c>
      <c r="K4798">
        <v>50.52955</v>
      </c>
      <c r="L4798">
        <v>52.764009999999999</v>
      </c>
      <c r="M4798">
        <v>0.7665883</v>
      </c>
      <c r="N4798">
        <v>25.882280000000002</v>
      </c>
      <c r="O4798">
        <v>26.789739999999998</v>
      </c>
      <c r="P4798">
        <v>0.31132779999999999</v>
      </c>
      <c r="Q4798">
        <v>27.85971</v>
      </c>
      <c r="R4798">
        <v>30.257539999999999</v>
      </c>
      <c r="S4798">
        <v>0.82263640000000005</v>
      </c>
    </row>
    <row r="4799" spans="1:19" x14ac:dyDescent="0.2">
      <c r="A4799" t="s">
        <v>883</v>
      </c>
      <c r="B4799">
        <v>2010</v>
      </c>
      <c r="C4799">
        <v>115951.2</v>
      </c>
      <c r="D4799">
        <v>136952.5</v>
      </c>
      <c r="E4799">
        <v>175287.2</v>
      </c>
      <c r="F4799">
        <v>124358.8</v>
      </c>
      <c r="G4799">
        <v>132960.6</v>
      </c>
      <c r="I4799">
        <v>-2.91481E-2</v>
      </c>
      <c r="J4799">
        <v>-2.914806</v>
      </c>
      <c r="L4799">
        <v>52.764009999999999</v>
      </c>
      <c r="M4799">
        <v>0.7665883</v>
      </c>
      <c r="N4799">
        <v>25.882280000000002</v>
      </c>
      <c r="O4799">
        <v>26.789739999999998</v>
      </c>
      <c r="P4799">
        <v>0.31132779999999999</v>
      </c>
      <c r="R4799">
        <v>30.257539999999999</v>
      </c>
      <c r="S4799">
        <v>0.82263640000000005</v>
      </c>
    </row>
    <row r="4800" spans="1:19" x14ac:dyDescent="0.2">
      <c r="A4800" t="s">
        <v>883</v>
      </c>
      <c r="B4800">
        <v>2010</v>
      </c>
      <c r="C4800">
        <v>115951.2</v>
      </c>
      <c r="D4800">
        <v>136952.5</v>
      </c>
      <c r="E4800">
        <v>175287.2</v>
      </c>
      <c r="F4800">
        <v>124358.8</v>
      </c>
      <c r="G4800">
        <v>132960.6</v>
      </c>
      <c r="H4800">
        <v>15.21744</v>
      </c>
      <c r="I4800">
        <v>-2.91481E-2</v>
      </c>
      <c r="J4800">
        <v>-2.914806</v>
      </c>
      <c r="K4800">
        <v>50.52955</v>
      </c>
      <c r="L4800">
        <v>52.764009999999999</v>
      </c>
      <c r="M4800">
        <v>0.7665883</v>
      </c>
      <c r="N4800">
        <v>25.882280000000002</v>
      </c>
      <c r="O4800">
        <v>26.789739999999998</v>
      </c>
      <c r="P4800">
        <v>0.31132779999999999</v>
      </c>
      <c r="Q4800">
        <v>27.85971</v>
      </c>
      <c r="R4800">
        <v>30.257539999999999</v>
      </c>
      <c r="S4800">
        <v>0.82263640000000005</v>
      </c>
    </row>
    <row r="4801" spans="1:19" x14ac:dyDescent="0.2">
      <c r="A4801" t="s">
        <v>883</v>
      </c>
      <c r="B4801">
        <v>2010</v>
      </c>
      <c r="C4801">
        <v>115951.2</v>
      </c>
      <c r="D4801">
        <v>136952.5</v>
      </c>
      <c r="E4801">
        <v>175287.2</v>
      </c>
      <c r="F4801">
        <v>124358.8</v>
      </c>
      <c r="G4801">
        <v>132960.6</v>
      </c>
      <c r="H4801">
        <v>9.9999280000000006</v>
      </c>
      <c r="I4801">
        <v>-2.91481E-2</v>
      </c>
      <c r="J4801">
        <v>-2.914806</v>
      </c>
      <c r="K4801">
        <v>50.52955</v>
      </c>
      <c r="L4801">
        <v>52.764009999999999</v>
      </c>
      <c r="M4801">
        <v>0.7665883</v>
      </c>
      <c r="N4801">
        <v>25.882280000000002</v>
      </c>
      <c r="O4801">
        <v>26.789739999999998</v>
      </c>
      <c r="P4801">
        <v>0.31132779999999999</v>
      </c>
      <c r="Q4801">
        <v>27.85971</v>
      </c>
      <c r="R4801">
        <v>30.257539999999999</v>
      </c>
      <c r="S4801">
        <v>0.82263640000000005</v>
      </c>
    </row>
    <row r="4802" spans="1:19" x14ac:dyDescent="0.2">
      <c r="A4802" t="s">
        <v>883</v>
      </c>
      <c r="B4802">
        <v>2010</v>
      </c>
      <c r="C4802">
        <v>115951.2</v>
      </c>
      <c r="D4802">
        <v>136952.5</v>
      </c>
      <c r="E4802">
        <v>175287.2</v>
      </c>
      <c r="F4802">
        <v>124358.8</v>
      </c>
      <c r="G4802">
        <v>132960.6</v>
      </c>
      <c r="I4802">
        <v>-2.91481E-2</v>
      </c>
      <c r="J4802">
        <v>-2.914806</v>
      </c>
      <c r="L4802">
        <v>52.764009999999999</v>
      </c>
      <c r="M4802">
        <v>0.7665883</v>
      </c>
      <c r="N4802">
        <v>25.882280000000002</v>
      </c>
      <c r="O4802">
        <v>26.789739999999998</v>
      </c>
      <c r="P4802">
        <v>0.31132779999999999</v>
      </c>
      <c r="R4802">
        <v>30.257539999999999</v>
      </c>
      <c r="S4802">
        <v>0.82263640000000005</v>
      </c>
    </row>
    <row r="4803" spans="1:19" x14ac:dyDescent="0.2">
      <c r="A4803" t="s">
        <v>883</v>
      </c>
      <c r="B4803">
        <v>2010</v>
      </c>
      <c r="C4803">
        <v>115951.2</v>
      </c>
      <c r="D4803">
        <v>136952.5</v>
      </c>
      <c r="E4803">
        <v>175287.2</v>
      </c>
      <c r="F4803">
        <v>124358.8</v>
      </c>
      <c r="G4803">
        <v>132960.6</v>
      </c>
      <c r="H4803">
        <v>11.111190000000001</v>
      </c>
      <c r="I4803">
        <v>-2.91481E-2</v>
      </c>
      <c r="J4803">
        <v>-2.914806</v>
      </c>
      <c r="K4803">
        <v>50.52955</v>
      </c>
      <c r="L4803">
        <v>52.764009999999999</v>
      </c>
      <c r="M4803">
        <v>0.7665883</v>
      </c>
      <c r="N4803">
        <v>25.882280000000002</v>
      </c>
      <c r="O4803">
        <v>26.789739999999998</v>
      </c>
      <c r="P4803">
        <v>0.31132779999999999</v>
      </c>
      <c r="Q4803">
        <v>27.85971</v>
      </c>
      <c r="R4803">
        <v>30.257539999999999</v>
      </c>
      <c r="S4803">
        <v>0.82263640000000005</v>
      </c>
    </row>
    <row r="4804" spans="1:19" x14ac:dyDescent="0.2">
      <c r="A4804" t="s">
        <v>883</v>
      </c>
      <c r="B4804">
        <v>2010</v>
      </c>
      <c r="C4804">
        <v>115951.2</v>
      </c>
      <c r="D4804">
        <v>136952.5</v>
      </c>
      <c r="E4804">
        <v>175287.2</v>
      </c>
      <c r="F4804">
        <v>124358.8</v>
      </c>
      <c r="G4804">
        <v>132960.6</v>
      </c>
      <c r="I4804">
        <v>-2.91481E-2</v>
      </c>
      <c r="J4804">
        <v>-2.914806</v>
      </c>
      <c r="L4804">
        <v>52.764009999999999</v>
      </c>
      <c r="M4804">
        <v>0.7665883</v>
      </c>
      <c r="N4804">
        <v>25.882280000000002</v>
      </c>
      <c r="O4804">
        <v>26.789739999999998</v>
      </c>
      <c r="P4804">
        <v>0.31132779999999999</v>
      </c>
      <c r="R4804">
        <v>30.257539999999999</v>
      </c>
      <c r="S4804">
        <v>0.82263640000000005</v>
      </c>
    </row>
    <row r="4805" spans="1:19" x14ac:dyDescent="0.2">
      <c r="A4805" t="s">
        <v>883</v>
      </c>
      <c r="B4805">
        <v>2010</v>
      </c>
      <c r="C4805">
        <v>115951.2</v>
      </c>
      <c r="D4805">
        <v>136952.5</v>
      </c>
      <c r="E4805">
        <v>175287.2</v>
      </c>
      <c r="F4805">
        <v>124358.8</v>
      </c>
      <c r="G4805">
        <v>132960.6</v>
      </c>
      <c r="H4805">
        <v>12.500030000000001</v>
      </c>
      <c r="I4805">
        <v>-2.91481E-2</v>
      </c>
      <c r="J4805">
        <v>-2.914806</v>
      </c>
      <c r="K4805">
        <v>50.52955</v>
      </c>
      <c r="L4805">
        <v>52.764009999999999</v>
      </c>
      <c r="M4805">
        <v>0.7665883</v>
      </c>
      <c r="N4805">
        <v>25.882280000000002</v>
      </c>
      <c r="O4805">
        <v>26.789739999999998</v>
      </c>
      <c r="P4805">
        <v>0.31132779999999999</v>
      </c>
      <c r="Q4805">
        <v>27.85971</v>
      </c>
      <c r="R4805">
        <v>30.257539999999999</v>
      </c>
      <c r="S4805">
        <v>0.82263640000000005</v>
      </c>
    </row>
    <row r="4806" spans="1:19" x14ac:dyDescent="0.2">
      <c r="A4806" t="s">
        <v>883</v>
      </c>
      <c r="B4806">
        <v>2010</v>
      </c>
      <c r="C4806">
        <v>115951.2</v>
      </c>
      <c r="D4806">
        <v>136952.5</v>
      </c>
      <c r="E4806">
        <v>175287.2</v>
      </c>
      <c r="F4806">
        <v>124358.8</v>
      </c>
      <c r="G4806">
        <v>132960.6</v>
      </c>
      <c r="I4806">
        <v>-2.91481E-2</v>
      </c>
      <c r="J4806">
        <v>-2.914806</v>
      </c>
      <c r="L4806">
        <v>52.764009999999999</v>
      </c>
      <c r="M4806">
        <v>0.7665883</v>
      </c>
      <c r="N4806">
        <v>25.882280000000002</v>
      </c>
      <c r="O4806">
        <v>26.789739999999998</v>
      </c>
      <c r="P4806">
        <v>0.31132779999999999</v>
      </c>
      <c r="R4806">
        <v>30.257539999999999</v>
      </c>
      <c r="S4806">
        <v>0.82263640000000005</v>
      </c>
    </row>
    <row r="4807" spans="1:19" x14ac:dyDescent="0.2">
      <c r="A4807" t="s">
        <v>883</v>
      </c>
      <c r="B4807">
        <v>2010</v>
      </c>
      <c r="C4807">
        <v>115951.2</v>
      </c>
      <c r="D4807">
        <v>136952.5</v>
      </c>
      <c r="E4807">
        <v>175287.2</v>
      </c>
      <c r="F4807">
        <v>124358.8</v>
      </c>
      <c r="G4807">
        <v>132960.6</v>
      </c>
      <c r="H4807">
        <v>23.076830000000001</v>
      </c>
      <c r="I4807">
        <v>-2.91481E-2</v>
      </c>
      <c r="J4807">
        <v>-2.914806</v>
      </c>
      <c r="K4807">
        <v>50.52955</v>
      </c>
      <c r="L4807">
        <v>52.764009999999999</v>
      </c>
      <c r="M4807">
        <v>0.7665883</v>
      </c>
      <c r="N4807">
        <v>25.882280000000002</v>
      </c>
      <c r="O4807">
        <v>26.789739999999998</v>
      </c>
      <c r="P4807">
        <v>0.31132779999999999</v>
      </c>
      <c r="Q4807">
        <v>27.85971</v>
      </c>
      <c r="R4807">
        <v>30.257539999999999</v>
      </c>
      <c r="S4807">
        <v>0.82263640000000005</v>
      </c>
    </row>
    <row r="4808" spans="1:19" x14ac:dyDescent="0.2">
      <c r="A4808" t="s">
        <v>883</v>
      </c>
      <c r="B4808">
        <v>2010</v>
      </c>
      <c r="C4808">
        <v>115951.2</v>
      </c>
      <c r="D4808">
        <v>136952.5</v>
      </c>
      <c r="E4808">
        <v>175287.2</v>
      </c>
      <c r="F4808">
        <v>124358.8</v>
      </c>
      <c r="G4808">
        <v>132960.6</v>
      </c>
      <c r="H4808">
        <v>108</v>
      </c>
      <c r="I4808">
        <v>-2.91481E-2</v>
      </c>
      <c r="J4808">
        <v>-2.914806</v>
      </c>
      <c r="K4808">
        <v>50.52955</v>
      </c>
      <c r="L4808">
        <v>52.764009999999999</v>
      </c>
      <c r="M4808">
        <v>0.7665883</v>
      </c>
      <c r="N4808">
        <v>25.882280000000002</v>
      </c>
      <c r="O4808">
        <v>26.789739999999998</v>
      </c>
      <c r="P4808">
        <v>0.31132779999999999</v>
      </c>
      <c r="Q4808">
        <v>27.85971</v>
      </c>
      <c r="R4808">
        <v>30.257539999999999</v>
      </c>
      <c r="S4808">
        <v>0.82263640000000005</v>
      </c>
    </row>
    <row r="4809" spans="1:19" x14ac:dyDescent="0.2">
      <c r="A4809" t="s">
        <v>883</v>
      </c>
      <c r="B4809">
        <v>2010</v>
      </c>
      <c r="C4809">
        <v>115951.2</v>
      </c>
      <c r="D4809">
        <v>136952.5</v>
      </c>
      <c r="E4809">
        <v>175287.2</v>
      </c>
      <c r="F4809">
        <v>124358.8</v>
      </c>
      <c r="G4809">
        <v>132960.6</v>
      </c>
      <c r="H4809">
        <v>-5.8824180000000004</v>
      </c>
      <c r="I4809">
        <v>-2.91481E-2</v>
      </c>
      <c r="J4809">
        <v>-2.914806</v>
      </c>
      <c r="K4809">
        <v>50.52955</v>
      </c>
      <c r="L4809">
        <v>52.764009999999999</v>
      </c>
      <c r="M4809">
        <v>0.7665883</v>
      </c>
      <c r="N4809">
        <v>25.882280000000002</v>
      </c>
      <c r="O4809">
        <v>26.789739999999998</v>
      </c>
      <c r="P4809">
        <v>0.31132779999999999</v>
      </c>
      <c r="Q4809">
        <v>27.85971</v>
      </c>
      <c r="R4809">
        <v>30.257539999999999</v>
      </c>
      <c r="S4809">
        <v>0.82263640000000005</v>
      </c>
    </row>
    <row r="4810" spans="1:19" x14ac:dyDescent="0.2">
      <c r="A4810" t="s">
        <v>883</v>
      </c>
      <c r="B4810">
        <v>2010</v>
      </c>
      <c r="C4810">
        <v>115951.2</v>
      </c>
      <c r="D4810">
        <v>136952.5</v>
      </c>
      <c r="E4810">
        <v>175287.2</v>
      </c>
      <c r="F4810">
        <v>124358.8</v>
      </c>
      <c r="G4810">
        <v>132960.6</v>
      </c>
      <c r="H4810">
        <v>11.39249</v>
      </c>
      <c r="I4810">
        <v>-2.91481E-2</v>
      </c>
      <c r="J4810">
        <v>-2.914806</v>
      </c>
      <c r="K4810">
        <v>50.52955</v>
      </c>
      <c r="L4810">
        <v>52.764009999999999</v>
      </c>
      <c r="M4810">
        <v>0.7665883</v>
      </c>
      <c r="N4810">
        <v>25.882280000000002</v>
      </c>
      <c r="O4810">
        <v>26.789739999999998</v>
      </c>
      <c r="P4810">
        <v>0.31132779999999999</v>
      </c>
      <c r="Q4810">
        <v>27.85971</v>
      </c>
      <c r="R4810">
        <v>30.257539999999999</v>
      </c>
      <c r="S4810">
        <v>0.82263640000000005</v>
      </c>
    </row>
    <row r="4811" spans="1:19" x14ac:dyDescent="0.2">
      <c r="A4811" t="s">
        <v>883</v>
      </c>
      <c r="B4811">
        <v>2010</v>
      </c>
      <c r="C4811">
        <v>115951.2</v>
      </c>
      <c r="D4811">
        <v>136952.5</v>
      </c>
      <c r="E4811">
        <v>175287.2</v>
      </c>
      <c r="F4811">
        <v>124358.8</v>
      </c>
      <c r="G4811">
        <v>132960.6</v>
      </c>
      <c r="I4811">
        <v>-2.91481E-2</v>
      </c>
      <c r="J4811">
        <v>-2.914806</v>
      </c>
      <c r="L4811">
        <v>52.764009999999999</v>
      </c>
      <c r="M4811">
        <v>0.7665883</v>
      </c>
      <c r="N4811">
        <v>25.882280000000002</v>
      </c>
      <c r="O4811">
        <v>26.789739999999998</v>
      </c>
      <c r="P4811">
        <v>0.31132779999999999</v>
      </c>
      <c r="R4811">
        <v>30.257539999999999</v>
      </c>
      <c r="S4811">
        <v>0.82263640000000005</v>
      </c>
    </row>
    <row r="4812" spans="1:19" x14ac:dyDescent="0.2">
      <c r="A4812" t="s">
        <v>883</v>
      </c>
      <c r="B4812">
        <v>2010</v>
      </c>
      <c r="C4812">
        <v>115951.2</v>
      </c>
      <c r="D4812">
        <v>136952.5</v>
      </c>
      <c r="E4812">
        <v>175287.2</v>
      </c>
      <c r="F4812">
        <v>124358.8</v>
      </c>
      <c r="G4812">
        <v>132960.6</v>
      </c>
      <c r="H4812">
        <v>123.5757</v>
      </c>
      <c r="I4812">
        <v>-2.91481E-2</v>
      </c>
      <c r="J4812">
        <v>-2.914806</v>
      </c>
      <c r="K4812">
        <v>50.52955</v>
      </c>
      <c r="L4812">
        <v>52.764009999999999</v>
      </c>
      <c r="M4812">
        <v>0.7665883</v>
      </c>
      <c r="N4812">
        <v>25.882280000000002</v>
      </c>
      <c r="O4812">
        <v>26.789739999999998</v>
      </c>
      <c r="P4812">
        <v>0.31132779999999999</v>
      </c>
      <c r="Q4812">
        <v>27.85971</v>
      </c>
      <c r="R4812">
        <v>30.257539999999999</v>
      </c>
      <c r="S4812">
        <v>0.82263640000000005</v>
      </c>
    </row>
    <row r="4813" spans="1:19" x14ac:dyDescent="0.2">
      <c r="A4813" t="s">
        <v>883</v>
      </c>
      <c r="B4813">
        <v>2010</v>
      </c>
      <c r="C4813">
        <v>115951.2</v>
      </c>
      <c r="D4813">
        <v>136952.5</v>
      </c>
      <c r="E4813">
        <v>175287.2</v>
      </c>
      <c r="F4813">
        <v>124358.8</v>
      </c>
      <c r="G4813">
        <v>132960.6</v>
      </c>
      <c r="I4813">
        <v>-2.91481E-2</v>
      </c>
      <c r="J4813">
        <v>-2.914806</v>
      </c>
      <c r="L4813">
        <v>52.764009999999999</v>
      </c>
      <c r="M4813">
        <v>0.7665883</v>
      </c>
      <c r="N4813">
        <v>25.882280000000002</v>
      </c>
      <c r="O4813">
        <v>26.789739999999998</v>
      </c>
      <c r="P4813">
        <v>0.31132779999999999</v>
      </c>
      <c r="R4813">
        <v>30.257539999999999</v>
      </c>
      <c r="S4813">
        <v>0.82263640000000005</v>
      </c>
    </row>
    <row r="4814" spans="1:19" x14ac:dyDescent="0.2">
      <c r="A4814" t="s">
        <v>883</v>
      </c>
      <c r="B4814">
        <v>2010</v>
      </c>
      <c r="C4814">
        <v>115951.2</v>
      </c>
      <c r="D4814">
        <v>136952.5</v>
      </c>
      <c r="E4814">
        <v>175287.2</v>
      </c>
      <c r="F4814">
        <v>124358.8</v>
      </c>
      <c r="G4814">
        <v>132960.6</v>
      </c>
      <c r="H4814">
        <v>2.2200000000000001E-5</v>
      </c>
      <c r="I4814">
        <v>-2.91481E-2</v>
      </c>
      <c r="J4814">
        <v>-2.914806</v>
      </c>
      <c r="K4814">
        <v>50.52955</v>
      </c>
      <c r="L4814">
        <v>52.764009999999999</v>
      </c>
      <c r="M4814">
        <v>0.7665883</v>
      </c>
      <c r="N4814">
        <v>25.882280000000002</v>
      </c>
      <c r="O4814">
        <v>26.789739999999998</v>
      </c>
      <c r="P4814">
        <v>0.31132779999999999</v>
      </c>
      <c r="Q4814">
        <v>27.85971</v>
      </c>
      <c r="R4814">
        <v>30.257539999999999</v>
      </c>
      <c r="S4814">
        <v>0.82263640000000005</v>
      </c>
    </row>
    <row r="4815" spans="1:19" x14ac:dyDescent="0.2">
      <c r="A4815" t="s">
        <v>883</v>
      </c>
      <c r="B4815">
        <v>2010</v>
      </c>
      <c r="C4815">
        <v>115951.2</v>
      </c>
      <c r="D4815">
        <v>136952.5</v>
      </c>
      <c r="E4815">
        <v>175287.2</v>
      </c>
      <c r="F4815">
        <v>124358.8</v>
      </c>
      <c r="G4815">
        <v>132960.6</v>
      </c>
      <c r="H4815">
        <v>19.565200000000001</v>
      </c>
      <c r="I4815">
        <v>-2.91481E-2</v>
      </c>
      <c r="J4815">
        <v>-2.914806</v>
      </c>
      <c r="K4815">
        <v>50.52955</v>
      </c>
      <c r="L4815">
        <v>52.764009999999999</v>
      </c>
      <c r="M4815">
        <v>0.7665883</v>
      </c>
      <c r="N4815">
        <v>25.882280000000002</v>
      </c>
      <c r="O4815">
        <v>26.789739999999998</v>
      </c>
      <c r="P4815">
        <v>0.31132779999999999</v>
      </c>
      <c r="Q4815">
        <v>27.85971</v>
      </c>
      <c r="R4815">
        <v>30.257539999999999</v>
      </c>
      <c r="S4815">
        <v>0.82263640000000005</v>
      </c>
    </row>
    <row r="4816" spans="1:19" x14ac:dyDescent="0.2">
      <c r="A4816" t="s">
        <v>883</v>
      </c>
      <c r="B4816">
        <v>2010</v>
      </c>
      <c r="C4816">
        <v>115951.2</v>
      </c>
      <c r="D4816">
        <v>136952.5</v>
      </c>
      <c r="E4816">
        <v>175287.2</v>
      </c>
      <c r="F4816">
        <v>124358.8</v>
      </c>
      <c r="G4816">
        <v>132960.6</v>
      </c>
      <c r="H4816">
        <v>5.5554740000000002</v>
      </c>
      <c r="I4816">
        <v>-2.91481E-2</v>
      </c>
      <c r="J4816">
        <v>-2.914806</v>
      </c>
      <c r="K4816">
        <v>50.52955</v>
      </c>
      <c r="L4816">
        <v>52.764009999999999</v>
      </c>
      <c r="M4816">
        <v>0.7665883</v>
      </c>
      <c r="N4816">
        <v>25.882280000000002</v>
      </c>
      <c r="O4816">
        <v>26.789739999999998</v>
      </c>
      <c r="P4816">
        <v>0.31132779999999999</v>
      </c>
      <c r="Q4816">
        <v>27.85971</v>
      </c>
      <c r="R4816">
        <v>30.257539999999999</v>
      </c>
      <c r="S4816">
        <v>0.82263640000000005</v>
      </c>
    </row>
    <row r="4817" spans="1:19" x14ac:dyDescent="0.2">
      <c r="A4817" t="s">
        <v>883</v>
      </c>
      <c r="B4817">
        <v>2010</v>
      </c>
      <c r="C4817">
        <v>115951.2</v>
      </c>
      <c r="D4817">
        <v>136952.5</v>
      </c>
      <c r="E4817">
        <v>175287.2</v>
      </c>
      <c r="F4817">
        <v>124358.8</v>
      </c>
      <c r="G4817">
        <v>132960.6</v>
      </c>
      <c r="H4817">
        <v>18.799969999999998</v>
      </c>
      <c r="I4817">
        <v>-2.91481E-2</v>
      </c>
      <c r="J4817">
        <v>-2.914806</v>
      </c>
      <c r="K4817">
        <v>50.52955</v>
      </c>
      <c r="L4817">
        <v>52.764009999999999</v>
      </c>
      <c r="M4817">
        <v>0.7665883</v>
      </c>
      <c r="N4817">
        <v>25.882280000000002</v>
      </c>
      <c r="O4817">
        <v>26.789739999999998</v>
      </c>
      <c r="P4817">
        <v>0.31132779999999999</v>
      </c>
      <c r="Q4817">
        <v>27.85971</v>
      </c>
      <c r="R4817">
        <v>30.257539999999999</v>
      </c>
      <c r="S4817">
        <v>0.82263640000000005</v>
      </c>
    </row>
    <row r="4818" spans="1:19" x14ac:dyDescent="0.2">
      <c r="A4818" t="s">
        <v>883</v>
      </c>
      <c r="B4818">
        <v>2010</v>
      </c>
      <c r="C4818">
        <v>115951.2</v>
      </c>
      <c r="D4818">
        <v>136952.5</v>
      </c>
      <c r="E4818">
        <v>175287.2</v>
      </c>
      <c r="F4818">
        <v>124358.8</v>
      </c>
      <c r="G4818">
        <v>132960.6</v>
      </c>
      <c r="H4818">
        <v>-2.2868249999999999</v>
      </c>
      <c r="I4818">
        <v>-2.91481E-2</v>
      </c>
      <c r="J4818">
        <v>-2.914806</v>
      </c>
      <c r="K4818">
        <v>50.52955</v>
      </c>
      <c r="L4818">
        <v>52.764009999999999</v>
      </c>
      <c r="M4818">
        <v>0.7665883</v>
      </c>
      <c r="N4818">
        <v>25.882280000000002</v>
      </c>
      <c r="O4818">
        <v>26.789739999999998</v>
      </c>
      <c r="P4818">
        <v>0.31132779999999999</v>
      </c>
      <c r="Q4818">
        <v>27.85971</v>
      </c>
      <c r="R4818">
        <v>30.257539999999999</v>
      </c>
      <c r="S4818">
        <v>0.82263640000000005</v>
      </c>
    </row>
    <row r="4819" spans="1:19" x14ac:dyDescent="0.2">
      <c r="A4819" t="s">
        <v>883</v>
      </c>
      <c r="B4819">
        <v>2010</v>
      </c>
      <c r="C4819">
        <v>115951.2</v>
      </c>
      <c r="D4819">
        <v>136952.5</v>
      </c>
      <c r="E4819">
        <v>175287.2</v>
      </c>
      <c r="F4819">
        <v>124358.8</v>
      </c>
      <c r="G4819">
        <v>132960.6</v>
      </c>
      <c r="H4819">
        <v>16.666730000000001</v>
      </c>
      <c r="I4819">
        <v>-2.91481E-2</v>
      </c>
      <c r="J4819">
        <v>-2.914806</v>
      </c>
      <c r="K4819">
        <v>50.52955</v>
      </c>
      <c r="L4819">
        <v>52.764009999999999</v>
      </c>
      <c r="M4819">
        <v>0.7665883</v>
      </c>
      <c r="N4819">
        <v>25.882280000000002</v>
      </c>
      <c r="O4819">
        <v>26.789739999999998</v>
      </c>
      <c r="P4819">
        <v>0.31132779999999999</v>
      </c>
      <c r="Q4819">
        <v>27.85971</v>
      </c>
      <c r="R4819">
        <v>30.257539999999999</v>
      </c>
      <c r="S4819">
        <v>0.82263640000000005</v>
      </c>
    </row>
    <row r="4820" spans="1:19" x14ac:dyDescent="0.2">
      <c r="A4820" t="s">
        <v>883</v>
      </c>
      <c r="B4820">
        <v>2010</v>
      </c>
      <c r="C4820">
        <v>115951.2</v>
      </c>
      <c r="D4820">
        <v>136952.5</v>
      </c>
      <c r="E4820">
        <v>175287.2</v>
      </c>
      <c r="F4820">
        <v>124358.8</v>
      </c>
      <c r="G4820">
        <v>132960.6</v>
      </c>
      <c r="I4820">
        <v>-2.91481E-2</v>
      </c>
      <c r="J4820">
        <v>-2.914806</v>
      </c>
      <c r="L4820">
        <v>52.764009999999999</v>
      </c>
      <c r="M4820">
        <v>0.7665883</v>
      </c>
      <c r="N4820">
        <v>25.882280000000002</v>
      </c>
      <c r="O4820">
        <v>26.789739999999998</v>
      </c>
      <c r="P4820">
        <v>0.31132779999999999</v>
      </c>
      <c r="R4820">
        <v>30.257539999999999</v>
      </c>
      <c r="S4820">
        <v>0.82263640000000005</v>
      </c>
    </row>
    <row r="4821" spans="1:19" x14ac:dyDescent="0.2">
      <c r="A4821" t="s">
        <v>883</v>
      </c>
      <c r="B4821">
        <v>2010</v>
      </c>
      <c r="C4821">
        <v>115951.2</v>
      </c>
      <c r="D4821">
        <v>136952.5</v>
      </c>
      <c r="E4821">
        <v>175287.2</v>
      </c>
      <c r="F4821">
        <v>124358.8</v>
      </c>
      <c r="G4821">
        <v>132960.6</v>
      </c>
      <c r="H4821">
        <v>9.375057</v>
      </c>
      <c r="I4821">
        <v>-2.91481E-2</v>
      </c>
      <c r="J4821">
        <v>-2.914806</v>
      </c>
      <c r="K4821">
        <v>50.52955</v>
      </c>
      <c r="L4821">
        <v>52.764009999999999</v>
      </c>
      <c r="M4821">
        <v>0.7665883</v>
      </c>
      <c r="N4821">
        <v>25.882280000000002</v>
      </c>
      <c r="O4821">
        <v>26.789739999999998</v>
      </c>
      <c r="P4821">
        <v>0.31132779999999999</v>
      </c>
      <c r="Q4821">
        <v>27.85971</v>
      </c>
      <c r="R4821">
        <v>30.257539999999999</v>
      </c>
      <c r="S4821">
        <v>0.82263640000000005</v>
      </c>
    </row>
    <row r="4822" spans="1:19" x14ac:dyDescent="0.2">
      <c r="A4822" t="s">
        <v>883</v>
      </c>
      <c r="B4822">
        <v>2010</v>
      </c>
      <c r="C4822">
        <v>115951.2</v>
      </c>
      <c r="D4822">
        <v>136952.5</v>
      </c>
      <c r="E4822">
        <v>175287.2</v>
      </c>
      <c r="F4822">
        <v>124358.8</v>
      </c>
      <c r="G4822">
        <v>132960.6</v>
      </c>
      <c r="H4822">
        <v>56.944339999999997</v>
      </c>
      <c r="I4822">
        <v>-2.91481E-2</v>
      </c>
      <c r="J4822">
        <v>-2.914806</v>
      </c>
      <c r="K4822">
        <v>50.52955</v>
      </c>
      <c r="L4822">
        <v>52.764009999999999</v>
      </c>
      <c r="M4822">
        <v>0.7665883</v>
      </c>
      <c r="N4822">
        <v>25.882280000000002</v>
      </c>
      <c r="O4822">
        <v>26.789739999999998</v>
      </c>
      <c r="P4822">
        <v>0.31132779999999999</v>
      </c>
      <c r="Q4822">
        <v>27.85971</v>
      </c>
      <c r="R4822">
        <v>30.257539999999999</v>
      </c>
      <c r="S4822">
        <v>0.82263640000000005</v>
      </c>
    </row>
    <row r="4823" spans="1:19" x14ac:dyDescent="0.2">
      <c r="A4823" t="s">
        <v>883</v>
      </c>
      <c r="B4823">
        <v>2010</v>
      </c>
      <c r="C4823">
        <v>115951.2</v>
      </c>
      <c r="D4823">
        <v>136952.5</v>
      </c>
      <c r="E4823">
        <v>175287.2</v>
      </c>
      <c r="F4823">
        <v>124358.8</v>
      </c>
      <c r="G4823">
        <v>132960.6</v>
      </c>
      <c r="I4823">
        <v>-2.91481E-2</v>
      </c>
      <c r="J4823">
        <v>-2.914806</v>
      </c>
      <c r="L4823">
        <v>52.764009999999999</v>
      </c>
      <c r="M4823">
        <v>0.7665883</v>
      </c>
      <c r="N4823">
        <v>25.882280000000002</v>
      </c>
      <c r="O4823">
        <v>26.789739999999998</v>
      </c>
      <c r="P4823">
        <v>0.31132779999999999</v>
      </c>
      <c r="R4823">
        <v>30.257539999999999</v>
      </c>
      <c r="S4823">
        <v>0.82263640000000005</v>
      </c>
    </row>
    <row r="4824" spans="1:19" x14ac:dyDescent="0.2">
      <c r="A4824" t="s">
        <v>883</v>
      </c>
      <c r="B4824">
        <v>2010</v>
      </c>
      <c r="C4824">
        <v>115951.2</v>
      </c>
      <c r="D4824">
        <v>136952.5</v>
      </c>
      <c r="E4824">
        <v>175287.2</v>
      </c>
      <c r="F4824">
        <v>124358.8</v>
      </c>
      <c r="G4824">
        <v>132960.6</v>
      </c>
      <c r="H4824">
        <v>-0.80008469999999998</v>
      </c>
      <c r="I4824">
        <v>-2.91481E-2</v>
      </c>
      <c r="J4824">
        <v>-2.914806</v>
      </c>
      <c r="K4824">
        <v>50.52955</v>
      </c>
      <c r="L4824">
        <v>52.764009999999999</v>
      </c>
      <c r="M4824">
        <v>0.7665883</v>
      </c>
      <c r="N4824">
        <v>25.882280000000002</v>
      </c>
      <c r="O4824">
        <v>26.789739999999998</v>
      </c>
      <c r="P4824">
        <v>0.31132779999999999</v>
      </c>
      <c r="Q4824">
        <v>27.85971</v>
      </c>
      <c r="R4824">
        <v>30.257539999999999</v>
      </c>
      <c r="S4824">
        <v>0.82263640000000005</v>
      </c>
    </row>
    <row r="4825" spans="1:19" x14ac:dyDescent="0.2">
      <c r="A4825" t="s">
        <v>883</v>
      </c>
      <c r="B4825">
        <v>2010</v>
      </c>
      <c r="C4825">
        <v>115951.2</v>
      </c>
      <c r="D4825">
        <v>136952.5</v>
      </c>
      <c r="E4825">
        <v>175287.2</v>
      </c>
      <c r="F4825">
        <v>124358.8</v>
      </c>
      <c r="G4825">
        <v>132960.6</v>
      </c>
      <c r="I4825">
        <v>-2.91481E-2</v>
      </c>
      <c r="J4825">
        <v>-2.914806</v>
      </c>
      <c r="L4825">
        <v>52.764009999999999</v>
      </c>
      <c r="M4825">
        <v>0.7665883</v>
      </c>
      <c r="N4825">
        <v>25.882280000000002</v>
      </c>
      <c r="O4825">
        <v>26.789739999999998</v>
      </c>
      <c r="P4825">
        <v>0.31132779999999999</v>
      </c>
      <c r="R4825">
        <v>30.257539999999999</v>
      </c>
      <c r="S4825">
        <v>0.82263640000000005</v>
      </c>
    </row>
    <row r="4826" spans="1:19" x14ac:dyDescent="0.2">
      <c r="A4826" t="s">
        <v>883</v>
      </c>
      <c r="B4826">
        <v>2010</v>
      </c>
      <c r="C4826">
        <v>115951.2</v>
      </c>
      <c r="D4826">
        <v>136952.5</v>
      </c>
      <c r="E4826">
        <v>175287.2</v>
      </c>
      <c r="F4826">
        <v>124358.8</v>
      </c>
      <c r="G4826">
        <v>132960.6</v>
      </c>
      <c r="H4826">
        <v>127.7779</v>
      </c>
      <c r="I4826">
        <v>-2.91481E-2</v>
      </c>
      <c r="J4826">
        <v>-2.914806</v>
      </c>
      <c r="K4826">
        <v>50.52955</v>
      </c>
      <c r="L4826">
        <v>52.764009999999999</v>
      </c>
      <c r="M4826">
        <v>0.7665883</v>
      </c>
      <c r="N4826">
        <v>25.882280000000002</v>
      </c>
      <c r="O4826">
        <v>26.789739999999998</v>
      </c>
      <c r="P4826">
        <v>0.31132779999999999</v>
      </c>
      <c r="Q4826">
        <v>27.85971</v>
      </c>
      <c r="R4826">
        <v>30.257539999999999</v>
      </c>
      <c r="S4826">
        <v>0.82263640000000005</v>
      </c>
    </row>
    <row r="4827" spans="1:19" x14ac:dyDescent="0.2">
      <c r="A4827" t="s">
        <v>883</v>
      </c>
      <c r="B4827">
        <v>2010</v>
      </c>
      <c r="C4827">
        <v>115951.2</v>
      </c>
      <c r="D4827">
        <v>136952.5</v>
      </c>
      <c r="E4827">
        <v>175287.2</v>
      </c>
      <c r="F4827">
        <v>124358.8</v>
      </c>
      <c r="G4827">
        <v>132960.6</v>
      </c>
      <c r="H4827">
        <v>957.14319999999998</v>
      </c>
      <c r="I4827">
        <v>-2.91481E-2</v>
      </c>
      <c r="J4827">
        <v>-2.914806</v>
      </c>
      <c r="K4827">
        <v>50.52955</v>
      </c>
      <c r="L4827">
        <v>52.764009999999999</v>
      </c>
      <c r="M4827">
        <v>0.7665883</v>
      </c>
      <c r="N4827">
        <v>25.882280000000002</v>
      </c>
      <c r="O4827">
        <v>26.789739999999998</v>
      </c>
      <c r="P4827">
        <v>0.31132779999999999</v>
      </c>
      <c r="R4827">
        <v>30.257539999999999</v>
      </c>
      <c r="S4827">
        <v>0.82263640000000005</v>
      </c>
    </row>
    <row r="4828" spans="1:19" x14ac:dyDescent="0.2">
      <c r="A4828" t="s">
        <v>883</v>
      </c>
      <c r="B4828">
        <v>2010</v>
      </c>
      <c r="C4828">
        <v>115951.2</v>
      </c>
      <c r="D4828">
        <v>136952.5</v>
      </c>
      <c r="E4828">
        <v>175287.2</v>
      </c>
      <c r="F4828">
        <v>124358.8</v>
      </c>
      <c r="G4828">
        <v>132960.6</v>
      </c>
      <c r="H4828">
        <v>12.941090000000001</v>
      </c>
      <c r="I4828">
        <v>-2.91481E-2</v>
      </c>
      <c r="J4828">
        <v>-2.914806</v>
      </c>
      <c r="K4828">
        <v>50.52955</v>
      </c>
      <c r="L4828">
        <v>52.764009999999999</v>
      </c>
      <c r="M4828">
        <v>0.7665883</v>
      </c>
      <c r="N4828">
        <v>25.882280000000002</v>
      </c>
      <c r="O4828">
        <v>26.789739999999998</v>
      </c>
      <c r="P4828">
        <v>0.31132779999999999</v>
      </c>
      <c r="Q4828">
        <v>27.85971</v>
      </c>
      <c r="R4828">
        <v>30.257539999999999</v>
      </c>
      <c r="S4828">
        <v>0.82263640000000005</v>
      </c>
    </row>
    <row r="4829" spans="1:19" x14ac:dyDescent="0.2">
      <c r="A4829" t="s">
        <v>883</v>
      </c>
      <c r="B4829">
        <v>2010</v>
      </c>
      <c r="C4829">
        <v>115951.2</v>
      </c>
      <c r="D4829">
        <v>136952.5</v>
      </c>
      <c r="E4829">
        <v>175287.2</v>
      </c>
      <c r="F4829">
        <v>124358.8</v>
      </c>
      <c r="G4829">
        <v>132960.6</v>
      </c>
      <c r="I4829">
        <v>-2.91481E-2</v>
      </c>
      <c r="J4829">
        <v>-2.914806</v>
      </c>
      <c r="L4829">
        <v>52.764009999999999</v>
      </c>
      <c r="M4829">
        <v>0.7665883</v>
      </c>
      <c r="N4829">
        <v>25.882280000000002</v>
      </c>
      <c r="O4829">
        <v>26.789739999999998</v>
      </c>
      <c r="P4829">
        <v>0.31132779999999999</v>
      </c>
      <c r="R4829">
        <v>30.257539999999999</v>
      </c>
      <c r="S4829">
        <v>0.82263640000000005</v>
      </c>
    </row>
    <row r="4830" spans="1:19" x14ac:dyDescent="0.2">
      <c r="A4830" t="s">
        <v>883</v>
      </c>
      <c r="B4830">
        <v>2010</v>
      </c>
      <c r="C4830">
        <v>115951.2</v>
      </c>
      <c r="D4830">
        <v>136952.5</v>
      </c>
      <c r="E4830">
        <v>175287.2</v>
      </c>
      <c r="F4830">
        <v>124358.8</v>
      </c>
      <c r="G4830">
        <v>132960.6</v>
      </c>
      <c r="H4830">
        <v>7.1428339999999997</v>
      </c>
      <c r="I4830">
        <v>-2.91481E-2</v>
      </c>
      <c r="J4830">
        <v>-2.914806</v>
      </c>
      <c r="K4830">
        <v>50.52955</v>
      </c>
      <c r="L4830">
        <v>52.764009999999999</v>
      </c>
      <c r="M4830">
        <v>0.7665883</v>
      </c>
      <c r="N4830">
        <v>25.882280000000002</v>
      </c>
      <c r="O4830">
        <v>26.789739999999998</v>
      </c>
      <c r="P4830">
        <v>0.31132779999999999</v>
      </c>
      <c r="Q4830">
        <v>27.85971</v>
      </c>
      <c r="R4830">
        <v>30.257539999999999</v>
      </c>
      <c r="S4830">
        <v>0.82263640000000005</v>
      </c>
    </row>
    <row r="4831" spans="1:19" x14ac:dyDescent="0.2">
      <c r="A4831" t="s">
        <v>883</v>
      </c>
      <c r="B4831">
        <v>2010</v>
      </c>
      <c r="C4831">
        <v>115951.2</v>
      </c>
      <c r="D4831">
        <v>136952.5</v>
      </c>
      <c r="E4831">
        <v>175287.2</v>
      </c>
      <c r="F4831">
        <v>124358.8</v>
      </c>
      <c r="G4831">
        <v>132960.6</v>
      </c>
      <c r="H4831">
        <v>135.00020000000001</v>
      </c>
      <c r="I4831">
        <v>-2.91481E-2</v>
      </c>
      <c r="J4831">
        <v>-2.914806</v>
      </c>
      <c r="K4831">
        <v>50.52955</v>
      </c>
      <c r="L4831">
        <v>52.764009999999999</v>
      </c>
      <c r="M4831">
        <v>0.7665883</v>
      </c>
      <c r="N4831">
        <v>25.882280000000002</v>
      </c>
      <c r="O4831">
        <v>26.789739999999998</v>
      </c>
      <c r="P4831">
        <v>0.31132779999999999</v>
      </c>
      <c r="Q4831">
        <v>27.85971</v>
      </c>
      <c r="R4831">
        <v>30.257539999999999</v>
      </c>
      <c r="S4831">
        <v>0.82263640000000005</v>
      </c>
    </row>
    <row r="4832" spans="1:19" x14ac:dyDescent="0.2">
      <c r="A4832" t="s">
        <v>883</v>
      </c>
      <c r="B4832">
        <v>2010</v>
      </c>
      <c r="C4832">
        <v>115951.2</v>
      </c>
      <c r="D4832">
        <v>136952.5</v>
      </c>
      <c r="E4832">
        <v>175287.2</v>
      </c>
      <c r="F4832">
        <v>124358.8</v>
      </c>
      <c r="G4832">
        <v>132960.6</v>
      </c>
      <c r="I4832">
        <v>-2.91481E-2</v>
      </c>
      <c r="J4832">
        <v>-2.914806</v>
      </c>
      <c r="L4832">
        <v>52.764009999999999</v>
      </c>
      <c r="M4832">
        <v>0.7665883</v>
      </c>
      <c r="N4832">
        <v>25.882280000000002</v>
      </c>
      <c r="O4832">
        <v>26.789739999999998</v>
      </c>
      <c r="P4832">
        <v>0.31132779999999999</v>
      </c>
      <c r="R4832">
        <v>30.257539999999999</v>
      </c>
      <c r="S4832">
        <v>0.82263640000000005</v>
      </c>
    </row>
    <row r="4833" spans="1:19" x14ac:dyDescent="0.2">
      <c r="A4833" t="s">
        <v>883</v>
      </c>
      <c r="B4833">
        <v>2010</v>
      </c>
      <c r="C4833">
        <v>115951.2</v>
      </c>
      <c r="D4833">
        <v>136952.5</v>
      </c>
      <c r="E4833">
        <v>175287.2</v>
      </c>
      <c r="F4833">
        <v>124358.8</v>
      </c>
      <c r="G4833">
        <v>132960.6</v>
      </c>
      <c r="H4833">
        <v>17.64714</v>
      </c>
      <c r="I4833">
        <v>-2.91481E-2</v>
      </c>
      <c r="J4833">
        <v>-2.914806</v>
      </c>
      <c r="K4833">
        <v>50.52955</v>
      </c>
      <c r="L4833">
        <v>52.764009999999999</v>
      </c>
      <c r="M4833">
        <v>0.7665883</v>
      </c>
      <c r="N4833">
        <v>25.882280000000002</v>
      </c>
      <c r="O4833">
        <v>26.789739999999998</v>
      </c>
      <c r="P4833">
        <v>0.31132779999999999</v>
      </c>
      <c r="Q4833">
        <v>27.85971</v>
      </c>
      <c r="R4833">
        <v>30.257539999999999</v>
      </c>
      <c r="S4833">
        <v>0.82263640000000005</v>
      </c>
    </row>
    <row r="4834" spans="1:19" x14ac:dyDescent="0.2">
      <c r="A4834" t="s">
        <v>883</v>
      </c>
      <c r="B4834">
        <v>2010</v>
      </c>
      <c r="C4834">
        <v>115951.2</v>
      </c>
      <c r="D4834">
        <v>136952.5</v>
      </c>
      <c r="E4834">
        <v>175287.2</v>
      </c>
      <c r="F4834">
        <v>124358.8</v>
      </c>
      <c r="G4834">
        <v>132960.6</v>
      </c>
      <c r="H4834">
        <v>0.5714032</v>
      </c>
      <c r="I4834">
        <v>-2.91481E-2</v>
      </c>
      <c r="J4834">
        <v>-2.914806</v>
      </c>
      <c r="K4834">
        <v>50.52955</v>
      </c>
      <c r="L4834">
        <v>52.764009999999999</v>
      </c>
      <c r="M4834">
        <v>0.7665883</v>
      </c>
      <c r="N4834">
        <v>25.882280000000002</v>
      </c>
      <c r="O4834">
        <v>26.789739999999998</v>
      </c>
      <c r="P4834">
        <v>0.31132779999999999</v>
      </c>
      <c r="Q4834">
        <v>27.85971</v>
      </c>
      <c r="R4834">
        <v>30.257539999999999</v>
      </c>
      <c r="S4834">
        <v>0.82263640000000005</v>
      </c>
    </row>
    <row r="4835" spans="1:19" x14ac:dyDescent="0.2">
      <c r="A4835" t="s">
        <v>883</v>
      </c>
      <c r="B4835">
        <v>2010</v>
      </c>
      <c r="C4835">
        <v>115951.2</v>
      </c>
      <c r="D4835">
        <v>136952.5</v>
      </c>
      <c r="E4835">
        <v>175287.2</v>
      </c>
      <c r="F4835">
        <v>124358.8</v>
      </c>
      <c r="G4835">
        <v>132960.6</v>
      </c>
      <c r="H4835">
        <v>12.280720000000001</v>
      </c>
      <c r="I4835">
        <v>-2.91481E-2</v>
      </c>
      <c r="J4835">
        <v>-2.914806</v>
      </c>
      <c r="K4835">
        <v>50.52955</v>
      </c>
      <c r="L4835">
        <v>52.764009999999999</v>
      </c>
      <c r="M4835">
        <v>0.7665883</v>
      </c>
      <c r="N4835">
        <v>25.882280000000002</v>
      </c>
      <c r="O4835">
        <v>26.789739999999998</v>
      </c>
      <c r="P4835">
        <v>0.31132779999999999</v>
      </c>
      <c r="Q4835">
        <v>27.85971</v>
      </c>
      <c r="R4835">
        <v>30.257539999999999</v>
      </c>
      <c r="S4835">
        <v>0.82263640000000005</v>
      </c>
    </row>
    <row r="4836" spans="1:19" x14ac:dyDescent="0.2">
      <c r="A4836" t="s">
        <v>883</v>
      </c>
      <c r="B4836">
        <v>2010</v>
      </c>
      <c r="C4836">
        <v>115951.2</v>
      </c>
      <c r="D4836">
        <v>136952.5</v>
      </c>
      <c r="E4836">
        <v>175287.2</v>
      </c>
      <c r="F4836">
        <v>124358.8</v>
      </c>
      <c r="G4836">
        <v>132960.6</v>
      </c>
      <c r="H4836">
        <v>20.000029999999999</v>
      </c>
      <c r="I4836">
        <v>-2.91481E-2</v>
      </c>
      <c r="J4836">
        <v>-2.914806</v>
      </c>
      <c r="K4836">
        <v>50.52955</v>
      </c>
      <c r="L4836">
        <v>52.764009999999999</v>
      </c>
      <c r="M4836">
        <v>0.7665883</v>
      </c>
      <c r="N4836">
        <v>25.882280000000002</v>
      </c>
      <c r="O4836">
        <v>26.789739999999998</v>
      </c>
      <c r="P4836">
        <v>0.31132779999999999</v>
      </c>
      <c r="Q4836">
        <v>27.85971</v>
      </c>
      <c r="R4836">
        <v>30.257539999999999</v>
      </c>
      <c r="S4836">
        <v>0.82263640000000005</v>
      </c>
    </row>
    <row r="4837" spans="1:19" x14ac:dyDescent="0.2">
      <c r="A4837" t="s">
        <v>883</v>
      </c>
      <c r="B4837">
        <v>2010</v>
      </c>
      <c r="C4837">
        <v>115951.2</v>
      </c>
      <c r="D4837">
        <v>136952.5</v>
      </c>
      <c r="E4837">
        <v>175287.2</v>
      </c>
      <c r="F4837">
        <v>124358.8</v>
      </c>
      <c r="G4837">
        <v>132960.6</v>
      </c>
      <c r="I4837">
        <v>-2.91481E-2</v>
      </c>
      <c r="J4837">
        <v>-2.914806</v>
      </c>
      <c r="L4837">
        <v>52.764009999999999</v>
      </c>
      <c r="M4837">
        <v>0.7665883</v>
      </c>
      <c r="N4837">
        <v>25.882280000000002</v>
      </c>
      <c r="O4837">
        <v>26.789739999999998</v>
      </c>
      <c r="P4837">
        <v>0.31132779999999999</v>
      </c>
      <c r="R4837">
        <v>30.257539999999999</v>
      </c>
      <c r="S4837">
        <v>0.82263640000000005</v>
      </c>
    </row>
    <row r="4838" spans="1:19" x14ac:dyDescent="0.2">
      <c r="A4838" t="s">
        <v>883</v>
      </c>
      <c r="B4838">
        <v>2010</v>
      </c>
      <c r="C4838">
        <v>115951.2</v>
      </c>
      <c r="D4838">
        <v>136952.5</v>
      </c>
      <c r="E4838">
        <v>175287.2</v>
      </c>
      <c r="F4838">
        <v>124358.8</v>
      </c>
      <c r="G4838">
        <v>132960.6</v>
      </c>
      <c r="H4838">
        <v>16.66656</v>
      </c>
      <c r="I4838">
        <v>-2.91481E-2</v>
      </c>
      <c r="J4838">
        <v>-2.914806</v>
      </c>
      <c r="K4838">
        <v>50.52955</v>
      </c>
      <c r="L4838">
        <v>52.764009999999999</v>
      </c>
      <c r="M4838">
        <v>0.7665883</v>
      </c>
      <c r="O4838">
        <v>26.789739999999998</v>
      </c>
      <c r="P4838">
        <v>0.31132779999999999</v>
      </c>
      <c r="R4838">
        <v>30.257539999999999</v>
      </c>
      <c r="S4838">
        <v>0.82263640000000005</v>
      </c>
    </row>
    <row r="4839" spans="1:19" x14ac:dyDescent="0.2">
      <c r="A4839" t="s">
        <v>883</v>
      </c>
      <c r="B4839">
        <v>2010</v>
      </c>
      <c r="C4839">
        <v>115951.2</v>
      </c>
      <c r="D4839">
        <v>136952.5</v>
      </c>
      <c r="E4839">
        <v>175287.2</v>
      </c>
      <c r="F4839">
        <v>124358.8</v>
      </c>
      <c r="G4839">
        <v>132960.6</v>
      </c>
      <c r="H4839">
        <v>2.8570690000000001</v>
      </c>
      <c r="I4839">
        <v>-2.91481E-2</v>
      </c>
      <c r="J4839">
        <v>-2.914806</v>
      </c>
      <c r="K4839">
        <v>50.52955</v>
      </c>
      <c r="L4839">
        <v>52.764009999999999</v>
      </c>
      <c r="M4839">
        <v>0.7665883</v>
      </c>
      <c r="N4839">
        <v>25.882280000000002</v>
      </c>
      <c r="O4839">
        <v>26.789739999999998</v>
      </c>
      <c r="P4839">
        <v>0.31132779999999999</v>
      </c>
      <c r="Q4839">
        <v>27.85971</v>
      </c>
      <c r="R4839">
        <v>30.257539999999999</v>
      </c>
      <c r="S4839">
        <v>0.82263640000000005</v>
      </c>
    </row>
    <row r="4840" spans="1:19" x14ac:dyDescent="0.2">
      <c r="A4840" t="s">
        <v>883</v>
      </c>
      <c r="B4840">
        <v>2010</v>
      </c>
      <c r="C4840">
        <v>115951.2</v>
      </c>
      <c r="D4840">
        <v>136952.5</v>
      </c>
      <c r="E4840">
        <v>175287.2</v>
      </c>
      <c r="F4840">
        <v>124358.8</v>
      </c>
      <c r="G4840">
        <v>132960.6</v>
      </c>
      <c r="H4840">
        <v>3.3913540000000002</v>
      </c>
      <c r="I4840">
        <v>-2.91481E-2</v>
      </c>
      <c r="J4840">
        <v>-2.914806</v>
      </c>
      <c r="K4840">
        <v>50.52955</v>
      </c>
      <c r="L4840">
        <v>52.764009999999999</v>
      </c>
      <c r="M4840">
        <v>0.7665883</v>
      </c>
      <c r="N4840">
        <v>25.882280000000002</v>
      </c>
      <c r="O4840">
        <v>26.789739999999998</v>
      </c>
      <c r="P4840">
        <v>0.31132779999999999</v>
      </c>
      <c r="Q4840">
        <v>27.85971</v>
      </c>
      <c r="R4840">
        <v>30.257539999999999</v>
      </c>
      <c r="S4840">
        <v>0.82263640000000005</v>
      </c>
    </row>
    <row r="4841" spans="1:19" x14ac:dyDescent="0.2">
      <c r="A4841" t="s">
        <v>883</v>
      </c>
      <c r="B4841">
        <v>2010</v>
      </c>
      <c r="C4841">
        <v>115951.2</v>
      </c>
      <c r="D4841">
        <v>136952.5</v>
      </c>
      <c r="E4841">
        <v>175287.2</v>
      </c>
      <c r="F4841">
        <v>124358.8</v>
      </c>
      <c r="G4841">
        <v>132960.6</v>
      </c>
      <c r="H4841">
        <v>24.99991</v>
      </c>
      <c r="I4841">
        <v>-2.91481E-2</v>
      </c>
      <c r="J4841">
        <v>-2.914806</v>
      </c>
      <c r="K4841">
        <v>50.52955</v>
      </c>
      <c r="L4841">
        <v>52.764009999999999</v>
      </c>
      <c r="M4841">
        <v>0.7665883</v>
      </c>
      <c r="N4841">
        <v>25.882280000000002</v>
      </c>
      <c r="O4841">
        <v>26.789739999999998</v>
      </c>
      <c r="P4841">
        <v>0.31132779999999999</v>
      </c>
      <c r="Q4841">
        <v>27.85971</v>
      </c>
      <c r="R4841">
        <v>30.257539999999999</v>
      </c>
      <c r="S4841">
        <v>0.82263640000000005</v>
      </c>
    </row>
    <row r="4842" spans="1:19" x14ac:dyDescent="0.2">
      <c r="A4842" t="s">
        <v>883</v>
      </c>
      <c r="B4842">
        <v>2010</v>
      </c>
      <c r="C4842">
        <v>115951.2</v>
      </c>
      <c r="D4842">
        <v>136952.5</v>
      </c>
      <c r="E4842">
        <v>175287.2</v>
      </c>
      <c r="F4842">
        <v>124358.8</v>
      </c>
      <c r="G4842">
        <v>132960.6</v>
      </c>
      <c r="H4842">
        <v>15.3847</v>
      </c>
      <c r="I4842">
        <v>-2.91481E-2</v>
      </c>
      <c r="J4842">
        <v>-2.914806</v>
      </c>
      <c r="K4842">
        <v>50.52955</v>
      </c>
      <c r="L4842">
        <v>52.764009999999999</v>
      </c>
      <c r="M4842">
        <v>0.7665883</v>
      </c>
      <c r="N4842">
        <v>25.882280000000002</v>
      </c>
      <c r="O4842">
        <v>26.789739999999998</v>
      </c>
      <c r="P4842">
        <v>0.31132779999999999</v>
      </c>
      <c r="Q4842">
        <v>27.85971</v>
      </c>
      <c r="R4842">
        <v>30.257539999999999</v>
      </c>
      <c r="S4842">
        <v>0.82263640000000005</v>
      </c>
    </row>
    <row r="4843" spans="1:19" x14ac:dyDescent="0.2">
      <c r="A4843" t="s">
        <v>883</v>
      </c>
      <c r="B4843">
        <v>2010</v>
      </c>
      <c r="C4843">
        <v>115951.2</v>
      </c>
      <c r="D4843">
        <v>136952.5</v>
      </c>
      <c r="E4843">
        <v>175287.2</v>
      </c>
      <c r="F4843">
        <v>124358.8</v>
      </c>
      <c r="G4843">
        <v>132960.6</v>
      </c>
      <c r="H4843">
        <v>5.3845429999999999</v>
      </c>
      <c r="I4843">
        <v>-2.91481E-2</v>
      </c>
      <c r="J4843">
        <v>-2.914806</v>
      </c>
      <c r="K4843">
        <v>50.52955</v>
      </c>
      <c r="L4843">
        <v>52.764009999999999</v>
      </c>
      <c r="M4843">
        <v>0.7665883</v>
      </c>
      <c r="N4843">
        <v>25.882280000000002</v>
      </c>
      <c r="O4843">
        <v>26.789739999999998</v>
      </c>
      <c r="P4843">
        <v>0.31132779999999999</v>
      </c>
      <c r="Q4843">
        <v>27.85971</v>
      </c>
      <c r="R4843">
        <v>30.257539999999999</v>
      </c>
      <c r="S4843">
        <v>0.82263640000000005</v>
      </c>
    </row>
    <row r="4844" spans="1:19" x14ac:dyDescent="0.2">
      <c r="A4844" t="s">
        <v>883</v>
      </c>
      <c r="B4844">
        <v>2010</v>
      </c>
      <c r="C4844">
        <v>115951.2</v>
      </c>
      <c r="D4844">
        <v>136952.5</v>
      </c>
      <c r="E4844">
        <v>175287.2</v>
      </c>
      <c r="F4844">
        <v>124358.8</v>
      </c>
      <c r="G4844">
        <v>132960.6</v>
      </c>
      <c r="H4844">
        <v>-56.521729999999998</v>
      </c>
      <c r="I4844">
        <v>-2.91481E-2</v>
      </c>
      <c r="J4844">
        <v>-2.914806</v>
      </c>
      <c r="K4844">
        <v>50.52955</v>
      </c>
      <c r="L4844">
        <v>52.764009999999999</v>
      </c>
      <c r="M4844">
        <v>0.7665883</v>
      </c>
      <c r="N4844">
        <v>25.882280000000002</v>
      </c>
      <c r="O4844">
        <v>26.789739999999998</v>
      </c>
      <c r="P4844">
        <v>0.31132779999999999</v>
      </c>
      <c r="Q4844">
        <v>27.85971</v>
      </c>
      <c r="R4844">
        <v>30.257539999999999</v>
      </c>
      <c r="S4844">
        <v>0.82263640000000005</v>
      </c>
    </row>
    <row r="4845" spans="1:19" x14ac:dyDescent="0.2">
      <c r="A4845" t="s">
        <v>883</v>
      </c>
      <c r="B4845">
        <v>2010</v>
      </c>
      <c r="C4845">
        <v>115951.2</v>
      </c>
      <c r="D4845">
        <v>136952.5</v>
      </c>
      <c r="E4845">
        <v>175287.2</v>
      </c>
      <c r="F4845">
        <v>124358.8</v>
      </c>
      <c r="G4845">
        <v>132960.6</v>
      </c>
      <c r="H4845">
        <v>4.1665970000000003</v>
      </c>
      <c r="I4845">
        <v>-2.91481E-2</v>
      </c>
      <c r="J4845">
        <v>-2.914806</v>
      </c>
      <c r="K4845">
        <v>50.52955</v>
      </c>
      <c r="L4845">
        <v>52.764009999999999</v>
      </c>
      <c r="M4845">
        <v>0.7665883</v>
      </c>
      <c r="N4845">
        <v>25.882280000000002</v>
      </c>
      <c r="O4845">
        <v>26.789739999999998</v>
      </c>
      <c r="P4845">
        <v>0.31132779999999999</v>
      </c>
      <c r="Q4845">
        <v>27.85971</v>
      </c>
      <c r="R4845">
        <v>30.257539999999999</v>
      </c>
      <c r="S4845">
        <v>0.82263640000000005</v>
      </c>
    </row>
    <row r="4846" spans="1:19" x14ac:dyDescent="0.2">
      <c r="A4846" t="s">
        <v>883</v>
      </c>
      <c r="B4846">
        <v>2010</v>
      </c>
      <c r="C4846">
        <v>115951.2</v>
      </c>
      <c r="D4846">
        <v>136952.5</v>
      </c>
      <c r="E4846">
        <v>175287.2</v>
      </c>
      <c r="F4846">
        <v>124358.8</v>
      </c>
      <c r="G4846">
        <v>132960.6</v>
      </c>
      <c r="H4846">
        <v>34.285820000000001</v>
      </c>
      <c r="I4846">
        <v>-2.91481E-2</v>
      </c>
      <c r="J4846">
        <v>-2.914806</v>
      </c>
      <c r="K4846">
        <v>50.52955</v>
      </c>
      <c r="L4846">
        <v>52.764009999999999</v>
      </c>
      <c r="M4846">
        <v>0.7665883</v>
      </c>
      <c r="N4846">
        <v>25.882280000000002</v>
      </c>
      <c r="O4846">
        <v>26.789739999999998</v>
      </c>
      <c r="P4846">
        <v>0.31132779999999999</v>
      </c>
      <c r="Q4846">
        <v>27.85971</v>
      </c>
      <c r="R4846">
        <v>30.257539999999999</v>
      </c>
      <c r="S4846">
        <v>0.82263640000000005</v>
      </c>
    </row>
    <row r="4847" spans="1:19" x14ac:dyDescent="0.2">
      <c r="A4847" t="s">
        <v>883</v>
      </c>
      <c r="B4847">
        <v>2010</v>
      </c>
      <c r="C4847">
        <v>115951.2</v>
      </c>
      <c r="D4847">
        <v>136952.5</v>
      </c>
      <c r="E4847">
        <v>175287.2</v>
      </c>
      <c r="F4847">
        <v>124358.8</v>
      </c>
      <c r="G4847">
        <v>132960.6</v>
      </c>
      <c r="H4847">
        <v>18.46143</v>
      </c>
      <c r="I4847">
        <v>-2.91481E-2</v>
      </c>
      <c r="J4847">
        <v>-2.914806</v>
      </c>
      <c r="K4847">
        <v>50.52955</v>
      </c>
      <c r="L4847">
        <v>52.764009999999999</v>
      </c>
      <c r="M4847">
        <v>0.7665883</v>
      </c>
      <c r="N4847">
        <v>25.882280000000002</v>
      </c>
      <c r="O4847">
        <v>26.789739999999998</v>
      </c>
      <c r="P4847">
        <v>0.31132779999999999</v>
      </c>
      <c r="Q4847">
        <v>27.85971</v>
      </c>
      <c r="R4847">
        <v>30.257539999999999</v>
      </c>
      <c r="S4847">
        <v>0.82263640000000005</v>
      </c>
    </row>
    <row r="4848" spans="1:19" x14ac:dyDescent="0.2">
      <c r="A4848" t="s">
        <v>883</v>
      </c>
      <c r="B4848">
        <v>2010</v>
      </c>
      <c r="C4848">
        <v>115951.2</v>
      </c>
      <c r="D4848">
        <v>136952.5</v>
      </c>
      <c r="E4848">
        <v>175287.2</v>
      </c>
      <c r="F4848">
        <v>124358.8</v>
      </c>
      <c r="G4848">
        <v>132960.6</v>
      </c>
      <c r="H4848">
        <v>5.2632320000000004</v>
      </c>
      <c r="I4848">
        <v>-2.91481E-2</v>
      </c>
      <c r="J4848">
        <v>-2.914806</v>
      </c>
      <c r="K4848">
        <v>50.52955</v>
      </c>
      <c r="L4848">
        <v>52.764009999999999</v>
      </c>
      <c r="M4848">
        <v>0.7665883</v>
      </c>
      <c r="N4848">
        <v>25.882280000000002</v>
      </c>
      <c r="O4848">
        <v>26.789739999999998</v>
      </c>
      <c r="P4848">
        <v>0.31132779999999999</v>
      </c>
      <c r="Q4848">
        <v>27.85971</v>
      </c>
      <c r="R4848">
        <v>30.257539999999999</v>
      </c>
      <c r="S4848">
        <v>0.82263640000000005</v>
      </c>
    </row>
    <row r="4849" spans="1:19" x14ac:dyDescent="0.2">
      <c r="A4849" t="s">
        <v>883</v>
      </c>
      <c r="B4849">
        <v>2010</v>
      </c>
      <c r="C4849">
        <v>115951.2</v>
      </c>
      <c r="D4849">
        <v>136952.5</v>
      </c>
      <c r="E4849">
        <v>175287.2</v>
      </c>
      <c r="F4849">
        <v>124358.8</v>
      </c>
      <c r="G4849">
        <v>132960.6</v>
      </c>
      <c r="H4849">
        <v>18.181920000000002</v>
      </c>
      <c r="I4849">
        <v>-2.91481E-2</v>
      </c>
      <c r="J4849">
        <v>-2.914806</v>
      </c>
      <c r="K4849">
        <v>50.52955</v>
      </c>
      <c r="L4849">
        <v>52.764009999999999</v>
      </c>
      <c r="M4849">
        <v>0.7665883</v>
      </c>
      <c r="N4849">
        <v>25.882280000000002</v>
      </c>
      <c r="O4849">
        <v>26.789739999999998</v>
      </c>
      <c r="P4849">
        <v>0.31132779999999999</v>
      </c>
      <c r="Q4849">
        <v>27.85971</v>
      </c>
      <c r="R4849">
        <v>30.257539999999999</v>
      </c>
      <c r="S4849">
        <v>0.82263640000000005</v>
      </c>
    </row>
    <row r="4850" spans="1:19" x14ac:dyDescent="0.2">
      <c r="A4850" t="s">
        <v>883</v>
      </c>
      <c r="B4850">
        <v>2010</v>
      </c>
      <c r="C4850">
        <v>115951.2</v>
      </c>
      <c r="D4850">
        <v>136952.5</v>
      </c>
      <c r="E4850">
        <v>175287.2</v>
      </c>
      <c r="F4850">
        <v>124358.8</v>
      </c>
      <c r="G4850">
        <v>132960.6</v>
      </c>
      <c r="I4850">
        <v>-2.91481E-2</v>
      </c>
      <c r="J4850">
        <v>-2.914806</v>
      </c>
      <c r="L4850">
        <v>52.764009999999999</v>
      </c>
      <c r="M4850">
        <v>0.7665883</v>
      </c>
      <c r="N4850">
        <v>25.882280000000002</v>
      </c>
      <c r="O4850">
        <v>26.789739999999998</v>
      </c>
      <c r="P4850">
        <v>0.31132779999999999</v>
      </c>
      <c r="R4850">
        <v>30.257539999999999</v>
      </c>
      <c r="S4850">
        <v>0.82263640000000005</v>
      </c>
    </row>
    <row r="4851" spans="1:19" x14ac:dyDescent="0.2">
      <c r="A4851" t="s">
        <v>883</v>
      </c>
      <c r="B4851">
        <v>2010</v>
      </c>
      <c r="C4851">
        <v>115951.2</v>
      </c>
      <c r="D4851">
        <v>136952.5</v>
      </c>
      <c r="E4851">
        <v>175287.2</v>
      </c>
      <c r="F4851">
        <v>124358.8</v>
      </c>
      <c r="G4851">
        <v>132960.6</v>
      </c>
      <c r="H4851">
        <v>9.0908800000000003</v>
      </c>
      <c r="I4851">
        <v>-2.91481E-2</v>
      </c>
      <c r="J4851">
        <v>-2.914806</v>
      </c>
      <c r="K4851">
        <v>50.52955</v>
      </c>
      <c r="L4851">
        <v>52.764009999999999</v>
      </c>
      <c r="M4851">
        <v>0.7665883</v>
      </c>
      <c r="N4851">
        <v>25.882280000000002</v>
      </c>
      <c r="O4851">
        <v>26.789739999999998</v>
      </c>
      <c r="P4851">
        <v>0.31132779999999999</v>
      </c>
      <c r="Q4851">
        <v>27.85971</v>
      </c>
      <c r="R4851">
        <v>30.257539999999999</v>
      </c>
      <c r="S4851">
        <v>0.82263640000000005</v>
      </c>
    </row>
    <row r="4852" spans="1:19" x14ac:dyDescent="0.2">
      <c r="A4852" t="s">
        <v>883</v>
      </c>
      <c r="B4852">
        <v>2010</v>
      </c>
      <c r="C4852">
        <v>115951.2</v>
      </c>
      <c r="D4852">
        <v>136952.5</v>
      </c>
      <c r="E4852">
        <v>175287.2</v>
      </c>
      <c r="F4852">
        <v>124358.8</v>
      </c>
      <c r="G4852">
        <v>132960.6</v>
      </c>
      <c r="H4852">
        <v>14.102600000000001</v>
      </c>
      <c r="I4852">
        <v>-2.91481E-2</v>
      </c>
      <c r="J4852">
        <v>-2.914806</v>
      </c>
      <c r="K4852">
        <v>50.52955</v>
      </c>
      <c r="L4852">
        <v>52.764009999999999</v>
      </c>
      <c r="M4852">
        <v>0.7665883</v>
      </c>
      <c r="N4852">
        <v>25.882280000000002</v>
      </c>
      <c r="O4852">
        <v>26.789739999999998</v>
      </c>
      <c r="P4852">
        <v>0.31132779999999999</v>
      </c>
      <c r="Q4852">
        <v>27.85971</v>
      </c>
      <c r="R4852">
        <v>30.257539999999999</v>
      </c>
      <c r="S4852">
        <v>0.82263640000000005</v>
      </c>
    </row>
    <row r="4853" spans="1:19" x14ac:dyDescent="0.2">
      <c r="A4853" t="s">
        <v>883</v>
      </c>
      <c r="B4853">
        <v>2010</v>
      </c>
      <c r="C4853">
        <v>115951.2</v>
      </c>
      <c r="D4853">
        <v>136952.5</v>
      </c>
      <c r="E4853">
        <v>175287.2</v>
      </c>
      <c r="F4853">
        <v>124358.8</v>
      </c>
      <c r="G4853">
        <v>132960.6</v>
      </c>
      <c r="H4853">
        <v>24.99991</v>
      </c>
      <c r="I4853">
        <v>-2.91481E-2</v>
      </c>
      <c r="J4853">
        <v>-2.914806</v>
      </c>
      <c r="K4853">
        <v>50.52955</v>
      </c>
      <c r="L4853">
        <v>52.764009999999999</v>
      </c>
      <c r="M4853">
        <v>0.7665883</v>
      </c>
      <c r="N4853">
        <v>25.882280000000002</v>
      </c>
      <c r="O4853">
        <v>26.789739999999998</v>
      </c>
      <c r="P4853">
        <v>0.31132779999999999</v>
      </c>
      <c r="Q4853">
        <v>27.85971</v>
      </c>
      <c r="R4853">
        <v>30.257539999999999</v>
      </c>
      <c r="S4853">
        <v>0.82263640000000005</v>
      </c>
    </row>
    <row r="4854" spans="1:19" x14ac:dyDescent="0.2">
      <c r="A4854" t="s">
        <v>883</v>
      </c>
      <c r="B4854">
        <v>2010</v>
      </c>
      <c r="C4854">
        <v>115951.2</v>
      </c>
      <c r="D4854">
        <v>136952.5</v>
      </c>
      <c r="E4854">
        <v>175287.2</v>
      </c>
      <c r="F4854">
        <v>124358.8</v>
      </c>
      <c r="G4854">
        <v>132960.6</v>
      </c>
      <c r="I4854">
        <v>-2.91481E-2</v>
      </c>
      <c r="J4854">
        <v>-2.914806</v>
      </c>
      <c r="L4854">
        <v>52.764009999999999</v>
      </c>
      <c r="M4854">
        <v>0.7665883</v>
      </c>
      <c r="N4854">
        <v>25.882280000000002</v>
      </c>
      <c r="O4854">
        <v>26.789739999999998</v>
      </c>
      <c r="P4854">
        <v>0.31132779999999999</v>
      </c>
      <c r="R4854">
        <v>30.257539999999999</v>
      </c>
      <c r="S4854">
        <v>0.82263640000000005</v>
      </c>
    </row>
    <row r="4855" spans="1:19" x14ac:dyDescent="0.2">
      <c r="A4855" t="s">
        <v>883</v>
      </c>
      <c r="B4855">
        <v>2010</v>
      </c>
      <c r="C4855">
        <v>115951.2</v>
      </c>
      <c r="D4855">
        <v>136952.5</v>
      </c>
      <c r="E4855">
        <v>175287.2</v>
      </c>
      <c r="F4855">
        <v>124358.8</v>
      </c>
      <c r="G4855">
        <v>132960.6</v>
      </c>
      <c r="H4855">
        <v>16.666620000000002</v>
      </c>
      <c r="I4855">
        <v>-2.91481E-2</v>
      </c>
      <c r="J4855">
        <v>-2.914806</v>
      </c>
      <c r="K4855">
        <v>50.52955</v>
      </c>
      <c r="L4855">
        <v>52.764009999999999</v>
      </c>
      <c r="M4855">
        <v>0.7665883</v>
      </c>
      <c r="N4855">
        <v>25.882280000000002</v>
      </c>
      <c r="O4855">
        <v>26.789739999999998</v>
      </c>
      <c r="P4855">
        <v>0.31132779999999999</v>
      </c>
      <c r="Q4855">
        <v>27.85971</v>
      </c>
      <c r="R4855">
        <v>30.257539999999999</v>
      </c>
      <c r="S4855">
        <v>0.82263640000000005</v>
      </c>
    </row>
    <row r="4856" spans="1:19" x14ac:dyDescent="0.2">
      <c r="A4856" t="s">
        <v>883</v>
      </c>
      <c r="B4856">
        <v>2010</v>
      </c>
      <c r="C4856">
        <v>115951.2</v>
      </c>
      <c r="D4856">
        <v>136952.5</v>
      </c>
      <c r="E4856">
        <v>175287.2</v>
      </c>
      <c r="F4856">
        <v>124358.8</v>
      </c>
      <c r="G4856">
        <v>132960.6</v>
      </c>
      <c r="H4856">
        <v>25.000029999999999</v>
      </c>
      <c r="I4856">
        <v>-2.91481E-2</v>
      </c>
      <c r="J4856">
        <v>-2.914806</v>
      </c>
      <c r="K4856">
        <v>50.52955</v>
      </c>
      <c r="L4856">
        <v>52.764009999999999</v>
      </c>
      <c r="M4856">
        <v>0.7665883</v>
      </c>
      <c r="N4856">
        <v>25.882280000000002</v>
      </c>
      <c r="O4856">
        <v>26.789739999999998</v>
      </c>
      <c r="P4856">
        <v>0.31132779999999999</v>
      </c>
      <c r="Q4856">
        <v>27.85971</v>
      </c>
      <c r="R4856">
        <v>30.257539999999999</v>
      </c>
      <c r="S4856">
        <v>0.82263640000000005</v>
      </c>
    </row>
    <row r="4857" spans="1:19" x14ac:dyDescent="0.2">
      <c r="A4857" t="s">
        <v>883</v>
      </c>
      <c r="B4857">
        <v>2010</v>
      </c>
      <c r="C4857">
        <v>115951.2</v>
      </c>
      <c r="D4857">
        <v>136952.5</v>
      </c>
      <c r="E4857">
        <v>175287.2</v>
      </c>
      <c r="F4857">
        <v>124358.8</v>
      </c>
      <c r="G4857">
        <v>132960.6</v>
      </c>
      <c r="H4857">
        <v>33.333370000000002</v>
      </c>
      <c r="I4857">
        <v>-2.91481E-2</v>
      </c>
      <c r="J4857">
        <v>-2.914806</v>
      </c>
      <c r="K4857">
        <v>50.52955</v>
      </c>
      <c r="L4857">
        <v>52.764009999999999</v>
      </c>
      <c r="M4857">
        <v>0.7665883</v>
      </c>
      <c r="N4857">
        <v>25.882280000000002</v>
      </c>
      <c r="O4857">
        <v>26.789739999999998</v>
      </c>
      <c r="P4857">
        <v>0.31132779999999999</v>
      </c>
      <c r="Q4857">
        <v>27.85971</v>
      </c>
      <c r="R4857">
        <v>30.257539999999999</v>
      </c>
      <c r="S4857">
        <v>0.82263640000000005</v>
      </c>
    </row>
    <row r="4858" spans="1:19" x14ac:dyDescent="0.2">
      <c r="A4858" t="s">
        <v>883</v>
      </c>
      <c r="B4858">
        <v>2010</v>
      </c>
      <c r="C4858">
        <v>115951.2</v>
      </c>
      <c r="D4858">
        <v>136952.5</v>
      </c>
      <c r="E4858">
        <v>175287.2</v>
      </c>
      <c r="F4858">
        <v>124358.8</v>
      </c>
      <c r="G4858">
        <v>132960.6</v>
      </c>
      <c r="I4858">
        <v>-2.91481E-2</v>
      </c>
      <c r="J4858">
        <v>-2.914806</v>
      </c>
      <c r="L4858">
        <v>52.764009999999999</v>
      </c>
      <c r="M4858">
        <v>0.7665883</v>
      </c>
      <c r="N4858">
        <v>25.882280000000002</v>
      </c>
      <c r="O4858">
        <v>26.789739999999998</v>
      </c>
      <c r="P4858">
        <v>0.31132779999999999</v>
      </c>
      <c r="R4858">
        <v>30.257539999999999</v>
      </c>
      <c r="S4858">
        <v>0.82263640000000005</v>
      </c>
    </row>
    <row r="4859" spans="1:19" x14ac:dyDescent="0.2">
      <c r="A4859" t="s">
        <v>883</v>
      </c>
      <c r="B4859">
        <v>2010</v>
      </c>
      <c r="C4859">
        <v>115951.2</v>
      </c>
      <c r="D4859">
        <v>136952.5</v>
      </c>
      <c r="E4859">
        <v>175287.2</v>
      </c>
      <c r="F4859">
        <v>124358.8</v>
      </c>
      <c r="G4859">
        <v>132960.6</v>
      </c>
      <c r="H4859">
        <v>37.499969999999998</v>
      </c>
      <c r="I4859">
        <v>-2.91481E-2</v>
      </c>
      <c r="J4859">
        <v>-2.914806</v>
      </c>
      <c r="K4859">
        <v>50.52955</v>
      </c>
      <c r="L4859">
        <v>52.764009999999999</v>
      </c>
      <c r="M4859">
        <v>0.7665883</v>
      </c>
      <c r="N4859">
        <v>25.882280000000002</v>
      </c>
      <c r="O4859">
        <v>26.789739999999998</v>
      </c>
      <c r="P4859">
        <v>0.31132779999999999</v>
      </c>
      <c r="Q4859">
        <v>27.85971</v>
      </c>
      <c r="R4859">
        <v>30.257539999999999</v>
      </c>
      <c r="S4859">
        <v>0.82263640000000005</v>
      </c>
    </row>
    <row r="4860" spans="1:19" x14ac:dyDescent="0.2">
      <c r="A4860" t="s">
        <v>883</v>
      </c>
      <c r="B4860">
        <v>2010</v>
      </c>
      <c r="C4860">
        <v>115951.2</v>
      </c>
      <c r="D4860">
        <v>136952.5</v>
      </c>
      <c r="E4860">
        <v>175287.2</v>
      </c>
      <c r="F4860">
        <v>124358.8</v>
      </c>
      <c r="G4860">
        <v>132960.6</v>
      </c>
      <c r="I4860">
        <v>-2.91481E-2</v>
      </c>
      <c r="J4860">
        <v>-2.914806</v>
      </c>
      <c r="L4860">
        <v>52.764009999999999</v>
      </c>
      <c r="M4860">
        <v>0.7665883</v>
      </c>
      <c r="N4860">
        <v>25.882280000000002</v>
      </c>
      <c r="O4860">
        <v>26.789739999999998</v>
      </c>
      <c r="P4860">
        <v>0.31132779999999999</v>
      </c>
      <c r="R4860">
        <v>30.257539999999999</v>
      </c>
      <c r="S4860">
        <v>0.82263640000000005</v>
      </c>
    </row>
    <row r="4861" spans="1:19" x14ac:dyDescent="0.2">
      <c r="A4861" t="s">
        <v>883</v>
      </c>
      <c r="B4861">
        <v>2010</v>
      </c>
      <c r="C4861">
        <v>115951.2</v>
      </c>
      <c r="D4861">
        <v>136952.5</v>
      </c>
      <c r="E4861">
        <v>175287.2</v>
      </c>
      <c r="F4861">
        <v>124358.8</v>
      </c>
      <c r="G4861">
        <v>132960.6</v>
      </c>
      <c r="H4861">
        <v>-87.681160000000006</v>
      </c>
      <c r="I4861">
        <v>-2.91481E-2</v>
      </c>
      <c r="J4861">
        <v>-2.914806</v>
      </c>
      <c r="K4861">
        <v>50.52955</v>
      </c>
      <c r="L4861">
        <v>52.764009999999999</v>
      </c>
      <c r="M4861">
        <v>0.7665883</v>
      </c>
      <c r="N4861">
        <v>25.882280000000002</v>
      </c>
      <c r="O4861">
        <v>26.789739999999998</v>
      </c>
      <c r="P4861">
        <v>0.31132779999999999</v>
      </c>
      <c r="Q4861">
        <v>27.85971</v>
      </c>
      <c r="R4861">
        <v>30.257539999999999</v>
      </c>
      <c r="S4861">
        <v>0.82263640000000005</v>
      </c>
    </row>
    <row r="4862" spans="1:19" x14ac:dyDescent="0.2">
      <c r="A4862" t="s">
        <v>883</v>
      </c>
      <c r="B4862">
        <v>2010</v>
      </c>
      <c r="C4862">
        <v>115951.2</v>
      </c>
      <c r="D4862">
        <v>136952.5</v>
      </c>
      <c r="E4862">
        <v>175287.2</v>
      </c>
      <c r="F4862">
        <v>124358.8</v>
      </c>
      <c r="G4862">
        <v>132960.6</v>
      </c>
      <c r="I4862">
        <v>-2.91481E-2</v>
      </c>
      <c r="J4862">
        <v>-2.914806</v>
      </c>
      <c r="L4862">
        <v>52.764009999999999</v>
      </c>
      <c r="M4862">
        <v>0.7665883</v>
      </c>
      <c r="O4862">
        <v>26.789739999999998</v>
      </c>
      <c r="P4862">
        <v>0.31132779999999999</v>
      </c>
      <c r="R4862">
        <v>30.257539999999999</v>
      </c>
      <c r="S4862">
        <v>0.82263640000000005</v>
      </c>
    </row>
    <row r="4863" spans="1:19" x14ac:dyDescent="0.2">
      <c r="A4863" t="s">
        <v>883</v>
      </c>
      <c r="B4863">
        <v>2010</v>
      </c>
      <c r="C4863">
        <v>115951.2</v>
      </c>
      <c r="D4863">
        <v>136952.5</v>
      </c>
      <c r="E4863">
        <v>175287.2</v>
      </c>
      <c r="F4863">
        <v>124358.8</v>
      </c>
      <c r="G4863">
        <v>132960.6</v>
      </c>
      <c r="H4863">
        <v>11.111140000000001</v>
      </c>
      <c r="I4863">
        <v>-2.91481E-2</v>
      </c>
      <c r="J4863">
        <v>-2.914806</v>
      </c>
      <c r="K4863">
        <v>50.52955</v>
      </c>
      <c r="L4863">
        <v>52.764009999999999</v>
      </c>
      <c r="M4863">
        <v>0.7665883</v>
      </c>
      <c r="N4863">
        <v>25.882280000000002</v>
      </c>
      <c r="O4863">
        <v>26.789739999999998</v>
      </c>
      <c r="P4863">
        <v>0.31132779999999999</v>
      </c>
      <c r="Q4863">
        <v>27.85971</v>
      </c>
      <c r="R4863">
        <v>30.257539999999999</v>
      </c>
      <c r="S4863">
        <v>0.82263640000000005</v>
      </c>
    </row>
    <row r="4864" spans="1:19" x14ac:dyDescent="0.2">
      <c r="A4864" t="s">
        <v>883</v>
      </c>
      <c r="B4864">
        <v>2010</v>
      </c>
      <c r="C4864">
        <v>115951.2</v>
      </c>
      <c r="D4864">
        <v>136952.5</v>
      </c>
      <c r="E4864">
        <v>175287.2</v>
      </c>
      <c r="F4864">
        <v>124358.8</v>
      </c>
      <c r="G4864">
        <v>132960.6</v>
      </c>
      <c r="H4864">
        <v>5.7692579999999998</v>
      </c>
      <c r="I4864">
        <v>-2.91481E-2</v>
      </c>
      <c r="J4864">
        <v>-2.914806</v>
      </c>
      <c r="K4864">
        <v>50.52955</v>
      </c>
      <c r="L4864">
        <v>52.764009999999999</v>
      </c>
      <c r="M4864">
        <v>0.7665883</v>
      </c>
      <c r="N4864">
        <v>25.882280000000002</v>
      </c>
      <c r="O4864">
        <v>26.789739999999998</v>
      </c>
      <c r="P4864">
        <v>0.31132779999999999</v>
      </c>
      <c r="Q4864">
        <v>27.85971</v>
      </c>
      <c r="R4864">
        <v>30.257539999999999</v>
      </c>
      <c r="S4864">
        <v>0.82263640000000005</v>
      </c>
    </row>
    <row r="4865" spans="1:19" x14ac:dyDescent="0.2">
      <c r="A4865" t="s">
        <v>883</v>
      </c>
      <c r="B4865">
        <v>2010</v>
      </c>
      <c r="C4865">
        <v>115951.2</v>
      </c>
      <c r="D4865">
        <v>136952.5</v>
      </c>
      <c r="E4865">
        <v>175287.2</v>
      </c>
      <c r="F4865">
        <v>124358.8</v>
      </c>
      <c r="G4865">
        <v>132960.6</v>
      </c>
      <c r="H4865">
        <v>10.52632</v>
      </c>
      <c r="I4865">
        <v>-2.91481E-2</v>
      </c>
      <c r="J4865">
        <v>-2.914806</v>
      </c>
      <c r="K4865">
        <v>50.52955</v>
      </c>
      <c r="L4865">
        <v>52.764009999999999</v>
      </c>
      <c r="M4865">
        <v>0.7665883</v>
      </c>
      <c r="N4865">
        <v>25.882280000000002</v>
      </c>
      <c r="O4865">
        <v>26.789739999999998</v>
      </c>
      <c r="P4865">
        <v>0.31132779999999999</v>
      </c>
      <c r="Q4865">
        <v>27.85971</v>
      </c>
      <c r="R4865">
        <v>30.257539999999999</v>
      </c>
      <c r="S4865">
        <v>0.82263640000000005</v>
      </c>
    </row>
    <row r="4866" spans="1:19" x14ac:dyDescent="0.2">
      <c r="A4866" t="s">
        <v>883</v>
      </c>
      <c r="B4866">
        <v>2010</v>
      </c>
      <c r="C4866">
        <v>115951.2</v>
      </c>
      <c r="D4866">
        <v>136952.5</v>
      </c>
      <c r="E4866">
        <v>175287.2</v>
      </c>
      <c r="F4866">
        <v>124358.8</v>
      </c>
      <c r="G4866">
        <v>132960.6</v>
      </c>
      <c r="I4866">
        <v>-2.91481E-2</v>
      </c>
      <c r="J4866">
        <v>-2.914806</v>
      </c>
      <c r="L4866">
        <v>52.764009999999999</v>
      </c>
      <c r="M4866">
        <v>0.7665883</v>
      </c>
      <c r="N4866">
        <v>25.882280000000002</v>
      </c>
      <c r="O4866">
        <v>26.789739999999998</v>
      </c>
      <c r="P4866">
        <v>0.31132779999999999</v>
      </c>
      <c r="R4866">
        <v>30.257539999999999</v>
      </c>
      <c r="S4866">
        <v>0.82263640000000005</v>
      </c>
    </row>
    <row r="4867" spans="1:19" x14ac:dyDescent="0.2">
      <c r="A4867" t="s">
        <v>883</v>
      </c>
      <c r="B4867">
        <v>2010</v>
      </c>
      <c r="C4867">
        <v>115951.2</v>
      </c>
      <c r="D4867">
        <v>136952.5</v>
      </c>
      <c r="E4867">
        <v>175287.2</v>
      </c>
      <c r="F4867">
        <v>124358.8</v>
      </c>
      <c r="G4867">
        <v>132960.6</v>
      </c>
      <c r="H4867">
        <v>-8.8709919999999993</v>
      </c>
      <c r="I4867">
        <v>-2.91481E-2</v>
      </c>
      <c r="J4867">
        <v>-2.914806</v>
      </c>
      <c r="K4867">
        <v>50.52955</v>
      </c>
      <c r="L4867">
        <v>52.764009999999999</v>
      </c>
      <c r="M4867">
        <v>0.7665883</v>
      </c>
      <c r="N4867">
        <v>25.882280000000002</v>
      </c>
      <c r="O4867">
        <v>26.789739999999998</v>
      </c>
      <c r="P4867">
        <v>0.31132779999999999</v>
      </c>
      <c r="Q4867">
        <v>27.85971</v>
      </c>
      <c r="R4867">
        <v>30.257539999999999</v>
      </c>
      <c r="S4867">
        <v>0.82263640000000005</v>
      </c>
    </row>
    <row r="4868" spans="1:19" x14ac:dyDescent="0.2">
      <c r="A4868" t="s">
        <v>883</v>
      </c>
      <c r="B4868">
        <v>2010</v>
      </c>
      <c r="C4868">
        <v>115951.2</v>
      </c>
      <c r="D4868">
        <v>136952.5</v>
      </c>
      <c r="E4868">
        <v>175287.2</v>
      </c>
      <c r="F4868">
        <v>124358.8</v>
      </c>
      <c r="G4868">
        <v>132960.6</v>
      </c>
      <c r="H4868">
        <v>20.000019999999999</v>
      </c>
      <c r="I4868">
        <v>-2.91481E-2</v>
      </c>
      <c r="J4868">
        <v>-2.914806</v>
      </c>
      <c r="K4868">
        <v>50.52955</v>
      </c>
      <c r="L4868">
        <v>52.764009999999999</v>
      </c>
      <c r="M4868">
        <v>0.7665883</v>
      </c>
      <c r="N4868">
        <v>25.882280000000002</v>
      </c>
      <c r="O4868">
        <v>26.789739999999998</v>
      </c>
      <c r="P4868">
        <v>0.31132779999999999</v>
      </c>
      <c r="Q4868">
        <v>27.85971</v>
      </c>
      <c r="R4868">
        <v>30.257539999999999</v>
      </c>
      <c r="S4868">
        <v>0.82263640000000005</v>
      </c>
    </row>
    <row r="4869" spans="1:19" x14ac:dyDescent="0.2">
      <c r="A4869" t="s">
        <v>883</v>
      </c>
      <c r="B4869">
        <v>2010</v>
      </c>
      <c r="C4869">
        <v>115951.2</v>
      </c>
      <c r="D4869">
        <v>136952.5</v>
      </c>
      <c r="E4869">
        <v>175287.2</v>
      </c>
      <c r="F4869">
        <v>124358.8</v>
      </c>
      <c r="G4869">
        <v>132960.6</v>
      </c>
      <c r="I4869">
        <v>-2.91481E-2</v>
      </c>
      <c r="J4869">
        <v>-2.914806</v>
      </c>
      <c r="L4869">
        <v>52.764009999999999</v>
      </c>
      <c r="M4869">
        <v>0.7665883</v>
      </c>
      <c r="N4869">
        <v>25.882280000000002</v>
      </c>
      <c r="O4869">
        <v>26.789739999999998</v>
      </c>
      <c r="P4869">
        <v>0.31132779999999999</v>
      </c>
      <c r="R4869">
        <v>30.257539999999999</v>
      </c>
      <c r="S4869">
        <v>0.82263640000000005</v>
      </c>
    </row>
    <row r="4870" spans="1:19" x14ac:dyDescent="0.2">
      <c r="A4870" t="s">
        <v>883</v>
      </c>
      <c r="B4870">
        <v>2010</v>
      </c>
      <c r="C4870">
        <v>115951.2</v>
      </c>
      <c r="D4870">
        <v>136952.5</v>
      </c>
      <c r="E4870">
        <v>175287.2</v>
      </c>
      <c r="F4870">
        <v>124358.8</v>
      </c>
      <c r="G4870">
        <v>132960.6</v>
      </c>
      <c r="H4870">
        <v>27.499960000000002</v>
      </c>
      <c r="I4870">
        <v>-2.91481E-2</v>
      </c>
      <c r="J4870">
        <v>-2.914806</v>
      </c>
      <c r="K4870">
        <v>50.52955</v>
      </c>
      <c r="L4870">
        <v>52.764009999999999</v>
      </c>
      <c r="M4870">
        <v>0.7665883</v>
      </c>
      <c r="N4870">
        <v>25.882280000000002</v>
      </c>
      <c r="O4870">
        <v>26.789739999999998</v>
      </c>
      <c r="P4870">
        <v>0.31132779999999999</v>
      </c>
      <c r="Q4870">
        <v>27.85971</v>
      </c>
      <c r="R4870">
        <v>30.257539999999999</v>
      </c>
      <c r="S4870">
        <v>0.82263640000000005</v>
      </c>
    </row>
    <row r="4871" spans="1:19" x14ac:dyDescent="0.2">
      <c r="A4871" t="s">
        <v>883</v>
      </c>
      <c r="B4871">
        <v>2010</v>
      </c>
      <c r="C4871">
        <v>115951.2</v>
      </c>
      <c r="D4871">
        <v>136952.5</v>
      </c>
      <c r="E4871">
        <v>175287.2</v>
      </c>
      <c r="F4871">
        <v>124358.8</v>
      </c>
      <c r="G4871">
        <v>132960.6</v>
      </c>
      <c r="H4871">
        <v>20.000019999999999</v>
      </c>
      <c r="I4871">
        <v>-2.91481E-2</v>
      </c>
      <c r="J4871">
        <v>-2.914806</v>
      </c>
      <c r="K4871">
        <v>50.52955</v>
      </c>
      <c r="L4871">
        <v>52.764009999999999</v>
      </c>
      <c r="M4871">
        <v>0.7665883</v>
      </c>
      <c r="N4871">
        <v>25.882280000000002</v>
      </c>
      <c r="O4871">
        <v>26.789739999999998</v>
      </c>
      <c r="P4871">
        <v>0.31132779999999999</v>
      </c>
      <c r="Q4871">
        <v>27.85971</v>
      </c>
      <c r="R4871">
        <v>30.257539999999999</v>
      </c>
      <c r="S4871">
        <v>0.82263640000000005</v>
      </c>
    </row>
    <row r="4872" spans="1:19" x14ac:dyDescent="0.2">
      <c r="A4872" t="s">
        <v>883</v>
      </c>
      <c r="B4872">
        <v>2010</v>
      </c>
      <c r="C4872">
        <v>115951.2</v>
      </c>
      <c r="D4872">
        <v>136952.5</v>
      </c>
      <c r="E4872">
        <v>175287.2</v>
      </c>
      <c r="F4872">
        <v>124358.8</v>
      </c>
      <c r="G4872">
        <v>132960.6</v>
      </c>
      <c r="H4872">
        <v>11.111079999999999</v>
      </c>
      <c r="I4872">
        <v>-2.91481E-2</v>
      </c>
      <c r="J4872">
        <v>-2.914806</v>
      </c>
      <c r="K4872">
        <v>50.52955</v>
      </c>
      <c r="L4872">
        <v>52.764009999999999</v>
      </c>
      <c r="M4872">
        <v>0.7665883</v>
      </c>
      <c r="N4872">
        <v>25.882280000000002</v>
      </c>
      <c r="O4872">
        <v>26.789739999999998</v>
      </c>
      <c r="P4872">
        <v>0.31132779999999999</v>
      </c>
      <c r="Q4872">
        <v>27.85971</v>
      </c>
      <c r="R4872">
        <v>30.257539999999999</v>
      </c>
      <c r="S4872">
        <v>0.82263640000000005</v>
      </c>
    </row>
    <row r="4873" spans="1:19" x14ac:dyDescent="0.2">
      <c r="A4873" t="s">
        <v>883</v>
      </c>
      <c r="B4873">
        <v>2010</v>
      </c>
      <c r="C4873">
        <v>115951.2</v>
      </c>
      <c r="D4873">
        <v>136952.5</v>
      </c>
      <c r="E4873">
        <v>175287.2</v>
      </c>
      <c r="F4873">
        <v>124358.8</v>
      </c>
      <c r="G4873">
        <v>132960.6</v>
      </c>
      <c r="H4873">
        <v>-24.666679999999999</v>
      </c>
      <c r="I4873">
        <v>-2.91481E-2</v>
      </c>
      <c r="J4873">
        <v>-2.914806</v>
      </c>
      <c r="K4873">
        <v>50.52955</v>
      </c>
      <c r="L4873">
        <v>52.764009999999999</v>
      </c>
      <c r="M4873">
        <v>0.7665883</v>
      </c>
      <c r="N4873">
        <v>25.882280000000002</v>
      </c>
      <c r="O4873">
        <v>26.789739999999998</v>
      </c>
      <c r="P4873">
        <v>0.31132779999999999</v>
      </c>
      <c r="Q4873">
        <v>27.85971</v>
      </c>
      <c r="R4873">
        <v>30.257539999999999</v>
      </c>
      <c r="S4873">
        <v>0.82263640000000005</v>
      </c>
    </row>
    <row r="4874" spans="1:19" x14ac:dyDescent="0.2">
      <c r="A4874" t="s">
        <v>883</v>
      </c>
      <c r="B4874">
        <v>2010</v>
      </c>
      <c r="C4874">
        <v>115951.2</v>
      </c>
      <c r="D4874">
        <v>136952.5</v>
      </c>
      <c r="E4874">
        <v>175287.2</v>
      </c>
      <c r="F4874">
        <v>124358.8</v>
      </c>
      <c r="G4874">
        <v>132960.6</v>
      </c>
      <c r="H4874">
        <v>43.540779999999998</v>
      </c>
      <c r="I4874">
        <v>-2.91481E-2</v>
      </c>
      <c r="J4874">
        <v>-2.914806</v>
      </c>
      <c r="K4874">
        <v>50.52955</v>
      </c>
      <c r="L4874">
        <v>52.764009999999999</v>
      </c>
      <c r="M4874">
        <v>0.7665883</v>
      </c>
      <c r="N4874">
        <v>25.882280000000002</v>
      </c>
      <c r="O4874">
        <v>26.789739999999998</v>
      </c>
      <c r="P4874">
        <v>0.31132779999999999</v>
      </c>
      <c r="Q4874">
        <v>27.85971</v>
      </c>
      <c r="R4874">
        <v>30.257539999999999</v>
      </c>
      <c r="S4874">
        <v>0.82263640000000005</v>
      </c>
    </row>
    <row r="4875" spans="1:19" x14ac:dyDescent="0.2">
      <c r="A4875" t="s">
        <v>883</v>
      </c>
      <c r="B4875">
        <v>2010</v>
      </c>
      <c r="C4875">
        <v>115951.2</v>
      </c>
      <c r="D4875">
        <v>136952.5</v>
      </c>
      <c r="E4875">
        <v>175287.2</v>
      </c>
      <c r="F4875">
        <v>124358.8</v>
      </c>
      <c r="G4875">
        <v>132960.6</v>
      </c>
      <c r="H4875">
        <v>3.9999630000000002</v>
      </c>
      <c r="I4875">
        <v>-2.91481E-2</v>
      </c>
      <c r="J4875">
        <v>-2.914806</v>
      </c>
      <c r="K4875">
        <v>50.52955</v>
      </c>
      <c r="L4875">
        <v>52.764009999999999</v>
      </c>
      <c r="M4875">
        <v>0.7665883</v>
      </c>
      <c r="N4875">
        <v>25.882280000000002</v>
      </c>
      <c r="O4875">
        <v>26.789739999999998</v>
      </c>
      <c r="P4875">
        <v>0.31132779999999999</v>
      </c>
      <c r="Q4875">
        <v>27.85971</v>
      </c>
      <c r="R4875">
        <v>30.257539999999999</v>
      </c>
      <c r="S4875">
        <v>0.82263640000000005</v>
      </c>
    </row>
    <row r="4876" spans="1:19" x14ac:dyDescent="0.2">
      <c r="A4876" t="s">
        <v>883</v>
      </c>
      <c r="B4876">
        <v>2010</v>
      </c>
      <c r="C4876">
        <v>115951.2</v>
      </c>
      <c r="D4876">
        <v>136952.5</v>
      </c>
      <c r="E4876">
        <v>175287.2</v>
      </c>
      <c r="F4876">
        <v>124358.8</v>
      </c>
      <c r="G4876">
        <v>132960.6</v>
      </c>
      <c r="H4876">
        <v>24.999970000000001</v>
      </c>
      <c r="I4876">
        <v>-2.91481E-2</v>
      </c>
      <c r="J4876">
        <v>-2.914806</v>
      </c>
      <c r="K4876">
        <v>50.52955</v>
      </c>
      <c r="L4876">
        <v>52.764009999999999</v>
      </c>
      <c r="M4876">
        <v>0.7665883</v>
      </c>
      <c r="N4876">
        <v>25.882280000000002</v>
      </c>
      <c r="O4876">
        <v>26.789739999999998</v>
      </c>
      <c r="P4876">
        <v>0.31132779999999999</v>
      </c>
      <c r="Q4876">
        <v>27.85971</v>
      </c>
      <c r="R4876">
        <v>30.257539999999999</v>
      </c>
      <c r="S4876">
        <v>0.82263640000000005</v>
      </c>
    </row>
    <row r="4877" spans="1:19" x14ac:dyDescent="0.2">
      <c r="A4877" t="s">
        <v>883</v>
      </c>
      <c r="B4877">
        <v>2010</v>
      </c>
      <c r="C4877">
        <v>115951.2</v>
      </c>
      <c r="D4877">
        <v>136952.5</v>
      </c>
      <c r="E4877">
        <v>175287.2</v>
      </c>
      <c r="F4877">
        <v>124358.8</v>
      </c>
      <c r="G4877">
        <v>132960.6</v>
      </c>
      <c r="H4877">
        <v>11.111140000000001</v>
      </c>
      <c r="I4877">
        <v>-2.91481E-2</v>
      </c>
      <c r="J4877">
        <v>-2.914806</v>
      </c>
      <c r="K4877">
        <v>50.52955</v>
      </c>
      <c r="L4877">
        <v>52.764009999999999</v>
      </c>
      <c r="M4877">
        <v>0.7665883</v>
      </c>
      <c r="N4877">
        <v>25.882280000000002</v>
      </c>
      <c r="O4877">
        <v>26.789739999999998</v>
      </c>
      <c r="P4877">
        <v>0.31132779999999999</v>
      </c>
      <c r="Q4877">
        <v>27.85971</v>
      </c>
      <c r="R4877">
        <v>30.257539999999999</v>
      </c>
      <c r="S4877">
        <v>0.82263640000000005</v>
      </c>
    </row>
    <row r="4878" spans="1:19" x14ac:dyDescent="0.2">
      <c r="A4878" t="s">
        <v>883</v>
      </c>
      <c r="B4878">
        <v>2010</v>
      </c>
      <c r="C4878">
        <v>115951.2</v>
      </c>
      <c r="D4878">
        <v>136952.5</v>
      </c>
      <c r="E4878">
        <v>175287.2</v>
      </c>
      <c r="F4878">
        <v>124358.8</v>
      </c>
      <c r="G4878">
        <v>132960.6</v>
      </c>
      <c r="H4878">
        <v>16.66667</v>
      </c>
      <c r="I4878">
        <v>-2.91481E-2</v>
      </c>
      <c r="J4878">
        <v>-2.914806</v>
      </c>
      <c r="K4878">
        <v>50.52955</v>
      </c>
      <c r="L4878">
        <v>52.764009999999999</v>
      </c>
      <c r="M4878">
        <v>0.7665883</v>
      </c>
      <c r="N4878">
        <v>25.882280000000002</v>
      </c>
      <c r="O4878">
        <v>26.789739999999998</v>
      </c>
      <c r="P4878">
        <v>0.31132779999999999</v>
      </c>
      <c r="Q4878">
        <v>27.85971</v>
      </c>
      <c r="R4878">
        <v>30.257539999999999</v>
      </c>
      <c r="S4878">
        <v>0.82263640000000005</v>
      </c>
    </row>
    <row r="4879" spans="1:19" x14ac:dyDescent="0.2">
      <c r="A4879" t="s">
        <v>883</v>
      </c>
      <c r="B4879">
        <v>2010</v>
      </c>
      <c r="C4879">
        <v>115951.2</v>
      </c>
      <c r="D4879">
        <v>136952.5</v>
      </c>
      <c r="E4879">
        <v>175287.2</v>
      </c>
      <c r="F4879">
        <v>124358.8</v>
      </c>
      <c r="G4879">
        <v>132960.6</v>
      </c>
      <c r="H4879">
        <v>16.666720000000002</v>
      </c>
      <c r="I4879">
        <v>-2.91481E-2</v>
      </c>
      <c r="J4879">
        <v>-2.914806</v>
      </c>
      <c r="K4879">
        <v>50.52955</v>
      </c>
      <c r="L4879">
        <v>52.764009999999999</v>
      </c>
      <c r="M4879">
        <v>0.7665883</v>
      </c>
      <c r="N4879">
        <v>25.882280000000002</v>
      </c>
      <c r="O4879">
        <v>26.789739999999998</v>
      </c>
      <c r="P4879">
        <v>0.31132779999999999</v>
      </c>
      <c r="Q4879">
        <v>27.85971</v>
      </c>
      <c r="R4879">
        <v>30.257539999999999</v>
      </c>
      <c r="S4879">
        <v>0.82263640000000005</v>
      </c>
    </row>
    <row r="4880" spans="1:19" x14ac:dyDescent="0.2">
      <c r="A4880" t="s">
        <v>883</v>
      </c>
      <c r="B4880">
        <v>2010</v>
      </c>
      <c r="C4880">
        <v>115951.2</v>
      </c>
      <c r="D4880">
        <v>136952.5</v>
      </c>
      <c r="E4880">
        <v>175287.2</v>
      </c>
      <c r="F4880">
        <v>124358.8</v>
      </c>
      <c r="G4880">
        <v>132960.6</v>
      </c>
      <c r="H4880">
        <v>17.647030000000001</v>
      </c>
      <c r="I4880">
        <v>-2.91481E-2</v>
      </c>
      <c r="J4880">
        <v>-2.914806</v>
      </c>
      <c r="K4880">
        <v>50.52955</v>
      </c>
      <c r="L4880">
        <v>52.764009999999999</v>
      </c>
      <c r="M4880">
        <v>0.7665883</v>
      </c>
      <c r="N4880">
        <v>25.882280000000002</v>
      </c>
      <c r="O4880">
        <v>26.789739999999998</v>
      </c>
      <c r="P4880">
        <v>0.31132779999999999</v>
      </c>
      <c r="Q4880">
        <v>27.85971</v>
      </c>
      <c r="R4880">
        <v>30.257539999999999</v>
      </c>
      <c r="S4880">
        <v>0.82263640000000005</v>
      </c>
    </row>
    <row r="4881" spans="1:19" x14ac:dyDescent="0.2">
      <c r="A4881" t="s">
        <v>883</v>
      </c>
      <c r="B4881">
        <v>2010</v>
      </c>
      <c r="C4881">
        <v>115951.2</v>
      </c>
      <c r="D4881">
        <v>136952.5</v>
      </c>
      <c r="E4881">
        <v>175287.2</v>
      </c>
      <c r="F4881">
        <v>124358.8</v>
      </c>
      <c r="G4881">
        <v>132960.6</v>
      </c>
      <c r="I4881">
        <v>-2.91481E-2</v>
      </c>
      <c r="J4881">
        <v>-2.914806</v>
      </c>
      <c r="L4881">
        <v>52.764009999999999</v>
      </c>
      <c r="M4881">
        <v>0.7665883</v>
      </c>
      <c r="O4881">
        <v>26.789739999999998</v>
      </c>
      <c r="P4881">
        <v>0.31132779999999999</v>
      </c>
      <c r="R4881">
        <v>30.257539999999999</v>
      </c>
      <c r="S4881">
        <v>0.82263640000000005</v>
      </c>
    </row>
    <row r="4882" spans="1:19" x14ac:dyDescent="0.2">
      <c r="A4882" t="s">
        <v>883</v>
      </c>
      <c r="B4882">
        <v>2010</v>
      </c>
      <c r="C4882">
        <v>115951.2</v>
      </c>
      <c r="D4882">
        <v>136952.5</v>
      </c>
      <c r="E4882">
        <v>175287.2</v>
      </c>
      <c r="F4882">
        <v>124358.8</v>
      </c>
      <c r="G4882">
        <v>132960.6</v>
      </c>
      <c r="H4882">
        <v>6.6666869999999996</v>
      </c>
      <c r="I4882">
        <v>-2.91481E-2</v>
      </c>
      <c r="J4882">
        <v>-2.914806</v>
      </c>
      <c r="K4882">
        <v>50.52955</v>
      </c>
      <c r="L4882">
        <v>52.764009999999999</v>
      </c>
      <c r="M4882">
        <v>0.7665883</v>
      </c>
      <c r="N4882">
        <v>25.882280000000002</v>
      </c>
      <c r="O4882">
        <v>26.789739999999998</v>
      </c>
      <c r="P4882">
        <v>0.31132779999999999</v>
      </c>
      <c r="Q4882">
        <v>27.85971</v>
      </c>
      <c r="R4882">
        <v>30.257539999999999</v>
      </c>
      <c r="S4882">
        <v>0.82263640000000005</v>
      </c>
    </row>
    <row r="4883" spans="1:19" x14ac:dyDescent="0.2">
      <c r="A4883" t="s">
        <v>883</v>
      </c>
      <c r="B4883">
        <v>2010</v>
      </c>
      <c r="C4883">
        <v>115951.2</v>
      </c>
      <c r="D4883">
        <v>136952.5</v>
      </c>
      <c r="E4883">
        <v>175287.2</v>
      </c>
      <c r="F4883">
        <v>124358.8</v>
      </c>
      <c r="G4883">
        <v>132960.6</v>
      </c>
      <c r="H4883">
        <v>12.439959999999999</v>
      </c>
      <c r="I4883">
        <v>-2.91481E-2</v>
      </c>
      <c r="J4883">
        <v>-2.914806</v>
      </c>
      <c r="K4883">
        <v>50.52955</v>
      </c>
      <c r="L4883">
        <v>52.764009999999999</v>
      </c>
      <c r="M4883">
        <v>0.7665883</v>
      </c>
      <c r="N4883">
        <v>25.882280000000002</v>
      </c>
      <c r="O4883">
        <v>26.789739999999998</v>
      </c>
      <c r="P4883">
        <v>0.31132779999999999</v>
      </c>
      <c r="Q4883">
        <v>27.85971</v>
      </c>
      <c r="R4883">
        <v>30.257539999999999</v>
      </c>
      <c r="S4883">
        <v>0.82263640000000005</v>
      </c>
    </row>
    <row r="4884" spans="1:19" x14ac:dyDescent="0.2">
      <c r="A4884" t="s">
        <v>883</v>
      </c>
      <c r="B4884">
        <v>2010</v>
      </c>
      <c r="C4884">
        <v>115951.2</v>
      </c>
      <c r="D4884">
        <v>136952.5</v>
      </c>
      <c r="E4884">
        <v>175287.2</v>
      </c>
      <c r="F4884">
        <v>124358.8</v>
      </c>
      <c r="G4884">
        <v>132960.6</v>
      </c>
      <c r="H4884">
        <v>100.7693</v>
      </c>
      <c r="I4884">
        <v>-2.91481E-2</v>
      </c>
      <c r="J4884">
        <v>-2.914806</v>
      </c>
      <c r="K4884">
        <v>50.52955</v>
      </c>
      <c r="L4884">
        <v>52.764009999999999</v>
      </c>
      <c r="M4884">
        <v>0.7665883</v>
      </c>
      <c r="N4884">
        <v>25.882280000000002</v>
      </c>
      <c r="O4884">
        <v>26.789739999999998</v>
      </c>
      <c r="P4884">
        <v>0.31132779999999999</v>
      </c>
      <c r="Q4884">
        <v>27.85971</v>
      </c>
      <c r="R4884">
        <v>30.257539999999999</v>
      </c>
      <c r="S4884">
        <v>0.82263640000000005</v>
      </c>
    </row>
    <row r="4885" spans="1:19" x14ac:dyDescent="0.2">
      <c r="A4885" t="s">
        <v>883</v>
      </c>
      <c r="B4885">
        <v>2010</v>
      </c>
      <c r="C4885">
        <v>115951.2</v>
      </c>
      <c r="D4885">
        <v>136952.5</v>
      </c>
      <c r="E4885">
        <v>175287.2</v>
      </c>
      <c r="F4885">
        <v>124358.8</v>
      </c>
      <c r="G4885">
        <v>132960.6</v>
      </c>
      <c r="H4885">
        <v>12</v>
      </c>
      <c r="I4885">
        <v>-2.91481E-2</v>
      </c>
      <c r="J4885">
        <v>-2.914806</v>
      </c>
      <c r="K4885">
        <v>50.52955</v>
      </c>
      <c r="L4885">
        <v>52.764009999999999</v>
      </c>
      <c r="M4885">
        <v>0.7665883</v>
      </c>
      <c r="N4885">
        <v>25.882280000000002</v>
      </c>
      <c r="O4885">
        <v>26.789739999999998</v>
      </c>
      <c r="P4885">
        <v>0.31132779999999999</v>
      </c>
      <c r="Q4885">
        <v>27.85971</v>
      </c>
      <c r="R4885">
        <v>30.257539999999999</v>
      </c>
      <c r="S4885">
        <v>0.82263640000000005</v>
      </c>
    </row>
    <row r="4886" spans="1:19" x14ac:dyDescent="0.2">
      <c r="A4886" t="s">
        <v>883</v>
      </c>
      <c r="B4886">
        <v>2010</v>
      </c>
      <c r="C4886">
        <v>115951.2</v>
      </c>
      <c r="D4886">
        <v>136952.5</v>
      </c>
      <c r="E4886">
        <v>175287.2</v>
      </c>
      <c r="F4886">
        <v>124358.8</v>
      </c>
      <c r="G4886">
        <v>132960.6</v>
      </c>
      <c r="H4886">
        <v>25</v>
      </c>
      <c r="I4886">
        <v>-2.91481E-2</v>
      </c>
      <c r="J4886">
        <v>-2.914806</v>
      </c>
      <c r="K4886">
        <v>50.52955</v>
      </c>
      <c r="L4886">
        <v>52.764009999999999</v>
      </c>
      <c r="M4886">
        <v>0.7665883</v>
      </c>
      <c r="N4886">
        <v>25.882280000000002</v>
      </c>
      <c r="O4886">
        <v>26.789739999999998</v>
      </c>
      <c r="P4886">
        <v>0.31132779999999999</v>
      </c>
      <c r="Q4886">
        <v>27.85971</v>
      </c>
      <c r="R4886">
        <v>30.257539999999999</v>
      </c>
      <c r="S4886">
        <v>0.82263640000000005</v>
      </c>
    </row>
    <row r="4887" spans="1:19" x14ac:dyDescent="0.2">
      <c r="A4887" t="s">
        <v>883</v>
      </c>
      <c r="B4887">
        <v>2010</v>
      </c>
      <c r="C4887">
        <v>115951.2</v>
      </c>
      <c r="D4887">
        <v>136952.5</v>
      </c>
      <c r="E4887">
        <v>175287.2</v>
      </c>
      <c r="F4887">
        <v>124358.8</v>
      </c>
      <c r="G4887">
        <v>132960.6</v>
      </c>
      <c r="H4887">
        <v>76.47063</v>
      </c>
      <c r="I4887">
        <v>-2.91481E-2</v>
      </c>
      <c r="J4887">
        <v>-2.914806</v>
      </c>
      <c r="K4887">
        <v>50.52955</v>
      </c>
      <c r="L4887">
        <v>52.764009999999999</v>
      </c>
      <c r="M4887">
        <v>0.7665883</v>
      </c>
      <c r="N4887">
        <v>25.882280000000002</v>
      </c>
      <c r="O4887">
        <v>26.789739999999998</v>
      </c>
      <c r="P4887">
        <v>0.31132779999999999</v>
      </c>
      <c r="Q4887">
        <v>27.85971</v>
      </c>
      <c r="R4887">
        <v>30.257539999999999</v>
      </c>
      <c r="S4887">
        <v>0.82263640000000005</v>
      </c>
    </row>
    <row r="4888" spans="1:19" x14ac:dyDescent="0.2">
      <c r="A4888" t="s">
        <v>883</v>
      </c>
      <c r="B4888">
        <v>2010</v>
      </c>
      <c r="C4888">
        <v>115951.2</v>
      </c>
      <c r="D4888">
        <v>136952.5</v>
      </c>
      <c r="E4888">
        <v>175287.2</v>
      </c>
      <c r="F4888">
        <v>124358.8</v>
      </c>
      <c r="G4888">
        <v>132960.6</v>
      </c>
      <c r="H4888">
        <v>17.647030000000001</v>
      </c>
      <c r="I4888">
        <v>-2.91481E-2</v>
      </c>
      <c r="J4888">
        <v>-2.914806</v>
      </c>
      <c r="K4888">
        <v>50.52955</v>
      </c>
      <c r="L4888">
        <v>52.764009999999999</v>
      </c>
      <c r="M4888">
        <v>0.7665883</v>
      </c>
      <c r="N4888">
        <v>25.882280000000002</v>
      </c>
      <c r="O4888">
        <v>26.789739999999998</v>
      </c>
      <c r="P4888">
        <v>0.31132779999999999</v>
      </c>
      <c r="Q4888">
        <v>27.85971</v>
      </c>
      <c r="R4888">
        <v>30.257539999999999</v>
      </c>
      <c r="S4888">
        <v>0.82263640000000005</v>
      </c>
    </row>
    <row r="4889" spans="1:19" x14ac:dyDescent="0.2">
      <c r="A4889" t="s">
        <v>883</v>
      </c>
      <c r="B4889">
        <v>2010</v>
      </c>
      <c r="C4889">
        <v>115951.2</v>
      </c>
      <c r="D4889">
        <v>136952.5</v>
      </c>
      <c r="E4889">
        <v>175287.2</v>
      </c>
      <c r="F4889">
        <v>124358.8</v>
      </c>
      <c r="G4889">
        <v>132960.6</v>
      </c>
      <c r="H4889">
        <v>17.647030000000001</v>
      </c>
      <c r="I4889">
        <v>-2.91481E-2</v>
      </c>
      <c r="J4889">
        <v>-2.914806</v>
      </c>
      <c r="K4889">
        <v>50.52955</v>
      </c>
      <c r="L4889">
        <v>52.764009999999999</v>
      </c>
      <c r="M4889">
        <v>0.7665883</v>
      </c>
      <c r="N4889">
        <v>25.882280000000002</v>
      </c>
      <c r="O4889">
        <v>26.789739999999998</v>
      </c>
      <c r="P4889">
        <v>0.31132779999999999</v>
      </c>
      <c r="Q4889">
        <v>27.85971</v>
      </c>
      <c r="R4889">
        <v>30.257539999999999</v>
      </c>
      <c r="S4889">
        <v>0.82263640000000005</v>
      </c>
    </row>
    <row r="4890" spans="1:19" x14ac:dyDescent="0.2">
      <c r="A4890" t="s">
        <v>883</v>
      </c>
      <c r="B4890">
        <v>2010</v>
      </c>
      <c r="C4890">
        <v>115951.2</v>
      </c>
      <c r="D4890">
        <v>136952.5</v>
      </c>
      <c r="E4890">
        <v>175287.2</v>
      </c>
      <c r="F4890">
        <v>124358.8</v>
      </c>
      <c r="G4890">
        <v>132960.6</v>
      </c>
      <c r="I4890">
        <v>-2.91481E-2</v>
      </c>
      <c r="J4890">
        <v>-2.914806</v>
      </c>
      <c r="L4890">
        <v>52.764009999999999</v>
      </c>
      <c r="M4890">
        <v>0.7665883</v>
      </c>
      <c r="N4890">
        <v>25.882280000000002</v>
      </c>
      <c r="O4890">
        <v>26.789739999999998</v>
      </c>
      <c r="P4890">
        <v>0.31132779999999999</v>
      </c>
      <c r="R4890">
        <v>30.257539999999999</v>
      </c>
      <c r="S4890">
        <v>0.82263640000000005</v>
      </c>
    </row>
    <row r="4891" spans="1:19" x14ac:dyDescent="0.2">
      <c r="A4891" t="s">
        <v>883</v>
      </c>
      <c r="B4891">
        <v>2010</v>
      </c>
      <c r="C4891">
        <v>115951.2</v>
      </c>
      <c r="D4891">
        <v>136952.5</v>
      </c>
      <c r="E4891">
        <v>175287.2</v>
      </c>
      <c r="F4891">
        <v>124358.8</v>
      </c>
      <c r="G4891">
        <v>132960.6</v>
      </c>
      <c r="H4891">
        <v>17.647079999999999</v>
      </c>
      <c r="I4891">
        <v>-2.91481E-2</v>
      </c>
      <c r="J4891">
        <v>-2.914806</v>
      </c>
      <c r="K4891">
        <v>50.52955</v>
      </c>
      <c r="L4891">
        <v>52.764009999999999</v>
      </c>
      <c r="M4891">
        <v>0.7665883</v>
      </c>
      <c r="N4891">
        <v>25.882280000000002</v>
      </c>
      <c r="O4891">
        <v>26.789739999999998</v>
      </c>
      <c r="P4891">
        <v>0.31132779999999999</v>
      </c>
      <c r="Q4891">
        <v>27.85971</v>
      </c>
      <c r="R4891">
        <v>30.257539999999999</v>
      </c>
      <c r="S4891">
        <v>0.82263640000000005</v>
      </c>
    </row>
    <row r="4892" spans="1:19" x14ac:dyDescent="0.2">
      <c r="A4892" t="s">
        <v>883</v>
      </c>
      <c r="B4892">
        <v>2010</v>
      </c>
      <c r="C4892">
        <v>115951.2</v>
      </c>
      <c r="D4892">
        <v>136952.5</v>
      </c>
      <c r="E4892">
        <v>175287.2</v>
      </c>
      <c r="F4892">
        <v>124358.8</v>
      </c>
      <c r="G4892">
        <v>132960.6</v>
      </c>
      <c r="H4892">
        <v>18.46143</v>
      </c>
      <c r="I4892">
        <v>-2.91481E-2</v>
      </c>
      <c r="J4892">
        <v>-2.914806</v>
      </c>
      <c r="K4892">
        <v>50.52955</v>
      </c>
      <c r="L4892">
        <v>52.764009999999999</v>
      </c>
      <c r="M4892">
        <v>0.7665883</v>
      </c>
      <c r="N4892">
        <v>25.882280000000002</v>
      </c>
      <c r="O4892">
        <v>26.789739999999998</v>
      </c>
      <c r="P4892">
        <v>0.31132779999999999</v>
      </c>
      <c r="Q4892">
        <v>27.85971</v>
      </c>
      <c r="R4892">
        <v>30.257539999999999</v>
      </c>
      <c r="S4892">
        <v>0.82263640000000005</v>
      </c>
    </row>
    <row r="4893" spans="1:19" x14ac:dyDescent="0.2">
      <c r="A4893" t="s">
        <v>883</v>
      </c>
      <c r="B4893">
        <v>2010</v>
      </c>
      <c r="C4893">
        <v>115951.2</v>
      </c>
      <c r="D4893">
        <v>136952.5</v>
      </c>
      <c r="E4893">
        <v>175287.2</v>
      </c>
      <c r="F4893">
        <v>124358.8</v>
      </c>
      <c r="G4893">
        <v>132960.6</v>
      </c>
      <c r="H4893">
        <v>13.7684</v>
      </c>
      <c r="I4893">
        <v>-2.91481E-2</v>
      </c>
      <c r="J4893">
        <v>-2.914806</v>
      </c>
      <c r="K4893">
        <v>50.52955</v>
      </c>
      <c r="L4893">
        <v>52.764009999999999</v>
      </c>
      <c r="M4893">
        <v>0.7665883</v>
      </c>
      <c r="N4893">
        <v>25.882280000000002</v>
      </c>
      <c r="O4893">
        <v>26.789739999999998</v>
      </c>
      <c r="P4893">
        <v>0.31132779999999999</v>
      </c>
      <c r="Q4893">
        <v>27.85971</v>
      </c>
      <c r="R4893">
        <v>30.257539999999999</v>
      </c>
      <c r="S4893">
        <v>0.82263640000000005</v>
      </c>
    </row>
    <row r="4894" spans="1:19" x14ac:dyDescent="0.2">
      <c r="A4894" t="s">
        <v>883</v>
      </c>
      <c r="B4894">
        <v>2010</v>
      </c>
      <c r="C4894">
        <v>115951.2</v>
      </c>
      <c r="D4894">
        <v>136952.5</v>
      </c>
      <c r="E4894">
        <v>175287.2</v>
      </c>
      <c r="F4894">
        <v>124358.8</v>
      </c>
      <c r="G4894">
        <v>132960.6</v>
      </c>
      <c r="H4894">
        <v>17.647079999999999</v>
      </c>
      <c r="I4894">
        <v>-2.91481E-2</v>
      </c>
      <c r="J4894">
        <v>-2.914806</v>
      </c>
      <c r="K4894">
        <v>50.52955</v>
      </c>
      <c r="L4894">
        <v>52.764009999999999</v>
      </c>
      <c r="M4894">
        <v>0.7665883</v>
      </c>
      <c r="N4894">
        <v>25.882280000000002</v>
      </c>
      <c r="O4894">
        <v>26.789739999999998</v>
      </c>
      <c r="P4894">
        <v>0.31132779999999999</v>
      </c>
      <c r="Q4894">
        <v>27.85971</v>
      </c>
      <c r="R4894">
        <v>30.257539999999999</v>
      </c>
      <c r="S4894">
        <v>0.82263640000000005</v>
      </c>
    </row>
    <row r="4895" spans="1:19" x14ac:dyDescent="0.2">
      <c r="A4895" t="s">
        <v>883</v>
      </c>
      <c r="B4895">
        <v>2010</v>
      </c>
      <c r="C4895">
        <v>115951.2</v>
      </c>
      <c r="D4895">
        <v>136952.5</v>
      </c>
      <c r="E4895">
        <v>175287.2</v>
      </c>
      <c r="F4895">
        <v>124358.8</v>
      </c>
      <c r="G4895">
        <v>132960.6</v>
      </c>
      <c r="H4895">
        <v>44.021799999999999</v>
      </c>
      <c r="I4895">
        <v>-2.91481E-2</v>
      </c>
      <c r="J4895">
        <v>-2.914806</v>
      </c>
      <c r="K4895">
        <v>50.52955</v>
      </c>
      <c r="L4895">
        <v>52.764009999999999</v>
      </c>
      <c r="M4895">
        <v>0.7665883</v>
      </c>
      <c r="N4895">
        <v>25.882280000000002</v>
      </c>
      <c r="O4895">
        <v>26.789739999999998</v>
      </c>
      <c r="P4895">
        <v>0.31132779999999999</v>
      </c>
      <c r="Q4895">
        <v>27.85971</v>
      </c>
      <c r="R4895">
        <v>30.257539999999999</v>
      </c>
      <c r="S4895">
        <v>0.82263640000000005</v>
      </c>
    </row>
    <row r="4896" spans="1:19" x14ac:dyDescent="0.2">
      <c r="A4896" t="s">
        <v>883</v>
      </c>
      <c r="B4896">
        <v>2010</v>
      </c>
      <c r="C4896">
        <v>115951.2</v>
      </c>
      <c r="D4896">
        <v>136952.5</v>
      </c>
      <c r="E4896">
        <v>175287.2</v>
      </c>
      <c r="F4896">
        <v>124358.8</v>
      </c>
      <c r="G4896">
        <v>132960.6</v>
      </c>
      <c r="H4896">
        <v>19.080780000000001</v>
      </c>
      <c r="I4896">
        <v>-2.91481E-2</v>
      </c>
      <c r="J4896">
        <v>-2.914806</v>
      </c>
      <c r="K4896">
        <v>50.52955</v>
      </c>
      <c r="L4896">
        <v>52.764009999999999</v>
      </c>
      <c r="M4896">
        <v>0.7665883</v>
      </c>
      <c r="N4896">
        <v>25.882280000000002</v>
      </c>
      <c r="O4896">
        <v>26.789739999999998</v>
      </c>
      <c r="P4896">
        <v>0.31132779999999999</v>
      </c>
      <c r="Q4896">
        <v>27.85971</v>
      </c>
      <c r="R4896">
        <v>30.257539999999999</v>
      </c>
      <c r="S4896">
        <v>0.82263640000000005</v>
      </c>
    </row>
    <row r="4897" spans="1:19" x14ac:dyDescent="0.2">
      <c r="A4897" t="s">
        <v>883</v>
      </c>
      <c r="B4897">
        <v>2010</v>
      </c>
      <c r="C4897">
        <v>115951.2</v>
      </c>
      <c r="D4897">
        <v>136952.5</v>
      </c>
      <c r="E4897">
        <v>175287.2</v>
      </c>
      <c r="F4897">
        <v>124358.8</v>
      </c>
      <c r="G4897">
        <v>132960.6</v>
      </c>
      <c r="H4897">
        <v>27.999970000000001</v>
      </c>
      <c r="I4897">
        <v>-2.91481E-2</v>
      </c>
      <c r="J4897">
        <v>-2.914806</v>
      </c>
      <c r="K4897">
        <v>50.52955</v>
      </c>
      <c r="L4897">
        <v>52.764009999999999</v>
      </c>
      <c r="M4897">
        <v>0.7665883</v>
      </c>
      <c r="N4897">
        <v>25.882280000000002</v>
      </c>
      <c r="O4897">
        <v>26.789739999999998</v>
      </c>
      <c r="P4897">
        <v>0.31132779999999999</v>
      </c>
      <c r="Q4897">
        <v>27.85971</v>
      </c>
      <c r="R4897">
        <v>30.257539999999999</v>
      </c>
      <c r="S4897">
        <v>0.82263640000000005</v>
      </c>
    </row>
    <row r="4898" spans="1:19" x14ac:dyDescent="0.2">
      <c r="A4898" t="s">
        <v>883</v>
      </c>
      <c r="B4898">
        <v>2010</v>
      </c>
      <c r="C4898">
        <v>115951.2</v>
      </c>
      <c r="D4898">
        <v>136952.5</v>
      </c>
      <c r="E4898">
        <v>175287.2</v>
      </c>
      <c r="F4898">
        <v>124358.8</v>
      </c>
      <c r="G4898">
        <v>132960.6</v>
      </c>
      <c r="I4898">
        <v>-2.91481E-2</v>
      </c>
      <c r="J4898">
        <v>-2.914806</v>
      </c>
      <c r="L4898">
        <v>52.764009999999999</v>
      </c>
      <c r="M4898">
        <v>0.7665883</v>
      </c>
      <c r="N4898">
        <v>25.882280000000002</v>
      </c>
      <c r="O4898">
        <v>26.789739999999998</v>
      </c>
      <c r="P4898">
        <v>0.31132779999999999</v>
      </c>
      <c r="R4898">
        <v>30.257539999999999</v>
      </c>
      <c r="S4898">
        <v>0.82263640000000005</v>
      </c>
    </row>
    <row r="4899" spans="1:19" x14ac:dyDescent="0.2">
      <c r="A4899" t="s">
        <v>883</v>
      </c>
      <c r="B4899">
        <v>2010</v>
      </c>
      <c r="C4899">
        <v>115951.2</v>
      </c>
      <c r="D4899">
        <v>136952.5</v>
      </c>
      <c r="E4899">
        <v>175287.2</v>
      </c>
      <c r="F4899">
        <v>124358.8</v>
      </c>
      <c r="G4899">
        <v>132960.6</v>
      </c>
      <c r="H4899">
        <v>17.647089999999999</v>
      </c>
      <c r="I4899">
        <v>-2.91481E-2</v>
      </c>
      <c r="J4899">
        <v>-2.914806</v>
      </c>
      <c r="K4899">
        <v>50.52955</v>
      </c>
      <c r="L4899">
        <v>52.764009999999999</v>
      </c>
      <c r="M4899">
        <v>0.7665883</v>
      </c>
      <c r="N4899">
        <v>25.882280000000002</v>
      </c>
      <c r="O4899">
        <v>26.789739999999998</v>
      </c>
      <c r="P4899">
        <v>0.31132779999999999</v>
      </c>
      <c r="Q4899">
        <v>27.85971</v>
      </c>
      <c r="R4899">
        <v>30.257539999999999</v>
      </c>
      <c r="S4899">
        <v>0.82263640000000005</v>
      </c>
    </row>
    <row r="4900" spans="1:19" x14ac:dyDescent="0.2">
      <c r="A4900" t="s">
        <v>883</v>
      </c>
      <c r="B4900">
        <v>2010</v>
      </c>
      <c r="C4900">
        <v>115951.2</v>
      </c>
      <c r="D4900">
        <v>136952.5</v>
      </c>
      <c r="E4900">
        <v>175287.2</v>
      </c>
      <c r="F4900">
        <v>124358.8</v>
      </c>
      <c r="G4900">
        <v>132960.6</v>
      </c>
      <c r="H4900">
        <v>49.999960000000002</v>
      </c>
      <c r="I4900">
        <v>-2.91481E-2</v>
      </c>
      <c r="J4900">
        <v>-2.914806</v>
      </c>
      <c r="K4900">
        <v>50.52955</v>
      </c>
      <c r="L4900">
        <v>52.764009999999999</v>
      </c>
      <c r="M4900">
        <v>0.7665883</v>
      </c>
      <c r="N4900">
        <v>25.882280000000002</v>
      </c>
      <c r="O4900">
        <v>26.789739999999998</v>
      </c>
      <c r="P4900">
        <v>0.31132779999999999</v>
      </c>
      <c r="Q4900">
        <v>27.85971</v>
      </c>
      <c r="R4900">
        <v>30.257539999999999</v>
      </c>
      <c r="S4900">
        <v>0.82263640000000005</v>
      </c>
    </row>
    <row r="4901" spans="1:19" x14ac:dyDescent="0.2">
      <c r="A4901" t="s">
        <v>883</v>
      </c>
      <c r="B4901">
        <v>2010</v>
      </c>
      <c r="C4901">
        <v>115951.2</v>
      </c>
      <c r="D4901">
        <v>136952.5</v>
      </c>
      <c r="E4901">
        <v>175287.2</v>
      </c>
      <c r="F4901">
        <v>124358.8</v>
      </c>
      <c r="G4901">
        <v>132960.6</v>
      </c>
      <c r="I4901">
        <v>-2.91481E-2</v>
      </c>
      <c r="J4901">
        <v>-2.914806</v>
      </c>
      <c r="L4901">
        <v>52.764009999999999</v>
      </c>
      <c r="M4901">
        <v>0.7665883</v>
      </c>
      <c r="N4901">
        <v>25.882280000000002</v>
      </c>
      <c r="O4901">
        <v>26.789739999999998</v>
      </c>
      <c r="P4901">
        <v>0.31132779999999999</v>
      </c>
      <c r="R4901">
        <v>30.257539999999999</v>
      </c>
      <c r="S4901">
        <v>0.82263640000000005</v>
      </c>
    </row>
    <row r="4902" spans="1:19" x14ac:dyDescent="0.2">
      <c r="A4902" t="s">
        <v>883</v>
      </c>
      <c r="B4902">
        <v>2010</v>
      </c>
      <c r="C4902">
        <v>115951.2</v>
      </c>
      <c r="D4902">
        <v>136952.5</v>
      </c>
      <c r="E4902">
        <v>175287.2</v>
      </c>
      <c r="F4902">
        <v>124358.8</v>
      </c>
      <c r="G4902">
        <v>132960.6</v>
      </c>
      <c r="I4902">
        <v>-2.91481E-2</v>
      </c>
      <c r="J4902">
        <v>-2.914806</v>
      </c>
      <c r="L4902">
        <v>52.764009999999999</v>
      </c>
      <c r="M4902">
        <v>0.7665883</v>
      </c>
      <c r="N4902">
        <v>25.882280000000002</v>
      </c>
      <c r="O4902">
        <v>26.789739999999998</v>
      </c>
      <c r="P4902">
        <v>0.31132779999999999</v>
      </c>
      <c r="R4902">
        <v>30.257539999999999</v>
      </c>
      <c r="S4902">
        <v>0.82263640000000005</v>
      </c>
    </row>
    <row r="4903" spans="1:19" x14ac:dyDescent="0.2">
      <c r="A4903" t="s">
        <v>883</v>
      </c>
      <c r="B4903">
        <v>2010</v>
      </c>
      <c r="C4903">
        <v>115951.2</v>
      </c>
      <c r="D4903">
        <v>136952.5</v>
      </c>
      <c r="E4903">
        <v>175287.2</v>
      </c>
      <c r="F4903">
        <v>124358.8</v>
      </c>
      <c r="G4903">
        <v>132960.6</v>
      </c>
      <c r="H4903">
        <v>24.250389999999999</v>
      </c>
      <c r="I4903">
        <v>-2.91481E-2</v>
      </c>
      <c r="J4903">
        <v>-2.914806</v>
      </c>
      <c r="K4903">
        <v>50.52955</v>
      </c>
      <c r="L4903">
        <v>52.764009999999999</v>
      </c>
      <c r="M4903">
        <v>0.7665883</v>
      </c>
      <c r="N4903">
        <v>25.882280000000002</v>
      </c>
      <c r="O4903">
        <v>26.789739999999998</v>
      </c>
      <c r="P4903">
        <v>0.31132779999999999</v>
      </c>
      <c r="Q4903">
        <v>27.85971</v>
      </c>
      <c r="R4903">
        <v>30.257539999999999</v>
      </c>
      <c r="S4903">
        <v>0.82263640000000005</v>
      </c>
    </row>
    <row r="4904" spans="1:19" x14ac:dyDescent="0.2">
      <c r="A4904" t="s">
        <v>883</v>
      </c>
      <c r="B4904">
        <v>2010</v>
      </c>
      <c r="C4904">
        <v>115951.2</v>
      </c>
      <c r="D4904">
        <v>136952.5</v>
      </c>
      <c r="E4904">
        <v>175287.2</v>
      </c>
      <c r="F4904">
        <v>124358.8</v>
      </c>
      <c r="G4904">
        <v>132960.6</v>
      </c>
      <c r="I4904">
        <v>-2.91481E-2</v>
      </c>
      <c r="J4904">
        <v>-2.914806</v>
      </c>
      <c r="L4904">
        <v>52.764009999999999</v>
      </c>
      <c r="M4904">
        <v>0.7665883</v>
      </c>
      <c r="N4904">
        <v>25.882280000000002</v>
      </c>
      <c r="O4904">
        <v>26.789739999999998</v>
      </c>
      <c r="P4904">
        <v>0.31132779999999999</v>
      </c>
      <c r="R4904">
        <v>30.257539999999999</v>
      </c>
      <c r="S4904">
        <v>0.82263640000000005</v>
      </c>
    </row>
    <row r="4905" spans="1:19" x14ac:dyDescent="0.2">
      <c r="A4905" t="s">
        <v>883</v>
      </c>
      <c r="B4905">
        <v>2010</v>
      </c>
      <c r="C4905">
        <v>115951.2</v>
      </c>
      <c r="D4905">
        <v>136952.5</v>
      </c>
      <c r="E4905">
        <v>175287.2</v>
      </c>
      <c r="F4905">
        <v>124358.8</v>
      </c>
      <c r="G4905">
        <v>132960.6</v>
      </c>
      <c r="H4905">
        <v>25.000029999999999</v>
      </c>
      <c r="I4905">
        <v>-2.91481E-2</v>
      </c>
      <c r="J4905">
        <v>-2.914806</v>
      </c>
      <c r="K4905">
        <v>50.52955</v>
      </c>
      <c r="L4905">
        <v>52.764009999999999</v>
      </c>
      <c r="M4905">
        <v>0.7665883</v>
      </c>
      <c r="N4905">
        <v>25.882280000000002</v>
      </c>
      <c r="O4905">
        <v>26.789739999999998</v>
      </c>
      <c r="P4905">
        <v>0.31132779999999999</v>
      </c>
      <c r="Q4905">
        <v>27.85971</v>
      </c>
      <c r="R4905">
        <v>30.257539999999999</v>
      </c>
      <c r="S4905">
        <v>0.82263640000000005</v>
      </c>
    </row>
    <row r="4906" spans="1:19" x14ac:dyDescent="0.2">
      <c r="A4906" t="s">
        <v>883</v>
      </c>
      <c r="B4906">
        <v>2010</v>
      </c>
      <c r="C4906">
        <v>115951.2</v>
      </c>
      <c r="D4906">
        <v>136952.5</v>
      </c>
      <c r="E4906">
        <v>175287.2</v>
      </c>
      <c r="F4906">
        <v>124358.8</v>
      </c>
      <c r="G4906">
        <v>132960.6</v>
      </c>
      <c r="H4906">
        <v>7.6922579999999998</v>
      </c>
      <c r="I4906">
        <v>-2.91481E-2</v>
      </c>
      <c r="J4906">
        <v>-2.914806</v>
      </c>
      <c r="K4906">
        <v>50.52955</v>
      </c>
      <c r="L4906">
        <v>52.764009999999999</v>
      </c>
      <c r="M4906">
        <v>0.7665883</v>
      </c>
      <c r="N4906">
        <v>25.882280000000002</v>
      </c>
      <c r="O4906">
        <v>26.789739999999998</v>
      </c>
      <c r="P4906">
        <v>0.31132779999999999</v>
      </c>
      <c r="Q4906">
        <v>27.85971</v>
      </c>
      <c r="R4906">
        <v>30.257539999999999</v>
      </c>
      <c r="S4906">
        <v>0.82263640000000005</v>
      </c>
    </row>
    <row r="4907" spans="1:19" x14ac:dyDescent="0.2">
      <c r="A4907" t="s">
        <v>883</v>
      </c>
      <c r="B4907">
        <v>2010</v>
      </c>
      <c r="C4907">
        <v>115951.2</v>
      </c>
      <c r="D4907">
        <v>136952.5</v>
      </c>
      <c r="E4907">
        <v>175287.2</v>
      </c>
      <c r="F4907">
        <v>124358.8</v>
      </c>
      <c r="G4907">
        <v>132960.6</v>
      </c>
      <c r="I4907">
        <v>-2.91481E-2</v>
      </c>
      <c r="J4907">
        <v>-2.914806</v>
      </c>
      <c r="L4907">
        <v>52.764009999999999</v>
      </c>
      <c r="M4907">
        <v>0.7665883</v>
      </c>
      <c r="N4907">
        <v>25.882280000000002</v>
      </c>
      <c r="O4907">
        <v>26.789739999999998</v>
      </c>
      <c r="P4907">
        <v>0.31132779999999999</v>
      </c>
      <c r="R4907">
        <v>30.257539999999999</v>
      </c>
      <c r="S4907">
        <v>0.82263640000000005</v>
      </c>
    </row>
    <row r="4908" spans="1:19" x14ac:dyDescent="0.2">
      <c r="A4908" t="s">
        <v>883</v>
      </c>
      <c r="B4908">
        <v>2010</v>
      </c>
      <c r="C4908">
        <v>115951.2</v>
      </c>
      <c r="D4908">
        <v>136952.5</v>
      </c>
      <c r="E4908">
        <v>175287.2</v>
      </c>
      <c r="F4908">
        <v>124358.8</v>
      </c>
      <c r="G4908">
        <v>132960.6</v>
      </c>
      <c r="H4908">
        <v>99.999949999999998</v>
      </c>
      <c r="I4908">
        <v>-2.91481E-2</v>
      </c>
      <c r="J4908">
        <v>-2.914806</v>
      </c>
      <c r="K4908">
        <v>50.52955</v>
      </c>
      <c r="L4908">
        <v>52.764009999999999</v>
      </c>
      <c r="M4908">
        <v>0.7665883</v>
      </c>
      <c r="N4908">
        <v>25.882280000000002</v>
      </c>
      <c r="O4908">
        <v>26.789739999999998</v>
      </c>
      <c r="P4908">
        <v>0.31132779999999999</v>
      </c>
      <c r="Q4908">
        <v>27.85971</v>
      </c>
      <c r="R4908">
        <v>30.257539999999999</v>
      </c>
      <c r="S4908">
        <v>0.82263640000000005</v>
      </c>
    </row>
    <row r="4909" spans="1:19" x14ac:dyDescent="0.2">
      <c r="A4909" t="s">
        <v>883</v>
      </c>
      <c r="B4909">
        <v>2010</v>
      </c>
      <c r="C4909">
        <v>115951.2</v>
      </c>
      <c r="D4909">
        <v>136952.5</v>
      </c>
      <c r="E4909">
        <v>175287.2</v>
      </c>
      <c r="F4909">
        <v>124358.8</v>
      </c>
      <c r="G4909">
        <v>132960.6</v>
      </c>
      <c r="H4909">
        <v>12</v>
      </c>
      <c r="I4909">
        <v>-2.91481E-2</v>
      </c>
      <c r="J4909">
        <v>-2.914806</v>
      </c>
      <c r="K4909">
        <v>50.52955</v>
      </c>
      <c r="L4909">
        <v>52.764009999999999</v>
      </c>
      <c r="M4909">
        <v>0.7665883</v>
      </c>
      <c r="N4909">
        <v>25.882280000000002</v>
      </c>
      <c r="O4909">
        <v>26.789739999999998</v>
      </c>
      <c r="P4909">
        <v>0.31132779999999999</v>
      </c>
      <c r="Q4909">
        <v>27.85971</v>
      </c>
      <c r="R4909">
        <v>30.257539999999999</v>
      </c>
      <c r="S4909">
        <v>0.82263640000000005</v>
      </c>
    </row>
    <row r="4910" spans="1:19" x14ac:dyDescent="0.2">
      <c r="A4910" t="s">
        <v>883</v>
      </c>
      <c r="B4910">
        <v>2010</v>
      </c>
      <c r="C4910">
        <v>115951.2</v>
      </c>
      <c r="D4910">
        <v>136952.5</v>
      </c>
      <c r="E4910">
        <v>175287.2</v>
      </c>
      <c r="F4910">
        <v>124358.8</v>
      </c>
      <c r="G4910">
        <v>132960.6</v>
      </c>
      <c r="H4910">
        <v>15.600009999999999</v>
      </c>
      <c r="I4910">
        <v>-2.91481E-2</v>
      </c>
      <c r="J4910">
        <v>-2.914806</v>
      </c>
      <c r="K4910">
        <v>50.52955</v>
      </c>
      <c r="L4910">
        <v>52.764009999999999</v>
      </c>
      <c r="M4910">
        <v>0.7665883</v>
      </c>
      <c r="N4910">
        <v>25.882280000000002</v>
      </c>
      <c r="O4910">
        <v>26.789739999999998</v>
      </c>
      <c r="P4910">
        <v>0.31132779999999999</v>
      </c>
      <c r="Q4910">
        <v>27.85971</v>
      </c>
      <c r="R4910">
        <v>30.257539999999999</v>
      </c>
      <c r="S4910">
        <v>0.82263640000000005</v>
      </c>
    </row>
    <row r="4911" spans="1:19" x14ac:dyDescent="0.2">
      <c r="A4911" t="s">
        <v>883</v>
      </c>
      <c r="B4911">
        <v>2010</v>
      </c>
      <c r="C4911">
        <v>115951.2</v>
      </c>
      <c r="D4911">
        <v>136952.5</v>
      </c>
      <c r="E4911">
        <v>175287.2</v>
      </c>
      <c r="F4911">
        <v>124358.8</v>
      </c>
      <c r="G4911">
        <v>132960.6</v>
      </c>
      <c r="H4911">
        <v>-6.2500249999999999</v>
      </c>
      <c r="I4911">
        <v>-2.91481E-2</v>
      </c>
      <c r="J4911">
        <v>-2.914806</v>
      </c>
      <c r="K4911">
        <v>50.52955</v>
      </c>
      <c r="L4911">
        <v>52.764009999999999</v>
      </c>
      <c r="M4911">
        <v>0.7665883</v>
      </c>
      <c r="N4911">
        <v>25.882280000000002</v>
      </c>
      <c r="O4911">
        <v>26.789739999999998</v>
      </c>
      <c r="P4911">
        <v>0.31132779999999999</v>
      </c>
      <c r="Q4911">
        <v>27.85971</v>
      </c>
      <c r="R4911">
        <v>30.257539999999999</v>
      </c>
      <c r="S4911">
        <v>0.82263640000000005</v>
      </c>
    </row>
    <row r="4912" spans="1:19" x14ac:dyDescent="0.2">
      <c r="A4912" t="s">
        <v>883</v>
      </c>
      <c r="B4912">
        <v>2010</v>
      </c>
      <c r="C4912">
        <v>115951.2</v>
      </c>
      <c r="D4912">
        <v>136952.5</v>
      </c>
      <c r="E4912">
        <v>175287.2</v>
      </c>
      <c r="F4912">
        <v>124358.8</v>
      </c>
      <c r="G4912">
        <v>132960.6</v>
      </c>
      <c r="I4912">
        <v>-2.91481E-2</v>
      </c>
      <c r="J4912">
        <v>-2.914806</v>
      </c>
      <c r="L4912">
        <v>52.764009999999999</v>
      </c>
      <c r="M4912">
        <v>0.7665883</v>
      </c>
      <c r="N4912">
        <v>25.882280000000002</v>
      </c>
      <c r="O4912">
        <v>26.789739999999998</v>
      </c>
      <c r="P4912">
        <v>0.31132779999999999</v>
      </c>
      <c r="R4912">
        <v>30.257539999999999</v>
      </c>
      <c r="S4912">
        <v>0.82263640000000005</v>
      </c>
    </row>
    <row r="4913" spans="1:19" x14ac:dyDescent="0.2">
      <c r="A4913" t="s">
        <v>883</v>
      </c>
      <c r="B4913">
        <v>2010</v>
      </c>
      <c r="C4913">
        <v>115951.2</v>
      </c>
      <c r="D4913">
        <v>136952.5</v>
      </c>
      <c r="E4913">
        <v>175287.2</v>
      </c>
      <c r="F4913">
        <v>124358.8</v>
      </c>
      <c r="G4913">
        <v>132960.6</v>
      </c>
      <c r="H4913">
        <v>99.999949999999998</v>
      </c>
      <c r="I4913">
        <v>-2.91481E-2</v>
      </c>
      <c r="J4913">
        <v>-2.914806</v>
      </c>
      <c r="K4913">
        <v>50.52955</v>
      </c>
      <c r="L4913">
        <v>52.764009999999999</v>
      </c>
      <c r="M4913">
        <v>0.7665883</v>
      </c>
      <c r="N4913">
        <v>25.882280000000002</v>
      </c>
      <c r="O4913">
        <v>26.789739999999998</v>
      </c>
      <c r="P4913">
        <v>0.31132779999999999</v>
      </c>
      <c r="Q4913">
        <v>27.85971</v>
      </c>
      <c r="R4913">
        <v>30.257539999999999</v>
      </c>
      <c r="S4913">
        <v>0.82263640000000005</v>
      </c>
    </row>
    <row r="4914" spans="1:19" x14ac:dyDescent="0.2">
      <c r="A4914" t="s">
        <v>883</v>
      </c>
      <c r="B4914">
        <v>2010</v>
      </c>
      <c r="C4914">
        <v>115951.2</v>
      </c>
      <c r="D4914">
        <v>136952.5</v>
      </c>
      <c r="E4914">
        <v>175287.2</v>
      </c>
      <c r="F4914">
        <v>124358.8</v>
      </c>
      <c r="G4914">
        <v>132960.6</v>
      </c>
      <c r="H4914">
        <v>99.999949999999998</v>
      </c>
      <c r="I4914">
        <v>-2.91481E-2</v>
      </c>
      <c r="J4914">
        <v>-2.914806</v>
      </c>
      <c r="K4914">
        <v>50.52955</v>
      </c>
      <c r="L4914">
        <v>52.764009999999999</v>
      </c>
      <c r="M4914">
        <v>0.7665883</v>
      </c>
      <c r="N4914">
        <v>25.882280000000002</v>
      </c>
      <c r="O4914">
        <v>26.789739999999998</v>
      </c>
      <c r="P4914">
        <v>0.31132779999999999</v>
      </c>
      <c r="Q4914">
        <v>27.85971</v>
      </c>
      <c r="R4914">
        <v>30.257539999999999</v>
      </c>
      <c r="S4914">
        <v>0.82263640000000005</v>
      </c>
    </row>
    <row r="4915" spans="1:19" x14ac:dyDescent="0.2">
      <c r="A4915" t="s">
        <v>883</v>
      </c>
      <c r="B4915">
        <v>2010</v>
      </c>
      <c r="C4915">
        <v>115951.2</v>
      </c>
      <c r="D4915">
        <v>136952.5</v>
      </c>
      <c r="E4915">
        <v>175287.2</v>
      </c>
      <c r="F4915">
        <v>124358.8</v>
      </c>
      <c r="G4915">
        <v>132960.6</v>
      </c>
      <c r="I4915">
        <v>-2.91481E-2</v>
      </c>
      <c r="J4915">
        <v>-2.914806</v>
      </c>
      <c r="L4915">
        <v>52.764009999999999</v>
      </c>
      <c r="M4915">
        <v>0.7665883</v>
      </c>
      <c r="N4915">
        <v>25.882280000000002</v>
      </c>
      <c r="O4915">
        <v>26.789739999999998</v>
      </c>
      <c r="P4915">
        <v>0.31132779999999999</v>
      </c>
      <c r="R4915">
        <v>30.257539999999999</v>
      </c>
      <c r="S4915">
        <v>0.82263640000000005</v>
      </c>
    </row>
    <row r="4916" spans="1:19" x14ac:dyDescent="0.2">
      <c r="A4916" t="s">
        <v>883</v>
      </c>
      <c r="B4916">
        <v>2010</v>
      </c>
      <c r="C4916">
        <v>115951.2</v>
      </c>
      <c r="D4916">
        <v>136952.5</v>
      </c>
      <c r="E4916">
        <v>175287.2</v>
      </c>
      <c r="F4916">
        <v>124358.8</v>
      </c>
      <c r="G4916">
        <v>132960.6</v>
      </c>
      <c r="H4916">
        <v>17.647030000000001</v>
      </c>
      <c r="I4916">
        <v>-2.91481E-2</v>
      </c>
      <c r="J4916">
        <v>-2.914806</v>
      </c>
      <c r="K4916">
        <v>50.52955</v>
      </c>
      <c r="L4916">
        <v>52.764009999999999</v>
      </c>
      <c r="M4916">
        <v>0.7665883</v>
      </c>
      <c r="N4916">
        <v>25.882280000000002</v>
      </c>
      <c r="O4916">
        <v>26.789739999999998</v>
      </c>
      <c r="P4916">
        <v>0.31132779999999999</v>
      </c>
      <c r="Q4916">
        <v>27.85971</v>
      </c>
      <c r="R4916">
        <v>30.257539999999999</v>
      </c>
      <c r="S4916">
        <v>0.82263640000000005</v>
      </c>
    </row>
    <row r="4917" spans="1:19" x14ac:dyDescent="0.2">
      <c r="A4917" t="s">
        <v>883</v>
      </c>
      <c r="B4917">
        <v>2010</v>
      </c>
      <c r="C4917">
        <v>115951.2</v>
      </c>
      <c r="D4917">
        <v>136952.5</v>
      </c>
      <c r="E4917">
        <v>175287.2</v>
      </c>
      <c r="F4917">
        <v>124358.8</v>
      </c>
      <c r="G4917">
        <v>132960.6</v>
      </c>
      <c r="H4917">
        <v>19.999970000000001</v>
      </c>
      <c r="I4917">
        <v>-2.91481E-2</v>
      </c>
      <c r="J4917">
        <v>-2.914806</v>
      </c>
      <c r="K4917">
        <v>50.52955</v>
      </c>
      <c r="L4917">
        <v>52.764009999999999</v>
      </c>
      <c r="M4917">
        <v>0.7665883</v>
      </c>
      <c r="N4917">
        <v>25.882280000000002</v>
      </c>
      <c r="O4917">
        <v>26.789739999999998</v>
      </c>
      <c r="P4917">
        <v>0.31132779999999999</v>
      </c>
      <c r="Q4917">
        <v>27.85971</v>
      </c>
      <c r="R4917">
        <v>30.257539999999999</v>
      </c>
      <c r="S4917">
        <v>0.82263640000000005</v>
      </c>
    </row>
    <row r="4918" spans="1:19" x14ac:dyDescent="0.2">
      <c r="A4918" t="s">
        <v>883</v>
      </c>
      <c r="B4918">
        <v>2010</v>
      </c>
      <c r="C4918">
        <v>115951.2</v>
      </c>
      <c r="D4918">
        <v>136952.5</v>
      </c>
      <c r="E4918">
        <v>175287.2</v>
      </c>
      <c r="F4918">
        <v>124358.8</v>
      </c>
      <c r="G4918">
        <v>132960.6</v>
      </c>
      <c r="H4918">
        <v>39.999940000000002</v>
      </c>
      <c r="I4918">
        <v>-2.91481E-2</v>
      </c>
      <c r="J4918">
        <v>-2.914806</v>
      </c>
      <c r="K4918">
        <v>50.52955</v>
      </c>
      <c r="L4918">
        <v>52.764009999999999</v>
      </c>
      <c r="M4918">
        <v>0.7665883</v>
      </c>
      <c r="N4918">
        <v>25.882280000000002</v>
      </c>
      <c r="O4918">
        <v>26.789739999999998</v>
      </c>
      <c r="P4918">
        <v>0.31132779999999999</v>
      </c>
      <c r="Q4918">
        <v>27.85971</v>
      </c>
      <c r="R4918">
        <v>30.257539999999999</v>
      </c>
      <c r="S4918">
        <v>0.82263640000000005</v>
      </c>
    </row>
    <row r="4919" spans="1:19" x14ac:dyDescent="0.2">
      <c r="A4919" t="s">
        <v>883</v>
      </c>
      <c r="B4919">
        <v>2010</v>
      </c>
      <c r="C4919">
        <v>115951.2</v>
      </c>
      <c r="D4919">
        <v>136952.5</v>
      </c>
      <c r="E4919">
        <v>175287.2</v>
      </c>
      <c r="F4919">
        <v>124358.8</v>
      </c>
      <c r="G4919">
        <v>132960.6</v>
      </c>
      <c r="H4919">
        <v>37.500030000000002</v>
      </c>
      <c r="I4919">
        <v>-2.91481E-2</v>
      </c>
      <c r="J4919">
        <v>-2.914806</v>
      </c>
      <c r="K4919">
        <v>50.52955</v>
      </c>
      <c r="L4919">
        <v>52.764009999999999</v>
      </c>
      <c r="M4919">
        <v>0.7665883</v>
      </c>
      <c r="N4919">
        <v>25.882280000000002</v>
      </c>
      <c r="O4919">
        <v>26.789739999999998</v>
      </c>
      <c r="P4919">
        <v>0.31132779999999999</v>
      </c>
      <c r="Q4919">
        <v>27.85971</v>
      </c>
      <c r="R4919">
        <v>30.257539999999999</v>
      </c>
      <c r="S4919">
        <v>0.82263640000000005</v>
      </c>
    </row>
    <row r="4920" spans="1:19" x14ac:dyDescent="0.2">
      <c r="A4920" t="s">
        <v>883</v>
      </c>
      <c r="B4920">
        <v>2010</v>
      </c>
      <c r="C4920">
        <v>115951.2</v>
      </c>
      <c r="D4920">
        <v>136952.5</v>
      </c>
      <c r="E4920">
        <v>175287.2</v>
      </c>
      <c r="F4920">
        <v>124358.8</v>
      </c>
      <c r="G4920">
        <v>132960.6</v>
      </c>
      <c r="H4920">
        <v>11.627980000000001</v>
      </c>
      <c r="I4920">
        <v>-2.91481E-2</v>
      </c>
      <c r="J4920">
        <v>-2.914806</v>
      </c>
      <c r="K4920">
        <v>50.52955</v>
      </c>
      <c r="L4920">
        <v>52.764009999999999</v>
      </c>
      <c r="M4920">
        <v>0.7665883</v>
      </c>
      <c r="N4920">
        <v>25.882280000000002</v>
      </c>
      <c r="O4920">
        <v>26.789739999999998</v>
      </c>
      <c r="P4920">
        <v>0.31132779999999999</v>
      </c>
      <c r="Q4920">
        <v>27.85971</v>
      </c>
      <c r="R4920">
        <v>30.257539999999999</v>
      </c>
      <c r="S4920">
        <v>0.82263640000000005</v>
      </c>
    </row>
    <row r="4921" spans="1:19" x14ac:dyDescent="0.2">
      <c r="A4921" t="s">
        <v>883</v>
      </c>
      <c r="B4921">
        <v>2010</v>
      </c>
      <c r="C4921">
        <v>115951.2</v>
      </c>
      <c r="D4921">
        <v>136952.5</v>
      </c>
      <c r="E4921">
        <v>175287.2</v>
      </c>
      <c r="F4921">
        <v>124358.8</v>
      </c>
      <c r="G4921">
        <v>132960.6</v>
      </c>
      <c r="H4921">
        <v>50.000030000000002</v>
      </c>
      <c r="I4921">
        <v>-2.91481E-2</v>
      </c>
      <c r="J4921">
        <v>-2.914806</v>
      </c>
      <c r="K4921">
        <v>50.52955</v>
      </c>
      <c r="L4921">
        <v>52.764009999999999</v>
      </c>
      <c r="M4921">
        <v>0.7665883</v>
      </c>
      <c r="N4921">
        <v>25.882280000000002</v>
      </c>
      <c r="O4921">
        <v>26.789739999999998</v>
      </c>
      <c r="P4921">
        <v>0.31132779999999999</v>
      </c>
      <c r="Q4921">
        <v>27.85971</v>
      </c>
      <c r="R4921">
        <v>30.257539999999999</v>
      </c>
      <c r="S4921">
        <v>0.82263640000000005</v>
      </c>
    </row>
    <row r="4922" spans="1:19" x14ac:dyDescent="0.2">
      <c r="A4922" t="s">
        <v>883</v>
      </c>
      <c r="B4922">
        <v>2010</v>
      </c>
      <c r="C4922">
        <v>115951.2</v>
      </c>
      <c r="D4922">
        <v>136952.5</v>
      </c>
      <c r="E4922">
        <v>175287.2</v>
      </c>
      <c r="F4922">
        <v>124358.8</v>
      </c>
      <c r="G4922">
        <v>132960.6</v>
      </c>
      <c r="I4922">
        <v>-2.91481E-2</v>
      </c>
      <c r="J4922">
        <v>-2.914806</v>
      </c>
      <c r="L4922">
        <v>52.764009999999999</v>
      </c>
      <c r="M4922">
        <v>0.7665883</v>
      </c>
      <c r="N4922">
        <v>25.882280000000002</v>
      </c>
      <c r="O4922">
        <v>26.789739999999998</v>
      </c>
      <c r="P4922">
        <v>0.31132779999999999</v>
      </c>
      <c r="R4922">
        <v>30.257539999999999</v>
      </c>
      <c r="S4922">
        <v>0.82263640000000005</v>
      </c>
    </row>
    <row r="4923" spans="1:19" x14ac:dyDescent="0.2">
      <c r="A4923" t="s">
        <v>883</v>
      </c>
      <c r="B4923">
        <v>2010</v>
      </c>
      <c r="C4923">
        <v>115951.2</v>
      </c>
      <c r="D4923">
        <v>136952.5</v>
      </c>
      <c r="E4923">
        <v>175287.2</v>
      </c>
      <c r="F4923">
        <v>124358.8</v>
      </c>
      <c r="G4923">
        <v>132960.6</v>
      </c>
      <c r="H4923">
        <v>48.148110000000003</v>
      </c>
      <c r="I4923">
        <v>-2.91481E-2</v>
      </c>
      <c r="J4923">
        <v>-2.914806</v>
      </c>
      <c r="K4923">
        <v>50.52955</v>
      </c>
      <c r="L4923">
        <v>52.764009999999999</v>
      </c>
      <c r="M4923">
        <v>0.7665883</v>
      </c>
      <c r="N4923">
        <v>25.882280000000002</v>
      </c>
      <c r="O4923">
        <v>26.789739999999998</v>
      </c>
      <c r="P4923">
        <v>0.31132779999999999</v>
      </c>
      <c r="Q4923">
        <v>27.85971</v>
      </c>
      <c r="R4923">
        <v>30.257539999999999</v>
      </c>
      <c r="S4923">
        <v>0.82263640000000005</v>
      </c>
    </row>
    <row r="4924" spans="1:19" x14ac:dyDescent="0.2">
      <c r="A4924" t="s">
        <v>883</v>
      </c>
      <c r="B4924">
        <v>2010</v>
      </c>
      <c r="C4924">
        <v>115951.2</v>
      </c>
      <c r="D4924">
        <v>136952.5</v>
      </c>
      <c r="E4924">
        <v>175287.2</v>
      </c>
      <c r="F4924">
        <v>124358.8</v>
      </c>
      <c r="G4924">
        <v>132960.6</v>
      </c>
      <c r="H4924">
        <v>16.66667</v>
      </c>
      <c r="I4924">
        <v>-2.91481E-2</v>
      </c>
      <c r="J4924">
        <v>-2.914806</v>
      </c>
      <c r="K4924">
        <v>50.52955</v>
      </c>
      <c r="L4924">
        <v>52.764009999999999</v>
      </c>
      <c r="M4924">
        <v>0.7665883</v>
      </c>
      <c r="N4924">
        <v>25.882280000000002</v>
      </c>
      <c r="O4924">
        <v>26.789739999999998</v>
      </c>
      <c r="P4924">
        <v>0.31132779999999999</v>
      </c>
      <c r="Q4924">
        <v>27.85971</v>
      </c>
      <c r="R4924">
        <v>30.257539999999999</v>
      </c>
      <c r="S4924">
        <v>0.82263640000000005</v>
      </c>
    </row>
    <row r="4925" spans="1:19" x14ac:dyDescent="0.2">
      <c r="A4925" t="s">
        <v>883</v>
      </c>
      <c r="B4925">
        <v>2010</v>
      </c>
      <c r="C4925">
        <v>115951.2</v>
      </c>
      <c r="D4925">
        <v>136952.5</v>
      </c>
      <c r="E4925">
        <v>175287.2</v>
      </c>
      <c r="F4925">
        <v>124358.8</v>
      </c>
      <c r="G4925">
        <v>132960.6</v>
      </c>
      <c r="H4925">
        <v>19.999970000000001</v>
      </c>
      <c r="I4925">
        <v>-2.91481E-2</v>
      </c>
      <c r="J4925">
        <v>-2.914806</v>
      </c>
      <c r="K4925">
        <v>50.52955</v>
      </c>
      <c r="L4925">
        <v>52.764009999999999</v>
      </c>
      <c r="M4925">
        <v>0.7665883</v>
      </c>
      <c r="N4925">
        <v>25.882280000000002</v>
      </c>
      <c r="O4925">
        <v>26.789739999999998</v>
      </c>
      <c r="P4925">
        <v>0.31132779999999999</v>
      </c>
      <c r="Q4925">
        <v>27.85971</v>
      </c>
      <c r="R4925">
        <v>30.257539999999999</v>
      </c>
      <c r="S4925">
        <v>0.82263640000000005</v>
      </c>
    </row>
    <row r="4926" spans="1:19" x14ac:dyDescent="0.2">
      <c r="A4926" t="s">
        <v>883</v>
      </c>
      <c r="B4926">
        <v>2010</v>
      </c>
      <c r="C4926">
        <v>115951.2</v>
      </c>
      <c r="D4926">
        <v>136952.5</v>
      </c>
      <c r="E4926">
        <v>175287.2</v>
      </c>
      <c r="F4926">
        <v>124358.8</v>
      </c>
      <c r="G4926">
        <v>132960.6</v>
      </c>
      <c r="H4926">
        <v>81.818209999999993</v>
      </c>
      <c r="I4926">
        <v>-2.91481E-2</v>
      </c>
      <c r="J4926">
        <v>-2.914806</v>
      </c>
      <c r="K4926">
        <v>50.52955</v>
      </c>
      <c r="L4926">
        <v>52.764009999999999</v>
      </c>
      <c r="M4926">
        <v>0.7665883</v>
      </c>
      <c r="N4926">
        <v>25.882280000000002</v>
      </c>
      <c r="O4926">
        <v>26.789739999999998</v>
      </c>
      <c r="P4926">
        <v>0.31132779999999999</v>
      </c>
      <c r="Q4926">
        <v>27.85971</v>
      </c>
      <c r="R4926">
        <v>30.257539999999999</v>
      </c>
      <c r="S4926">
        <v>0.82263640000000005</v>
      </c>
    </row>
    <row r="4927" spans="1:19" x14ac:dyDescent="0.2">
      <c r="A4927" t="s">
        <v>883</v>
      </c>
      <c r="B4927">
        <v>2010</v>
      </c>
      <c r="C4927">
        <v>115951.2</v>
      </c>
      <c r="D4927">
        <v>136952.5</v>
      </c>
      <c r="E4927">
        <v>175287.2</v>
      </c>
      <c r="F4927">
        <v>124358.8</v>
      </c>
      <c r="G4927">
        <v>132960.6</v>
      </c>
      <c r="H4927">
        <v>12.00005</v>
      </c>
      <c r="I4927">
        <v>-2.91481E-2</v>
      </c>
      <c r="J4927">
        <v>-2.914806</v>
      </c>
      <c r="K4927">
        <v>50.52955</v>
      </c>
      <c r="L4927">
        <v>52.764009999999999</v>
      </c>
      <c r="M4927">
        <v>0.7665883</v>
      </c>
      <c r="N4927">
        <v>25.882280000000002</v>
      </c>
      <c r="O4927">
        <v>26.789739999999998</v>
      </c>
      <c r="P4927">
        <v>0.31132779999999999</v>
      </c>
      <c r="Q4927">
        <v>27.85971</v>
      </c>
      <c r="R4927">
        <v>30.257539999999999</v>
      </c>
      <c r="S4927">
        <v>0.82263640000000005</v>
      </c>
    </row>
    <row r="4928" spans="1:19" x14ac:dyDescent="0.2">
      <c r="A4928" t="s">
        <v>883</v>
      </c>
      <c r="B4928">
        <v>2010</v>
      </c>
      <c r="C4928">
        <v>115951.2</v>
      </c>
      <c r="D4928">
        <v>136952.5</v>
      </c>
      <c r="E4928">
        <v>175287.2</v>
      </c>
      <c r="F4928">
        <v>124358.8</v>
      </c>
      <c r="G4928">
        <v>132960.6</v>
      </c>
      <c r="H4928">
        <v>24.545480000000001</v>
      </c>
      <c r="I4928">
        <v>-2.91481E-2</v>
      </c>
      <c r="J4928">
        <v>-2.914806</v>
      </c>
      <c r="K4928">
        <v>50.52955</v>
      </c>
      <c r="L4928">
        <v>52.764009999999999</v>
      </c>
      <c r="M4928">
        <v>0.7665883</v>
      </c>
      <c r="N4928">
        <v>25.882280000000002</v>
      </c>
      <c r="O4928">
        <v>26.789739999999998</v>
      </c>
      <c r="P4928">
        <v>0.31132779999999999</v>
      </c>
      <c r="Q4928">
        <v>27.85971</v>
      </c>
      <c r="R4928">
        <v>30.257539999999999</v>
      </c>
      <c r="S4928">
        <v>0.82263640000000005</v>
      </c>
    </row>
    <row r="4929" spans="1:19" x14ac:dyDescent="0.2">
      <c r="A4929" t="s">
        <v>883</v>
      </c>
      <c r="B4929">
        <v>2010</v>
      </c>
      <c r="C4929">
        <v>115951.2</v>
      </c>
      <c r="D4929">
        <v>136952.5</v>
      </c>
      <c r="E4929">
        <v>175287.2</v>
      </c>
      <c r="F4929">
        <v>124358.8</v>
      </c>
      <c r="G4929">
        <v>132960.6</v>
      </c>
      <c r="H4929">
        <v>11.111129999999999</v>
      </c>
      <c r="I4929">
        <v>-2.91481E-2</v>
      </c>
      <c r="J4929">
        <v>-2.914806</v>
      </c>
      <c r="K4929">
        <v>50.52955</v>
      </c>
      <c r="L4929">
        <v>52.764009999999999</v>
      </c>
      <c r="M4929">
        <v>0.7665883</v>
      </c>
      <c r="N4929">
        <v>25.882280000000002</v>
      </c>
      <c r="O4929">
        <v>26.789739999999998</v>
      </c>
      <c r="P4929">
        <v>0.31132779999999999</v>
      </c>
      <c r="Q4929">
        <v>27.85971</v>
      </c>
      <c r="R4929">
        <v>30.257539999999999</v>
      </c>
      <c r="S4929">
        <v>0.82263640000000005</v>
      </c>
    </row>
    <row r="4930" spans="1:19" x14ac:dyDescent="0.2">
      <c r="A4930" t="s">
        <v>883</v>
      </c>
      <c r="B4930">
        <v>2010</v>
      </c>
      <c r="C4930">
        <v>115951.2</v>
      </c>
      <c r="D4930">
        <v>136952.5</v>
      </c>
      <c r="E4930">
        <v>175287.2</v>
      </c>
      <c r="F4930">
        <v>124358.8</v>
      </c>
      <c r="G4930">
        <v>132960.6</v>
      </c>
      <c r="I4930">
        <v>-2.91481E-2</v>
      </c>
      <c r="J4930">
        <v>-2.914806</v>
      </c>
      <c r="L4930">
        <v>52.764009999999999</v>
      </c>
      <c r="M4930">
        <v>0.7665883</v>
      </c>
      <c r="N4930">
        <v>25.882280000000002</v>
      </c>
      <c r="O4930">
        <v>26.789739999999998</v>
      </c>
      <c r="P4930">
        <v>0.31132779999999999</v>
      </c>
      <c r="R4930">
        <v>30.257539999999999</v>
      </c>
      <c r="S4930">
        <v>0.82263640000000005</v>
      </c>
    </row>
    <row r="4931" spans="1:19" x14ac:dyDescent="0.2">
      <c r="A4931" t="s">
        <v>883</v>
      </c>
      <c r="B4931">
        <v>2010</v>
      </c>
      <c r="C4931">
        <v>115951.2</v>
      </c>
      <c r="D4931">
        <v>136952.5</v>
      </c>
      <c r="E4931">
        <v>175287.2</v>
      </c>
      <c r="F4931">
        <v>124358.8</v>
      </c>
      <c r="G4931">
        <v>132960.6</v>
      </c>
      <c r="H4931">
        <v>11.53842</v>
      </c>
      <c r="I4931">
        <v>-2.91481E-2</v>
      </c>
      <c r="J4931">
        <v>-2.914806</v>
      </c>
      <c r="K4931">
        <v>50.52955</v>
      </c>
      <c r="L4931">
        <v>52.764009999999999</v>
      </c>
      <c r="M4931">
        <v>0.7665883</v>
      </c>
      <c r="N4931">
        <v>25.882280000000002</v>
      </c>
      <c r="O4931">
        <v>26.789739999999998</v>
      </c>
      <c r="P4931">
        <v>0.31132779999999999</v>
      </c>
      <c r="Q4931">
        <v>27.85971</v>
      </c>
      <c r="R4931">
        <v>30.257539999999999</v>
      </c>
      <c r="S4931">
        <v>0.82263640000000005</v>
      </c>
    </row>
    <row r="4932" spans="1:19" x14ac:dyDescent="0.2">
      <c r="A4932" t="s">
        <v>883</v>
      </c>
      <c r="B4932">
        <v>2010</v>
      </c>
      <c r="C4932">
        <v>115951.2</v>
      </c>
      <c r="D4932">
        <v>136952.5</v>
      </c>
      <c r="E4932">
        <v>175287.2</v>
      </c>
      <c r="F4932">
        <v>124358.8</v>
      </c>
      <c r="G4932">
        <v>132960.6</v>
      </c>
      <c r="I4932">
        <v>-2.91481E-2</v>
      </c>
      <c r="J4932">
        <v>-2.914806</v>
      </c>
      <c r="L4932">
        <v>52.764009999999999</v>
      </c>
      <c r="M4932">
        <v>0.7665883</v>
      </c>
      <c r="N4932">
        <v>25.882280000000002</v>
      </c>
      <c r="O4932">
        <v>26.789739999999998</v>
      </c>
      <c r="P4932">
        <v>0.31132779999999999</v>
      </c>
      <c r="R4932">
        <v>30.257539999999999</v>
      </c>
      <c r="S4932">
        <v>0.82263640000000005</v>
      </c>
    </row>
    <row r="4933" spans="1:19" x14ac:dyDescent="0.2">
      <c r="A4933" t="s">
        <v>883</v>
      </c>
      <c r="B4933">
        <v>2010</v>
      </c>
      <c r="C4933">
        <v>115951.2</v>
      </c>
      <c r="D4933">
        <v>136952.5</v>
      </c>
      <c r="E4933">
        <v>175287.2</v>
      </c>
      <c r="F4933">
        <v>124358.8</v>
      </c>
      <c r="G4933">
        <v>132960.6</v>
      </c>
      <c r="H4933">
        <v>-2.5299999999999998E-5</v>
      </c>
      <c r="I4933">
        <v>-2.91481E-2</v>
      </c>
      <c r="J4933">
        <v>-2.914806</v>
      </c>
      <c r="K4933">
        <v>50.52955</v>
      </c>
      <c r="L4933">
        <v>52.764009999999999</v>
      </c>
      <c r="M4933">
        <v>0.7665883</v>
      </c>
      <c r="N4933">
        <v>25.882280000000002</v>
      </c>
      <c r="O4933">
        <v>26.789739999999998</v>
      </c>
      <c r="P4933">
        <v>0.31132779999999999</v>
      </c>
      <c r="Q4933">
        <v>27.85971</v>
      </c>
      <c r="R4933">
        <v>30.257539999999999</v>
      </c>
      <c r="S4933">
        <v>0.82263640000000005</v>
      </c>
    </row>
    <row r="4934" spans="1:19" x14ac:dyDescent="0.2">
      <c r="A4934" t="s">
        <v>883</v>
      </c>
      <c r="B4934">
        <v>2010</v>
      </c>
      <c r="C4934">
        <v>115951.2</v>
      </c>
      <c r="D4934">
        <v>136952.5</v>
      </c>
      <c r="E4934">
        <v>175287.2</v>
      </c>
      <c r="F4934">
        <v>124358.8</v>
      </c>
      <c r="G4934">
        <v>132960.6</v>
      </c>
      <c r="H4934">
        <v>4.0000330000000002</v>
      </c>
      <c r="I4934">
        <v>-2.91481E-2</v>
      </c>
      <c r="J4934">
        <v>-2.914806</v>
      </c>
      <c r="K4934">
        <v>50.52955</v>
      </c>
      <c r="L4934">
        <v>52.764009999999999</v>
      </c>
      <c r="M4934">
        <v>0.7665883</v>
      </c>
      <c r="N4934">
        <v>25.882280000000002</v>
      </c>
      <c r="O4934">
        <v>26.789739999999998</v>
      </c>
      <c r="P4934">
        <v>0.31132779999999999</v>
      </c>
      <c r="Q4934">
        <v>27.85971</v>
      </c>
      <c r="R4934">
        <v>30.257539999999999</v>
      </c>
      <c r="S4934">
        <v>0.82263640000000005</v>
      </c>
    </row>
    <row r="4935" spans="1:19" x14ac:dyDescent="0.2">
      <c r="A4935" t="s">
        <v>883</v>
      </c>
      <c r="B4935">
        <v>2010</v>
      </c>
      <c r="C4935">
        <v>115951.2</v>
      </c>
      <c r="D4935">
        <v>136952.5</v>
      </c>
      <c r="E4935">
        <v>175287.2</v>
      </c>
      <c r="F4935">
        <v>124358.8</v>
      </c>
      <c r="G4935">
        <v>132960.6</v>
      </c>
      <c r="H4935">
        <v>16.666720000000002</v>
      </c>
      <c r="I4935">
        <v>-2.91481E-2</v>
      </c>
      <c r="J4935">
        <v>-2.914806</v>
      </c>
      <c r="K4935">
        <v>50.52955</v>
      </c>
      <c r="L4935">
        <v>52.764009999999999</v>
      </c>
      <c r="M4935">
        <v>0.7665883</v>
      </c>
      <c r="N4935">
        <v>25.882280000000002</v>
      </c>
      <c r="O4935">
        <v>26.789739999999998</v>
      </c>
      <c r="P4935">
        <v>0.31132779999999999</v>
      </c>
      <c r="Q4935">
        <v>27.85971</v>
      </c>
      <c r="R4935">
        <v>30.257539999999999</v>
      </c>
      <c r="S4935">
        <v>0.82263640000000005</v>
      </c>
    </row>
    <row r="4936" spans="1:19" x14ac:dyDescent="0.2">
      <c r="A4936" t="s">
        <v>883</v>
      </c>
      <c r="B4936">
        <v>2010</v>
      </c>
      <c r="C4936">
        <v>115951.2</v>
      </c>
      <c r="D4936">
        <v>136952.5</v>
      </c>
      <c r="E4936">
        <v>175287.2</v>
      </c>
      <c r="F4936">
        <v>124358.8</v>
      </c>
      <c r="G4936">
        <v>132960.6</v>
      </c>
      <c r="H4936">
        <v>39.999940000000002</v>
      </c>
      <c r="I4936">
        <v>-2.91481E-2</v>
      </c>
      <c r="J4936">
        <v>-2.914806</v>
      </c>
      <c r="K4936">
        <v>50.52955</v>
      </c>
      <c r="L4936">
        <v>52.764009999999999</v>
      </c>
      <c r="M4936">
        <v>0.7665883</v>
      </c>
      <c r="N4936">
        <v>25.882280000000002</v>
      </c>
      <c r="O4936">
        <v>26.789739999999998</v>
      </c>
      <c r="P4936">
        <v>0.31132779999999999</v>
      </c>
      <c r="Q4936">
        <v>27.85971</v>
      </c>
      <c r="R4936">
        <v>30.257539999999999</v>
      </c>
      <c r="S4936">
        <v>0.82263640000000005</v>
      </c>
    </row>
    <row r="4937" spans="1:19" x14ac:dyDescent="0.2">
      <c r="A4937" t="s">
        <v>883</v>
      </c>
      <c r="B4937">
        <v>2010</v>
      </c>
      <c r="C4937">
        <v>115951.2</v>
      </c>
      <c r="D4937">
        <v>136952.5</v>
      </c>
      <c r="E4937">
        <v>175287.2</v>
      </c>
      <c r="F4937">
        <v>124358.8</v>
      </c>
      <c r="G4937">
        <v>132960.6</v>
      </c>
      <c r="H4937">
        <v>-24.999980000000001</v>
      </c>
      <c r="I4937">
        <v>-2.91481E-2</v>
      </c>
      <c r="J4937">
        <v>-2.914806</v>
      </c>
      <c r="K4937">
        <v>50.52955</v>
      </c>
      <c r="L4937">
        <v>52.764009999999999</v>
      </c>
      <c r="M4937">
        <v>0.7665883</v>
      </c>
      <c r="N4937">
        <v>25.882280000000002</v>
      </c>
      <c r="O4937">
        <v>26.789739999999998</v>
      </c>
      <c r="P4937">
        <v>0.31132779999999999</v>
      </c>
      <c r="Q4937">
        <v>27.85971</v>
      </c>
      <c r="R4937">
        <v>30.257539999999999</v>
      </c>
      <c r="S4937">
        <v>0.82263640000000005</v>
      </c>
    </row>
    <row r="4938" spans="1:19" x14ac:dyDescent="0.2">
      <c r="A4938" t="s">
        <v>883</v>
      </c>
      <c r="B4938">
        <v>2010</v>
      </c>
      <c r="C4938">
        <v>115951.2</v>
      </c>
      <c r="D4938">
        <v>136952.5</v>
      </c>
      <c r="E4938">
        <v>175287.2</v>
      </c>
      <c r="F4938">
        <v>124358.8</v>
      </c>
      <c r="G4938">
        <v>132960.6</v>
      </c>
      <c r="H4938">
        <v>17.647030000000001</v>
      </c>
      <c r="I4938">
        <v>-2.91481E-2</v>
      </c>
      <c r="J4938">
        <v>-2.914806</v>
      </c>
      <c r="K4938">
        <v>50.52955</v>
      </c>
      <c r="L4938">
        <v>52.764009999999999</v>
      </c>
      <c r="M4938">
        <v>0.7665883</v>
      </c>
      <c r="N4938">
        <v>25.882280000000002</v>
      </c>
      <c r="O4938">
        <v>26.789739999999998</v>
      </c>
      <c r="P4938">
        <v>0.31132779999999999</v>
      </c>
      <c r="Q4938">
        <v>27.85971</v>
      </c>
      <c r="R4938">
        <v>30.257539999999999</v>
      </c>
      <c r="S4938">
        <v>0.82263640000000005</v>
      </c>
    </row>
    <row r="4939" spans="1:19" x14ac:dyDescent="0.2">
      <c r="A4939" t="s">
        <v>883</v>
      </c>
      <c r="B4939">
        <v>2010</v>
      </c>
      <c r="C4939">
        <v>115951.2</v>
      </c>
      <c r="D4939">
        <v>136952.5</v>
      </c>
      <c r="E4939">
        <v>175287.2</v>
      </c>
      <c r="F4939">
        <v>124358.8</v>
      </c>
      <c r="G4939">
        <v>132960.6</v>
      </c>
      <c r="H4939">
        <v>100</v>
      </c>
      <c r="I4939">
        <v>-2.91481E-2</v>
      </c>
      <c r="J4939">
        <v>-2.914806</v>
      </c>
      <c r="K4939">
        <v>50.52955</v>
      </c>
      <c r="L4939">
        <v>52.764009999999999</v>
      </c>
      <c r="M4939">
        <v>0.7665883</v>
      </c>
      <c r="N4939">
        <v>25.882280000000002</v>
      </c>
      <c r="O4939">
        <v>26.789739999999998</v>
      </c>
      <c r="P4939">
        <v>0.31132779999999999</v>
      </c>
      <c r="Q4939">
        <v>27.85971</v>
      </c>
      <c r="R4939">
        <v>30.257539999999999</v>
      </c>
      <c r="S4939">
        <v>0.82263640000000005</v>
      </c>
    </row>
    <row r="4940" spans="1:19" x14ac:dyDescent="0.2">
      <c r="A4940" t="s">
        <v>883</v>
      </c>
      <c r="B4940">
        <v>2010</v>
      </c>
      <c r="C4940">
        <v>115951.2</v>
      </c>
      <c r="D4940">
        <v>136952.5</v>
      </c>
      <c r="E4940">
        <v>175287.2</v>
      </c>
      <c r="F4940">
        <v>124358.8</v>
      </c>
      <c r="G4940">
        <v>132960.6</v>
      </c>
      <c r="I4940">
        <v>-2.91481E-2</v>
      </c>
      <c r="J4940">
        <v>-2.914806</v>
      </c>
      <c r="L4940">
        <v>52.764009999999999</v>
      </c>
      <c r="M4940">
        <v>0.7665883</v>
      </c>
      <c r="N4940">
        <v>25.882280000000002</v>
      </c>
      <c r="O4940">
        <v>26.789739999999998</v>
      </c>
      <c r="P4940">
        <v>0.31132779999999999</v>
      </c>
      <c r="R4940">
        <v>30.257539999999999</v>
      </c>
      <c r="S4940">
        <v>0.82263640000000005</v>
      </c>
    </row>
    <row r="4941" spans="1:19" x14ac:dyDescent="0.2">
      <c r="A4941" t="s">
        <v>883</v>
      </c>
      <c r="B4941">
        <v>2010</v>
      </c>
      <c r="C4941">
        <v>115951.2</v>
      </c>
      <c r="D4941">
        <v>136952.5</v>
      </c>
      <c r="E4941">
        <v>175287.2</v>
      </c>
      <c r="F4941">
        <v>124358.8</v>
      </c>
      <c r="G4941">
        <v>132960.6</v>
      </c>
      <c r="H4941">
        <v>-9.3750330000000002</v>
      </c>
      <c r="I4941">
        <v>-2.91481E-2</v>
      </c>
      <c r="J4941">
        <v>-2.914806</v>
      </c>
      <c r="K4941">
        <v>50.52955</v>
      </c>
      <c r="L4941">
        <v>52.764009999999999</v>
      </c>
      <c r="M4941">
        <v>0.7665883</v>
      </c>
      <c r="N4941">
        <v>25.882280000000002</v>
      </c>
      <c r="O4941">
        <v>26.789739999999998</v>
      </c>
      <c r="P4941">
        <v>0.31132779999999999</v>
      </c>
      <c r="Q4941">
        <v>27.85971</v>
      </c>
      <c r="R4941">
        <v>30.257539999999999</v>
      </c>
      <c r="S4941">
        <v>0.82263640000000005</v>
      </c>
    </row>
    <row r="4942" spans="1:19" x14ac:dyDescent="0.2">
      <c r="A4942" t="s">
        <v>883</v>
      </c>
      <c r="B4942">
        <v>2010</v>
      </c>
      <c r="C4942">
        <v>115951.2</v>
      </c>
      <c r="D4942">
        <v>136952.5</v>
      </c>
      <c r="E4942">
        <v>175287.2</v>
      </c>
      <c r="F4942">
        <v>124358.8</v>
      </c>
      <c r="G4942">
        <v>132960.6</v>
      </c>
      <c r="H4942">
        <v>-7.4074309999999999</v>
      </c>
      <c r="I4942">
        <v>-2.91481E-2</v>
      </c>
      <c r="J4942">
        <v>-2.914806</v>
      </c>
      <c r="K4942">
        <v>50.52955</v>
      </c>
      <c r="L4942">
        <v>52.764009999999999</v>
      </c>
      <c r="M4942">
        <v>0.7665883</v>
      </c>
      <c r="N4942">
        <v>25.882280000000002</v>
      </c>
      <c r="O4942">
        <v>26.789739999999998</v>
      </c>
      <c r="P4942">
        <v>0.31132779999999999</v>
      </c>
      <c r="Q4942">
        <v>27.85971</v>
      </c>
      <c r="R4942">
        <v>30.257539999999999</v>
      </c>
      <c r="S4942">
        <v>0.82263640000000005</v>
      </c>
    </row>
    <row r="4943" spans="1:19" x14ac:dyDescent="0.2">
      <c r="A4943" t="s">
        <v>883</v>
      </c>
      <c r="B4943">
        <v>2010</v>
      </c>
      <c r="C4943">
        <v>115951.2</v>
      </c>
      <c r="D4943">
        <v>136952.5</v>
      </c>
      <c r="E4943">
        <v>175287.2</v>
      </c>
      <c r="F4943">
        <v>124358.8</v>
      </c>
      <c r="G4943">
        <v>132960.6</v>
      </c>
      <c r="H4943">
        <v>20.000019999999999</v>
      </c>
      <c r="I4943">
        <v>-2.91481E-2</v>
      </c>
      <c r="J4943">
        <v>-2.914806</v>
      </c>
      <c r="K4943">
        <v>50.52955</v>
      </c>
      <c r="L4943">
        <v>52.764009999999999</v>
      </c>
      <c r="M4943">
        <v>0.7665883</v>
      </c>
      <c r="N4943">
        <v>25.882280000000002</v>
      </c>
      <c r="O4943">
        <v>26.789739999999998</v>
      </c>
      <c r="P4943">
        <v>0.31132779999999999</v>
      </c>
      <c r="Q4943">
        <v>27.85971</v>
      </c>
      <c r="R4943">
        <v>30.257539999999999</v>
      </c>
      <c r="S4943">
        <v>0.82263640000000005</v>
      </c>
    </row>
    <row r="4944" spans="1:19" x14ac:dyDescent="0.2">
      <c r="A4944" t="s">
        <v>883</v>
      </c>
      <c r="B4944">
        <v>2010</v>
      </c>
      <c r="C4944">
        <v>115951.2</v>
      </c>
      <c r="D4944">
        <v>136952.5</v>
      </c>
      <c r="E4944">
        <v>175287.2</v>
      </c>
      <c r="F4944">
        <v>124358.8</v>
      </c>
      <c r="G4944">
        <v>132960.6</v>
      </c>
      <c r="H4944">
        <v>8.3333709999999996</v>
      </c>
      <c r="I4944">
        <v>-2.91481E-2</v>
      </c>
      <c r="J4944">
        <v>-2.914806</v>
      </c>
      <c r="K4944">
        <v>50.52955</v>
      </c>
      <c r="L4944">
        <v>52.764009999999999</v>
      </c>
      <c r="M4944">
        <v>0.7665883</v>
      </c>
      <c r="N4944">
        <v>25.882280000000002</v>
      </c>
      <c r="O4944">
        <v>26.789739999999998</v>
      </c>
      <c r="P4944">
        <v>0.31132779999999999</v>
      </c>
      <c r="Q4944">
        <v>27.85971</v>
      </c>
      <c r="R4944">
        <v>30.257539999999999</v>
      </c>
      <c r="S4944">
        <v>0.82263640000000005</v>
      </c>
    </row>
    <row r="4945" spans="1:19" x14ac:dyDescent="0.2">
      <c r="A4945" t="s">
        <v>883</v>
      </c>
      <c r="B4945">
        <v>2010</v>
      </c>
      <c r="C4945">
        <v>115951.2</v>
      </c>
      <c r="D4945">
        <v>136952.5</v>
      </c>
      <c r="E4945">
        <v>175287.2</v>
      </c>
      <c r="F4945">
        <v>124358.8</v>
      </c>
      <c r="G4945">
        <v>132960.6</v>
      </c>
      <c r="H4945">
        <v>72.413830000000004</v>
      </c>
      <c r="I4945">
        <v>-2.91481E-2</v>
      </c>
      <c r="J4945">
        <v>-2.914806</v>
      </c>
      <c r="K4945">
        <v>50.52955</v>
      </c>
      <c r="L4945">
        <v>52.764009999999999</v>
      </c>
      <c r="M4945">
        <v>0.7665883</v>
      </c>
      <c r="N4945">
        <v>25.882280000000002</v>
      </c>
      <c r="O4945">
        <v>26.789739999999998</v>
      </c>
      <c r="P4945">
        <v>0.31132779999999999</v>
      </c>
      <c r="Q4945">
        <v>27.85971</v>
      </c>
      <c r="R4945">
        <v>30.257539999999999</v>
      </c>
      <c r="S4945">
        <v>0.82263640000000005</v>
      </c>
    </row>
    <row r="4946" spans="1:19" x14ac:dyDescent="0.2">
      <c r="A4946" t="s">
        <v>883</v>
      </c>
      <c r="B4946">
        <v>2010</v>
      </c>
      <c r="C4946">
        <v>115951.2</v>
      </c>
      <c r="D4946">
        <v>136952.5</v>
      </c>
      <c r="E4946">
        <v>175287.2</v>
      </c>
      <c r="F4946">
        <v>124358.8</v>
      </c>
      <c r="G4946">
        <v>132960.6</v>
      </c>
      <c r="I4946">
        <v>-2.91481E-2</v>
      </c>
      <c r="J4946">
        <v>-2.914806</v>
      </c>
      <c r="L4946">
        <v>52.764009999999999</v>
      </c>
      <c r="M4946">
        <v>0.7665883</v>
      </c>
      <c r="N4946">
        <v>25.882280000000002</v>
      </c>
      <c r="O4946">
        <v>26.789739999999998</v>
      </c>
      <c r="P4946">
        <v>0.31132779999999999</v>
      </c>
      <c r="R4946">
        <v>30.257539999999999</v>
      </c>
      <c r="S4946">
        <v>0.82263640000000005</v>
      </c>
    </row>
    <row r="4947" spans="1:19" x14ac:dyDescent="0.2">
      <c r="A4947" t="s">
        <v>883</v>
      </c>
      <c r="B4947">
        <v>2010</v>
      </c>
      <c r="C4947">
        <v>115951.2</v>
      </c>
      <c r="D4947">
        <v>136952.5</v>
      </c>
      <c r="E4947">
        <v>175287.2</v>
      </c>
      <c r="F4947">
        <v>124358.8</v>
      </c>
      <c r="G4947">
        <v>132960.6</v>
      </c>
      <c r="H4947">
        <v>1.9199999999999999E-5</v>
      </c>
      <c r="I4947">
        <v>-2.91481E-2</v>
      </c>
      <c r="J4947">
        <v>-2.914806</v>
      </c>
      <c r="K4947">
        <v>50.52955</v>
      </c>
      <c r="L4947">
        <v>52.764009999999999</v>
      </c>
      <c r="M4947">
        <v>0.7665883</v>
      </c>
      <c r="N4947">
        <v>25.882280000000002</v>
      </c>
      <c r="O4947">
        <v>26.789739999999998</v>
      </c>
      <c r="P4947">
        <v>0.31132779999999999</v>
      </c>
      <c r="Q4947">
        <v>27.85971</v>
      </c>
      <c r="R4947">
        <v>30.257539999999999</v>
      </c>
      <c r="S4947">
        <v>0.82263640000000005</v>
      </c>
    </row>
    <row r="4948" spans="1:19" x14ac:dyDescent="0.2">
      <c r="A4948" t="s">
        <v>883</v>
      </c>
      <c r="B4948">
        <v>2010</v>
      </c>
      <c r="C4948">
        <v>115951.2</v>
      </c>
      <c r="D4948">
        <v>136952.5</v>
      </c>
      <c r="E4948">
        <v>175287.2</v>
      </c>
      <c r="F4948">
        <v>124358.8</v>
      </c>
      <c r="G4948">
        <v>132960.6</v>
      </c>
      <c r="H4948">
        <v>50.000030000000002</v>
      </c>
      <c r="I4948">
        <v>-2.91481E-2</v>
      </c>
      <c r="J4948">
        <v>-2.914806</v>
      </c>
      <c r="K4948">
        <v>50.52955</v>
      </c>
      <c r="L4948">
        <v>52.764009999999999</v>
      </c>
      <c r="M4948">
        <v>0.7665883</v>
      </c>
      <c r="N4948">
        <v>25.882280000000002</v>
      </c>
      <c r="O4948">
        <v>26.789739999999998</v>
      </c>
      <c r="P4948">
        <v>0.31132779999999999</v>
      </c>
      <c r="Q4948">
        <v>27.85971</v>
      </c>
      <c r="R4948">
        <v>30.257539999999999</v>
      </c>
      <c r="S4948">
        <v>0.82263640000000005</v>
      </c>
    </row>
    <row r="4949" spans="1:19" x14ac:dyDescent="0.2">
      <c r="A4949" t="s">
        <v>883</v>
      </c>
      <c r="B4949">
        <v>2010</v>
      </c>
      <c r="C4949">
        <v>115951.2</v>
      </c>
      <c r="D4949">
        <v>136952.5</v>
      </c>
      <c r="E4949">
        <v>175287.2</v>
      </c>
      <c r="F4949">
        <v>124358.8</v>
      </c>
      <c r="G4949">
        <v>132960.6</v>
      </c>
      <c r="H4949">
        <v>11.111079999999999</v>
      </c>
      <c r="I4949">
        <v>-2.91481E-2</v>
      </c>
      <c r="J4949">
        <v>-2.914806</v>
      </c>
      <c r="K4949">
        <v>50.52955</v>
      </c>
      <c r="L4949">
        <v>52.764009999999999</v>
      </c>
      <c r="M4949">
        <v>0.7665883</v>
      </c>
      <c r="N4949">
        <v>25.882280000000002</v>
      </c>
      <c r="O4949">
        <v>26.789739999999998</v>
      </c>
      <c r="P4949">
        <v>0.31132779999999999</v>
      </c>
      <c r="Q4949">
        <v>27.85971</v>
      </c>
      <c r="R4949">
        <v>30.257539999999999</v>
      </c>
      <c r="S4949">
        <v>0.82263640000000005</v>
      </c>
    </row>
    <row r="4950" spans="1:19" x14ac:dyDescent="0.2">
      <c r="A4950" t="s">
        <v>883</v>
      </c>
      <c r="B4950">
        <v>2010</v>
      </c>
      <c r="C4950">
        <v>115951.2</v>
      </c>
      <c r="D4950">
        <v>136952.5</v>
      </c>
      <c r="E4950">
        <v>175287.2</v>
      </c>
      <c r="F4950">
        <v>124358.8</v>
      </c>
      <c r="G4950">
        <v>132960.6</v>
      </c>
      <c r="I4950">
        <v>-2.91481E-2</v>
      </c>
      <c r="J4950">
        <v>-2.914806</v>
      </c>
      <c r="L4950">
        <v>52.764009999999999</v>
      </c>
      <c r="M4950">
        <v>0.7665883</v>
      </c>
      <c r="N4950">
        <v>25.882280000000002</v>
      </c>
      <c r="O4950">
        <v>26.789739999999998</v>
      </c>
      <c r="P4950">
        <v>0.31132779999999999</v>
      </c>
      <c r="R4950">
        <v>30.257539999999999</v>
      </c>
      <c r="S4950">
        <v>0.82263640000000005</v>
      </c>
    </row>
    <row r="4951" spans="1:19" x14ac:dyDescent="0.2">
      <c r="A4951" t="s">
        <v>883</v>
      </c>
      <c r="B4951">
        <v>2010</v>
      </c>
      <c r="C4951">
        <v>115951.2</v>
      </c>
      <c r="D4951">
        <v>136952.5</v>
      </c>
      <c r="E4951">
        <v>175287.2</v>
      </c>
      <c r="F4951">
        <v>124358.8</v>
      </c>
      <c r="G4951">
        <v>132960.6</v>
      </c>
      <c r="H4951">
        <v>19.999970000000001</v>
      </c>
      <c r="I4951">
        <v>-2.91481E-2</v>
      </c>
      <c r="J4951">
        <v>-2.914806</v>
      </c>
      <c r="K4951">
        <v>50.52955</v>
      </c>
      <c r="L4951">
        <v>52.764009999999999</v>
      </c>
      <c r="M4951">
        <v>0.7665883</v>
      </c>
      <c r="N4951">
        <v>25.882280000000002</v>
      </c>
      <c r="O4951">
        <v>26.789739999999998</v>
      </c>
      <c r="P4951">
        <v>0.31132779999999999</v>
      </c>
      <c r="Q4951">
        <v>27.85971</v>
      </c>
      <c r="R4951">
        <v>30.257539999999999</v>
      </c>
      <c r="S4951">
        <v>0.82263640000000005</v>
      </c>
    </row>
    <row r="4952" spans="1:19" x14ac:dyDescent="0.2">
      <c r="A4952" t="s">
        <v>883</v>
      </c>
      <c r="B4952">
        <v>2010</v>
      </c>
      <c r="C4952">
        <v>115951.2</v>
      </c>
      <c r="D4952">
        <v>136952.5</v>
      </c>
      <c r="E4952">
        <v>175287.2</v>
      </c>
      <c r="F4952">
        <v>124358.8</v>
      </c>
      <c r="G4952">
        <v>132960.6</v>
      </c>
      <c r="I4952">
        <v>-2.91481E-2</v>
      </c>
      <c r="J4952">
        <v>-2.914806</v>
      </c>
      <c r="L4952">
        <v>52.764009999999999</v>
      </c>
      <c r="M4952">
        <v>0.7665883</v>
      </c>
      <c r="N4952">
        <v>25.882280000000002</v>
      </c>
      <c r="O4952">
        <v>26.789739999999998</v>
      </c>
      <c r="P4952">
        <v>0.31132779999999999</v>
      </c>
      <c r="R4952">
        <v>30.257539999999999</v>
      </c>
      <c r="S4952">
        <v>0.82263640000000005</v>
      </c>
    </row>
    <row r="4953" spans="1:19" x14ac:dyDescent="0.2">
      <c r="A4953" t="s">
        <v>883</v>
      </c>
      <c r="B4953">
        <v>2010</v>
      </c>
      <c r="C4953">
        <v>115951.2</v>
      </c>
      <c r="D4953">
        <v>136952.5</v>
      </c>
      <c r="E4953">
        <v>175287.2</v>
      </c>
      <c r="F4953">
        <v>124358.8</v>
      </c>
      <c r="G4953">
        <v>132960.6</v>
      </c>
      <c r="I4953">
        <v>-2.91481E-2</v>
      </c>
      <c r="J4953">
        <v>-2.914806</v>
      </c>
      <c r="L4953">
        <v>52.764009999999999</v>
      </c>
      <c r="M4953">
        <v>0.7665883</v>
      </c>
      <c r="N4953">
        <v>25.882280000000002</v>
      </c>
      <c r="O4953">
        <v>26.789739999999998</v>
      </c>
      <c r="P4953">
        <v>0.31132779999999999</v>
      </c>
      <c r="R4953">
        <v>30.257539999999999</v>
      </c>
      <c r="S4953">
        <v>0.82263640000000005</v>
      </c>
    </row>
    <row r="4954" spans="1:19" x14ac:dyDescent="0.2">
      <c r="A4954" t="s">
        <v>883</v>
      </c>
      <c r="B4954">
        <v>2010</v>
      </c>
      <c r="C4954">
        <v>115951.2</v>
      </c>
      <c r="D4954">
        <v>136952.5</v>
      </c>
      <c r="E4954">
        <v>175287.2</v>
      </c>
      <c r="F4954">
        <v>124358.8</v>
      </c>
      <c r="G4954">
        <v>132960.6</v>
      </c>
      <c r="I4954">
        <v>-2.91481E-2</v>
      </c>
      <c r="J4954">
        <v>-2.914806</v>
      </c>
      <c r="L4954">
        <v>52.764009999999999</v>
      </c>
      <c r="M4954">
        <v>0.7665883</v>
      </c>
      <c r="N4954">
        <v>25.882280000000002</v>
      </c>
      <c r="O4954">
        <v>26.789739999999998</v>
      </c>
      <c r="P4954">
        <v>0.31132779999999999</v>
      </c>
      <c r="R4954">
        <v>30.257539999999999</v>
      </c>
      <c r="S4954">
        <v>0.82263640000000005</v>
      </c>
    </row>
    <row r="4955" spans="1:19" x14ac:dyDescent="0.2">
      <c r="A4955" t="s">
        <v>883</v>
      </c>
      <c r="B4955">
        <v>2010</v>
      </c>
      <c r="C4955">
        <v>115951.2</v>
      </c>
      <c r="D4955">
        <v>136952.5</v>
      </c>
      <c r="E4955">
        <v>175287.2</v>
      </c>
      <c r="F4955">
        <v>124358.8</v>
      </c>
      <c r="G4955">
        <v>132960.6</v>
      </c>
      <c r="I4955">
        <v>-2.91481E-2</v>
      </c>
      <c r="J4955">
        <v>-2.914806</v>
      </c>
      <c r="L4955">
        <v>52.764009999999999</v>
      </c>
      <c r="M4955">
        <v>0.7665883</v>
      </c>
      <c r="N4955">
        <v>25.882280000000002</v>
      </c>
      <c r="O4955">
        <v>26.789739999999998</v>
      </c>
      <c r="P4955">
        <v>0.31132779999999999</v>
      </c>
      <c r="R4955">
        <v>30.257539999999999</v>
      </c>
      <c r="S4955">
        <v>0.82263640000000005</v>
      </c>
    </row>
    <row r="4956" spans="1:19" x14ac:dyDescent="0.2">
      <c r="A4956" t="s">
        <v>883</v>
      </c>
      <c r="B4956">
        <v>2010</v>
      </c>
      <c r="C4956">
        <v>115951.2</v>
      </c>
      <c r="D4956">
        <v>136952.5</v>
      </c>
      <c r="E4956">
        <v>175287.2</v>
      </c>
      <c r="F4956">
        <v>124358.8</v>
      </c>
      <c r="G4956">
        <v>132960.6</v>
      </c>
      <c r="H4956">
        <v>25.000029999999999</v>
      </c>
      <c r="I4956">
        <v>-2.91481E-2</v>
      </c>
      <c r="J4956">
        <v>-2.914806</v>
      </c>
      <c r="K4956">
        <v>50.52955</v>
      </c>
      <c r="L4956">
        <v>52.764009999999999</v>
      </c>
      <c r="M4956">
        <v>0.7665883</v>
      </c>
      <c r="N4956">
        <v>25.882280000000002</v>
      </c>
      <c r="O4956">
        <v>26.789739999999998</v>
      </c>
      <c r="P4956">
        <v>0.31132779999999999</v>
      </c>
      <c r="Q4956">
        <v>27.85971</v>
      </c>
      <c r="R4956">
        <v>30.257539999999999</v>
      </c>
      <c r="S4956">
        <v>0.82263640000000005</v>
      </c>
    </row>
    <row r="4957" spans="1:19" x14ac:dyDescent="0.2">
      <c r="A4957" t="s">
        <v>883</v>
      </c>
      <c r="B4957">
        <v>2010</v>
      </c>
      <c r="C4957">
        <v>115951.2</v>
      </c>
      <c r="D4957">
        <v>136952.5</v>
      </c>
      <c r="E4957">
        <v>175287.2</v>
      </c>
      <c r="F4957">
        <v>124358.8</v>
      </c>
      <c r="G4957">
        <v>132960.6</v>
      </c>
      <c r="I4957">
        <v>-2.91481E-2</v>
      </c>
      <c r="J4957">
        <v>-2.914806</v>
      </c>
      <c r="L4957">
        <v>52.764009999999999</v>
      </c>
      <c r="M4957">
        <v>0.7665883</v>
      </c>
      <c r="N4957">
        <v>25.882280000000002</v>
      </c>
      <c r="O4957">
        <v>26.789739999999998</v>
      </c>
      <c r="P4957">
        <v>0.31132779999999999</v>
      </c>
      <c r="R4957">
        <v>30.257539999999999</v>
      </c>
      <c r="S4957">
        <v>0.82263640000000005</v>
      </c>
    </row>
    <row r="4958" spans="1:19" x14ac:dyDescent="0.2">
      <c r="A4958" t="s">
        <v>883</v>
      </c>
      <c r="B4958">
        <v>2010</v>
      </c>
      <c r="C4958">
        <v>115951.2</v>
      </c>
      <c r="D4958">
        <v>136952.5</v>
      </c>
      <c r="E4958">
        <v>175287.2</v>
      </c>
      <c r="F4958">
        <v>124358.8</v>
      </c>
      <c r="G4958">
        <v>132960.6</v>
      </c>
      <c r="I4958">
        <v>-2.91481E-2</v>
      </c>
      <c r="J4958">
        <v>-2.914806</v>
      </c>
      <c r="L4958">
        <v>52.764009999999999</v>
      </c>
      <c r="M4958">
        <v>0.7665883</v>
      </c>
      <c r="N4958">
        <v>25.882280000000002</v>
      </c>
      <c r="O4958">
        <v>26.789739999999998</v>
      </c>
      <c r="P4958">
        <v>0.31132779999999999</v>
      </c>
      <c r="R4958">
        <v>30.257539999999999</v>
      </c>
      <c r="S4958">
        <v>0.82263640000000005</v>
      </c>
    </row>
    <row r="4959" spans="1:19" x14ac:dyDescent="0.2">
      <c r="A4959" t="s">
        <v>883</v>
      </c>
      <c r="B4959">
        <v>2010</v>
      </c>
      <c r="C4959">
        <v>115951.2</v>
      </c>
      <c r="D4959">
        <v>136952.5</v>
      </c>
      <c r="E4959">
        <v>175287.2</v>
      </c>
      <c r="F4959">
        <v>124358.8</v>
      </c>
      <c r="G4959">
        <v>132960.6</v>
      </c>
      <c r="H4959">
        <v>11.111140000000001</v>
      </c>
      <c r="I4959">
        <v>-2.91481E-2</v>
      </c>
      <c r="J4959">
        <v>-2.914806</v>
      </c>
      <c r="K4959">
        <v>50.52955</v>
      </c>
      <c r="L4959">
        <v>52.764009999999999</v>
      </c>
      <c r="M4959">
        <v>0.7665883</v>
      </c>
      <c r="N4959">
        <v>25.882280000000002</v>
      </c>
      <c r="O4959">
        <v>26.789739999999998</v>
      </c>
      <c r="P4959">
        <v>0.31132779999999999</v>
      </c>
      <c r="Q4959">
        <v>27.85971</v>
      </c>
      <c r="R4959">
        <v>30.257539999999999</v>
      </c>
      <c r="S4959">
        <v>0.82263640000000005</v>
      </c>
    </row>
    <row r="4960" spans="1:19" x14ac:dyDescent="0.2">
      <c r="A4960" t="s">
        <v>883</v>
      </c>
      <c r="B4960">
        <v>2010</v>
      </c>
      <c r="C4960">
        <v>115951.2</v>
      </c>
      <c r="D4960">
        <v>136952.5</v>
      </c>
      <c r="E4960">
        <v>175287.2</v>
      </c>
      <c r="F4960">
        <v>124358.8</v>
      </c>
      <c r="G4960">
        <v>132960.6</v>
      </c>
      <c r="I4960">
        <v>-2.91481E-2</v>
      </c>
      <c r="J4960">
        <v>-2.914806</v>
      </c>
      <c r="L4960">
        <v>52.764009999999999</v>
      </c>
      <c r="M4960">
        <v>0.7665883</v>
      </c>
      <c r="N4960">
        <v>25.882280000000002</v>
      </c>
      <c r="O4960">
        <v>26.789739999999998</v>
      </c>
      <c r="P4960">
        <v>0.31132779999999999</v>
      </c>
      <c r="R4960">
        <v>30.257539999999999</v>
      </c>
      <c r="S4960">
        <v>0.82263640000000005</v>
      </c>
    </row>
    <row r="4961" spans="1:19" x14ac:dyDescent="0.2">
      <c r="A4961" t="s">
        <v>883</v>
      </c>
      <c r="B4961">
        <v>2010</v>
      </c>
      <c r="C4961">
        <v>115951.2</v>
      </c>
      <c r="D4961">
        <v>136952.5</v>
      </c>
      <c r="E4961">
        <v>175287.2</v>
      </c>
      <c r="F4961">
        <v>124358.8</v>
      </c>
      <c r="G4961">
        <v>132960.6</v>
      </c>
      <c r="H4961">
        <v>22.916699999999999</v>
      </c>
      <c r="I4961">
        <v>-2.91481E-2</v>
      </c>
      <c r="J4961">
        <v>-2.914806</v>
      </c>
      <c r="K4961">
        <v>50.52955</v>
      </c>
      <c r="L4961">
        <v>52.764009999999999</v>
      </c>
      <c r="M4961">
        <v>0.7665883</v>
      </c>
      <c r="N4961">
        <v>25.882280000000002</v>
      </c>
      <c r="O4961">
        <v>26.789739999999998</v>
      </c>
      <c r="P4961">
        <v>0.31132779999999999</v>
      </c>
      <c r="Q4961">
        <v>27.85971</v>
      </c>
      <c r="R4961">
        <v>30.257539999999999</v>
      </c>
      <c r="S4961">
        <v>0.82263640000000005</v>
      </c>
    </row>
    <row r="4962" spans="1:19" x14ac:dyDescent="0.2">
      <c r="A4962" t="s">
        <v>883</v>
      </c>
      <c r="B4962">
        <v>2010</v>
      </c>
      <c r="C4962">
        <v>115951.2</v>
      </c>
      <c r="D4962">
        <v>136952.5</v>
      </c>
      <c r="E4962">
        <v>175287.2</v>
      </c>
      <c r="F4962">
        <v>124358.8</v>
      </c>
      <c r="G4962">
        <v>132960.6</v>
      </c>
      <c r="I4962">
        <v>-2.91481E-2</v>
      </c>
      <c r="J4962">
        <v>-2.914806</v>
      </c>
      <c r="L4962">
        <v>52.764009999999999</v>
      </c>
      <c r="M4962">
        <v>0.7665883</v>
      </c>
      <c r="O4962">
        <v>26.789739999999998</v>
      </c>
      <c r="P4962">
        <v>0.31132779999999999</v>
      </c>
      <c r="R4962">
        <v>30.257539999999999</v>
      </c>
      <c r="S4962">
        <v>0.82263640000000005</v>
      </c>
    </row>
    <row r="4963" spans="1:19" x14ac:dyDescent="0.2">
      <c r="A4963" t="s">
        <v>883</v>
      </c>
      <c r="B4963">
        <v>2010</v>
      </c>
      <c r="C4963">
        <v>115951.2</v>
      </c>
      <c r="D4963">
        <v>136952.5</v>
      </c>
      <c r="E4963">
        <v>175287.2</v>
      </c>
      <c r="F4963">
        <v>124358.8</v>
      </c>
      <c r="G4963">
        <v>132960.6</v>
      </c>
      <c r="H4963">
        <v>19.999970000000001</v>
      </c>
      <c r="I4963">
        <v>-2.91481E-2</v>
      </c>
      <c r="J4963">
        <v>-2.914806</v>
      </c>
      <c r="K4963">
        <v>50.52955</v>
      </c>
      <c r="L4963">
        <v>52.764009999999999</v>
      </c>
      <c r="M4963">
        <v>0.7665883</v>
      </c>
      <c r="N4963">
        <v>25.882280000000002</v>
      </c>
      <c r="O4963">
        <v>26.789739999999998</v>
      </c>
      <c r="P4963">
        <v>0.31132779999999999</v>
      </c>
      <c r="Q4963">
        <v>27.85971</v>
      </c>
      <c r="R4963">
        <v>30.257539999999999</v>
      </c>
      <c r="S4963">
        <v>0.82263640000000005</v>
      </c>
    </row>
    <row r="4964" spans="1:19" x14ac:dyDescent="0.2">
      <c r="A4964" t="s">
        <v>883</v>
      </c>
      <c r="B4964">
        <v>2010</v>
      </c>
      <c r="C4964">
        <v>115951.2</v>
      </c>
      <c r="D4964">
        <v>136952.5</v>
      </c>
      <c r="E4964">
        <v>175287.2</v>
      </c>
      <c r="F4964">
        <v>124358.8</v>
      </c>
      <c r="G4964">
        <v>132960.6</v>
      </c>
      <c r="H4964">
        <v>19.39997</v>
      </c>
      <c r="I4964">
        <v>-2.91481E-2</v>
      </c>
      <c r="J4964">
        <v>-2.914806</v>
      </c>
      <c r="K4964">
        <v>50.52955</v>
      </c>
      <c r="L4964">
        <v>52.764009999999999</v>
      </c>
      <c r="M4964">
        <v>0.7665883</v>
      </c>
      <c r="N4964">
        <v>25.882280000000002</v>
      </c>
      <c r="O4964">
        <v>26.789739999999998</v>
      </c>
      <c r="P4964">
        <v>0.31132779999999999</v>
      </c>
      <c r="Q4964">
        <v>27.85971</v>
      </c>
      <c r="R4964">
        <v>30.257539999999999</v>
      </c>
      <c r="S4964">
        <v>0.82263640000000005</v>
      </c>
    </row>
    <row r="4965" spans="1:19" x14ac:dyDescent="0.2">
      <c r="A4965" t="s">
        <v>883</v>
      </c>
      <c r="B4965">
        <v>2010</v>
      </c>
      <c r="C4965">
        <v>115951.2</v>
      </c>
      <c r="D4965">
        <v>136952.5</v>
      </c>
      <c r="E4965">
        <v>175287.2</v>
      </c>
      <c r="F4965">
        <v>124358.8</v>
      </c>
      <c r="G4965">
        <v>132960.6</v>
      </c>
      <c r="H4965">
        <v>-2.83E-5</v>
      </c>
      <c r="I4965">
        <v>-2.91481E-2</v>
      </c>
      <c r="J4965">
        <v>-2.914806</v>
      </c>
      <c r="K4965">
        <v>50.52955</v>
      </c>
      <c r="L4965">
        <v>52.764009999999999</v>
      </c>
      <c r="M4965">
        <v>0.7665883</v>
      </c>
      <c r="N4965">
        <v>25.882280000000002</v>
      </c>
      <c r="O4965">
        <v>26.789739999999998</v>
      </c>
      <c r="P4965">
        <v>0.31132779999999999</v>
      </c>
      <c r="Q4965">
        <v>27.85971</v>
      </c>
      <c r="R4965">
        <v>30.257539999999999</v>
      </c>
      <c r="S4965">
        <v>0.82263640000000005</v>
      </c>
    </row>
    <row r="4966" spans="1:19" x14ac:dyDescent="0.2">
      <c r="A4966" t="s">
        <v>883</v>
      </c>
      <c r="B4966">
        <v>2010</v>
      </c>
      <c r="C4966">
        <v>115951.2</v>
      </c>
      <c r="D4966">
        <v>136952.5</v>
      </c>
      <c r="E4966">
        <v>175287.2</v>
      </c>
      <c r="F4966">
        <v>124358.8</v>
      </c>
      <c r="G4966">
        <v>132960.6</v>
      </c>
      <c r="H4966">
        <v>13.636329999999999</v>
      </c>
      <c r="I4966">
        <v>-2.91481E-2</v>
      </c>
      <c r="J4966">
        <v>-2.914806</v>
      </c>
      <c r="K4966">
        <v>50.52955</v>
      </c>
      <c r="L4966">
        <v>52.764009999999999</v>
      </c>
      <c r="M4966">
        <v>0.7665883</v>
      </c>
      <c r="N4966">
        <v>25.882280000000002</v>
      </c>
      <c r="O4966">
        <v>26.789739999999998</v>
      </c>
      <c r="P4966">
        <v>0.31132779999999999</v>
      </c>
      <c r="Q4966">
        <v>27.85971</v>
      </c>
      <c r="R4966">
        <v>30.257539999999999</v>
      </c>
      <c r="S4966">
        <v>0.82263640000000005</v>
      </c>
    </row>
    <row r="4967" spans="1:19" x14ac:dyDescent="0.2">
      <c r="A4967" t="s">
        <v>883</v>
      </c>
      <c r="B4967">
        <v>2010</v>
      </c>
      <c r="C4967">
        <v>115951.2</v>
      </c>
      <c r="D4967">
        <v>136952.5</v>
      </c>
      <c r="E4967">
        <v>175287.2</v>
      </c>
      <c r="F4967">
        <v>124358.8</v>
      </c>
      <c r="G4967">
        <v>132960.6</v>
      </c>
      <c r="I4967">
        <v>-2.91481E-2</v>
      </c>
      <c r="J4967">
        <v>-2.914806</v>
      </c>
      <c r="L4967">
        <v>52.764009999999999</v>
      </c>
      <c r="M4967">
        <v>0.7665883</v>
      </c>
      <c r="N4967">
        <v>25.882280000000002</v>
      </c>
      <c r="O4967">
        <v>26.789739999999998</v>
      </c>
      <c r="P4967">
        <v>0.31132779999999999</v>
      </c>
      <c r="R4967">
        <v>30.257539999999999</v>
      </c>
      <c r="S4967">
        <v>0.82263640000000005</v>
      </c>
    </row>
    <row r="4968" spans="1:19" x14ac:dyDescent="0.2">
      <c r="A4968" t="s">
        <v>883</v>
      </c>
      <c r="B4968">
        <v>2010</v>
      </c>
      <c r="C4968">
        <v>115951.2</v>
      </c>
      <c r="D4968">
        <v>136952.5</v>
      </c>
      <c r="E4968">
        <v>175287.2</v>
      </c>
      <c r="F4968">
        <v>124358.8</v>
      </c>
      <c r="G4968">
        <v>132960.6</v>
      </c>
      <c r="I4968">
        <v>-2.91481E-2</v>
      </c>
      <c r="J4968">
        <v>-2.914806</v>
      </c>
      <c r="L4968">
        <v>52.764009999999999</v>
      </c>
      <c r="M4968">
        <v>0.7665883</v>
      </c>
      <c r="N4968">
        <v>25.882280000000002</v>
      </c>
      <c r="O4968">
        <v>26.789739999999998</v>
      </c>
      <c r="P4968">
        <v>0.31132779999999999</v>
      </c>
      <c r="R4968">
        <v>30.257539999999999</v>
      </c>
      <c r="S4968">
        <v>0.82263640000000005</v>
      </c>
    </row>
    <row r="4969" spans="1:19" x14ac:dyDescent="0.2">
      <c r="A4969" t="s">
        <v>883</v>
      </c>
      <c r="B4969">
        <v>2010</v>
      </c>
      <c r="C4969">
        <v>115951.2</v>
      </c>
      <c r="D4969">
        <v>136952.5</v>
      </c>
      <c r="E4969">
        <v>175287.2</v>
      </c>
      <c r="F4969">
        <v>124358.8</v>
      </c>
      <c r="G4969">
        <v>132960.6</v>
      </c>
      <c r="H4969">
        <v>28.000019999999999</v>
      </c>
      <c r="I4969">
        <v>-2.91481E-2</v>
      </c>
      <c r="J4969">
        <v>-2.914806</v>
      </c>
      <c r="K4969">
        <v>50.52955</v>
      </c>
      <c r="L4969">
        <v>52.764009999999999</v>
      </c>
      <c r="M4969">
        <v>0.7665883</v>
      </c>
      <c r="N4969">
        <v>25.882280000000002</v>
      </c>
      <c r="O4969">
        <v>26.789739999999998</v>
      </c>
      <c r="P4969">
        <v>0.31132779999999999</v>
      </c>
      <c r="Q4969">
        <v>27.85971</v>
      </c>
      <c r="R4969">
        <v>30.257539999999999</v>
      </c>
      <c r="S4969">
        <v>0.82263640000000005</v>
      </c>
    </row>
    <row r="4970" spans="1:19" x14ac:dyDescent="0.2">
      <c r="A4970" t="s">
        <v>883</v>
      </c>
      <c r="B4970">
        <v>2010</v>
      </c>
      <c r="C4970">
        <v>115951.2</v>
      </c>
      <c r="D4970">
        <v>136952.5</v>
      </c>
      <c r="E4970">
        <v>175287.2</v>
      </c>
      <c r="F4970">
        <v>124358.8</v>
      </c>
      <c r="G4970">
        <v>132960.6</v>
      </c>
      <c r="H4970">
        <v>12.500019999999999</v>
      </c>
      <c r="I4970">
        <v>-2.91481E-2</v>
      </c>
      <c r="J4970">
        <v>-2.914806</v>
      </c>
      <c r="K4970">
        <v>50.52955</v>
      </c>
      <c r="L4970">
        <v>52.764009999999999</v>
      </c>
      <c r="M4970">
        <v>0.7665883</v>
      </c>
      <c r="N4970">
        <v>25.882280000000002</v>
      </c>
      <c r="O4970">
        <v>26.789739999999998</v>
      </c>
      <c r="P4970">
        <v>0.31132779999999999</v>
      </c>
      <c r="Q4970">
        <v>27.85971</v>
      </c>
      <c r="R4970">
        <v>30.257539999999999</v>
      </c>
      <c r="S4970">
        <v>0.82263640000000005</v>
      </c>
    </row>
    <row r="4971" spans="1:19" x14ac:dyDescent="0.2">
      <c r="A4971" t="s">
        <v>883</v>
      </c>
      <c r="B4971">
        <v>2010</v>
      </c>
      <c r="C4971">
        <v>115951.2</v>
      </c>
      <c r="D4971">
        <v>136952.5</v>
      </c>
      <c r="E4971">
        <v>175287.2</v>
      </c>
      <c r="F4971">
        <v>124358.8</v>
      </c>
      <c r="G4971">
        <v>132960.6</v>
      </c>
      <c r="I4971">
        <v>-2.91481E-2</v>
      </c>
      <c r="J4971">
        <v>-2.914806</v>
      </c>
      <c r="L4971">
        <v>52.764009999999999</v>
      </c>
      <c r="M4971">
        <v>0.7665883</v>
      </c>
      <c r="N4971">
        <v>25.882280000000002</v>
      </c>
      <c r="O4971">
        <v>26.789739999999998</v>
      </c>
      <c r="P4971">
        <v>0.31132779999999999</v>
      </c>
      <c r="R4971">
        <v>30.257539999999999</v>
      </c>
      <c r="S4971">
        <v>0.82263640000000005</v>
      </c>
    </row>
    <row r="4972" spans="1:19" x14ac:dyDescent="0.2">
      <c r="A4972" t="s">
        <v>883</v>
      </c>
      <c r="B4972">
        <v>2010</v>
      </c>
      <c r="C4972">
        <v>115951.2</v>
      </c>
      <c r="D4972">
        <v>136952.5</v>
      </c>
      <c r="E4972">
        <v>175287.2</v>
      </c>
      <c r="F4972">
        <v>124358.8</v>
      </c>
      <c r="G4972">
        <v>132960.6</v>
      </c>
      <c r="H4972">
        <v>14.285740000000001</v>
      </c>
      <c r="I4972">
        <v>-2.91481E-2</v>
      </c>
      <c r="J4972">
        <v>-2.914806</v>
      </c>
      <c r="K4972">
        <v>50.52955</v>
      </c>
      <c r="L4972">
        <v>52.764009999999999</v>
      </c>
      <c r="M4972">
        <v>0.7665883</v>
      </c>
      <c r="N4972">
        <v>25.882280000000002</v>
      </c>
      <c r="O4972">
        <v>26.789739999999998</v>
      </c>
      <c r="P4972">
        <v>0.31132779999999999</v>
      </c>
      <c r="Q4972">
        <v>27.85971</v>
      </c>
      <c r="R4972">
        <v>30.257539999999999</v>
      </c>
      <c r="S4972">
        <v>0.82263640000000005</v>
      </c>
    </row>
    <row r="4973" spans="1:19" x14ac:dyDescent="0.2">
      <c r="A4973" t="s">
        <v>883</v>
      </c>
      <c r="B4973">
        <v>2010</v>
      </c>
      <c r="C4973">
        <v>115951.2</v>
      </c>
      <c r="D4973">
        <v>136952.5</v>
      </c>
      <c r="E4973">
        <v>175287.2</v>
      </c>
      <c r="F4973">
        <v>124358.8</v>
      </c>
      <c r="G4973">
        <v>132960.6</v>
      </c>
      <c r="H4973">
        <v>8.1081299999999992</v>
      </c>
      <c r="I4973">
        <v>-2.91481E-2</v>
      </c>
      <c r="J4973">
        <v>-2.914806</v>
      </c>
      <c r="K4973">
        <v>50.52955</v>
      </c>
      <c r="L4973">
        <v>52.764009999999999</v>
      </c>
      <c r="M4973">
        <v>0.7665883</v>
      </c>
      <c r="N4973">
        <v>25.882280000000002</v>
      </c>
      <c r="O4973">
        <v>26.789739999999998</v>
      </c>
      <c r="P4973">
        <v>0.31132779999999999</v>
      </c>
      <c r="Q4973">
        <v>27.85971</v>
      </c>
      <c r="R4973">
        <v>30.257539999999999</v>
      </c>
      <c r="S4973">
        <v>0.82263640000000005</v>
      </c>
    </row>
    <row r="4974" spans="1:19" x14ac:dyDescent="0.2">
      <c r="A4974" t="s">
        <v>883</v>
      </c>
      <c r="B4974">
        <v>2010</v>
      </c>
      <c r="C4974">
        <v>115951.2</v>
      </c>
      <c r="D4974">
        <v>136952.5</v>
      </c>
      <c r="E4974">
        <v>175287.2</v>
      </c>
      <c r="F4974">
        <v>124358.8</v>
      </c>
      <c r="G4974">
        <v>132960.6</v>
      </c>
      <c r="H4974">
        <v>9.9999719999999996</v>
      </c>
      <c r="I4974">
        <v>-2.91481E-2</v>
      </c>
      <c r="J4974">
        <v>-2.914806</v>
      </c>
      <c r="K4974">
        <v>50.52955</v>
      </c>
      <c r="L4974">
        <v>52.764009999999999</v>
      </c>
      <c r="M4974">
        <v>0.7665883</v>
      </c>
      <c r="N4974">
        <v>25.882280000000002</v>
      </c>
      <c r="O4974">
        <v>26.789739999999998</v>
      </c>
      <c r="P4974">
        <v>0.31132779999999999</v>
      </c>
      <c r="Q4974">
        <v>27.85971</v>
      </c>
      <c r="R4974">
        <v>30.257539999999999</v>
      </c>
      <c r="S4974">
        <v>0.82263640000000005</v>
      </c>
    </row>
    <row r="4975" spans="1:19" x14ac:dyDescent="0.2">
      <c r="A4975" t="s">
        <v>883</v>
      </c>
      <c r="B4975">
        <v>2010</v>
      </c>
      <c r="C4975">
        <v>115951.2</v>
      </c>
      <c r="D4975">
        <v>136952.5</v>
      </c>
      <c r="E4975">
        <v>175287.2</v>
      </c>
      <c r="F4975">
        <v>124358.8</v>
      </c>
      <c r="G4975">
        <v>132960.6</v>
      </c>
      <c r="H4975">
        <v>25.000029999999999</v>
      </c>
      <c r="I4975">
        <v>-2.91481E-2</v>
      </c>
      <c r="J4975">
        <v>-2.914806</v>
      </c>
      <c r="K4975">
        <v>50.52955</v>
      </c>
      <c r="L4975">
        <v>52.764009999999999</v>
      </c>
      <c r="M4975">
        <v>0.7665883</v>
      </c>
      <c r="N4975">
        <v>25.882280000000002</v>
      </c>
      <c r="O4975">
        <v>26.789739999999998</v>
      </c>
      <c r="P4975">
        <v>0.31132779999999999</v>
      </c>
      <c r="Q4975">
        <v>27.85971</v>
      </c>
      <c r="R4975">
        <v>30.257539999999999</v>
      </c>
      <c r="S4975">
        <v>0.82263640000000005</v>
      </c>
    </row>
    <row r="4976" spans="1:19" x14ac:dyDescent="0.2">
      <c r="A4976" t="s">
        <v>883</v>
      </c>
      <c r="B4976">
        <v>2010</v>
      </c>
      <c r="C4976">
        <v>115951.2</v>
      </c>
      <c r="D4976">
        <v>136952.5</v>
      </c>
      <c r="E4976">
        <v>175287.2</v>
      </c>
      <c r="F4976">
        <v>124358.8</v>
      </c>
      <c r="G4976">
        <v>132960.6</v>
      </c>
      <c r="H4976">
        <v>146.15389999999999</v>
      </c>
      <c r="I4976">
        <v>-2.91481E-2</v>
      </c>
      <c r="J4976">
        <v>-2.914806</v>
      </c>
      <c r="K4976">
        <v>50.52955</v>
      </c>
      <c r="L4976">
        <v>52.764009999999999</v>
      </c>
      <c r="M4976">
        <v>0.7665883</v>
      </c>
      <c r="N4976">
        <v>25.882280000000002</v>
      </c>
      <c r="O4976">
        <v>26.789739999999998</v>
      </c>
      <c r="P4976">
        <v>0.31132779999999999</v>
      </c>
      <c r="Q4976">
        <v>27.85971</v>
      </c>
      <c r="R4976">
        <v>30.257539999999999</v>
      </c>
      <c r="S4976">
        <v>0.82263640000000005</v>
      </c>
    </row>
    <row r="4977" spans="1:19" x14ac:dyDescent="0.2">
      <c r="A4977" t="s">
        <v>883</v>
      </c>
      <c r="B4977">
        <v>2010</v>
      </c>
      <c r="C4977">
        <v>115951.2</v>
      </c>
      <c r="D4977">
        <v>136952.5</v>
      </c>
      <c r="E4977">
        <v>175287.2</v>
      </c>
      <c r="F4977">
        <v>124358.8</v>
      </c>
      <c r="G4977">
        <v>132960.6</v>
      </c>
      <c r="H4977">
        <v>7.1428789999999998</v>
      </c>
      <c r="I4977">
        <v>-2.91481E-2</v>
      </c>
      <c r="J4977">
        <v>-2.914806</v>
      </c>
      <c r="K4977">
        <v>50.52955</v>
      </c>
      <c r="L4977">
        <v>52.764009999999999</v>
      </c>
      <c r="M4977">
        <v>0.7665883</v>
      </c>
      <c r="N4977">
        <v>25.882280000000002</v>
      </c>
      <c r="O4977">
        <v>26.789739999999998</v>
      </c>
      <c r="P4977">
        <v>0.31132779999999999</v>
      </c>
      <c r="Q4977">
        <v>27.85971</v>
      </c>
      <c r="R4977">
        <v>30.257539999999999</v>
      </c>
      <c r="S4977">
        <v>0.82263640000000005</v>
      </c>
    </row>
    <row r="4978" spans="1:19" x14ac:dyDescent="0.2">
      <c r="A4978" t="s">
        <v>883</v>
      </c>
      <c r="B4978">
        <v>2010</v>
      </c>
      <c r="C4978">
        <v>115951.2</v>
      </c>
      <c r="D4978">
        <v>136952.5</v>
      </c>
      <c r="E4978">
        <v>175287.2</v>
      </c>
      <c r="F4978">
        <v>124358.8</v>
      </c>
      <c r="G4978">
        <v>132960.6</v>
      </c>
      <c r="H4978">
        <v>99.999939999999995</v>
      </c>
      <c r="I4978">
        <v>-2.91481E-2</v>
      </c>
      <c r="J4978">
        <v>-2.914806</v>
      </c>
      <c r="K4978">
        <v>50.52955</v>
      </c>
      <c r="L4978">
        <v>52.764009999999999</v>
      </c>
      <c r="M4978">
        <v>0.7665883</v>
      </c>
      <c r="N4978">
        <v>25.882280000000002</v>
      </c>
      <c r="O4978">
        <v>26.789739999999998</v>
      </c>
      <c r="P4978">
        <v>0.31132779999999999</v>
      </c>
      <c r="Q4978">
        <v>27.85971</v>
      </c>
      <c r="R4978">
        <v>30.257539999999999</v>
      </c>
      <c r="S4978">
        <v>0.82263640000000005</v>
      </c>
    </row>
    <row r="4979" spans="1:19" x14ac:dyDescent="0.2">
      <c r="A4979" t="s">
        <v>883</v>
      </c>
      <c r="B4979">
        <v>2010</v>
      </c>
      <c r="C4979">
        <v>115951.2</v>
      </c>
      <c r="D4979">
        <v>136952.5</v>
      </c>
      <c r="E4979">
        <v>175287.2</v>
      </c>
      <c r="F4979">
        <v>124358.8</v>
      </c>
      <c r="G4979">
        <v>132960.6</v>
      </c>
      <c r="H4979">
        <v>15.3847</v>
      </c>
      <c r="I4979">
        <v>-2.91481E-2</v>
      </c>
      <c r="J4979">
        <v>-2.914806</v>
      </c>
      <c r="K4979">
        <v>50.52955</v>
      </c>
      <c r="L4979">
        <v>52.764009999999999</v>
      </c>
      <c r="M4979">
        <v>0.7665883</v>
      </c>
      <c r="N4979">
        <v>25.882280000000002</v>
      </c>
      <c r="O4979">
        <v>26.789739999999998</v>
      </c>
      <c r="P4979">
        <v>0.31132779999999999</v>
      </c>
      <c r="Q4979">
        <v>27.85971</v>
      </c>
      <c r="R4979">
        <v>30.257539999999999</v>
      </c>
      <c r="S4979">
        <v>0.82263640000000005</v>
      </c>
    </row>
    <row r="4980" spans="1:19" x14ac:dyDescent="0.2">
      <c r="A4980" t="s">
        <v>883</v>
      </c>
      <c r="B4980">
        <v>2010</v>
      </c>
      <c r="C4980">
        <v>115951.2</v>
      </c>
      <c r="D4980">
        <v>136952.5</v>
      </c>
      <c r="E4980">
        <v>175287.2</v>
      </c>
      <c r="F4980">
        <v>124358.8</v>
      </c>
      <c r="G4980">
        <v>132960.6</v>
      </c>
      <c r="H4980">
        <v>9.0908770000000008</v>
      </c>
      <c r="I4980">
        <v>-2.91481E-2</v>
      </c>
      <c r="J4980">
        <v>-2.914806</v>
      </c>
      <c r="K4980">
        <v>50.52955</v>
      </c>
      <c r="L4980">
        <v>52.764009999999999</v>
      </c>
      <c r="M4980">
        <v>0.7665883</v>
      </c>
      <c r="N4980">
        <v>25.882280000000002</v>
      </c>
      <c r="O4980">
        <v>26.789739999999998</v>
      </c>
      <c r="P4980">
        <v>0.31132779999999999</v>
      </c>
      <c r="Q4980">
        <v>27.85971</v>
      </c>
      <c r="R4980">
        <v>30.257539999999999</v>
      </c>
      <c r="S4980">
        <v>0.82263640000000005</v>
      </c>
    </row>
    <row r="4981" spans="1:19" x14ac:dyDescent="0.2">
      <c r="A4981" t="s">
        <v>883</v>
      </c>
      <c r="B4981">
        <v>2010</v>
      </c>
      <c r="C4981">
        <v>115951.2</v>
      </c>
      <c r="D4981">
        <v>136952.5</v>
      </c>
      <c r="E4981">
        <v>175287.2</v>
      </c>
      <c r="F4981">
        <v>124358.8</v>
      </c>
      <c r="G4981">
        <v>132960.6</v>
      </c>
      <c r="H4981" s="86">
        <v>-8.4099999999999997E-7</v>
      </c>
      <c r="I4981">
        <v>-2.91481E-2</v>
      </c>
      <c r="J4981">
        <v>-2.914806</v>
      </c>
      <c r="K4981">
        <v>50.52955</v>
      </c>
      <c r="L4981">
        <v>52.764009999999999</v>
      </c>
      <c r="M4981">
        <v>0.7665883</v>
      </c>
      <c r="N4981">
        <v>25.882280000000002</v>
      </c>
      <c r="O4981">
        <v>26.789739999999998</v>
      </c>
      <c r="P4981">
        <v>0.31132779999999999</v>
      </c>
      <c r="Q4981">
        <v>27.85971</v>
      </c>
      <c r="R4981">
        <v>30.257539999999999</v>
      </c>
      <c r="S4981">
        <v>0.82263640000000005</v>
      </c>
    </row>
    <row r="4982" spans="1:19" x14ac:dyDescent="0.2">
      <c r="A4982" t="s">
        <v>883</v>
      </c>
      <c r="B4982">
        <v>2010</v>
      </c>
      <c r="C4982">
        <v>115951.2</v>
      </c>
      <c r="D4982">
        <v>136952.5</v>
      </c>
      <c r="E4982">
        <v>175287.2</v>
      </c>
      <c r="F4982">
        <v>124358.8</v>
      </c>
      <c r="G4982">
        <v>132960.6</v>
      </c>
      <c r="H4982">
        <v>20</v>
      </c>
      <c r="I4982">
        <v>-2.91481E-2</v>
      </c>
      <c r="J4982">
        <v>-2.914806</v>
      </c>
      <c r="K4982">
        <v>50.52955</v>
      </c>
      <c r="L4982">
        <v>52.764009999999999</v>
      </c>
      <c r="M4982">
        <v>0.7665883</v>
      </c>
      <c r="N4982">
        <v>25.882280000000002</v>
      </c>
      <c r="O4982">
        <v>26.789739999999998</v>
      </c>
      <c r="P4982">
        <v>0.31132779999999999</v>
      </c>
      <c r="Q4982">
        <v>27.85971</v>
      </c>
      <c r="R4982">
        <v>30.257539999999999</v>
      </c>
      <c r="S4982">
        <v>0.82263640000000005</v>
      </c>
    </row>
    <row r="4983" spans="1:19" x14ac:dyDescent="0.2">
      <c r="A4983" t="s">
        <v>25</v>
      </c>
      <c r="B4983">
        <v>2010</v>
      </c>
      <c r="C4983">
        <v>6381.8</v>
      </c>
      <c r="D4983">
        <v>6818.4</v>
      </c>
      <c r="E4983">
        <v>7340.430625</v>
      </c>
      <c r="F4983">
        <v>7190.4218250000004</v>
      </c>
      <c r="G4983">
        <v>8219</v>
      </c>
      <c r="H4983">
        <v>25.999939999999999</v>
      </c>
      <c r="I4983">
        <v>0.20541480000000001</v>
      </c>
      <c r="J4983">
        <v>20.54148</v>
      </c>
      <c r="K4983">
        <v>68.510859999999994</v>
      </c>
      <c r="L4983">
        <v>52.764009999999999</v>
      </c>
      <c r="M4983">
        <v>0.7665883</v>
      </c>
      <c r="N4983">
        <v>33.18488</v>
      </c>
      <c r="O4983">
        <v>26.789739999999998</v>
      </c>
      <c r="P4983">
        <v>0.31132779999999999</v>
      </c>
      <c r="Q4983">
        <v>47.155700000000003</v>
      </c>
      <c r="R4983">
        <v>30.257539999999999</v>
      </c>
      <c r="S4983">
        <v>0.82263640000000005</v>
      </c>
    </row>
    <row r="4984" spans="1:19" x14ac:dyDescent="0.2">
      <c r="A4984" t="s">
        <v>25</v>
      </c>
      <c r="B4984">
        <v>2010</v>
      </c>
      <c r="C4984">
        <v>6381.8</v>
      </c>
      <c r="D4984">
        <v>6818.4</v>
      </c>
      <c r="E4984">
        <v>7340.430625</v>
      </c>
      <c r="F4984">
        <v>7190.4218250000004</v>
      </c>
      <c r="G4984">
        <v>8219</v>
      </c>
      <c r="H4984">
        <v>12.946289999999999</v>
      </c>
      <c r="I4984">
        <v>0.20541480000000001</v>
      </c>
      <c r="J4984">
        <v>20.54148</v>
      </c>
      <c r="K4984">
        <v>68.510859999999994</v>
      </c>
      <c r="L4984">
        <v>52.764009999999999</v>
      </c>
      <c r="M4984">
        <v>0.7665883</v>
      </c>
      <c r="N4984">
        <v>33.18488</v>
      </c>
      <c r="O4984">
        <v>26.789739999999998</v>
      </c>
      <c r="P4984">
        <v>0.31132779999999999</v>
      </c>
      <c r="Q4984">
        <v>47.155700000000003</v>
      </c>
      <c r="R4984">
        <v>30.257539999999999</v>
      </c>
      <c r="S4984">
        <v>0.82263640000000005</v>
      </c>
    </row>
    <row r="4985" spans="1:19" x14ac:dyDescent="0.2">
      <c r="A4985" t="s">
        <v>25</v>
      </c>
      <c r="B4985">
        <v>2010</v>
      </c>
      <c r="C4985">
        <v>6381.8</v>
      </c>
      <c r="D4985">
        <v>6818.4</v>
      </c>
      <c r="E4985">
        <v>7340.430625</v>
      </c>
      <c r="F4985">
        <v>7190.4218250000004</v>
      </c>
      <c r="G4985">
        <v>8219</v>
      </c>
      <c r="H4985">
        <v>25.00009</v>
      </c>
      <c r="I4985">
        <v>0.20541480000000001</v>
      </c>
      <c r="J4985">
        <v>20.54148</v>
      </c>
      <c r="K4985">
        <v>68.510859999999994</v>
      </c>
      <c r="L4985">
        <v>52.764009999999999</v>
      </c>
      <c r="M4985">
        <v>0.7665883</v>
      </c>
      <c r="N4985">
        <v>33.18488</v>
      </c>
      <c r="O4985">
        <v>26.789739999999998</v>
      </c>
      <c r="P4985">
        <v>0.31132779999999999</v>
      </c>
      <c r="Q4985">
        <v>47.155700000000003</v>
      </c>
      <c r="R4985">
        <v>30.257539999999999</v>
      </c>
      <c r="S4985">
        <v>0.82263640000000005</v>
      </c>
    </row>
    <row r="4986" spans="1:19" x14ac:dyDescent="0.2">
      <c r="A4986" t="s">
        <v>25</v>
      </c>
      <c r="B4986">
        <v>2010</v>
      </c>
      <c r="C4986">
        <v>6381.8</v>
      </c>
      <c r="D4986">
        <v>6818.4</v>
      </c>
      <c r="E4986">
        <v>7340.430625</v>
      </c>
      <c r="F4986">
        <v>7190.4218250000004</v>
      </c>
      <c r="G4986">
        <v>8219</v>
      </c>
      <c r="I4986">
        <v>0.20541480000000001</v>
      </c>
      <c r="J4986">
        <v>20.54148</v>
      </c>
      <c r="L4986">
        <v>52.764009999999999</v>
      </c>
      <c r="M4986">
        <v>0.7665883</v>
      </c>
      <c r="N4986">
        <v>33.18488</v>
      </c>
      <c r="O4986">
        <v>26.789739999999998</v>
      </c>
      <c r="P4986">
        <v>0.31132779999999999</v>
      </c>
      <c r="R4986">
        <v>30.257539999999999</v>
      </c>
      <c r="S4986">
        <v>0.82263640000000005</v>
      </c>
    </row>
    <row r="4987" spans="1:19" x14ac:dyDescent="0.2">
      <c r="A4987" t="s">
        <v>25</v>
      </c>
      <c r="B4987">
        <v>2010</v>
      </c>
      <c r="C4987">
        <v>6381.8</v>
      </c>
      <c r="D4987">
        <v>6818.4</v>
      </c>
      <c r="E4987">
        <v>7340.430625</v>
      </c>
      <c r="F4987">
        <v>7190.4218250000004</v>
      </c>
      <c r="G4987">
        <v>8219</v>
      </c>
      <c r="H4987">
        <v>-10.344749999999999</v>
      </c>
      <c r="I4987">
        <v>0.20541480000000001</v>
      </c>
      <c r="J4987">
        <v>20.54148</v>
      </c>
      <c r="K4987">
        <v>68.510859999999994</v>
      </c>
      <c r="L4987">
        <v>52.764009999999999</v>
      </c>
      <c r="M4987">
        <v>0.7665883</v>
      </c>
      <c r="N4987">
        <v>33.18488</v>
      </c>
      <c r="O4987">
        <v>26.789739999999998</v>
      </c>
      <c r="P4987">
        <v>0.31132779999999999</v>
      </c>
      <c r="Q4987">
        <v>47.155700000000003</v>
      </c>
      <c r="R4987">
        <v>30.257539999999999</v>
      </c>
      <c r="S4987">
        <v>0.82263640000000005</v>
      </c>
    </row>
    <row r="4988" spans="1:19" x14ac:dyDescent="0.2">
      <c r="A4988" t="s">
        <v>25</v>
      </c>
      <c r="B4988">
        <v>2010</v>
      </c>
      <c r="C4988">
        <v>6381.8</v>
      </c>
      <c r="D4988">
        <v>6818.4</v>
      </c>
      <c r="E4988">
        <v>7340.430625</v>
      </c>
      <c r="F4988">
        <v>7190.4218250000004</v>
      </c>
      <c r="G4988">
        <v>8219</v>
      </c>
      <c r="I4988">
        <v>0.20541480000000001</v>
      </c>
      <c r="J4988">
        <v>20.54148</v>
      </c>
      <c r="L4988">
        <v>52.764009999999999</v>
      </c>
      <c r="M4988">
        <v>0.7665883</v>
      </c>
      <c r="N4988">
        <v>33.18488</v>
      </c>
      <c r="O4988">
        <v>26.789739999999998</v>
      </c>
      <c r="P4988">
        <v>0.31132779999999999</v>
      </c>
      <c r="R4988">
        <v>30.257539999999999</v>
      </c>
      <c r="S4988">
        <v>0.82263640000000005</v>
      </c>
    </row>
    <row r="4989" spans="1:19" x14ac:dyDescent="0.2">
      <c r="A4989" t="s">
        <v>25</v>
      </c>
      <c r="B4989">
        <v>2010</v>
      </c>
      <c r="C4989">
        <v>6381.8</v>
      </c>
      <c r="D4989">
        <v>6818.4</v>
      </c>
      <c r="E4989">
        <v>7340.430625</v>
      </c>
      <c r="F4989">
        <v>7190.4218250000004</v>
      </c>
      <c r="G4989">
        <v>8219</v>
      </c>
      <c r="H4989">
        <v>4.9999539999999998</v>
      </c>
      <c r="I4989">
        <v>0.20541480000000001</v>
      </c>
      <c r="J4989">
        <v>20.54148</v>
      </c>
      <c r="K4989">
        <v>68.510859999999994</v>
      </c>
      <c r="L4989">
        <v>52.764009999999999</v>
      </c>
      <c r="M4989">
        <v>0.7665883</v>
      </c>
      <c r="N4989">
        <v>33.18488</v>
      </c>
      <c r="O4989">
        <v>26.789739999999998</v>
      </c>
      <c r="P4989">
        <v>0.31132779999999999</v>
      </c>
      <c r="Q4989">
        <v>47.155700000000003</v>
      </c>
      <c r="R4989">
        <v>30.257539999999999</v>
      </c>
      <c r="S4989">
        <v>0.82263640000000005</v>
      </c>
    </row>
    <row r="4990" spans="1:19" x14ac:dyDescent="0.2">
      <c r="A4990" t="s">
        <v>25</v>
      </c>
      <c r="B4990">
        <v>2010</v>
      </c>
      <c r="C4990">
        <v>6381.8</v>
      </c>
      <c r="D4990">
        <v>6818.4</v>
      </c>
      <c r="E4990">
        <v>7340.430625</v>
      </c>
      <c r="F4990">
        <v>7190.4218250000004</v>
      </c>
      <c r="G4990">
        <v>8219</v>
      </c>
      <c r="H4990">
        <v>-16.666650000000001</v>
      </c>
      <c r="I4990">
        <v>0.20541480000000001</v>
      </c>
      <c r="J4990">
        <v>20.54148</v>
      </c>
      <c r="K4990">
        <v>68.510859999999994</v>
      </c>
      <c r="L4990">
        <v>52.764009999999999</v>
      </c>
      <c r="M4990">
        <v>0.7665883</v>
      </c>
      <c r="N4990">
        <v>33.18488</v>
      </c>
      <c r="O4990">
        <v>26.789739999999998</v>
      </c>
      <c r="P4990">
        <v>0.31132779999999999</v>
      </c>
      <c r="Q4990">
        <v>47.155700000000003</v>
      </c>
      <c r="R4990">
        <v>30.257539999999999</v>
      </c>
      <c r="S4990">
        <v>0.82263640000000005</v>
      </c>
    </row>
    <row r="4991" spans="1:19" x14ac:dyDescent="0.2">
      <c r="A4991" t="s">
        <v>25</v>
      </c>
      <c r="B4991">
        <v>2010</v>
      </c>
      <c r="C4991">
        <v>6381.8</v>
      </c>
      <c r="D4991">
        <v>6818.4</v>
      </c>
      <c r="E4991">
        <v>7340.430625</v>
      </c>
      <c r="F4991">
        <v>7190.4218250000004</v>
      </c>
      <c r="G4991">
        <v>8219</v>
      </c>
      <c r="H4991">
        <v>28.571339999999999</v>
      </c>
      <c r="I4991">
        <v>0.20541480000000001</v>
      </c>
      <c r="J4991">
        <v>20.54148</v>
      </c>
      <c r="K4991">
        <v>68.510859999999994</v>
      </c>
      <c r="L4991">
        <v>52.764009999999999</v>
      </c>
      <c r="M4991">
        <v>0.7665883</v>
      </c>
      <c r="N4991">
        <v>33.18488</v>
      </c>
      <c r="O4991">
        <v>26.789739999999998</v>
      </c>
      <c r="P4991">
        <v>0.31132779999999999</v>
      </c>
      <c r="Q4991">
        <v>47.155700000000003</v>
      </c>
      <c r="R4991">
        <v>30.257539999999999</v>
      </c>
      <c r="S4991">
        <v>0.82263640000000005</v>
      </c>
    </row>
    <row r="4992" spans="1:19" x14ac:dyDescent="0.2">
      <c r="A4992" t="s">
        <v>25</v>
      </c>
      <c r="B4992">
        <v>2010</v>
      </c>
      <c r="C4992">
        <v>6381.8</v>
      </c>
      <c r="D4992">
        <v>6818.4</v>
      </c>
      <c r="E4992">
        <v>7340.430625</v>
      </c>
      <c r="F4992">
        <v>7190.4218250000004</v>
      </c>
      <c r="G4992">
        <v>8219</v>
      </c>
      <c r="I4992">
        <v>0.20541480000000001</v>
      </c>
      <c r="J4992">
        <v>20.54148</v>
      </c>
      <c r="L4992">
        <v>52.764009999999999</v>
      </c>
      <c r="M4992">
        <v>0.7665883</v>
      </c>
      <c r="N4992">
        <v>33.18488</v>
      </c>
      <c r="O4992">
        <v>26.789739999999998</v>
      </c>
      <c r="P4992">
        <v>0.31132779999999999</v>
      </c>
      <c r="R4992">
        <v>30.257539999999999</v>
      </c>
      <c r="S4992">
        <v>0.82263640000000005</v>
      </c>
    </row>
    <row r="4993" spans="1:19" x14ac:dyDescent="0.2">
      <c r="A4993" t="s">
        <v>25</v>
      </c>
      <c r="B4993">
        <v>2010</v>
      </c>
      <c r="C4993">
        <v>6381.8</v>
      </c>
      <c r="D4993">
        <v>6818.4</v>
      </c>
      <c r="E4993">
        <v>7340.430625</v>
      </c>
      <c r="F4993">
        <v>7190.4218250000004</v>
      </c>
      <c r="G4993">
        <v>8219</v>
      </c>
      <c r="H4993">
        <v>24.999970000000001</v>
      </c>
      <c r="I4993">
        <v>0.20541480000000001</v>
      </c>
      <c r="J4993">
        <v>20.54148</v>
      </c>
      <c r="K4993">
        <v>68.510859999999994</v>
      </c>
      <c r="L4993">
        <v>52.764009999999999</v>
      </c>
      <c r="M4993">
        <v>0.7665883</v>
      </c>
      <c r="N4993">
        <v>33.18488</v>
      </c>
      <c r="O4993">
        <v>26.789739999999998</v>
      </c>
      <c r="P4993">
        <v>0.31132779999999999</v>
      </c>
      <c r="Q4993">
        <v>47.155700000000003</v>
      </c>
      <c r="R4993">
        <v>30.257539999999999</v>
      </c>
      <c r="S4993">
        <v>0.82263640000000005</v>
      </c>
    </row>
    <row r="4994" spans="1:19" x14ac:dyDescent="0.2">
      <c r="A4994" t="s">
        <v>25</v>
      </c>
      <c r="B4994">
        <v>2010</v>
      </c>
      <c r="C4994">
        <v>6381.8</v>
      </c>
      <c r="D4994">
        <v>6818.4</v>
      </c>
      <c r="E4994">
        <v>7340.430625</v>
      </c>
      <c r="F4994">
        <v>7190.4218250000004</v>
      </c>
      <c r="G4994">
        <v>8219</v>
      </c>
      <c r="H4994">
        <v>1.8518289999999999</v>
      </c>
      <c r="I4994">
        <v>0.20541480000000001</v>
      </c>
      <c r="J4994">
        <v>20.54148</v>
      </c>
      <c r="K4994">
        <v>68.510859999999994</v>
      </c>
      <c r="L4994">
        <v>52.764009999999999</v>
      </c>
      <c r="M4994">
        <v>0.7665883</v>
      </c>
      <c r="N4994">
        <v>33.18488</v>
      </c>
      <c r="O4994">
        <v>26.789739999999998</v>
      </c>
      <c r="P4994">
        <v>0.31132779999999999</v>
      </c>
      <c r="Q4994">
        <v>47.155700000000003</v>
      </c>
      <c r="R4994">
        <v>30.257539999999999</v>
      </c>
      <c r="S4994">
        <v>0.82263640000000005</v>
      </c>
    </row>
    <row r="4995" spans="1:19" x14ac:dyDescent="0.2">
      <c r="A4995" t="s">
        <v>25</v>
      </c>
      <c r="B4995">
        <v>2010</v>
      </c>
      <c r="C4995">
        <v>6381.8</v>
      </c>
      <c r="D4995">
        <v>6818.4</v>
      </c>
      <c r="E4995">
        <v>7340.430625</v>
      </c>
      <c r="F4995">
        <v>7190.4218250000004</v>
      </c>
      <c r="G4995">
        <v>8219</v>
      </c>
      <c r="H4995">
        <v>24.999960000000002</v>
      </c>
      <c r="I4995">
        <v>0.20541480000000001</v>
      </c>
      <c r="J4995">
        <v>20.54148</v>
      </c>
      <c r="K4995">
        <v>68.510859999999994</v>
      </c>
      <c r="L4995">
        <v>52.764009999999999</v>
      </c>
      <c r="M4995">
        <v>0.7665883</v>
      </c>
      <c r="N4995">
        <v>33.18488</v>
      </c>
      <c r="O4995">
        <v>26.789739999999998</v>
      </c>
      <c r="P4995">
        <v>0.31132779999999999</v>
      </c>
      <c r="Q4995">
        <v>47.155700000000003</v>
      </c>
      <c r="R4995">
        <v>30.257539999999999</v>
      </c>
      <c r="S4995">
        <v>0.82263640000000005</v>
      </c>
    </row>
    <row r="4996" spans="1:19" x14ac:dyDescent="0.2">
      <c r="A4996" t="s">
        <v>25</v>
      </c>
      <c r="B4996">
        <v>2010</v>
      </c>
      <c r="C4996">
        <v>6381.8</v>
      </c>
      <c r="D4996">
        <v>6818.4</v>
      </c>
      <c r="E4996">
        <v>7340.430625</v>
      </c>
      <c r="F4996">
        <v>7190.4218250000004</v>
      </c>
      <c r="G4996">
        <v>8219</v>
      </c>
      <c r="I4996">
        <v>0.20541480000000001</v>
      </c>
      <c r="J4996">
        <v>20.54148</v>
      </c>
      <c r="L4996">
        <v>52.764009999999999</v>
      </c>
      <c r="M4996">
        <v>0.7665883</v>
      </c>
      <c r="N4996">
        <v>33.18488</v>
      </c>
      <c r="O4996">
        <v>26.789739999999998</v>
      </c>
      <c r="P4996">
        <v>0.31132779999999999</v>
      </c>
      <c r="R4996">
        <v>30.257539999999999</v>
      </c>
      <c r="S4996">
        <v>0.82263640000000005</v>
      </c>
    </row>
    <row r="4997" spans="1:19" x14ac:dyDescent="0.2">
      <c r="A4997" t="s">
        <v>25</v>
      </c>
      <c r="B4997">
        <v>2010</v>
      </c>
      <c r="C4997">
        <v>6381.8</v>
      </c>
      <c r="D4997">
        <v>6818.4</v>
      </c>
      <c r="E4997">
        <v>7340.430625</v>
      </c>
      <c r="F4997">
        <v>7190.4218250000004</v>
      </c>
      <c r="G4997">
        <v>8219</v>
      </c>
      <c r="H4997">
        <v>-35.238050000000001</v>
      </c>
      <c r="I4997">
        <v>0.20541480000000001</v>
      </c>
      <c r="J4997">
        <v>20.54148</v>
      </c>
      <c r="K4997">
        <v>68.510859999999994</v>
      </c>
      <c r="L4997">
        <v>52.764009999999999</v>
      </c>
      <c r="M4997">
        <v>0.7665883</v>
      </c>
      <c r="N4997">
        <v>33.18488</v>
      </c>
      <c r="O4997">
        <v>26.789739999999998</v>
      </c>
      <c r="P4997">
        <v>0.31132779999999999</v>
      </c>
      <c r="Q4997">
        <v>47.155700000000003</v>
      </c>
      <c r="R4997">
        <v>30.257539999999999</v>
      </c>
      <c r="S4997">
        <v>0.82263640000000005</v>
      </c>
    </row>
    <row r="4998" spans="1:19" x14ac:dyDescent="0.2">
      <c r="A4998" t="s">
        <v>25</v>
      </c>
      <c r="B4998">
        <v>2010</v>
      </c>
      <c r="C4998">
        <v>6381.8</v>
      </c>
      <c r="D4998">
        <v>6818.4</v>
      </c>
      <c r="E4998">
        <v>7340.430625</v>
      </c>
      <c r="F4998">
        <v>7190.4218250000004</v>
      </c>
      <c r="G4998">
        <v>8219</v>
      </c>
      <c r="I4998">
        <v>0.20541480000000001</v>
      </c>
      <c r="J4998">
        <v>20.54148</v>
      </c>
      <c r="L4998">
        <v>52.764009999999999</v>
      </c>
      <c r="M4998">
        <v>0.7665883</v>
      </c>
      <c r="O4998">
        <v>26.789739999999998</v>
      </c>
      <c r="P4998">
        <v>0.31132779999999999</v>
      </c>
      <c r="R4998">
        <v>30.257539999999999</v>
      </c>
      <c r="S4998">
        <v>0.82263640000000005</v>
      </c>
    </row>
    <row r="4999" spans="1:19" x14ac:dyDescent="0.2">
      <c r="A4999" t="s">
        <v>25</v>
      </c>
      <c r="B4999">
        <v>2010</v>
      </c>
      <c r="C4999">
        <v>6381.8</v>
      </c>
      <c r="D4999">
        <v>6818.4</v>
      </c>
      <c r="E4999">
        <v>7340.430625</v>
      </c>
      <c r="F4999">
        <v>7190.4218250000004</v>
      </c>
      <c r="G4999">
        <v>8219</v>
      </c>
      <c r="I4999">
        <v>0.20541480000000001</v>
      </c>
      <c r="J4999">
        <v>20.54148</v>
      </c>
      <c r="L4999">
        <v>52.764009999999999</v>
      </c>
      <c r="M4999">
        <v>0.7665883</v>
      </c>
      <c r="N4999">
        <v>33.18488</v>
      </c>
      <c r="O4999">
        <v>26.789739999999998</v>
      </c>
      <c r="P4999">
        <v>0.31132779999999999</v>
      </c>
      <c r="R4999">
        <v>30.257539999999999</v>
      </c>
      <c r="S4999">
        <v>0.82263640000000005</v>
      </c>
    </row>
    <row r="5000" spans="1:19" x14ac:dyDescent="0.2">
      <c r="A5000" t="s">
        <v>25</v>
      </c>
      <c r="B5000">
        <v>2010</v>
      </c>
      <c r="C5000">
        <v>6381.8</v>
      </c>
      <c r="D5000">
        <v>6818.4</v>
      </c>
      <c r="E5000">
        <v>7340.430625</v>
      </c>
      <c r="F5000">
        <v>7190.4218250000004</v>
      </c>
      <c r="G5000">
        <v>8219</v>
      </c>
      <c r="H5000">
        <v>25.00009</v>
      </c>
      <c r="I5000">
        <v>0.20541480000000001</v>
      </c>
      <c r="J5000">
        <v>20.54148</v>
      </c>
      <c r="K5000">
        <v>68.510859999999994</v>
      </c>
      <c r="L5000">
        <v>52.764009999999999</v>
      </c>
      <c r="M5000">
        <v>0.7665883</v>
      </c>
      <c r="N5000">
        <v>33.18488</v>
      </c>
      <c r="O5000">
        <v>26.789739999999998</v>
      </c>
      <c r="P5000">
        <v>0.31132779999999999</v>
      </c>
      <c r="Q5000">
        <v>47.155700000000003</v>
      </c>
      <c r="R5000">
        <v>30.257539999999999</v>
      </c>
      <c r="S5000">
        <v>0.82263640000000005</v>
      </c>
    </row>
    <row r="5001" spans="1:19" x14ac:dyDescent="0.2">
      <c r="A5001" t="s">
        <v>25</v>
      </c>
      <c r="B5001">
        <v>2010</v>
      </c>
      <c r="C5001">
        <v>6381.8</v>
      </c>
      <c r="D5001">
        <v>6818.4</v>
      </c>
      <c r="E5001">
        <v>7340.430625</v>
      </c>
      <c r="F5001">
        <v>7190.4218250000004</v>
      </c>
      <c r="G5001">
        <v>8219</v>
      </c>
      <c r="H5001">
        <v>20.000029999999999</v>
      </c>
      <c r="I5001">
        <v>0.20541480000000001</v>
      </c>
      <c r="J5001">
        <v>20.54148</v>
      </c>
      <c r="K5001">
        <v>68.510859999999994</v>
      </c>
      <c r="L5001">
        <v>52.764009999999999</v>
      </c>
      <c r="M5001">
        <v>0.7665883</v>
      </c>
      <c r="N5001">
        <v>33.18488</v>
      </c>
      <c r="O5001">
        <v>26.789739999999998</v>
      </c>
      <c r="P5001">
        <v>0.31132779999999999</v>
      </c>
      <c r="Q5001">
        <v>47.155700000000003</v>
      </c>
      <c r="R5001">
        <v>30.257539999999999</v>
      </c>
      <c r="S5001">
        <v>0.82263640000000005</v>
      </c>
    </row>
    <row r="5002" spans="1:19" x14ac:dyDescent="0.2">
      <c r="A5002" t="s">
        <v>25</v>
      </c>
      <c r="B5002">
        <v>2010</v>
      </c>
      <c r="C5002">
        <v>6381.8</v>
      </c>
      <c r="D5002">
        <v>6818.4</v>
      </c>
      <c r="E5002">
        <v>7340.430625</v>
      </c>
      <c r="F5002">
        <v>7190.4218250000004</v>
      </c>
      <c r="G5002">
        <v>8219</v>
      </c>
      <c r="H5002">
        <v>19.999970000000001</v>
      </c>
      <c r="I5002">
        <v>0.20541480000000001</v>
      </c>
      <c r="J5002">
        <v>20.54148</v>
      </c>
      <c r="K5002">
        <v>68.510859999999994</v>
      </c>
      <c r="L5002">
        <v>52.764009999999999</v>
      </c>
      <c r="M5002">
        <v>0.7665883</v>
      </c>
      <c r="N5002">
        <v>33.18488</v>
      </c>
      <c r="O5002">
        <v>26.789739999999998</v>
      </c>
      <c r="P5002">
        <v>0.31132779999999999</v>
      </c>
      <c r="Q5002">
        <v>47.155700000000003</v>
      </c>
      <c r="R5002">
        <v>30.257539999999999</v>
      </c>
      <c r="S5002">
        <v>0.82263640000000005</v>
      </c>
    </row>
    <row r="5003" spans="1:19" x14ac:dyDescent="0.2">
      <c r="A5003" t="s">
        <v>25</v>
      </c>
      <c r="B5003">
        <v>2010</v>
      </c>
      <c r="C5003">
        <v>6381.8</v>
      </c>
      <c r="D5003">
        <v>6818.4</v>
      </c>
      <c r="E5003">
        <v>7340.430625</v>
      </c>
      <c r="F5003">
        <v>7190.4218250000004</v>
      </c>
      <c r="G5003">
        <v>8219</v>
      </c>
      <c r="I5003">
        <v>0.20541480000000001</v>
      </c>
      <c r="J5003">
        <v>20.54148</v>
      </c>
      <c r="L5003">
        <v>52.764009999999999</v>
      </c>
      <c r="M5003">
        <v>0.7665883</v>
      </c>
      <c r="N5003">
        <v>33.18488</v>
      </c>
      <c r="O5003">
        <v>26.789739999999998</v>
      </c>
      <c r="P5003">
        <v>0.31132779999999999</v>
      </c>
      <c r="R5003">
        <v>30.257539999999999</v>
      </c>
      <c r="S5003">
        <v>0.82263640000000005</v>
      </c>
    </row>
    <row r="5004" spans="1:19" x14ac:dyDescent="0.2">
      <c r="A5004" t="s">
        <v>25</v>
      </c>
      <c r="B5004">
        <v>2010</v>
      </c>
      <c r="C5004">
        <v>6381.8</v>
      </c>
      <c r="D5004">
        <v>6818.4</v>
      </c>
      <c r="E5004">
        <v>7340.430625</v>
      </c>
      <c r="F5004">
        <v>7190.4218250000004</v>
      </c>
      <c r="G5004">
        <v>8219</v>
      </c>
      <c r="H5004">
        <v>11.111079999999999</v>
      </c>
      <c r="I5004">
        <v>0.20541480000000001</v>
      </c>
      <c r="J5004">
        <v>20.54148</v>
      </c>
      <c r="K5004">
        <v>68.510859999999994</v>
      </c>
      <c r="L5004">
        <v>52.764009999999999</v>
      </c>
      <c r="M5004">
        <v>0.7665883</v>
      </c>
      <c r="N5004">
        <v>33.18488</v>
      </c>
      <c r="O5004">
        <v>26.789739999999998</v>
      </c>
      <c r="P5004">
        <v>0.31132779999999999</v>
      </c>
      <c r="Q5004">
        <v>47.155700000000003</v>
      </c>
      <c r="R5004">
        <v>30.257539999999999</v>
      </c>
      <c r="S5004">
        <v>0.82263640000000005</v>
      </c>
    </row>
    <row r="5005" spans="1:19" x14ac:dyDescent="0.2">
      <c r="A5005" t="s">
        <v>25</v>
      </c>
      <c r="B5005">
        <v>2010</v>
      </c>
      <c r="C5005">
        <v>6381.8</v>
      </c>
      <c r="D5005">
        <v>6818.4</v>
      </c>
      <c r="E5005">
        <v>7340.430625</v>
      </c>
      <c r="F5005">
        <v>7190.4218250000004</v>
      </c>
      <c r="G5005">
        <v>8219</v>
      </c>
      <c r="H5005">
        <v>30.000109999999999</v>
      </c>
      <c r="I5005">
        <v>0.20541480000000001</v>
      </c>
      <c r="J5005">
        <v>20.54148</v>
      </c>
      <c r="K5005">
        <v>68.510859999999994</v>
      </c>
      <c r="L5005">
        <v>52.764009999999999</v>
      </c>
      <c r="M5005">
        <v>0.7665883</v>
      </c>
      <c r="N5005">
        <v>33.18488</v>
      </c>
      <c r="O5005">
        <v>26.789739999999998</v>
      </c>
      <c r="P5005">
        <v>0.31132779999999999</v>
      </c>
      <c r="Q5005">
        <v>47.155700000000003</v>
      </c>
      <c r="R5005">
        <v>30.257539999999999</v>
      </c>
      <c r="S5005">
        <v>0.82263640000000005</v>
      </c>
    </row>
    <row r="5006" spans="1:19" x14ac:dyDescent="0.2">
      <c r="A5006" t="s">
        <v>25</v>
      </c>
      <c r="B5006">
        <v>2010</v>
      </c>
      <c r="C5006">
        <v>6381.8</v>
      </c>
      <c r="D5006">
        <v>6818.4</v>
      </c>
      <c r="E5006">
        <v>7340.430625</v>
      </c>
      <c r="F5006">
        <v>7190.4218250000004</v>
      </c>
      <c r="G5006">
        <v>8219</v>
      </c>
      <c r="H5006">
        <v>20.000080000000001</v>
      </c>
      <c r="I5006">
        <v>0.20541480000000001</v>
      </c>
      <c r="J5006">
        <v>20.54148</v>
      </c>
      <c r="K5006">
        <v>68.510859999999994</v>
      </c>
      <c r="L5006">
        <v>52.764009999999999</v>
      </c>
      <c r="M5006">
        <v>0.7665883</v>
      </c>
      <c r="N5006">
        <v>33.18488</v>
      </c>
      <c r="O5006">
        <v>26.789739999999998</v>
      </c>
      <c r="P5006">
        <v>0.31132779999999999</v>
      </c>
      <c r="Q5006">
        <v>47.155700000000003</v>
      </c>
      <c r="R5006">
        <v>30.257539999999999</v>
      </c>
      <c r="S5006">
        <v>0.82263640000000005</v>
      </c>
    </row>
    <row r="5007" spans="1:19" x14ac:dyDescent="0.2">
      <c r="A5007" t="s">
        <v>25</v>
      </c>
      <c r="B5007">
        <v>2010</v>
      </c>
      <c r="C5007">
        <v>6381.8</v>
      </c>
      <c r="D5007">
        <v>6818.4</v>
      </c>
      <c r="E5007">
        <v>7340.430625</v>
      </c>
      <c r="F5007">
        <v>7190.4218250000004</v>
      </c>
      <c r="G5007">
        <v>8219</v>
      </c>
      <c r="H5007">
        <v>23.809560000000001</v>
      </c>
      <c r="I5007">
        <v>0.20541480000000001</v>
      </c>
      <c r="J5007">
        <v>20.54148</v>
      </c>
      <c r="K5007">
        <v>68.510859999999994</v>
      </c>
      <c r="L5007">
        <v>52.764009999999999</v>
      </c>
      <c r="M5007">
        <v>0.7665883</v>
      </c>
      <c r="N5007">
        <v>33.18488</v>
      </c>
      <c r="O5007">
        <v>26.789739999999998</v>
      </c>
      <c r="P5007">
        <v>0.31132779999999999</v>
      </c>
      <c r="Q5007">
        <v>47.155700000000003</v>
      </c>
      <c r="R5007">
        <v>30.257539999999999</v>
      </c>
      <c r="S5007">
        <v>0.82263640000000005</v>
      </c>
    </row>
    <row r="5008" spans="1:19" x14ac:dyDescent="0.2">
      <c r="A5008" t="s">
        <v>25</v>
      </c>
      <c r="B5008">
        <v>2010</v>
      </c>
      <c r="C5008">
        <v>6381.8</v>
      </c>
      <c r="D5008">
        <v>6818.4</v>
      </c>
      <c r="E5008">
        <v>7340.430625</v>
      </c>
      <c r="F5008">
        <v>7190.4218250000004</v>
      </c>
      <c r="G5008">
        <v>8219</v>
      </c>
      <c r="H5008">
        <v>24.999970000000001</v>
      </c>
      <c r="I5008">
        <v>0.20541480000000001</v>
      </c>
      <c r="J5008">
        <v>20.54148</v>
      </c>
      <c r="K5008">
        <v>68.510859999999994</v>
      </c>
      <c r="L5008">
        <v>52.764009999999999</v>
      </c>
      <c r="M5008">
        <v>0.7665883</v>
      </c>
      <c r="N5008">
        <v>33.18488</v>
      </c>
      <c r="O5008">
        <v>26.789739999999998</v>
      </c>
      <c r="P5008">
        <v>0.31132779999999999</v>
      </c>
      <c r="Q5008">
        <v>47.155700000000003</v>
      </c>
      <c r="R5008">
        <v>30.257539999999999</v>
      </c>
      <c r="S5008">
        <v>0.82263640000000005</v>
      </c>
    </row>
    <row r="5009" spans="1:19" x14ac:dyDescent="0.2">
      <c r="A5009" t="s">
        <v>25</v>
      </c>
      <c r="B5009">
        <v>2010</v>
      </c>
      <c r="C5009">
        <v>6381.8</v>
      </c>
      <c r="D5009">
        <v>6818.4</v>
      </c>
      <c r="E5009">
        <v>7340.430625</v>
      </c>
      <c r="F5009">
        <v>7190.4218250000004</v>
      </c>
      <c r="G5009">
        <v>8219</v>
      </c>
      <c r="H5009">
        <v>14.285679999999999</v>
      </c>
      <c r="I5009">
        <v>0.20541480000000001</v>
      </c>
      <c r="J5009">
        <v>20.54148</v>
      </c>
      <c r="K5009">
        <v>68.510859999999994</v>
      </c>
      <c r="L5009">
        <v>52.764009999999999</v>
      </c>
      <c r="M5009">
        <v>0.7665883</v>
      </c>
      <c r="N5009">
        <v>33.18488</v>
      </c>
      <c r="O5009">
        <v>26.789739999999998</v>
      </c>
      <c r="P5009">
        <v>0.31132779999999999</v>
      </c>
      <c r="Q5009">
        <v>47.155700000000003</v>
      </c>
      <c r="R5009">
        <v>30.257539999999999</v>
      </c>
      <c r="S5009">
        <v>0.82263640000000005</v>
      </c>
    </row>
    <row r="5010" spans="1:19" x14ac:dyDescent="0.2">
      <c r="A5010" t="s">
        <v>25</v>
      </c>
      <c r="B5010">
        <v>2010</v>
      </c>
      <c r="C5010">
        <v>6381.8</v>
      </c>
      <c r="D5010">
        <v>6818.4</v>
      </c>
      <c r="E5010">
        <v>7340.430625</v>
      </c>
      <c r="F5010">
        <v>7190.4218250000004</v>
      </c>
      <c r="G5010">
        <v>8219</v>
      </c>
      <c r="I5010">
        <v>0.20541480000000001</v>
      </c>
      <c r="J5010">
        <v>20.54148</v>
      </c>
      <c r="L5010">
        <v>52.764009999999999</v>
      </c>
      <c r="M5010">
        <v>0.7665883</v>
      </c>
      <c r="N5010">
        <v>33.18488</v>
      </c>
      <c r="O5010">
        <v>26.789739999999998</v>
      </c>
      <c r="P5010">
        <v>0.31132779999999999</v>
      </c>
      <c r="R5010">
        <v>30.257539999999999</v>
      </c>
      <c r="S5010">
        <v>0.82263640000000005</v>
      </c>
    </row>
    <row r="5011" spans="1:19" x14ac:dyDescent="0.2">
      <c r="A5011" t="s">
        <v>25</v>
      </c>
      <c r="B5011">
        <v>2010</v>
      </c>
      <c r="C5011">
        <v>6381.8</v>
      </c>
      <c r="D5011">
        <v>6818.4</v>
      </c>
      <c r="E5011">
        <v>7340.430625</v>
      </c>
      <c r="F5011">
        <v>7190.4218250000004</v>
      </c>
      <c r="G5011">
        <v>8219</v>
      </c>
      <c r="H5011">
        <v>-2.83E-5</v>
      </c>
      <c r="I5011">
        <v>0.20541480000000001</v>
      </c>
      <c r="J5011">
        <v>20.54148</v>
      </c>
      <c r="K5011">
        <v>68.510859999999994</v>
      </c>
      <c r="L5011">
        <v>52.764009999999999</v>
      </c>
      <c r="M5011">
        <v>0.7665883</v>
      </c>
      <c r="N5011">
        <v>33.18488</v>
      </c>
      <c r="O5011">
        <v>26.789739999999998</v>
      </c>
      <c r="P5011">
        <v>0.31132779999999999</v>
      </c>
      <c r="Q5011">
        <v>47.155700000000003</v>
      </c>
      <c r="R5011">
        <v>30.257539999999999</v>
      </c>
      <c r="S5011">
        <v>0.82263640000000005</v>
      </c>
    </row>
    <row r="5012" spans="1:19" x14ac:dyDescent="0.2">
      <c r="A5012" t="s">
        <v>25</v>
      </c>
      <c r="B5012">
        <v>2010</v>
      </c>
      <c r="C5012">
        <v>6381.8</v>
      </c>
      <c r="D5012">
        <v>6818.4</v>
      </c>
      <c r="E5012">
        <v>7340.430625</v>
      </c>
      <c r="F5012">
        <v>7190.4218250000004</v>
      </c>
      <c r="G5012">
        <v>8219</v>
      </c>
      <c r="I5012">
        <v>0.20541480000000001</v>
      </c>
      <c r="J5012">
        <v>20.54148</v>
      </c>
      <c r="L5012">
        <v>52.764009999999999</v>
      </c>
      <c r="M5012">
        <v>0.7665883</v>
      </c>
      <c r="N5012">
        <v>33.18488</v>
      </c>
      <c r="O5012">
        <v>26.789739999999998</v>
      </c>
      <c r="P5012">
        <v>0.31132779999999999</v>
      </c>
      <c r="R5012">
        <v>30.257539999999999</v>
      </c>
      <c r="S5012">
        <v>0.82263640000000005</v>
      </c>
    </row>
    <row r="5013" spans="1:19" x14ac:dyDescent="0.2">
      <c r="A5013" t="s">
        <v>25</v>
      </c>
      <c r="B5013">
        <v>2010</v>
      </c>
      <c r="C5013">
        <v>6381.8</v>
      </c>
      <c r="D5013">
        <v>6818.4</v>
      </c>
      <c r="E5013">
        <v>7340.430625</v>
      </c>
      <c r="F5013">
        <v>7190.4218250000004</v>
      </c>
      <c r="G5013">
        <v>8219</v>
      </c>
      <c r="H5013">
        <v>114.59220000000001</v>
      </c>
      <c r="I5013">
        <v>0.20541480000000001</v>
      </c>
      <c r="J5013">
        <v>20.54148</v>
      </c>
      <c r="K5013">
        <v>68.510859999999994</v>
      </c>
      <c r="L5013">
        <v>52.764009999999999</v>
      </c>
      <c r="M5013">
        <v>0.7665883</v>
      </c>
      <c r="N5013">
        <v>33.18488</v>
      </c>
      <c r="O5013">
        <v>26.789739999999998</v>
      </c>
      <c r="P5013">
        <v>0.31132779999999999</v>
      </c>
      <c r="Q5013">
        <v>47.155700000000003</v>
      </c>
      <c r="R5013">
        <v>30.257539999999999</v>
      </c>
      <c r="S5013">
        <v>0.82263640000000005</v>
      </c>
    </row>
    <row r="5014" spans="1:19" x14ac:dyDescent="0.2">
      <c r="A5014" t="s">
        <v>25</v>
      </c>
      <c r="B5014">
        <v>2010</v>
      </c>
      <c r="C5014">
        <v>6381.8</v>
      </c>
      <c r="D5014">
        <v>6818.4</v>
      </c>
      <c r="E5014">
        <v>7340.430625</v>
      </c>
      <c r="F5014">
        <v>7190.4218250000004</v>
      </c>
      <c r="G5014">
        <v>8219</v>
      </c>
      <c r="I5014">
        <v>0.20541480000000001</v>
      </c>
      <c r="J5014">
        <v>20.54148</v>
      </c>
      <c r="L5014">
        <v>52.764009999999999</v>
      </c>
      <c r="M5014">
        <v>0.7665883</v>
      </c>
      <c r="N5014">
        <v>33.18488</v>
      </c>
      <c r="O5014">
        <v>26.789739999999998</v>
      </c>
      <c r="P5014">
        <v>0.31132779999999999</v>
      </c>
      <c r="R5014">
        <v>30.257539999999999</v>
      </c>
      <c r="S5014">
        <v>0.82263640000000005</v>
      </c>
    </row>
    <row r="5015" spans="1:19" x14ac:dyDescent="0.2">
      <c r="A5015" t="s">
        <v>25</v>
      </c>
      <c r="B5015">
        <v>2010</v>
      </c>
      <c r="C5015">
        <v>6381.8</v>
      </c>
      <c r="D5015">
        <v>6818.4</v>
      </c>
      <c r="E5015">
        <v>7340.430625</v>
      </c>
      <c r="F5015">
        <v>7190.4218250000004</v>
      </c>
      <c r="G5015">
        <v>8219</v>
      </c>
      <c r="I5015">
        <v>0.20541480000000001</v>
      </c>
      <c r="J5015">
        <v>20.54148</v>
      </c>
      <c r="L5015">
        <v>52.764009999999999</v>
      </c>
      <c r="M5015">
        <v>0.7665883</v>
      </c>
      <c r="N5015">
        <v>33.18488</v>
      </c>
      <c r="O5015">
        <v>26.789739999999998</v>
      </c>
      <c r="P5015">
        <v>0.31132779999999999</v>
      </c>
      <c r="R5015">
        <v>30.257539999999999</v>
      </c>
      <c r="S5015">
        <v>0.82263640000000005</v>
      </c>
    </row>
    <row r="5016" spans="1:19" x14ac:dyDescent="0.2">
      <c r="A5016" t="s">
        <v>25</v>
      </c>
      <c r="B5016">
        <v>2010</v>
      </c>
      <c r="C5016">
        <v>6381.8</v>
      </c>
      <c r="D5016">
        <v>6818.4</v>
      </c>
      <c r="E5016">
        <v>7340.430625</v>
      </c>
      <c r="F5016">
        <v>7190.4218250000004</v>
      </c>
      <c r="G5016">
        <v>8219</v>
      </c>
      <c r="H5016">
        <v>-8.2580740000000006</v>
      </c>
      <c r="I5016">
        <v>0.20541480000000001</v>
      </c>
      <c r="J5016">
        <v>20.54148</v>
      </c>
      <c r="K5016">
        <v>68.510859999999994</v>
      </c>
      <c r="L5016">
        <v>52.764009999999999</v>
      </c>
      <c r="M5016">
        <v>0.7665883</v>
      </c>
      <c r="N5016">
        <v>33.18488</v>
      </c>
      <c r="O5016">
        <v>26.789739999999998</v>
      </c>
      <c r="P5016">
        <v>0.31132779999999999</v>
      </c>
      <c r="Q5016">
        <v>47.155700000000003</v>
      </c>
      <c r="R5016">
        <v>30.257539999999999</v>
      </c>
      <c r="S5016">
        <v>0.82263640000000005</v>
      </c>
    </row>
    <row r="5017" spans="1:19" x14ac:dyDescent="0.2">
      <c r="A5017" t="s">
        <v>25</v>
      </c>
      <c r="B5017">
        <v>2010</v>
      </c>
      <c r="C5017">
        <v>6381.8</v>
      </c>
      <c r="D5017">
        <v>6818.4</v>
      </c>
      <c r="E5017">
        <v>7340.430625</v>
      </c>
      <c r="F5017">
        <v>7190.4218250000004</v>
      </c>
      <c r="G5017">
        <v>8219</v>
      </c>
      <c r="I5017">
        <v>0.20541480000000001</v>
      </c>
      <c r="J5017">
        <v>20.54148</v>
      </c>
      <c r="L5017">
        <v>52.764009999999999</v>
      </c>
      <c r="M5017">
        <v>0.7665883</v>
      </c>
      <c r="N5017">
        <v>33.18488</v>
      </c>
      <c r="O5017">
        <v>26.789739999999998</v>
      </c>
      <c r="P5017">
        <v>0.31132779999999999</v>
      </c>
      <c r="R5017">
        <v>30.257539999999999</v>
      </c>
      <c r="S5017">
        <v>0.82263640000000005</v>
      </c>
    </row>
    <row r="5018" spans="1:19" x14ac:dyDescent="0.2">
      <c r="A5018" t="s">
        <v>25</v>
      </c>
      <c r="B5018">
        <v>2010</v>
      </c>
      <c r="C5018">
        <v>6381.8</v>
      </c>
      <c r="D5018">
        <v>6818.4</v>
      </c>
      <c r="E5018">
        <v>7340.430625</v>
      </c>
      <c r="F5018">
        <v>7190.4218250000004</v>
      </c>
      <c r="G5018">
        <v>8219</v>
      </c>
      <c r="H5018">
        <v>-2.4700000000000001E-5</v>
      </c>
      <c r="I5018">
        <v>0.20541480000000001</v>
      </c>
      <c r="J5018">
        <v>20.54148</v>
      </c>
      <c r="K5018">
        <v>68.510859999999994</v>
      </c>
      <c r="L5018">
        <v>52.764009999999999</v>
      </c>
      <c r="M5018">
        <v>0.7665883</v>
      </c>
      <c r="N5018">
        <v>33.18488</v>
      </c>
      <c r="O5018">
        <v>26.789739999999998</v>
      </c>
      <c r="P5018">
        <v>0.31132779999999999</v>
      </c>
      <c r="Q5018">
        <v>47.155700000000003</v>
      </c>
      <c r="R5018">
        <v>30.257539999999999</v>
      </c>
      <c r="S5018">
        <v>0.82263640000000005</v>
      </c>
    </row>
    <row r="5019" spans="1:19" x14ac:dyDescent="0.2">
      <c r="A5019" t="s">
        <v>25</v>
      </c>
      <c r="B5019">
        <v>2010</v>
      </c>
      <c r="C5019">
        <v>6381.8</v>
      </c>
      <c r="D5019">
        <v>6818.4</v>
      </c>
      <c r="E5019">
        <v>7340.430625</v>
      </c>
      <c r="F5019">
        <v>7190.4218250000004</v>
      </c>
      <c r="G5019">
        <v>8219</v>
      </c>
      <c r="H5019">
        <v>25.000029999999999</v>
      </c>
      <c r="I5019">
        <v>0.20541480000000001</v>
      </c>
      <c r="J5019">
        <v>20.54148</v>
      </c>
      <c r="K5019">
        <v>68.510859999999994</v>
      </c>
      <c r="L5019">
        <v>52.764009999999999</v>
      </c>
      <c r="M5019">
        <v>0.7665883</v>
      </c>
      <c r="N5019">
        <v>33.18488</v>
      </c>
      <c r="O5019">
        <v>26.789739999999998</v>
      </c>
      <c r="P5019">
        <v>0.31132779999999999</v>
      </c>
      <c r="Q5019">
        <v>47.155700000000003</v>
      </c>
      <c r="R5019">
        <v>30.257539999999999</v>
      </c>
      <c r="S5019">
        <v>0.82263640000000005</v>
      </c>
    </row>
    <row r="5020" spans="1:19" x14ac:dyDescent="0.2">
      <c r="A5020" t="s">
        <v>25</v>
      </c>
      <c r="B5020">
        <v>2010</v>
      </c>
      <c r="C5020">
        <v>6381.8</v>
      </c>
      <c r="D5020">
        <v>6818.4</v>
      </c>
      <c r="E5020">
        <v>7340.430625</v>
      </c>
      <c r="F5020">
        <v>7190.4218250000004</v>
      </c>
      <c r="G5020">
        <v>8219</v>
      </c>
      <c r="H5020">
        <v>17.500029999999999</v>
      </c>
      <c r="I5020">
        <v>0.20541480000000001</v>
      </c>
      <c r="J5020">
        <v>20.54148</v>
      </c>
      <c r="K5020">
        <v>68.510859999999994</v>
      </c>
      <c r="L5020">
        <v>52.764009999999999</v>
      </c>
      <c r="M5020">
        <v>0.7665883</v>
      </c>
      <c r="N5020">
        <v>33.18488</v>
      </c>
      <c r="O5020">
        <v>26.789739999999998</v>
      </c>
      <c r="P5020">
        <v>0.31132779999999999</v>
      </c>
      <c r="Q5020">
        <v>47.155700000000003</v>
      </c>
      <c r="R5020">
        <v>30.257539999999999</v>
      </c>
      <c r="S5020">
        <v>0.82263640000000005</v>
      </c>
    </row>
    <row r="5021" spans="1:19" x14ac:dyDescent="0.2">
      <c r="A5021" t="s">
        <v>25</v>
      </c>
      <c r="B5021">
        <v>2010</v>
      </c>
      <c r="C5021">
        <v>6381.8</v>
      </c>
      <c r="D5021">
        <v>6818.4</v>
      </c>
      <c r="E5021">
        <v>7340.430625</v>
      </c>
      <c r="F5021">
        <v>7190.4218250000004</v>
      </c>
      <c r="G5021">
        <v>8219</v>
      </c>
      <c r="H5021">
        <v>20.000019999999999</v>
      </c>
      <c r="I5021">
        <v>0.20541480000000001</v>
      </c>
      <c r="J5021">
        <v>20.54148</v>
      </c>
      <c r="K5021">
        <v>68.510859999999994</v>
      </c>
      <c r="L5021">
        <v>52.764009999999999</v>
      </c>
      <c r="M5021">
        <v>0.7665883</v>
      </c>
      <c r="N5021">
        <v>33.18488</v>
      </c>
      <c r="O5021">
        <v>26.789739999999998</v>
      </c>
      <c r="P5021">
        <v>0.31132779999999999</v>
      </c>
      <c r="Q5021">
        <v>47.155700000000003</v>
      </c>
      <c r="R5021">
        <v>30.257539999999999</v>
      </c>
      <c r="S5021">
        <v>0.82263640000000005</v>
      </c>
    </row>
    <row r="5022" spans="1:19" x14ac:dyDescent="0.2">
      <c r="A5022" t="s">
        <v>25</v>
      </c>
      <c r="B5022">
        <v>2010</v>
      </c>
      <c r="C5022">
        <v>6381.8</v>
      </c>
      <c r="D5022">
        <v>6818.4</v>
      </c>
      <c r="E5022">
        <v>7340.430625</v>
      </c>
      <c r="F5022">
        <v>7190.4218250000004</v>
      </c>
      <c r="G5022">
        <v>8219</v>
      </c>
      <c r="I5022">
        <v>0.20541480000000001</v>
      </c>
      <c r="J5022">
        <v>20.54148</v>
      </c>
      <c r="L5022">
        <v>52.764009999999999</v>
      </c>
      <c r="M5022">
        <v>0.7665883</v>
      </c>
      <c r="N5022">
        <v>33.18488</v>
      </c>
      <c r="O5022">
        <v>26.789739999999998</v>
      </c>
      <c r="P5022">
        <v>0.31132779999999999</v>
      </c>
      <c r="R5022">
        <v>30.257539999999999</v>
      </c>
      <c r="S5022">
        <v>0.82263640000000005</v>
      </c>
    </row>
    <row r="5023" spans="1:19" x14ac:dyDescent="0.2">
      <c r="A5023" t="s">
        <v>25</v>
      </c>
      <c r="B5023">
        <v>2010</v>
      </c>
      <c r="C5023">
        <v>6381.8</v>
      </c>
      <c r="D5023">
        <v>6818.4</v>
      </c>
      <c r="E5023">
        <v>7340.430625</v>
      </c>
      <c r="F5023">
        <v>7190.4218250000004</v>
      </c>
      <c r="G5023">
        <v>8219</v>
      </c>
      <c r="H5023">
        <v>16.66667</v>
      </c>
      <c r="I5023">
        <v>0.20541480000000001</v>
      </c>
      <c r="J5023">
        <v>20.54148</v>
      </c>
      <c r="K5023">
        <v>68.510859999999994</v>
      </c>
      <c r="L5023">
        <v>52.764009999999999</v>
      </c>
      <c r="M5023">
        <v>0.7665883</v>
      </c>
      <c r="N5023">
        <v>33.18488</v>
      </c>
      <c r="O5023">
        <v>26.789739999999998</v>
      </c>
      <c r="P5023">
        <v>0.31132779999999999</v>
      </c>
      <c r="Q5023">
        <v>47.155700000000003</v>
      </c>
      <c r="R5023">
        <v>30.257539999999999</v>
      </c>
      <c r="S5023">
        <v>0.82263640000000005</v>
      </c>
    </row>
    <row r="5024" spans="1:19" x14ac:dyDescent="0.2">
      <c r="A5024" t="s">
        <v>25</v>
      </c>
      <c r="B5024">
        <v>2010</v>
      </c>
      <c r="C5024">
        <v>6381.8</v>
      </c>
      <c r="D5024">
        <v>6818.4</v>
      </c>
      <c r="E5024">
        <v>7340.430625</v>
      </c>
      <c r="F5024">
        <v>7190.4218250000004</v>
      </c>
      <c r="G5024">
        <v>8219</v>
      </c>
      <c r="H5024">
        <v>19.999970000000001</v>
      </c>
      <c r="I5024">
        <v>0.20541480000000001</v>
      </c>
      <c r="J5024">
        <v>20.54148</v>
      </c>
      <c r="K5024">
        <v>68.510859999999994</v>
      </c>
      <c r="L5024">
        <v>52.764009999999999</v>
      </c>
      <c r="M5024">
        <v>0.7665883</v>
      </c>
      <c r="N5024">
        <v>33.18488</v>
      </c>
      <c r="O5024">
        <v>26.789739999999998</v>
      </c>
      <c r="P5024">
        <v>0.31132779999999999</v>
      </c>
      <c r="Q5024">
        <v>47.155700000000003</v>
      </c>
      <c r="R5024">
        <v>30.257539999999999</v>
      </c>
      <c r="S5024">
        <v>0.82263640000000005</v>
      </c>
    </row>
    <row r="5025" spans="1:19" x14ac:dyDescent="0.2">
      <c r="A5025" t="s">
        <v>25</v>
      </c>
      <c r="B5025">
        <v>2010</v>
      </c>
      <c r="C5025">
        <v>6381.8</v>
      </c>
      <c r="D5025">
        <v>6818.4</v>
      </c>
      <c r="E5025">
        <v>7340.430625</v>
      </c>
      <c r="F5025">
        <v>7190.4218250000004</v>
      </c>
      <c r="G5025">
        <v>8219</v>
      </c>
      <c r="I5025">
        <v>0.20541480000000001</v>
      </c>
      <c r="J5025">
        <v>20.54148</v>
      </c>
      <c r="L5025">
        <v>52.764009999999999</v>
      </c>
      <c r="M5025">
        <v>0.7665883</v>
      </c>
      <c r="N5025">
        <v>33.18488</v>
      </c>
      <c r="O5025">
        <v>26.789739999999998</v>
      </c>
      <c r="P5025">
        <v>0.31132779999999999</v>
      </c>
      <c r="R5025">
        <v>30.257539999999999</v>
      </c>
      <c r="S5025">
        <v>0.82263640000000005</v>
      </c>
    </row>
    <row r="5026" spans="1:19" x14ac:dyDescent="0.2">
      <c r="A5026" t="s">
        <v>25</v>
      </c>
      <c r="B5026">
        <v>2010</v>
      </c>
      <c r="C5026">
        <v>6381.8</v>
      </c>
      <c r="D5026">
        <v>6818.4</v>
      </c>
      <c r="E5026">
        <v>7340.430625</v>
      </c>
      <c r="F5026">
        <v>7190.4218250000004</v>
      </c>
      <c r="G5026">
        <v>8219</v>
      </c>
      <c r="H5026">
        <v>12.500030000000001</v>
      </c>
      <c r="I5026">
        <v>0.20541480000000001</v>
      </c>
      <c r="J5026">
        <v>20.54148</v>
      </c>
      <c r="K5026">
        <v>68.510859999999994</v>
      </c>
      <c r="L5026">
        <v>52.764009999999999</v>
      </c>
      <c r="M5026">
        <v>0.7665883</v>
      </c>
      <c r="N5026">
        <v>33.18488</v>
      </c>
      <c r="O5026">
        <v>26.789739999999998</v>
      </c>
      <c r="P5026">
        <v>0.31132779999999999</v>
      </c>
      <c r="Q5026">
        <v>47.155700000000003</v>
      </c>
      <c r="R5026">
        <v>30.257539999999999</v>
      </c>
      <c r="S5026">
        <v>0.82263640000000005</v>
      </c>
    </row>
    <row r="5027" spans="1:19" x14ac:dyDescent="0.2">
      <c r="A5027" t="s">
        <v>25</v>
      </c>
      <c r="B5027">
        <v>2010</v>
      </c>
      <c r="C5027">
        <v>6381.8</v>
      </c>
      <c r="D5027">
        <v>6818.4</v>
      </c>
      <c r="E5027">
        <v>7340.430625</v>
      </c>
      <c r="F5027">
        <v>7190.4218250000004</v>
      </c>
      <c r="G5027">
        <v>8219</v>
      </c>
      <c r="H5027">
        <v>17.647030000000001</v>
      </c>
      <c r="I5027">
        <v>0.20541480000000001</v>
      </c>
      <c r="J5027">
        <v>20.54148</v>
      </c>
      <c r="K5027">
        <v>68.510859999999994</v>
      </c>
      <c r="L5027">
        <v>52.764009999999999</v>
      </c>
      <c r="M5027">
        <v>0.7665883</v>
      </c>
      <c r="N5027">
        <v>33.18488</v>
      </c>
      <c r="O5027">
        <v>26.789739999999998</v>
      </c>
      <c r="P5027">
        <v>0.31132779999999999</v>
      </c>
      <c r="Q5027">
        <v>47.155700000000003</v>
      </c>
      <c r="R5027">
        <v>30.257539999999999</v>
      </c>
      <c r="S5027">
        <v>0.82263640000000005</v>
      </c>
    </row>
    <row r="5028" spans="1:19" x14ac:dyDescent="0.2">
      <c r="A5028" t="s">
        <v>25</v>
      </c>
      <c r="B5028">
        <v>2010</v>
      </c>
      <c r="C5028">
        <v>6381.8</v>
      </c>
      <c r="D5028">
        <v>6818.4</v>
      </c>
      <c r="E5028">
        <v>7340.430625</v>
      </c>
      <c r="F5028">
        <v>7190.4218250000004</v>
      </c>
      <c r="G5028">
        <v>8219</v>
      </c>
      <c r="H5028">
        <v>-2.777822</v>
      </c>
      <c r="I5028">
        <v>0.20541480000000001</v>
      </c>
      <c r="J5028">
        <v>20.54148</v>
      </c>
      <c r="K5028">
        <v>68.510859999999994</v>
      </c>
      <c r="L5028">
        <v>52.764009999999999</v>
      </c>
      <c r="M5028">
        <v>0.7665883</v>
      </c>
      <c r="N5028">
        <v>33.18488</v>
      </c>
      <c r="O5028">
        <v>26.789739999999998</v>
      </c>
      <c r="P5028">
        <v>0.31132779999999999</v>
      </c>
      <c r="Q5028">
        <v>47.155700000000003</v>
      </c>
      <c r="R5028">
        <v>30.257539999999999</v>
      </c>
      <c r="S5028">
        <v>0.82263640000000005</v>
      </c>
    </row>
    <row r="5029" spans="1:19" x14ac:dyDescent="0.2">
      <c r="A5029" t="s">
        <v>25</v>
      </c>
      <c r="B5029">
        <v>2010</v>
      </c>
      <c r="C5029">
        <v>6381.8</v>
      </c>
      <c r="D5029">
        <v>6818.4</v>
      </c>
      <c r="E5029">
        <v>7340.430625</v>
      </c>
      <c r="F5029">
        <v>7190.4218250000004</v>
      </c>
      <c r="G5029">
        <v>8219</v>
      </c>
      <c r="H5029">
        <v>9.3750020000000003</v>
      </c>
      <c r="I5029">
        <v>0.20541480000000001</v>
      </c>
      <c r="J5029">
        <v>20.54148</v>
      </c>
      <c r="K5029">
        <v>68.510859999999994</v>
      </c>
      <c r="L5029">
        <v>52.764009999999999</v>
      </c>
      <c r="M5029">
        <v>0.7665883</v>
      </c>
      <c r="N5029">
        <v>33.18488</v>
      </c>
      <c r="O5029">
        <v>26.789739999999998</v>
      </c>
      <c r="P5029">
        <v>0.31132779999999999</v>
      </c>
      <c r="Q5029">
        <v>47.155700000000003</v>
      </c>
      <c r="R5029">
        <v>30.257539999999999</v>
      </c>
      <c r="S5029">
        <v>0.82263640000000005</v>
      </c>
    </row>
    <row r="5030" spans="1:19" x14ac:dyDescent="0.2">
      <c r="A5030" t="s">
        <v>25</v>
      </c>
      <c r="B5030">
        <v>2010</v>
      </c>
      <c r="C5030">
        <v>6381.8</v>
      </c>
      <c r="D5030">
        <v>6818.4</v>
      </c>
      <c r="E5030">
        <v>7340.430625</v>
      </c>
      <c r="F5030">
        <v>7190.4218250000004</v>
      </c>
      <c r="G5030">
        <v>8219</v>
      </c>
      <c r="H5030">
        <v>-14.285740000000001</v>
      </c>
      <c r="I5030">
        <v>0.20541480000000001</v>
      </c>
      <c r="J5030">
        <v>20.54148</v>
      </c>
      <c r="K5030">
        <v>68.510859999999994</v>
      </c>
      <c r="L5030">
        <v>52.764009999999999</v>
      </c>
      <c r="M5030">
        <v>0.7665883</v>
      </c>
      <c r="N5030">
        <v>33.18488</v>
      </c>
      <c r="O5030">
        <v>26.789739999999998</v>
      </c>
      <c r="P5030">
        <v>0.31132779999999999</v>
      </c>
      <c r="Q5030">
        <v>47.155700000000003</v>
      </c>
      <c r="R5030">
        <v>30.257539999999999</v>
      </c>
      <c r="S5030">
        <v>0.82263640000000005</v>
      </c>
    </row>
    <row r="5031" spans="1:19" x14ac:dyDescent="0.2">
      <c r="A5031" t="s">
        <v>25</v>
      </c>
      <c r="B5031">
        <v>2010</v>
      </c>
      <c r="C5031">
        <v>6381.8</v>
      </c>
      <c r="D5031">
        <v>6818.4</v>
      </c>
      <c r="E5031">
        <v>7340.430625</v>
      </c>
      <c r="F5031">
        <v>7190.4218250000004</v>
      </c>
      <c r="G5031">
        <v>8219</v>
      </c>
      <c r="H5031">
        <v>24.999970000000001</v>
      </c>
      <c r="I5031">
        <v>0.20541480000000001</v>
      </c>
      <c r="J5031">
        <v>20.54148</v>
      </c>
      <c r="K5031">
        <v>68.510859999999994</v>
      </c>
      <c r="L5031">
        <v>52.764009999999999</v>
      </c>
      <c r="M5031">
        <v>0.7665883</v>
      </c>
      <c r="N5031">
        <v>33.18488</v>
      </c>
      <c r="O5031">
        <v>26.789739999999998</v>
      </c>
      <c r="P5031">
        <v>0.31132779999999999</v>
      </c>
      <c r="Q5031">
        <v>47.155700000000003</v>
      </c>
      <c r="R5031">
        <v>30.257539999999999</v>
      </c>
      <c r="S5031">
        <v>0.82263640000000005</v>
      </c>
    </row>
    <row r="5032" spans="1:19" x14ac:dyDescent="0.2">
      <c r="A5032" t="s">
        <v>25</v>
      </c>
      <c r="B5032">
        <v>2010</v>
      </c>
      <c r="C5032">
        <v>6381.8</v>
      </c>
      <c r="D5032">
        <v>6818.4</v>
      </c>
      <c r="E5032">
        <v>7340.430625</v>
      </c>
      <c r="F5032">
        <v>7190.4218250000004</v>
      </c>
      <c r="G5032">
        <v>8219</v>
      </c>
      <c r="I5032">
        <v>0.20541480000000001</v>
      </c>
      <c r="J5032">
        <v>20.54148</v>
      </c>
      <c r="L5032">
        <v>52.764009999999999</v>
      </c>
      <c r="M5032">
        <v>0.7665883</v>
      </c>
      <c r="N5032">
        <v>33.18488</v>
      </c>
      <c r="O5032">
        <v>26.789739999999998</v>
      </c>
      <c r="P5032">
        <v>0.31132779999999999</v>
      </c>
      <c r="R5032">
        <v>30.257539999999999</v>
      </c>
      <c r="S5032">
        <v>0.82263640000000005</v>
      </c>
    </row>
    <row r="5033" spans="1:19" x14ac:dyDescent="0.2">
      <c r="A5033" t="s">
        <v>25</v>
      </c>
      <c r="B5033">
        <v>2010</v>
      </c>
      <c r="C5033">
        <v>6381.8</v>
      </c>
      <c r="D5033">
        <v>6818.4</v>
      </c>
      <c r="E5033">
        <v>7340.430625</v>
      </c>
      <c r="F5033">
        <v>7190.4218250000004</v>
      </c>
      <c r="G5033">
        <v>8219</v>
      </c>
      <c r="H5033">
        <v>-6.6667100000000001</v>
      </c>
      <c r="I5033">
        <v>0.20541480000000001</v>
      </c>
      <c r="J5033">
        <v>20.54148</v>
      </c>
      <c r="K5033">
        <v>68.510859999999994</v>
      </c>
      <c r="L5033">
        <v>52.764009999999999</v>
      </c>
      <c r="M5033">
        <v>0.7665883</v>
      </c>
      <c r="N5033">
        <v>33.18488</v>
      </c>
      <c r="O5033">
        <v>26.789739999999998</v>
      </c>
      <c r="P5033">
        <v>0.31132779999999999</v>
      </c>
      <c r="Q5033">
        <v>47.155700000000003</v>
      </c>
      <c r="R5033">
        <v>30.257539999999999</v>
      </c>
      <c r="S5033">
        <v>0.82263640000000005</v>
      </c>
    </row>
    <row r="5034" spans="1:19" x14ac:dyDescent="0.2">
      <c r="A5034" t="s">
        <v>25</v>
      </c>
      <c r="B5034">
        <v>2010</v>
      </c>
      <c r="C5034">
        <v>6381.8</v>
      </c>
      <c r="D5034">
        <v>6818.4</v>
      </c>
      <c r="E5034">
        <v>7340.430625</v>
      </c>
      <c r="F5034">
        <v>7190.4218250000004</v>
      </c>
      <c r="G5034">
        <v>8219</v>
      </c>
      <c r="I5034">
        <v>0.20541480000000001</v>
      </c>
      <c r="J5034">
        <v>20.54148</v>
      </c>
      <c r="L5034">
        <v>52.764009999999999</v>
      </c>
      <c r="M5034">
        <v>0.7665883</v>
      </c>
      <c r="N5034">
        <v>33.18488</v>
      </c>
      <c r="O5034">
        <v>26.789739999999998</v>
      </c>
      <c r="P5034">
        <v>0.31132779999999999</v>
      </c>
      <c r="R5034">
        <v>30.257539999999999</v>
      </c>
      <c r="S5034">
        <v>0.82263640000000005</v>
      </c>
    </row>
    <row r="5035" spans="1:19" x14ac:dyDescent="0.2">
      <c r="A5035" t="s">
        <v>25</v>
      </c>
      <c r="B5035">
        <v>2010</v>
      </c>
      <c r="C5035">
        <v>6381.8</v>
      </c>
      <c r="D5035">
        <v>6818.4</v>
      </c>
      <c r="E5035">
        <v>7340.430625</v>
      </c>
      <c r="F5035">
        <v>7190.4218250000004</v>
      </c>
      <c r="G5035">
        <v>8219</v>
      </c>
      <c r="I5035">
        <v>0.20541480000000001</v>
      </c>
      <c r="J5035">
        <v>20.54148</v>
      </c>
      <c r="L5035">
        <v>52.764009999999999</v>
      </c>
      <c r="M5035">
        <v>0.7665883</v>
      </c>
      <c r="O5035">
        <v>26.789739999999998</v>
      </c>
      <c r="P5035">
        <v>0.31132779999999999</v>
      </c>
      <c r="R5035">
        <v>30.257539999999999</v>
      </c>
      <c r="S5035">
        <v>0.82263640000000005</v>
      </c>
    </row>
    <row r="5036" spans="1:19" x14ac:dyDescent="0.2">
      <c r="A5036" t="s">
        <v>25</v>
      </c>
      <c r="B5036">
        <v>2010</v>
      </c>
      <c r="C5036">
        <v>6381.8</v>
      </c>
      <c r="D5036">
        <v>6818.4</v>
      </c>
      <c r="E5036">
        <v>7340.430625</v>
      </c>
      <c r="F5036">
        <v>7190.4218250000004</v>
      </c>
      <c r="G5036">
        <v>8219</v>
      </c>
      <c r="H5036">
        <v>30.000039999999998</v>
      </c>
      <c r="I5036">
        <v>0.20541480000000001</v>
      </c>
      <c r="J5036">
        <v>20.54148</v>
      </c>
      <c r="K5036">
        <v>68.510859999999994</v>
      </c>
      <c r="L5036">
        <v>52.764009999999999</v>
      </c>
      <c r="M5036">
        <v>0.7665883</v>
      </c>
      <c r="N5036">
        <v>33.18488</v>
      </c>
      <c r="O5036">
        <v>26.789739999999998</v>
      </c>
      <c r="P5036">
        <v>0.31132779999999999</v>
      </c>
      <c r="Q5036">
        <v>47.155700000000003</v>
      </c>
      <c r="R5036">
        <v>30.257539999999999</v>
      </c>
      <c r="S5036">
        <v>0.82263640000000005</v>
      </c>
    </row>
    <row r="5037" spans="1:19" x14ac:dyDescent="0.2">
      <c r="A5037" t="s">
        <v>25</v>
      </c>
      <c r="B5037">
        <v>2010</v>
      </c>
      <c r="C5037">
        <v>6381.8</v>
      </c>
      <c r="D5037">
        <v>6818.4</v>
      </c>
      <c r="E5037">
        <v>7340.430625</v>
      </c>
      <c r="F5037">
        <v>7190.4218250000004</v>
      </c>
      <c r="G5037">
        <v>8219</v>
      </c>
      <c r="H5037">
        <v>24.999970000000001</v>
      </c>
      <c r="I5037">
        <v>0.20541480000000001</v>
      </c>
      <c r="J5037">
        <v>20.54148</v>
      </c>
      <c r="K5037">
        <v>68.510859999999994</v>
      </c>
      <c r="L5037">
        <v>52.764009999999999</v>
      </c>
      <c r="M5037">
        <v>0.7665883</v>
      </c>
      <c r="N5037">
        <v>33.18488</v>
      </c>
      <c r="O5037">
        <v>26.789739999999998</v>
      </c>
      <c r="P5037">
        <v>0.31132779999999999</v>
      </c>
      <c r="Q5037">
        <v>47.155700000000003</v>
      </c>
      <c r="R5037">
        <v>30.257539999999999</v>
      </c>
      <c r="S5037">
        <v>0.82263640000000005</v>
      </c>
    </row>
    <row r="5038" spans="1:19" x14ac:dyDescent="0.2">
      <c r="A5038" t="s">
        <v>25</v>
      </c>
      <c r="B5038">
        <v>2010</v>
      </c>
      <c r="C5038">
        <v>6381.8</v>
      </c>
      <c r="D5038">
        <v>6818.4</v>
      </c>
      <c r="E5038">
        <v>7340.430625</v>
      </c>
      <c r="F5038">
        <v>7190.4218250000004</v>
      </c>
      <c r="G5038">
        <v>8219</v>
      </c>
      <c r="H5038">
        <v>22.222249999999999</v>
      </c>
      <c r="I5038">
        <v>0.20541480000000001</v>
      </c>
      <c r="J5038">
        <v>20.54148</v>
      </c>
      <c r="K5038">
        <v>68.510859999999994</v>
      </c>
      <c r="L5038">
        <v>52.764009999999999</v>
      </c>
      <c r="M5038">
        <v>0.7665883</v>
      </c>
      <c r="N5038">
        <v>33.18488</v>
      </c>
      <c r="O5038">
        <v>26.789739999999998</v>
      </c>
      <c r="P5038">
        <v>0.31132779999999999</v>
      </c>
      <c r="Q5038">
        <v>47.155700000000003</v>
      </c>
      <c r="R5038">
        <v>30.257539999999999</v>
      </c>
      <c r="S5038">
        <v>0.82263640000000005</v>
      </c>
    </row>
    <row r="5039" spans="1:19" x14ac:dyDescent="0.2">
      <c r="A5039" t="s">
        <v>25</v>
      </c>
      <c r="B5039">
        <v>2010</v>
      </c>
      <c r="C5039">
        <v>6381.8</v>
      </c>
      <c r="D5039">
        <v>6818.4</v>
      </c>
      <c r="E5039">
        <v>7340.430625</v>
      </c>
      <c r="F5039">
        <v>7190.4218250000004</v>
      </c>
      <c r="G5039">
        <v>8219</v>
      </c>
      <c r="H5039">
        <v>40</v>
      </c>
      <c r="I5039">
        <v>0.20541480000000001</v>
      </c>
      <c r="J5039">
        <v>20.54148</v>
      </c>
      <c r="K5039">
        <v>68.510859999999994</v>
      </c>
      <c r="L5039">
        <v>52.764009999999999</v>
      </c>
      <c r="M5039">
        <v>0.7665883</v>
      </c>
      <c r="N5039">
        <v>33.18488</v>
      </c>
      <c r="O5039">
        <v>26.789739999999998</v>
      </c>
      <c r="P5039">
        <v>0.31132779999999999</v>
      </c>
      <c r="Q5039">
        <v>47.155700000000003</v>
      </c>
      <c r="R5039">
        <v>30.257539999999999</v>
      </c>
      <c r="S5039">
        <v>0.82263640000000005</v>
      </c>
    </row>
    <row r="5040" spans="1:19" x14ac:dyDescent="0.2">
      <c r="A5040" t="s">
        <v>25</v>
      </c>
      <c r="B5040">
        <v>2010</v>
      </c>
      <c r="C5040">
        <v>6381.8</v>
      </c>
      <c r="D5040">
        <v>6818.4</v>
      </c>
      <c r="E5040">
        <v>7340.430625</v>
      </c>
      <c r="F5040">
        <v>7190.4218250000004</v>
      </c>
      <c r="G5040">
        <v>8219</v>
      </c>
      <c r="I5040">
        <v>0.20541480000000001</v>
      </c>
      <c r="J5040">
        <v>20.54148</v>
      </c>
      <c r="L5040">
        <v>52.764009999999999</v>
      </c>
      <c r="M5040">
        <v>0.7665883</v>
      </c>
      <c r="N5040">
        <v>33.18488</v>
      </c>
      <c r="O5040">
        <v>26.789739999999998</v>
      </c>
      <c r="P5040">
        <v>0.31132779999999999</v>
      </c>
      <c r="R5040">
        <v>30.257539999999999</v>
      </c>
      <c r="S5040">
        <v>0.82263640000000005</v>
      </c>
    </row>
    <row r="5041" spans="1:19" x14ac:dyDescent="0.2">
      <c r="A5041" t="s">
        <v>25</v>
      </c>
      <c r="B5041">
        <v>2010</v>
      </c>
      <c r="C5041">
        <v>6381.8</v>
      </c>
      <c r="D5041">
        <v>6818.4</v>
      </c>
      <c r="E5041">
        <v>7340.430625</v>
      </c>
      <c r="F5041">
        <v>7190.4218250000004</v>
      </c>
      <c r="G5041">
        <v>8219</v>
      </c>
      <c r="H5041">
        <v>-9.090935</v>
      </c>
      <c r="I5041">
        <v>0.20541480000000001</v>
      </c>
      <c r="J5041">
        <v>20.54148</v>
      </c>
      <c r="K5041">
        <v>68.510859999999994</v>
      </c>
      <c r="L5041">
        <v>52.764009999999999</v>
      </c>
      <c r="M5041">
        <v>0.7665883</v>
      </c>
      <c r="N5041">
        <v>33.18488</v>
      </c>
      <c r="O5041">
        <v>26.789739999999998</v>
      </c>
      <c r="P5041">
        <v>0.31132779999999999</v>
      </c>
      <c r="Q5041">
        <v>47.155700000000003</v>
      </c>
      <c r="R5041">
        <v>30.257539999999999</v>
      </c>
      <c r="S5041">
        <v>0.82263640000000005</v>
      </c>
    </row>
    <row r="5042" spans="1:19" x14ac:dyDescent="0.2">
      <c r="A5042" t="s">
        <v>25</v>
      </c>
      <c r="B5042">
        <v>2010</v>
      </c>
      <c r="C5042">
        <v>6381.8</v>
      </c>
      <c r="D5042">
        <v>6818.4</v>
      </c>
      <c r="E5042">
        <v>7340.430625</v>
      </c>
      <c r="F5042">
        <v>7190.4218250000004</v>
      </c>
      <c r="G5042">
        <v>8219</v>
      </c>
      <c r="H5042">
        <v>12.500019999999999</v>
      </c>
      <c r="I5042">
        <v>0.20541480000000001</v>
      </c>
      <c r="J5042">
        <v>20.54148</v>
      </c>
      <c r="K5042">
        <v>68.510859999999994</v>
      </c>
      <c r="L5042">
        <v>52.764009999999999</v>
      </c>
      <c r="M5042">
        <v>0.7665883</v>
      </c>
      <c r="N5042">
        <v>33.18488</v>
      </c>
      <c r="O5042">
        <v>26.789739999999998</v>
      </c>
      <c r="P5042">
        <v>0.31132779999999999</v>
      </c>
      <c r="Q5042">
        <v>47.155700000000003</v>
      </c>
      <c r="R5042">
        <v>30.257539999999999</v>
      </c>
      <c r="S5042">
        <v>0.82263640000000005</v>
      </c>
    </row>
    <row r="5043" spans="1:19" x14ac:dyDescent="0.2">
      <c r="A5043" t="s">
        <v>25</v>
      </c>
      <c r="B5043">
        <v>2010</v>
      </c>
      <c r="C5043">
        <v>6381.8</v>
      </c>
      <c r="D5043">
        <v>6818.4</v>
      </c>
      <c r="E5043">
        <v>7340.430625</v>
      </c>
      <c r="F5043">
        <v>7190.4218250000004</v>
      </c>
      <c r="G5043">
        <v>8219</v>
      </c>
      <c r="H5043">
        <v>27.272790000000001</v>
      </c>
      <c r="I5043">
        <v>0.20541480000000001</v>
      </c>
      <c r="J5043">
        <v>20.54148</v>
      </c>
      <c r="K5043">
        <v>68.510859999999994</v>
      </c>
      <c r="L5043">
        <v>52.764009999999999</v>
      </c>
      <c r="M5043">
        <v>0.7665883</v>
      </c>
      <c r="N5043">
        <v>33.18488</v>
      </c>
      <c r="O5043">
        <v>26.789739999999998</v>
      </c>
      <c r="P5043">
        <v>0.31132779999999999</v>
      </c>
      <c r="Q5043">
        <v>47.155700000000003</v>
      </c>
      <c r="R5043">
        <v>30.257539999999999</v>
      </c>
      <c r="S5043">
        <v>0.82263640000000005</v>
      </c>
    </row>
    <row r="5044" spans="1:19" x14ac:dyDescent="0.2">
      <c r="A5044" t="s">
        <v>25</v>
      </c>
      <c r="B5044">
        <v>2010</v>
      </c>
      <c r="C5044">
        <v>6381.8</v>
      </c>
      <c r="D5044">
        <v>6818.4</v>
      </c>
      <c r="E5044">
        <v>7340.430625</v>
      </c>
      <c r="F5044">
        <v>7190.4218250000004</v>
      </c>
      <c r="G5044">
        <v>8219</v>
      </c>
      <c r="I5044">
        <v>0.20541480000000001</v>
      </c>
      <c r="J5044">
        <v>20.54148</v>
      </c>
      <c r="L5044">
        <v>52.764009999999999</v>
      </c>
      <c r="M5044">
        <v>0.7665883</v>
      </c>
      <c r="O5044">
        <v>26.789739999999998</v>
      </c>
      <c r="P5044">
        <v>0.31132779999999999</v>
      </c>
      <c r="R5044">
        <v>30.257539999999999</v>
      </c>
      <c r="S5044">
        <v>0.82263640000000005</v>
      </c>
    </row>
    <row r="5045" spans="1:19" x14ac:dyDescent="0.2">
      <c r="A5045" t="s">
        <v>25</v>
      </c>
      <c r="B5045">
        <v>2010</v>
      </c>
      <c r="C5045">
        <v>6381.8</v>
      </c>
      <c r="D5045">
        <v>6818.4</v>
      </c>
      <c r="E5045">
        <v>7340.430625</v>
      </c>
      <c r="F5045">
        <v>7190.4218250000004</v>
      </c>
      <c r="G5045">
        <v>8219</v>
      </c>
      <c r="I5045">
        <v>0.20541480000000001</v>
      </c>
      <c r="J5045">
        <v>20.54148</v>
      </c>
      <c r="L5045">
        <v>52.764009999999999</v>
      </c>
      <c r="M5045">
        <v>0.7665883</v>
      </c>
      <c r="N5045">
        <v>33.18488</v>
      </c>
      <c r="O5045">
        <v>26.789739999999998</v>
      </c>
      <c r="P5045">
        <v>0.31132779999999999</v>
      </c>
      <c r="R5045">
        <v>30.257539999999999</v>
      </c>
      <c r="S5045">
        <v>0.82263640000000005</v>
      </c>
    </row>
    <row r="5046" spans="1:19" x14ac:dyDescent="0.2">
      <c r="A5046" t="s">
        <v>25</v>
      </c>
      <c r="B5046">
        <v>2010</v>
      </c>
      <c r="C5046">
        <v>6381.8</v>
      </c>
      <c r="D5046">
        <v>6818.4</v>
      </c>
      <c r="E5046">
        <v>7340.430625</v>
      </c>
      <c r="F5046">
        <v>7190.4218250000004</v>
      </c>
      <c r="G5046">
        <v>8219</v>
      </c>
      <c r="H5046">
        <v>15.384639999999999</v>
      </c>
      <c r="I5046">
        <v>0.20541480000000001</v>
      </c>
      <c r="J5046">
        <v>20.54148</v>
      </c>
      <c r="K5046">
        <v>68.510859999999994</v>
      </c>
      <c r="L5046">
        <v>52.764009999999999</v>
      </c>
      <c r="M5046">
        <v>0.7665883</v>
      </c>
      <c r="N5046">
        <v>33.18488</v>
      </c>
      <c r="O5046">
        <v>26.789739999999998</v>
      </c>
      <c r="P5046">
        <v>0.31132779999999999</v>
      </c>
      <c r="Q5046">
        <v>47.155700000000003</v>
      </c>
      <c r="R5046">
        <v>30.257539999999999</v>
      </c>
      <c r="S5046">
        <v>0.82263640000000005</v>
      </c>
    </row>
    <row r="5047" spans="1:19" x14ac:dyDescent="0.2">
      <c r="A5047" t="s">
        <v>25</v>
      </c>
      <c r="B5047">
        <v>2010</v>
      </c>
      <c r="C5047">
        <v>6381.8</v>
      </c>
      <c r="D5047">
        <v>6818.4</v>
      </c>
      <c r="E5047">
        <v>7340.430625</v>
      </c>
      <c r="F5047">
        <v>7190.4218250000004</v>
      </c>
      <c r="G5047">
        <v>8219</v>
      </c>
      <c r="H5047">
        <v>25.000029999999999</v>
      </c>
      <c r="I5047">
        <v>0.20541480000000001</v>
      </c>
      <c r="J5047">
        <v>20.54148</v>
      </c>
      <c r="K5047">
        <v>68.510859999999994</v>
      </c>
      <c r="L5047">
        <v>52.764009999999999</v>
      </c>
      <c r="M5047">
        <v>0.7665883</v>
      </c>
      <c r="N5047">
        <v>33.18488</v>
      </c>
      <c r="O5047">
        <v>26.789739999999998</v>
      </c>
      <c r="P5047">
        <v>0.31132779999999999</v>
      </c>
      <c r="Q5047">
        <v>47.155700000000003</v>
      </c>
      <c r="R5047">
        <v>30.257539999999999</v>
      </c>
      <c r="S5047">
        <v>0.82263640000000005</v>
      </c>
    </row>
    <row r="5048" spans="1:19" x14ac:dyDescent="0.2">
      <c r="A5048" t="s">
        <v>25</v>
      </c>
      <c r="B5048">
        <v>2010</v>
      </c>
      <c r="C5048">
        <v>6381.8</v>
      </c>
      <c r="D5048">
        <v>6818.4</v>
      </c>
      <c r="E5048">
        <v>7340.430625</v>
      </c>
      <c r="F5048">
        <v>7190.4218250000004</v>
      </c>
      <c r="G5048">
        <v>8219</v>
      </c>
      <c r="H5048">
        <v>19.999960000000002</v>
      </c>
      <c r="I5048">
        <v>0.20541480000000001</v>
      </c>
      <c r="J5048">
        <v>20.54148</v>
      </c>
      <c r="K5048">
        <v>68.510859999999994</v>
      </c>
      <c r="L5048">
        <v>52.764009999999999</v>
      </c>
      <c r="M5048">
        <v>0.7665883</v>
      </c>
      <c r="N5048">
        <v>33.18488</v>
      </c>
      <c r="O5048">
        <v>26.789739999999998</v>
      </c>
      <c r="P5048">
        <v>0.31132779999999999</v>
      </c>
      <c r="Q5048">
        <v>47.155700000000003</v>
      </c>
      <c r="R5048">
        <v>30.257539999999999</v>
      </c>
      <c r="S5048">
        <v>0.82263640000000005</v>
      </c>
    </row>
    <row r="5049" spans="1:19" x14ac:dyDescent="0.2">
      <c r="A5049" t="s">
        <v>25</v>
      </c>
      <c r="B5049">
        <v>2010</v>
      </c>
      <c r="C5049">
        <v>6381.8</v>
      </c>
      <c r="D5049">
        <v>6818.4</v>
      </c>
      <c r="E5049">
        <v>7340.430625</v>
      </c>
      <c r="F5049">
        <v>7190.4218250000004</v>
      </c>
      <c r="G5049">
        <v>8219</v>
      </c>
      <c r="H5049">
        <v>6.6666840000000001</v>
      </c>
      <c r="I5049">
        <v>0.20541480000000001</v>
      </c>
      <c r="J5049">
        <v>20.54148</v>
      </c>
      <c r="K5049">
        <v>68.510859999999994</v>
      </c>
      <c r="L5049">
        <v>52.764009999999999</v>
      </c>
      <c r="M5049">
        <v>0.7665883</v>
      </c>
      <c r="N5049">
        <v>33.18488</v>
      </c>
      <c r="O5049">
        <v>26.789739999999998</v>
      </c>
      <c r="P5049">
        <v>0.31132779999999999</v>
      </c>
      <c r="Q5049">
        <v>47.155700000000003</v>
      </c>
      <c r="R5049">
        <v>30.257539999999999</v>
      </c>
      <c r="S5049">
        <v>0.82263640000000005</v>
      </c>
    </row>
    <row r="5050" spans="1:19" x14ac:dyDescent="0.2">
      <c r="A5050" t="s">
        <v>25</v>
      </c>
      <c r="B5050">
        <v>2010</v>
      </c>
      <c r="C5050">
        <v>6381.8</v>
      </c>
      <c r="D5050">
        <v>6818.4</v>
      </c>
      <c r="E5050">
        <v>7340.430625</v>
      </c>
      <c r="F5050">
        <v>7190.4218250000004</v>
      </c>
      <c r="G5050">
        <v>8219</v>
      </c>
      <c r="I5050">
        <v>0.20541480000000001</v>
      </c>
      <c r="J5050">
        <v>20.54148</v>
      </c>
      <c r="L5050">
        <v>52.764009999999999</v>
      </c>
      <c r="M5050">
        <v>0.7665883</v>
      </c>
      <c r="O5050">
        <v>26.789739999999998</v>
      </c>
      <c r="P5050">
        <v>0.31132779999999999</v>
      </c>
      <c r="R5050">
        <v>30.257539999999999</v>
      </c>
      <c r="S5050">
        <v>0.82263640000000005</v>
      </c>
    </row>
    <row r="5051" spans="1:19" x14ac:dyDescent="0.2">
      <c r="A5051" t="s">
        <v>25</v>
      </c>
      <c r="B5051">
        <v>2010</v>
      </c>
      <c r="C5051">
        <v>6381.8</v>
      </c>
      <c r="D5051">
        <v>6818.4</v>
      </c>
      <c r="E5051">
        <v>7340.430625</v>
      </c>
      <c r="F5051">
        <v>7190.4218250000004</v>
      </c>
      <c r="G5051">
        <v>8219</v>
      </c>
      <c r="I5051">
        <v>0.20541480000000001</v>
      </c>
      <c r="J5051">
        <v>20.54148</v>
      </c>
      <c r="L5051">
        <v>52.764009999999999</v>
      </c>
      <c r="M5051">
        <v>0.7665883</v>
      </c>
      <c r="N5051">
        <v>33.18488</v>
      </c>
      <c r="O5051">
        <v>26.789739999999998</v>
      </c>
      <c r="P5051">
        <v>0.31132779999999999</v>
      </c>
      <c r="R5051">
        <v>30.257539999999999</v>
      </c>
      <c r="S5051">
        <v>0.82263640000000005</v>
      </c>
    </row>
    <row r="5052" spans="1:19" x14ac:dyDescent="0.2">
      <c r="A5052" t="s">
        <v>25</v>
      </c>
      <c r="B5052">
        <v>2010</v>
      </c>
      <c r="C5052">
        <v>6381.8</v>
      </c>
      <c r="D5052">
        <v>6818.4</v>
      </c>
      <c r="E5052">
        <v>7340.430625</v>
      </c>
      <c r="F5052">
        <v>7190.4218250000004</v>
      </c>
      <c r="G5052">
        <v>8219</v>
      </c>
      <c r="H5052">
        <v>25.000039999999998</v>
      </c>
      <c r="I5052">
        <v>0.20541480000000001</v>
      </c>
      <c r="J5052">
        <v>20.54148</v>
      </c>
      <c r="K5052">
        <v>68.510859999999994</v>
      </c>
      <c r="L5052">
        <v>52.764009999999999</v>
      </c>
      <c r="M5052">
        <v>0.7665883</v>
      </c>
      <c r="N5052">
        <v>33.18488</v>
      </c>
      <c r="O5052">
        <v>26.789739999999998</v>
      </c>
      <c r="P5052">
        <v>0.31132779999999999</v>
      </c>
      <c r="Q5052">
        <v>47.155700000000003</v>
      </c>
      <c r="R5052">
        <v>30.257539999999999</v>
      </c>
      <c r="S5052">
        <v>0.82263640000000005</v>
      </c>
    </row>
    <row r="5053" spans="1:19" x14ac:dyDescent="0.2">
      <c r="A5053" t="s">
        <v>25</v>
      </c>
      <c r="B5053">
        <v>2010</v>
      </c>
      <c r="C5053">
        <v>6381.8</v>
      </c>
      <c r="D5053">
        <v>6818.4</v>
      </c>
      <c r="E5053">
        <v>7340.430625</v>
      </c>
      <c r="F5053">
        <v>7190.4218250000004</v>
      </c>
      <c r="G5053">
        <v>8219</v>
      </c>
      <c r="H5053">
        <v>25.000019999999999</v>
      </c>
      <c r="I5053">
        <v>0.20541480000000001</v>
      </c>
      <c r="J5053">
        <v>20.54148</v>
      </c>
      <c r="K5053">
        <v>68.510859999999994</v>
      </c>
      <c r="L5053">
        <v>52.764009999999999</v>
      </c>
      <c r="M5053">
        <v>0.7665883</v>
      </c>
      <c r="N5053">
        <v>33.18488</v>
      </c>
      <c r="O5053">
        <v>26.789739999999998</v>
      </c>
      <c r="P5053">
        <v>0.31132779999999999</v>
      </c>
      <c r="Q5053">
        <v>47.155700000000003</v>
      </c>
      <c r="R5053">
        <v>30.257539999999999</v>
      </c>
      <c r="S5053">
        <v>0.82263640000000005</v>
      </c>
    </row>
    <row r="5054" spans="1:19" x14ac:dyDescent="0.2">
      <c r="A5054" t="s">
        <v>25</v>
      </c>
      <c r="B5054">
        <v>2010</v>
      </c>
      <c r="C5054">
        <v>6381.8</v>
      </c>
      <c r="D5054">
        <v>6818.4</v>
      </c>
      <c r="E5054">
        <v>7340.430625</v>
      </c>
      <c r="F5054">
        <v>7190.4218250000004</v>
      </c>
      <c r="G5054">
        <v>8219</v>
      </c>
      <c r="H5054">
        <v>-11.745950000000001</v>
      </c>
      <c r="I5054">
        <v>0.20541480000000001</v>
      </c>
      <c r="J5054">
        <v>20.54148</v>
      </c>
      <c r="K5054">
        <v>68.510859999999994</v>
      </c>
      <c r="L5054">
        <v>52.764009999999999</v>
      </c>
      <c r="M5054">
        <v>0.7665883</v>
      </c>
      <c r="N5054">
        <v>33.18488</v>
      </c>
      <c r="O5054">
        <v>26.789739999999998</v>
      </c>
      <c r="P5054">
        <v>0.31132779999999999</v>
      </c>
      <c r="Q5054">
        <v>47.155700000000003</v>
      </c>
      <c r="R5054">
        <v>30.257539999999999</v>
      </c>
      <c r="S5054">
        <v>0.82263640000000005</v>
      </c>
    </row>
    <row r="5055" spans="1:19" x14ac:dyDescent="0.2">
      <c r="A5055" t="s">
        <v>25</v>
      </c>
      <c r="B5055">
        <v>2010</v>
      </c>
      <c r="C5055">
        <v>6381.8</v>
      </c>
      <c r="D5055">
        <v>6818.4</v>
      </c>
      <c r="E5055">
        <v>7340.430625</v>
      </c>
      <c r="F5055">
        <v>7190.4218250000004</v>
      </c>
      <c r="G5055">
        <v>8219</v>
      </c>
      <c r="H5055">
        <v>25.000019999999999</v>
      </c>
      <c r="I5055">
        <v>0.20541480000000001</v>
      </c>
      <c r="J5055">
        <v>20.54148</v>
      </c>
      <c r="K5055">
        <v>68.510859999999994</v>
      </c>
      <c r="L5055">
        <v>52.764009999999999</v>
      </c>
      <c r="M5055">
        <v>0.7665883</v>
      </c>
      <c r="N5055">
        <v>33.18488</v>
      </c>
      <c r="O5055">
        <v>26.789739999999998</v>
      </c>
      <c r="P5055">
        <v>0.31132779999999999</v>
      </c>
      <c r="Q5055">
        <v>47.155700000000003</v>
      </c>
      <c r="R5055">
        <v>30.257539999999999</v>
      </c>
      <c r="S5055">
        <v>0.82263640000000005</v>
      </c>
    </row>
    <row r="5056" spans="1:19" x14ac:dyDescent="0.2">
      <c r="A5056" t="s">
        <v>25</v>
      </c>
      <c r="B5056">
        <v>2010</v>
      </c>
      <c r="C5056">
        <v>6381.8</v>
      </c>
      <c r="D5056">
        <v>6818.4</v>
      </c>
      <c r="E5056">
        <v>7340.430625</v>
      </c>
      <c r="F5056">
        <v>7190.4218250000004</v>
      </c>
      <c r="G5056">
        <v>8219</v>
      </c>
      <c r="H5056">
        <v>75</v>
      </c>
      <c r="I5056">
        <v>0.20541480000000001</v>
      </c>
      <c r="J5056">
        <v>20.54148</v>
      </c>
      <c r="K5056">
        <v>68.510859999999994</v>
      </c>
      <c r="L5056">
        <v>52.764009999999999</v>
      </c>
      <c r="M5056">
        <v>0.7665883</v>
      </c>
      <c r="N5056">
        <v>33.18488</v>
      </c>
      <c r="O5056">
        <v>26.789739999999998</v>
      </c>
      <c r="P5056">
        <v>0.31132779999999999</v>
      </c>
      <c r="Q5056">
        <v>47.155700000000003</v>
      </c>
      <c r="R5056">
        <v>30.257539999999999</v>
      </c>
      <c r="S5056">
        <v>0.82263640000000005</v>
      </c>
    </row>
    <row r="5057" spans="1:19" x14ac:dyDescent="0.2">
      <c r="A5057" t="s">
        <v>25</v>
      </c>
      <c r="B5057">
        <v>2010</v>
      </c>
      <c r="C5057">
        <v>6381.8</v>
      </c>
      <c r="D5057">
        <v>6818.4</v>
      </c>
      <c r="E5057">
        <v>7340.430625</v>
      </c>
      <c r="F5057">
        <v>7190.4218250000004</v>
      </c>
      <c r="G5057">
        <v>8219</v>
      </c>
      <c r="I5057">
        <v>0.20541480000000001</v>
      </c>
      <c r="J5057">
        <v>20.54148</v>
      </c>
      <c r="L5057">
        <v>52.764009999999999</v>
      </c>
      <c r="M5057">
        <v>0.7665883</v>
      </c>
      <c r="N5057">
        <v>33.18488</v>
      </c>
      <c r="O5057">
        <v>26.789739999999998</v>
      </c>
      <c r="P5057">
        <v>0.31132779999999999</v>
      </c>
      <c r="R5057">
        <v>30.257539999999999</v>
      </c>
      <c r="S5057">
        <v>0.82263640000000005</v>
      </c>
    </row>
    <row r="5058" spans="1:19" x14ac:dyDescent="0.2">
      <c r="A5058" t="s">
        <v>25</v>
      </c>
      <c r="B5058">
        <v>2010</v>
      </c>
      <c r="C5058">
        <v>6381.8</v>
      </c>
      <c r="D5058">
        <v>6818.4</v>
      </c>
      <c r="E5058">
        <v>7340.430625</v>
      </c>
      <c r="F5058">
        <v>7190.4218250000004</v>
      </c>
      <c r="G5058">
        <v>8219</v>
      </c>
      <c r="H5058">
        <v>7.3170500000000001</v>
      </c>
      <c r="I5058">
        <v>0.20541480000000001</v>
      </c>
      <c r="J5058">
        <v>20.54148</v>
      </c>
      <c r="K5058">
        <v>68.510859999999994</v>
      </c>
      <c r="L5058">
        <v>52.764009999999999</v>
      </c>
      <c r="M5058">
        <v>0.7665883</v>
      </c>
      <c r="N5058">
        <v>33.18488</v>
      </c>
      <c r="O5058">
        <v>26.789739999999998</v>
      </c>
      <c r="P5058">
        <v>0.31132779999999999</v>
      </c>
      <c r="Q5058">
        <v>47.155700000000003</v>
      </c>
      <c r="R5058">
        <v>30.257539999999999</v>
      </c>
      <c r="S5058">
        <v>0.82263640000000005</v>
      </c>
    </row>
    <row r="5059" spans="1:19" x14ac:dyDescent="0.2">
      <c r="A5059" t="s">
        <v>25</v>
      </c>
      <c r="B5059">
        <v>2010</v>
      </c>
      <c r="C5059">
        <v>6381.8</v>
      </c>
      <c r="D5059">
        <v>6818.4</v>
      </c>
      <c r="E5059">
        <v>7340.430625</v>
      </c>
      <c r="F5059">
        <v>7190.4218250000004</v>
      </c>
      <c r="G5059">
        <v>8219</v>
      </c>
      <c r="H5059">
        <v>2.62E-5</v>
      </c>
      <c r="I5059">
        <v>0.20541480000000001</v>
      </c>
      <c r="J5059">
        <v>20.54148</v>
      </c>
      <c r="K5059">
        <v>68.510859999999994</v>
      </c>
      <c r="L5059">
        <v>52.764009999999999</v>
      </c>
      <c r="M5059">
        <v>0.7665883</v>
      </c>
      <c r="N5059">
        <v>33.18488</v>
      </c>
      <c r="O5059">
        <v>26.789739999999998</v>
      </c>
      <c r="P5059">
        <v>0.31132779999999999</v>
      </c>
      <c r="Q5059">
        <v>47.155700000000003</v>
      </c>
      <c r="R5059">
        <v>30.257539999999999</v>
      </c>
      <c r="S5059">
        <v>0.82263640000000005</v>
      </c>
    </row>
    <row r="5060" spans="1:19" x14ac:dyDescent="0.2">
      <c r="A5060" t="s">
        <v>25</v>
      </c>
      <c r="B5060">
        <v>2010</v>
      </c>
      <c r="C5060">
        <v>6381.8</v>
      </c>
      <c r="D5060">
        <v>6818.4</v>
      </c>
      <c r="E5060">
        <v>7340.430625</v>
      </c>
      <c r="F5060">
        <v>7190.4218250000004</v>
      </c>
      <c r="G5060">
        <v>8219</v>
      </c>
      <c r="H5060">
        <v>25.000029999999999</v>
      </c>
      <c r="I5060">
        <v>0.20541480000000001</v>
      </c>
      <c r="J5060">
        <v>20.54148</v>
      </c>
      <c r="K5060">
        <v>68.510859999999994</v>
      </c>
      <c r="L5060">
        <v>52.764009999999999</v>
      </c>
      <c r="M5060">
        <v>0.7665883</v>
      </c>
      <c r="N5060">
        <v>33.18488</v>
      </c>
      <c r="O5060">
        <v>26.789739999999998</v>
      </c>
      <c r="P5060">
        <v>0.31132779999999999</v>
      </c>
      <c r="Q5060">
        <v>47.155700000000003</v>
      </c>
      <c r="R5060">
        <v>30.257539999999999</v>
      </c>
      <c r="S5060">
        <v>0.82263640000000005</v>
      </c>
    </row>
    <row r="5061" spans="1:19" x14ac:dyDescent="0.2">
      <c r="A5061" t="s">
        <v>25</v>
      </c>
      <c r="B5061">
        <v>2010</v>
      </c>
      <c r="C5061">
        <v>6381.8</v>
      </c>
      <c r="D5061">
        <v>6818.4</v>
      </c>
      <c r="E5061">
        <v>7340.430625</v>
      </c>
      <c r="F5061">
        <v>7190.4218250000004</v>
      </c>
      <c r="G5061">
        <v>8219</v>
      </c>
      <c r="H5061">
        <v>-17.57311</v>
      </c>
      <c r="I5061">
        <v>0.20541480000000001</v>
      </c>
      <c r="J5061">
        <v>20.54148</v>
      </c>
      <c r="K5061">
        <v>68.510859999999994</v>
      </c>
      <c r="L5061">
        <v>52.764009999999999</v>
      </c>
      <c r="M5061">
        <v>0.7665883</v>
      </c>
      <c r="N5061">
        <v>33.18488</v>
      </c>
      <c r="O5061">
        <v>26.789739999999998</v>
      </c>
      <c r="P5061">
        <v>0.31132779999999999</v>
      </c>
      <c r="Q5061">
        <v>47.155700000000003</v>
      </c>
      <c r="R5061">
        <v>30.257539999999999</v>
      </c>
      <c r="S5061">
        <v>0.82263640000000005</v>
      </c>
    </row>
    <row r="5062" spans="1:19" x14ac:dyDescent="0.2">
      <c r="A5062" t="s">
        <v>25</v>
      </c>
      <c r="B5062">
        <v>2010</v>
      </c>
      <c r="C5062">
        <v>6381.8</v>
      </c>
      <c r="D5062">
        <v>6818.4</v>
      </c>
      <c r="E5062">
        <v>7340.430625</v>
      </c>
      <c r="F5062">
        <v>7190.4218250000004</v>
      </c>
      <c r="G5062">
        <v>8219</v>
      </c>
      <c r="H5062">
        <v>-33.776739999999997</v>
      </c>
      <c r="I5062">
        <v>0.20541480000000001</v>
      </c>
      <c r="J5062">
        <v>20.54148</v>
      </c>
      <c r="K5062">
        <v>68.510859999999994</v>
      </c>
      <c r="L5062">
        <v>52.764009999999999</v>
      </c>
      <c r="M5062">
        <v>0.7665883</v>
      </c>
      <c r="N5062">
        <v>33.18488</v>
      </c>
      <c r="O5062">
        <v>26.789739999999998</v>
      </c>
      <c r="P5062">
        <v>0.31132779999999999</v>
      </c>
      <c r="Q5062">
        <v>47.155700000000003</v>
      </c>
      <c r="R5062">
        <v>30.257539999999999</v>
      </c>
      <c r="S5062">
        <v>0.82263640000000005</v>
      </c>
    </row>
    <row r="5063" spans="1:19" x14ac:dyDescent="0.2">
      <c r="A5063" t="s">
        <v>25</v>
      </c>
      <c r="B5063">
        <v>2010</v>
      </c>
      <c r="C5063">
        <v>6381.8</v>
      </c>
      <c r="D5063">
        <v>6818.4</v>
      </c>
      <c r="E5063">
        <v>7340.430625</v>
      </c>
      <c r="F5063">
        <v>7190.4218250000004</v>
      </c>
      <c r="G5063">
        <v>8219</v>
      </c>
      <c r="H5063">
        <v>7.1899999999999999E-5</v>
      </c>
      <c r="I5063">
        <v>0.20541480000000001</v>
      </c>
      <c r="J5063">
        <v>20.54148</v>
      </c>
      <c r="K5063">
        <v>68.510859999999994</v>
      </c>
      <c r="L5063">
        <v>52.764009999999999</v>
      </c>
      <c r="M5063">
        <v>0.7665883</v>
      </c>
      <c r="N5063">
        <v>33.18488</v>
      </c>
      <c r="O5063">
        <v>26.789739999999998</v>
      </c>
      <c r="P5063">
        <v>0.31132779999999999</v>
      </c>
      <c r="Q5063">
        <v>47.155700000000003</v>
      </c>
      <c r="R5063">
        <v>30.257539999999999</v>
      </c>
      <c r="S5063">
        <v>0.82263640000000005</v>
      </c>
    </row>
    <row r="5064" spans="1:19" x14ac:dyDescent="0.2">
      <c r="A5064" t="s">
        <v>25</v>
      </c>
      <c r="B5064">
        <v>2010</v>
      </c>
      <c r="C5064">
        <v>6381.8</v>
      </c>
      <c r="D5064">
        <v>6818.4</v>
      </c>
      <c r="E5064">
        <v>7340.430625</v>
      </c>
      <c r="F5064">
        <v>7190.4218250000004</v>
      </c>
      <c r="G5064">
        <v>8219</v>
      </c>
      <c r="H5064">
        <v>-28.000050000000002</v>
      </c>
      <c r="I5064">
        <v>0.20541480000000001</v>
      </c>
      <c r="J5064">
        <v>20.54148</v>
      </c>
      <c r="K5064">
        <v>68.510859999999994</v>
      </c>
      <c r="L5064">
        <v>52.764009999999999</v>
      </c>
      <c r="M5064">
        <v>0.7665883</v>
      </c>
      <c r="N5064">
        <v>33.18488</v>
      </c>
      <c r="O5064">
        <v>26.789739999999998</v>
      </c>
      <c r="P5064">
        <v>0.31132779999999999</v>
      </c>
      <c r="Q5064">
        <v>47.155700000000003</v>
      </c>
      <c r="R5064">
        <v>30.257539999999999</v>
      </c>
      <c r="S5064">
        <v>0.82263640000000005</v>
      </c>
    </row>
    <row r="5065" spans="1:19" x14ac:dyDescent="0.2">
      <c r="A5065" t="s">
        <v>25</v>
      </c>
      <c r="B5065">
        <v>2010</v>
      </c>
      <c r="C5065">
        <v>6381.8</v>
      </c>
      <c r="D5065">
        <v>6818.4</v>
      </c>
      <c r="E5065">
        <v>7340.430625</v>
      </c>
      <c r="F5065">
        <v>7190.4218250000004</v>
      </c>
      <c r="G5065">
        <v>8219</v>
      </c>
      <c r="H5065">
        <v>-3.5559940000000001</v>
      </c>
      <c r="I5065">
        <v>0.20541480000000001</v>
      </c>
      <c r="J5065">
        <v>20.54148</v>
      </c>
      <c r="K5065">
        <v>68.510859999999994</v>
      </c>
      <c r="L5065">
        <v>52.764009999999999</v>
      </c>
      <c r="M5065">
        <v>0.7665883</v>
      </c>
      <c r="N5065">
        <v>33.18488</v>
      </c>
      <c r="O5065">
        <v>26.789739999999998</v>
      </c>
      <c r="P5065">
        <v>0.31132779999999999</v>
      </c>
      <c r="Q5065">
        <v>47.155700000000003</v>
      </c>
      <c r="R5065">
        <v>30.257539999999999</v>
      </c>
      <c r="S5065">
        <v>0.82263640000000005</v>
      </c>
    </row>
    <row r="5066" spans="1:19" x14ac:dyDescent="0.2">
      <c r="A5066" t="s">
        <v>25</v>
      </c>
      <c r="B5066">
        <v>2010</v>
      </c>
      <c r="C5066">
        <v>6381.8</v>
      </c>
      <c r="D5066">
        <v>6818.4</v>
      </c>
      <c r="E5066">
        <v>7340.430625</v>
      </c>
      <c r="F5066">
        <v>7190.4218250000004</v>
      </c>
      <c r="G5066">
        <v>8219</v>
      </c>
      <c r="H5066">
        <v>-39.179079999999999</v>
      </c>
      <c r="I5066">
        <v>0.20541480000000001</v>
      </c>
      <c r="J5066">
        <v>20.54148</v>
      </c>
      <c r="K5066">
        <v>68.510859999999994</v>
      </c>
      <c r="L5066">
        <v>52.764009999999999</v>
      </c>
      <c r="M5066">
        <v>0.7665883</v>
      </c>
      <c r="N5066">
        <v>33.18488</v>
      </c>
      <c r="O5066">
        <v>26.789739999999998</v>
      </c>
      <c r="P5066">
        <v>0.31132779999999999</v>
      </c>
      <c r="Q5066">
        <v>47.155700000000003</v>
      </c>
      <c r="R5066">
        <v>30.257539999999999</v>
      </c>
      <c r="S5066">
        <v>0.82263640000000005</v>
      </c>
    </row>
    <row r="5067" spans="1:19" x14ac:dyDescent="0.2">
      <c r="A5067" t="s">
        <v>25</v>
      </c>
      <c r="B5067">
        <v>2010</v>
      </c>
      <c r="C5067">
        <v>6381.8</v>
      </c>
      <c r="D5067">
        <v>6818.4</v>
      </c>
      <c r="E5067">
        <v>7340.430625</v>
      </c>
      <c r="F5067">
        <v>7190.4218250000004</v>
      </c>
      <c r="G5067">
        <v>8219</v>
      </c>
      <c r="H5067">
        <v>-19.516169999999999</v>
      </c>
      <c r="I5067">
        <v>0.20541480000000001</v>
      </c>
      <c r="J5067">
        <v>20.54148</v>
      </c>
      <c r="K5067">
        <v>68.510859999999994</v>
      </c>
      <c r="L5067">
        <v>52.764009999999999</v>
      </c>
      <c r="M5067">
        <v>0.7665883</v>
      </c>
      <c r="N5067">
        <v>33.18488</v>
      </c>
      <c r="O5067">
        <v>26.789739999999998</v>
      </c>
      <c r="P5067">
        <v>0.31132779999999999</v>
      </c>
      <c r="Q5067">
        <v>47.155700000000003</v>
      </c>
      <c r="R5067">
        <v>30.257539999999999</v>
      </c>
      <c r="S5067">
        <v>0.82263640000000005</v>
      </c>
    </row>
    <row r="5068" spans="1:19" x14ac:dyDescent="0.2">
      <c r="A5068" t="s">
        <v>25</v>
      </c>
      <c r="B5068">
        <v>2010</v>
      </c>
      <c r="C5068">
        <v>6381.8</v>
      </c>
      <c r="D5068">
        <v>6818.4</v>
      </c>
      <c r="E5068">
        <v>7340.430625</v>
      </c>
      <c r="F5068">
        <v>7190.4218250000004</v>
      </c>
      <c r="G5068">
        <v>8219</v>
      </c>
      <c r="H5068">
        <v>1.309623</v>
      </c>
      <c r="I5068">
        <v>0.20541480000000001</v>
      </c>
      <c r="J5068">
        <v>20.54148</v>
      </c>
      <c r="K5068">
        <v>68.510859999999994</v>
      </c>
      <c r="L5068">
        <v>52.764009999999999</v>
      </c>
      <c r="M5068">
        <v>0.7665883</v>
      </c>
      <c r="N5068">
        <v>33.18488</v>
      </c>
      <c r="O5068">
        <v>26.789739999999998</v>
      </c>
      <c r="P5068">
        <v>0.31132779999999999</v>
      </c>
      <c r="Q5068">
        <v>47.155700000000003</v>
      </c>
      <c r="R5068">
        <v>30.257539999999999</v>
      </c>
      <c r="S5068">
        <v>0.82263640000000005</v>
      </c>
    </row>
    <row r="5069" spans="1:19" x14ac:dyDescent="0.2">
      <c r="A5069" t="s">
        <v>25</v>
      </c>
      <c r="B5069">
        <v>2010</v>
      </c>
      <c r="C5069">
        <v>6381.8</v>
      </c>
      <c r="D5069">
        <v>6818.4</v>
      </c>
      <c r="E5069">
        <v>7340.430625</v>
      </c>
      <c r="F5069">
        <v>7190.4218250000004</v>
      </c>
      <c r="G5069">
        <v>8219</v>
      </c>
      <c r="H5069">
        <v>11.960419999999999</v>
      </c>
      <c r="I5069">
        <v>0.20541480000000001</v>
      </c>
      <c r="J5069">
        <v>20.54148</v>
      </c>
      <c r="K5069">
        <v>68.510859999999994</v>
      </c>
      <c r="L5069">
        <v>52.764009999999999</v>
      </c>
      <c r="M5069">
        <v>0.7665883</v>
      </c>
      <c r="N5069">
        <v>33.18488</v>
      </c>
      <c r="O5069">
        <v>26.789739999999998</v>
      </c>
      <c r="P5069">
        <v>0.31132779999999999</v>
      </c>
      <c r="Q5069">
        <v>47.155700000000003</v>
      </c>
      <c r="R5069">
        <v>30.257539999999999</v>
      </c>
      <c r="S5069">
        <v>0.82263640000000005</v>
      </c>
    </row>
    <row r="5070" spans="1:19" x14ac:dyDescent="0.2">
      <c r="A5070" t="s">
        <v>25</v>
      </c>
      <c r="B5070">
        <v>2010</v>
      </c>
      <c r="C5070">
        <v>6381.8</v>
      </c>
      <c r="D5070">
        <v>6818.4</v>
      </c>
      <c r="E5070">
        <v>7340.430625</v>
      </c>
      <c r="F5070">
        <v>7190.4218250000004</v>
      </c>
      <c r="G5070">
        <v>8219</v>
      </c>
      <c r="H5070">
        <v>10.000030000000001</v>
      </c>
      <c r="I5070">
        <v>0.20541480000000001</v>
      </c>
      <c r="J5070">
        <v>20.54148</v>
      </c>
      <c r="K5070">
        <v>68.510859999999994</v>
      </c>
      <c r="L5070">
        <v>52.764009999999999</v>
      </c>
      <c r="M5070">
        <v>0.7665883</v>
      </c>
      <c r="N5070">
        <v>33.18488</v>
      </c>
      <c r="O5070">
        <v>26.789739999999998</v>
      </c>
      <c r="P5070">
        <v>0.31132779999999999</v>
      </c>
      <c r="Q5070">
        <v>47.155700000000003</v>
      </c>
      <c r="R5070">
        <v>30.257539999999999</v>
      </c>
      <c r="S5070">
        <v>0.82263640000000005</v>
      </c>
    </row>
    <row r="5071" spans="1:19" x14ac:dyDescent="0.2">
      <c r="A5071" t="s">
        <v>25</v>
      </c>
      <c r="B5071">
        <v>2010</v>
      </c>
      <c r="C5071">
        <v>6381.8</v>
      </c>
      <c r="D5071">
        <v>6818.4</v>
      </c>
      <c r="E5071">
        <v>7340.430625</v>
      </c>
      <c r="F5071">
        <v>7190.4218250000004</v>
      </c>
      <c r="G5071">
        <v>8219</v>
      </c>
      <c r="H5071">
        <v>-20.000019999999999</v>
      </c>
      <c r="I5071">
        <v>0.20541480000000001</v>
      </c>
      <c r="J5071">
        <v>20.54148</v>
      </c>
      <c r="K5071">
        <v>68.510859999999994</v>
      </c>
      <c r="L5071">
        <v>52.764009999999999</v>
      </c>
      <c r="M5071">
        <v>0.7665883</v>
      </c>
      <c r="N5071">
        <v>33.18488</v>
      </c>
      <c r="O5071">
        <v>26.789739999999998</v>
      </c>
      <c r="P5071">
        <v>0.31132779999999999</v>
      </c>
      <c r="Q5071">
        <v>47.155700000000003</v>
      </c>
      <c r="R5071">
        <v>30.257539999999999</v>
      </c>
      <c r="S5071">
        <v>0.82263640000000005</v>
      </c>
    </row>
    <row r="5072" spans="1:19" x14ac:dyDescent="0.2">
      <c r="A5072" t="s">
        <v>25</v>
      </c>
      <c r="B5072">
        <v>2010</v>
      </c>
      <c r="C5072">
        <v>6381.8</v>
      </c>
      <c r="D5072">
        <v>6818.4</v>
      </c>
      <c r="E5072">
        <v>7340.430625</v>
      </c>
      <c r="F5072">
        <v>7190.4218250000004</v>
      </c>
      <c r="G5072">
        <v>8219</v>
      </c>
      <c r="H5072">
        <v>7.6923089999999998</v>
      </c>
      <c r="I5072">
        <v>0.20541480000000001</v>
      </c>
      <c r="J5072">
        <v>20.54148</v>
      </c>
      <c r="K5072">
        <v>68.510859999999994</v>
      </c>
      <c r="L5072">
        <v>52.764009999999999</v>
      </c>
      <c r="M5072">
        <v>0.7665883</v>
      </c>
      <c r="N5072">
        <v>33.18488</v>
      </c>
      <c r="O5072">
        <v>26.789739999999998</v>
      </c>
      <c r="P5072">
        <v>0.31132779999999999</v>
      </c>
      <c r="Q5072">
        <v>47.155700000000003</v>
      </c>
      <c r="R5072">
        <v>30.257539999999999</v>
      </c>
      <c r="S5072">
        <v>0.82263640000000005</v>
      </c>
    </row>
    <row r="5073" spans="1:19" x14ac:dyDescent="0.2">
      <c r="A5073" t="s">
        <v>25</v>
      </c>
      <c r="B5073">
        <v>2010</v>
      </c>
      <c r="C5073">
        <v>6381.8</v>
      </c>
      <c r="D5073">
        <v>6818.4</v>
      </c>
      <c r="E5073">
        <v>7340.430625</v>
      </c>
      <c r="F5073">
        <v>7190.4218250000004</v>
      </c>
      <c r="G5073">
        <v>8219</v>
      </c>
      <c r="H5073">
        <v>62.874929999999999</v>
      </c>
      <c r="I5073">
        <v>0.20541480000000001</v>
      </c>
      <c r="J5073">
        <v>20.54148</v>
      </c>
      <c r="K5073">
        <v>68.510859999999994</v>
      </c>
      <c r="L5073">
        <v>52.764009999999999</v>
      </c>
      <c r="M5073">
        <v>0.7665883</v>
      </c>
      <c r="N5073">
        <v>33.18488</v>
      </c>
      <c r="O5073">
        <v>26.789739999999998</v>
      </c>
      <c r="P5073">
        <v>0.31132779999999999</v>
      </c>
      <c r="Q5073">
        <v>47.155700000000003</v>
      </c>
      <c r="R5073">
        <v>30.257539999999999</v>
      </c>
      <c r="S5073">
        <v>0.82263640000000005</v>
      </c>
    </row>
    <row r="5074" spans="1:19" x14ac:dyDescent="0.2">
      <c r="A5074" t="s">
        <v>25</v>
      </c>
      <c r="B5074">
        <v>2010</v>
      </c>
      <c r="C5074">
        <v>6381.8</v>
      </c>
      <c r="D5074">
        <v>6818.4</v>
      </c>
      <c r="E5074">
        <v>7340.430625</v>
      </c>
      <c r="F5074">
        <v>7190.4218250000004</v>
      </c>
      <c r="G5074">
        <v>8219</v>
      </c>
      <c r="I5074">
        <v>0.20541480000000001</v>
      </c>
      <c r="J5074">
        <v>20.54148</v>
      </c>
      <c r="L5074">
        <v>52.764009999999999</v>
      </c>
      <c r="M5074">
        <v>0.7665883</v>
      </c>
      <c r="N5074">
        <v>33.18488</v>
      </c>
      <c r="O5074">
        <v>26.789739999999998</v>
      </c>
      <c r="P5074">
        <v>0.31132779999999999</v>
      </c>
      <c r="R5074">
        <v>30.257539999999999</v>
      </c>
      <c r="S5074">
        <v>0.82263640000000005</v>
      </c>
    </row>
    <row r="5075" spans="1:19" x14ac:dyDescent="0.2">
      <c r="A5075" t="s">
        <v>25</v>
      </c>
      <c r="B5075">
        <v>2010</v>
      </c>
      <c r="C5075">
        <v>6381.8</v>
      </c>
      <c r="D5075">
        <v>6818.4</v>
      </c>
      <c r="E5075">
        <v>7340.430625</v>
      </c>
      <c r="F5075">
        <v>7190.4218250000004</v>
      </c>
      <c r="G5075">
        <v>8219</v>
      </c>
      <c r="H5075">
        <v>-31.578959999999999</v>
      </c>
      <c r="I5075">
        <v>0.20541480000000001</v>
      </c>
      <c r="J5075">
        <v>20.54148</v>
      </c>
      <c r="K5075">
        <v>68.510859999999994</v>
      </c>
      <c r="L5075">
        <v>52.764009999999999</v>
      </c>
      <c r="M5075">
        <v>0.7665883</v>
      </c>
      <c r="N5075">
        <v>33.18488</v>
      </c>
      <c r="O5075">
        <v>26.789739999999998</v>
      </c>
      <c r="P5075">
        <v>0.31132779999999999</v>
      </c>
      <c r="Q5075">
        <v>47.155700000000003</v>
      </c>
      <c r="R5075">
        <v>30.257539999999999</v>
      </c>
      <c r="S5075">
        <v>0.82263640000000005</v>
      </c>
    </row>
    <row r="5076" spans="1:19" x14ac:dyDescent="0.2">
      <c r="A5076" t="s">
        <v>25</v>
      </c>
      <c r="B5076">
        <v>2010</v>
      </c>
      <c r="C5076">
        <v>6381.8</v>
      </c>
      <c r="D5076">
        <v>6818.4</v>
      </c>
      <c r="E5076">
        <v>7340.430625</v>
      </c>
      <c r="F5076">
        <v>7190.4218250000004</v>
      </c>
      <c r="G5076">
        <v>8219</v>
      </c>
      <c r="H5076">
        <v>66.666700000000006</v>
      </c>
      <c r="I5076">
        <v>0.20541480000000001</v>
      </c>
      <c r="J5076">
        <v>20.54148</v>
      </c>
      <c r="K5076">
        <v>68.510859999999994</v>
      </c>
      <c r="L5076">
        <v>52.764009999999999</v>
      </c>
      <c r="M5076">
        <v>0.7665883</v>
      </c>
      <c r="N5076">
        <v>33.18488</v>
      </c>
      <c r="O5076">
        <v>26.789739999999998</v>
      </c>
      <c r="P5076">
        <v>0.31132779999999999</v>
      </c>
      <c r="Q5076">
        <v>47.155700000000003</v>
      </c>
      <c r="R5076">
        <v>30.257539999999999</v>
      </c>
      <c r="S5076">
        <v>0.82263640000000005</v>
      </c>
    </row>
    <row r="5077" spans="1:19" x14ac:dyDescent="0.2">
      <c r="A5077" t="s">
        <v>25</v>
      </c>
      <c r="B5077">
        <v>2010</v>
      </c>
      <c r="C5077">
        <v>6381.8</v>
      </c>
      <c r="D5077">
        <v>6818.4</v>
      </c>
      <c r="E5077">
        <v>7340.430625</v>
      </c>
      <c r="F5077">
        <v>7190.4218250000004</v>
      </c>
      <c r="G5077">
        <v>8219</v>
      </c>
      <c r="H5077">
        <v>7.6922579999999998</v>
      </c>
      <c r="I5077">
        <v>0.20541480000000001</v>
      </c>
      <c r="J5077">
        <v>20.54148</v>
      </c>
      <c r="K5077">
        <v>68.510859999999994</v>
      </c>
      <c r="L5077">
        <v>52.764009999999999</v>
      </c>
      <c r="M5077">
        <v>0.7665883</v>
      </c>
      <c r="N5077">
        <v>33.18488</v>
      </c>
      <c r="O5077">
        <v>26.789739999999998</v>
      </c>
      <c r="P5077">
        <v>0.31132779999999999</v>
      </c>
      <c r="Q5077">
        <v>47.155700000000003</v>
      </c>
      <c r="R5077">
        <v>30.257539999999999</v>
      </c>
      <c r="S5077">
        <v>0.82263640000000005</v>
      </c>
    </row>
    <row r="5078" spans="1:19" x14ac:dyDescent="0.2">
      <c r="A5078" t="s">
        <v>25</v>
      </c>
      <c r="B5078">
        <v>2010</v>
      </c>
      <c r="C5078">
        <v>6381.8</v>
      </c>
      <c r="D5078">
        <v>6818.4</v>
      </c>
      <c r="E5078">
        <v>7340.430625</v>
      </c>
      <c r="F5078">
        <v>7190.4218250000004</v>
      </c>
      <c r="G5078">
        <v>8219</v>
      </c>
      <c r="H5078">
        <v>7.1899999999999999E-5</v>
      </c>
      <c r="I5078">
        <v>0.20541480000000001</v>
      </c>
      <c r="J5078">
        <v>20.54148</v>
      </c>
      <c r="K5078">
        <v>68.510859999999994</v>
      </c>
      <c r="L5078">
        <v>52.764009999999999</v>
      </c>
      <c r="M5078">
        <v>0.7665883</v>
      </c>
      <c r="N5078">
        <v>33.18488</v>
      </c>
      <c r="O5078">
        <v>26.789739999999998</v>
      </c>
      <c r="P5078">
        <v>0.31132779999999999</v>
      </c>
      <c r="Q5078">
        <v>47.155700000000003</v>
      </c>
      <c r="R5078">
        <v>30.257539999999999</v>
      </c>
      <c r="S5078">
        <v>0.82263640000000005</v>
      </c>
    </row>
    <row r="5079" spans="1:19" x14ac:dyDescent="0.2">
      <c r="A5079" t="s">
        <v>25</v>
      </c>
      <c r="B5079">
        <v>2010</v>
      </c>
      <c r="C5079">
        <v>6381.8</v>
      </c>
      <c r="D5079">
        <v>6818.4</v>
      </c>
      <c r="E5079">
        <v>7340.430625</v>
      </c>
      <c r="F5079">
        <v>7190.4218250000004</v>
      </c>
      <c r="G5079">
        <v>8219</v>
      </c>
      <c r="H5079">
        <v>16.66667</v>
      </c>
      <c r="I5079">
        <v>0.20541480000000001</v>
      </c>
      <c r="J5079">
        <v>20.54148</v>
      </c>
      <c r="K5079">
        <v>68.510859999999994</v>
      </c>
      <c r="L5079">
        <v>52.764009999999999</v>
      </c>
      <c r="M5079">
        <v>0.7665883</v>
      </c>
      <c r="N5079">
        <v>33.18488</v>
      </c>
      <c r="O5079">
        <v>26.789739999999998</v>
      </c>
      <c r="P5079">
        <v>0.31132779999999999</v>
      </c>
      <c r="Q5079">
        <v>47.155700000000003</v>
      </c>
      <c r="R5079">
        <v>30.257539999999999</v>
      </c>
      <c r="S5079">
        <v>0.82263640000000005</v>
      </c>
    </row>
    <row r="5080" spans="1:19" x14ac:dyDescent="0.2">
      <c r="A5080" t="s">
        <v>25</v>
      </c>
      <c r="B5080">
        <v>2010</v>
      </c>
      <c r="C5080">
        <v>6381.8</v>
      </c>
      <c r="D5080">
        <v>6818.4</v>
      </c>
      <c r="E5080">
        <v>7340.430625</v>
      </c>
      <c r="F5080">
        <v>7190.4218250000004</v>
      </c>
      <c r="G5080">
        <v>8219</v>
      </c>
      <c r="H5080">
        <v>-4.1533340000000001</v>
      </c>
      <c r="I5080">
        <v>0.20541480000000001</v>
      </c>
      <c r="J5080">
        <v>20.54148</v>
      </c>
      <c r="K5080">
        <v>68.510859999999994</v>
      </c>
      <c r="L5080">
        <v>52.764009999999999</v>
      </c>
      <c r="M5080">
        <v>0.7665883</v>
      </c>
      <c r="N5080">
        <v>33.18488</v>
      </c>
      <c r="O5080">
        <v>26.789739999999998</v>
      </c>
      <c r="P5080">
        <v>0.31132779999999999</v>
      </c>
      <c r="Q5080">
        <v>47.155700000000003</v>
      </c>
      <c r="R5080">
        <v>30.257539999999999</v>
      </c>
      <c r="S5080">
        <v>0.82263640000000005</v>
      </c>
    </row>
    <row r="5081" spans="1:19" x14ac:dyDescent="0.2">
      <c r="A5081" t="s">
        <v>25</v>
      </c>
      <c r="B5081">
        <v>2010</v>
      </c>
      <c r="C5081">
        <v>6381.8</v>
      </c>
      <c r="D5081">
        <v>6818.4</v>
      </c>
      <c r="E5081">
        <v>7340.430625</v>
      </c>
      <c r="F5081">
        <v>7190.4218250000004</v>
      </c>
      <c r="G5081">
        <v>8219</v>
      </c>
      <c r="I5081">
        <v>0.20541480000000001</v>
      </c>
      <c r="J5081">
        <v>20.54148</v>
      </c>
      <c r="L5081">
        <v>52.764009999999999</v>
      </c>
      <c r="M5081">
        <v>0.7665883</v>
      </c>
      <c r="N5081">
        <v>33.18488</v>
      </c>
      <c r="O5081">
        <v>26.789739999999998</v>
      </c>
      <c r="P5081">
        <v>0.31132779999999999</v>
      </c>
      <c r="R5081">
        <v>30.257539999999999</v>
      </c>
      <c r="S5081">
        <v>0.82263640000000005</v>
      </c>
    </row>
    <row r="5082" spans="1:19" x14ac:dyDescent="0.2">
      <c r="A5082" t="s">
        <v>25</v>
      </c>
      <c r="B5082">
        <v>2010</v>
      </c>
      <c r="C5082">
        <v>6381.8</v>
      </c>
      <c r="D5082">
        <v>6818.4</v>
      </c>
      <c r="E5082">
        <v>7340.430625</v>
      </c>
      <c r="F5082">
        <v>7190.4218250000004</v>
      </c>
      <c r="G5082">
        <v>8219</v>
      </c>
      <c r="I5082">
        <v>0.20541480000000001</v>
      </c>
      <c r="J5082">
        <v>20.54148</v>
      </c>
      <c r="L5082">
        <v>52.764009999999999</v>
      </c>
      <c r="M5082">
        <v>0.7665883</v>
      </c>
      <c r="O5082">
        <v>26.789739999999998</v>
      </c>
      <c r="P5082">
        <v>0.31132779999999999</v>
      </c>
      <c r="R5082">
        <v>30.257539999999999</v>
      </c>
      <c r="S5082">
        <v>0.82263640000000005</v>
      </c>
    </row>
    <row r="5083" spans="1:19" x14ac:dyDescent="0.2">
      <c r="A5083" t="s">
        <v>25</v>
      </c>
      <c r="B5083">
        <v>2010</v>
      </c>
      <c r="C5083">
        <v>6381.8</v>
      </c>
      <c r="D5083">
        <v>6818.4</v>
      </c>
      <c r="E5083">
        <v>7340.430625</v>
      </c>
      <c r="F5083">
        <v>7190.4218250000004</v>
      </c>
      <c r="G5083">
        <v>8219</v>
      </c>
      <c r="H5083">
        <v>-5.6247439999999997</v>
      </c>
      <c r="I5083">
        <v>0.20541480000000001</v>
      </c>
      <c r="J5083">
        <v>20.54148</v>
      </c>
      <c r="K5083">
        <v>68.510859999999994</v>
      </c>
      <c r="L5083">
        <v>52.764009999999999</v>
      </c>
      <c r="M5083">
        <v>0.7665883</v>
      </c>
      <c r="N5083">
        <v>33.18488</v>
      </c>
      <c r="O5083">
        <v>26.789739999999998</v>
      </c>
      <c r="P5083">
        <v>0.31132779999999999</v>
      </c>
      <c r="Q5083">
        <v>47.155700000000003</v>
      </c>
      <c r="R5083">
        <v>30.257539999999999</v>
      </c>
      <c r="S5083">
        <v>0.82263640000000005</v>
      </c>
    </row>
    <row r="5084" spans="1:19" x14ac:dyDescent="0.2">
      <c r="A5084" t="s">
        <v>25</v>
      </c>
      <c r="B5084">
        <v>2010</v>
      </c>
      <c r="C5084">
        <v>6381.8</v>
      </c>
      <c r="D5084">
        <v>6818.4</v>
      </c>
      <c r="E5084">
        <v>7340.430625</v>
      </c>
      <c r="F5084">
        <v>7190.4218250000004</v>
      </c>
      <c r="G5084">
        <v>8219</v>
      </c>
      <c r="H5084">
        <v>5.2631779999999999</v>
      </c>
      <c r="I5084">
        <v>0.20541480000000001</v>
      </c>
      <c r="J5084">
        <v>20.54148</v>
      </c>
      <c r="K5084">
        <v>68.510859999999994</v>
      </c>
      <c r="L5084">
        <v>52.764009999999999</v>
      </c>
      <c r="M5084">
        <v>0.7665883</v>
      </c>
      <c r="N5084">
        <v>33.18488</v>
      </c>
      <c r="O5084">
        <v>26.789739999999998</v>
      </c>
      <c r="P5084">
        <v>0.31132779999999999</v>
      </c>
      <c r="Q5084">
        <v>47.155700000000003</v>
      </c>
      <c r="R5084">
        <v>30.257539999999999</v>
      </c>
      <c r="S5084">
        <v>0.82263640000000005</v>
      </c>
    </row>
    <row r="5085" spans="1:19" x14ac:dyDescent="0.2">
      <c r="A5085" t="s">
        <v>25</v>
      </c>
      <c r="B5085">
        <v>2010</v>
      </c>
      <c r="C5085">
        <v>6381.8</v>
      </c>
      <c r="D5085">
        <v>6818.4</v>
      </c>
      <c r="E5085">
        <v>7340.430625</v>
      </c>
      <c r="F5085">
        <v>7190.4218250000004</v>
      </c>
      <c r="G5085">
        <v>8219</v>
      </c>
      <c r="H5085">
        <v>4.225333</v>
      </c>
      <c r="I5085">
        <v>0.20541480000000001</v>
      </c>
      <c r="J5085">
        <v>20.54148</v>
      </c>
      <c r="K5085">
        <v>68.510859999999994</v>
      </c>
      <c r="L5085">
        <v>52.764009999999999</v>
      </c>
      <c r="M5085">
        <v>0.7665883</v>
      </c>
      <c r="N5085">
        <v>33.18488</v>
      </c>
      <c r="O5085">
        <v>26.789739999999998</v>
      </c>
      <c r="P5085">
        <v>0.31132779999999999</v>
      </c>
      <c r="Q5085">
        <v>47.155700000000003</v>
      </c>
      <c r="R5085">
        <v>30.257539999999999</v>
      </c>
      <c r="S5085">
        <v>0.82263640000000005</v>
      </c>
    </row>
    <row r="5086" spans="1:19" x14ac:dyDescent="0.2">
      <c r="A5086" t="s">
        <v>25</v>
      </c>
      <c r="B5086">
        <v>2010</v>
      </c>
      <c r="C5086">
        <v>6381.8</v>
      </c>
      <c r="D5086">
        <v>6818.4</v>
      </c>
      <c r="E5086">
        <v>7340.430625</v>
      </c>
      <c r="F5086">
        <v>7190.4218250000004</v>
      </c>
      <c r="G5086">
        <v>8219</v>
      </c>
      <c r="H5086">
        <v>-5.2631389999999998</v>
      </c>
      <c r="I5086">
        <v>0.20541480000000001</v>
      </c>
      <c r="J5086">
        <v>20.54148</v>
      </c>
      <c r="K5086">
        <v>68.510859999999994</v>
      </c>
      <c r="L5086">
        <v>52.764009999999999</v>
      </c>
      <c r="M5086">
        <v>0.7665883</v>
      </c>
      <c r="N5086">
        <v>33.18488</v>
      </c>
      <c r="O5086">
        <v>26.789739999999998</v>
      </c>
      <c r="P5086">
        <v>0.31132779999999999</v>
      </c>
      <c r="Q5086">
        <v>47.155700000000003</v>
      </c>
      <c r="R5086">
        <v>30.257539999999999</v>
      </c>
      <c r="S5086">
        <v>0.82263640000000005</v>
      </c>
    </row>
    <row r="5087" spans="1:19" x14ac:dyDescent="0.2">
      <c r="A5087" t="s">
        <v>25</v>
      </c>
      <c r="B5087">
        <v>2010</v>
      </c>
      <c r="C5087">
        <v>6381.8</v>
      </c>
      <c r="D5087">
        <v>6818.4</v>
      </c>
      <c r="E5087">
        <v>7340.430625</v>
      </c>
      <c r="F5087">
        <v>7190.4218250000004</v>
      </c>
      <c r="G5087">
        <v>8219</v>
      </c>
      <c r="H5087">
        <v>-36.000019999999999</v>
      </c>
      <c r="I5087">
        <v>0.20541480000000001</v>
      </c>
      <c r="J5087">
        <v>20.54148</v>
      </c>
      <c r="K5087">
        <v>68.510859999999994</v>
      </c>
      <c r="L5087">
        <v>52.764009999999999</v>
      </c>
      <c r="M5087">
        <v>0.7665883</v>
      </c>
      <c r="N5087">
        <v>33.18488</v>
      </c>
      <c r="O5087">
        <v>26.789739999999998</v>
      </c>
      <c r="P5087">
        <v>0.31132779999999999</v>
      </c>
      <c r="Q5087">
        <v>47.155700000000003</v>
      </c>
      <c r="R5087">
        <v>30.257539999999999</v>
      </c>
      <c r="S5087">
        <v>0.82263640000000005</v>
      </c>
    </row>
    <row r="5088" spans="1:19" x14ac:dyDescent="0.2">
      <c r="A5088" t="s">
        <v>25</v>
      </c>
      <c r="B5088">
        <v>2010</v>
      </c>
      <c r="C5088">
        <v>6381.8</v>
      </c>
      <c r="D5088">
        <v>6818.4</v>
      </c>
      <c r="E5088">
        <v>7340.430625</v>
      </c>
      <c r="F5088">
        <v>7190.4218250000004</v>
      </c>
      <c r="G5088">
        <v>8219</v>
      </c>
      <c r="H5088">
        <v>-1.9365859999999999</v>
      </c>
      <c r="I5088">
        <v>0.20541480000000001</v>
      </c>
      <c r="J5088">
        <v>20.54148</v>
      </c>
      <c r="K5088">
        <v>68.510859999999994</v>
      </c>
      <c r="L5088">
        <v>52.764009999999999</v>
      </c>
      <c r="M5088">
        <v>0.7665883</v>
      </c>
      <c r="N5088">
        <v>33.18488</v>
      </c>
      <c r="O5088">
        <v>26.789739999999998</v>
      </c>
      <c r="P5088">
        <v>0.31132779999999999</v>
      </c>
      <c r="Q5088">
        <v>47.155700000000003</v>
      </c>
      <c r="R5088">
        <v>30.257539999999999</v>
      </c>
      <c r="S5088">
        <v>0.82263640000000005</v>
      </c>
    </row>
    <row r="5089" spans="1:19" x14ac:dyDescent="0.2">
      <c r="A5089" t="s">
        <v>25</v>
      </c>
      <c r="B5089">
        <v>2010</v>
      </c>
      <c r="C5089">
        <v>6381.8</v>
      </c>
      <c r="D5089">
        <v>6818.4</v>
      </c>
      <c r="E5089">
        <v>7340.430625</v>
      </c>
      <c r="F5089">
        <v>7190.4218250000004</v>
      </c>
      <c r="G5089">
        <v>8219</v>
      </c>
      <c r="H5089">
        <v>11.111079999999999</v>
      </c>
      <c r="I5089">
        <v>0.20541480000000001</v>
      </c>
      <c r="J5089">
        <v>20.54148</v>
      </c>
      <c r="K5089">
        <v>68.510859999999994</v>
      </c>
      <c r="L5089">
        <v>52.764009999999999</v>
      </c>
      <c r="M5089">
        <v>0.7665883</v>
      </c>
      <c r="N5089">
        <v>33.18488</v>
      </c>
      <c r="O5089">
        <v>26.789739999999998</v>
      </c>
      <c r="P5089">
        <v>0.31132779999999999</v>
      </c>
      <c r="Q5089">
        <v>47.155700000000003</v>
      </c>
      <c r="R5089">
        <v>30.257539999999999</v>
      </c>
      <c r="S5089">
        <v>0.82263640000000005</v>
      </c>
    </row>
    <row r="5090" spans="1:19" x14ac:dyDescent="0.2">
      <c r="A5090" t="s">
        <v>25</v>
      </c>
      <c r="B5090">
        <v>2010</v>
      </c>
      <c r="C5090">
        <v>6381.8</v>
      </c>
      <c r="D5090">
        <v>6818.4</v>
      </c>
      <c r="E5090">
        <v>7340.430625</v>
      </c>
      <c r="F5090">
        <v>7190.4218250000004</v>
      </c>
      <c r="G5090">
        <v>8219</v>
      </c>
      <c r="H5090">
        <v>-5.8971390000000001</v>
      </c>
      <c r="I5090">
        <v>0.20541480000000001</v>
      </c>
      <c r="J5090">
        <v>20.54148</v>
      </c>
      <c r="K5090">
        <v>68.510859999999994</v>
      </c>
      <c r="L5090">
        <v>52.764009999999999</v>
      </c>
      <c r="M5090">
        <v>0.7665883</v>
      </c>
      <c r="N5090">
        <v>33.18488</v>
      </c>
      <c r="O5090">
        <v>26.789739999999998</v>
      </c>
      <c r="P5090">
        <v>0.31132779999999999</v>
      </c>
      <c r="Q5090">
        <v>47.155700000000003</v>
      </c>
      <c r="R5090">
        <v>30.257539999999999</v>
      </c>
      <c r="S5090">
        <v>0.82263640000000005</v>
      </c>
    </row>
    <row r="5091" spans="1:19" x14ac:dyDescent="0.2">
      <c r="A5091" t="s">
        <v>25</v>
      </c>
      <c r="B5091">
        <v>2010</v>
      </c>
      <c r="C5091">
        <v>6381.8</v>
      </c>
      <c r="D5091">
        <v>6818.4</v>
      </c>
      <c r="E5091">
        <v>7340.430625</v>
      </c>
      <c r="F5091">
        <v>7190.4218250000004</v>
      </c>
      <c r="G5091">
        <v>8219</v>
      </c>
      <c r="I5091">
        <v>0.20541480000000001</v>
      </c>
      <c r="J5091">
        <v>20.54148</v>
      </c>
      <c r="L5091">
        <v>52.764009999999999</v>
      </c>
      <c r="M5091">
        <v>0.7665883</v>
      </c>
      <c r="N5091">
        <v>33.18488</v>
      </c>
      <c r="O5091">
        <v>26.789739999999998</v>
      </c>
      <c r="P5091">
        <v>0.31132779999999999</v>
      </c>
      <c r="R5091">
        <v>30.257539999999999</v>
      </c>
      <c r="S5091">
        <v>0.82263640000000005</v>
      </c>
    </row>
    <row r="5092" spans="1:19" x14ac:dyDescent="0.2">
      <c r="A5092" t="s">
        <v>25</v>
      </c>
      <c r="B5092">
        <v>2010</v>
      </c>
      <c r="C5092">
        <v>6381.8</v>
      </c>
      <c r="D5092">
        <v>6818.4</v>
      </c>
      <c r="E5092">
        <v>7340.430625</v>
      </c>
      <c r="F5092">
        <v>7190.4218250000004</v>
      </c>
      <c r="G5092">
        <v>8219</v>
      </c>
      <c r="H5092">
        <v>2.0407899999999999</v>
      </c>
      <c r="I5092">
        <v>0.20541480000000001</v>
      </c>
      <c r="J5092">
        <v>20.54148</v>
      </c>
      <c r="K5092">
        <v>68.510859999999994</v>
      </c>
      <c r="L5092">
        <v>52.764009999999999</v>
      </c>
      <c r="M5092">
        <v>0.7665883</v>
      </c>
      <c r="N5092">
        <v>33.18488</v>
      </c>
      <c r="O5092">
        <v>26.789739999999998</v>
      </c>
      <c r="P5092">
        <v>0.31132779999999999</v>
      </c>
      <c r="Q5092">
        <v>47.155700000000003</v>
      </c>
      <c r="R5092">
        <v>30.257539999999999</v>
      </c>
      <c r="S5092">
        <v>0.82263640000000005</v>
      </c>
    </row>
    <row r="5093" spans="1:19" x14ac:dyDescent="0.2">
      <c r="A5093" t="s">
        <v>25</v>
      </c>
      <c r="B5093">
        <v>2010</v>
      </c>
      <c r="C5093">
        <v>6381.8</v>
      </c>
      <c r="D5093">
        <v>6818.4</v>
      </c>
      <c r="E5093">
        <v>7340.430625</v>
      </c>
      <c r="F5093">
        <v>7190.4218250000004</v>
      </c>
      <c r="G5093">
        <v>8219</v>
      </c>
      <c r="H5093">
        <v>-16.169979999999999</v>
      </c>
      <c r="I5093">
        <v>0.20541480000000001</v>
      </c>
      <c r="J5093">
        <v>20.54148</v>
      </c>
      <c r="K5093">
        <v>68.510859999999994</v>
      </c>
      <c r="L5093">
        <v>52.764009999999999</v>
      </c>
      <c r="M5093">
        <v>0.7665883</v>
      </c>
      <c r="N5093">
        <v>33.18488</v>
      </c>
      <c r="O5093">
        <v>26.789739999999998</v>
      </c>
      <c r="P5093">
        <v>0.31132779999999999</v>
      </c>
      <c r="Q5093">
        <v>47.155700000000003</v>
      </c>
      <c r="R5093">
        <v>30.257539999999999</v>
      </c>
      <c r="S5093">
        <v>0.82263640000000005</v>
      </c>
    </row>
    <row r="5094" spans="1:19" x14ac:dyDescent="0.2">
      <c r="A5094" t="s">
        <v>25</v>
      </c>
      <c r="B5094">
        <v>2010</v>
      </c>
      <c r="C5094">
        <v>6381.8</v>
      </c>
      <c r="D5094">
        <v>6818.4</v>
      </c>
      <c r="E5094">
        <v>7340.430625</v>
      </c>
      <c r="F5094">
        <v>7190.4218250000004</v>
      </c>
      <c r="G5094">
        <v>8219</v>
      </c>
      <c r="H5094">
        <v>-4.6900000000000002E-5</v>
      </c>
      <c r="I5094">
        <v>0.20541480000000001</v>
      </c>
      <c r="J5094">
        <v>20.54148</v>
      </c>
      <c r="K5094">
        <v>68.510859999999994</v>
      </c>
      <c r="L5094">
        <v>52.764009999999999</v>
      </c>
      <c r="M5094">
        <v>0.7665883</v>
      </c>
      <c r="N5094">
        <v>33.18488</v>
      </c>
      <c r="O5094">
        <v>26.789739999999998</v>
      </c>
      <c r="P5094">
        <v>0.31132779999999999</v>
      </c>
      <c r="Q5094">
        <v>47.155700000000003</v>
      </c>
      <c r="R5094">
        <v>30.257539999999999</v>
      </c>
      <c r="S5094">
        <v>0.82263640000000005</v>
      </c>
    </row>
    <row r="5095" spans="1:19" x14ac:dyDescent="0.2">
      <c r="A5095" t="s">
        <v>25</v>
      </c>
      <c r="B5095">
        <v>2010</v>
      </c>
      <c r="C5095">
        <v>6381.8</v>
      </c>
      <c r="D5095">
        <v>6818.4</v>
      </c>
      <c r="E5095">
        <v>7340.430625</v>
      </c>
      <c r="F5095">
        <v>7190.4218250000004</v>
      </c>
      <c r="G5095">
        <v>8219</v>
      </c>
      <c r="H5095">
        <v>11.111140000000001</v>
      </c>
      <c r="I5095">
        <v>0.20541480000000001</v>
      </c>
      <c r="J5095">
        <v>20.54148</v>
      </c>
      <c r="K5095">
        <v>68.510859999999994</v>
      </c>
      <c r="L5095">
        <v>52.764009999999999</v>
      </c>
      <c r="M5095">
        <v>0.7665883</v>
      </c>
      <c r="N5095">
        <v>33.18488</v>
      </c>
      <c r="O5095">
        <v>26.789739999999998</v>
      </c>
      <c r="P5095">
        <v>0.31132779999999999</v>
      </c>
      <c r="Q5095">
        <v>47.155700000000003</v>
      </c>
      <c r="R5095">
        <v>30.257539999999999</v>
      </c>
      <c r="S5095">
        <v>0.82263640000000005</v>
      </c>
    </row>
    <row r="5096" spans="1:19" x14ac:dyDescent="0.2">
      <c r="A5096" t="s">
        <v>25</v>
      </c>
      <c r="B5096">
        <v>2010</v>
      </c>
      <c r="C5096">
        <v>6381.8</v>
      </c>
      <c r="D5096">
        <v>6818.4</v>
      </c>
      <c r="E5096">
        <v>7340.430625</v>
      </c>
      <c r="F5096">
        <v>7190.4218250000004</v>
      </c>
      <c r="G5096">
        <v>8219</v>
      </c>
      <c r="H5096">
        <v>19.999970000000001</v>
      </c>
      <c r="I5096">
        <v>0.20541480000000001</v>
      </c>
      <c r="J5096">
        <v>20.54148</v>
      </c>
      <c r="K5096">
        <v>68.510859999999994</v>
      </c>
      <c r="L5096">
        <v>52.764009999999999</v>
      </c>
      <c r="M5096">
        <v>0.7665883</v>
      </c>
      <c r="N5096">
        <v>33.18488</v>
      </c>
      <c r="O5096">
        <v>26.789739999999998</v>
      </c>
      <c r="P5096">
        <v>0.31132779999999999</v>
      </c>
      <c r="Q5096">
        <v>47.155700000000003</v>
      </c>
      <c r="R5096">
        <v>30.257539999999999</v>
      </c>
      <c r="S5096">
        <v>0.82263640000000005</v>
      </c>
    </row>
    <row r="5097" spans="1:19" x14ac:dyDescent="0.2">
      <c r="A5097" t="s">
        <v>25</v>
      </c>
      <c r="B5097">
        <v>2010</v>
      </c>
      <c r="C5097">
        <v>6381.8</v>
      </c>
      <c r="D5097">
        <v>6818.4</v>
      </c>
      <c r="E5097">
        <v>7340.430625</v>
      </c>
      <c r="F5097">
        <v>7190.4218250000004</v>
      </c>
      <c r="G5097">
        <v>8219</v>
      </c>
      <c r="H5097">
        <v>39.999940000000002</v>
      </c>
      <c r="I5097">
        <v>0.20541480000000001</v>
      </c>
      <c r="J5097">
        <v>20.54148</v>
      </c>
      <c r="K5097">
        <v>68.510859999999994</v>
      </c>
      <c r="L5097">
        <v>52.764009999999999</v>
      </c>
      <c r="M5097">
        <v>0.7665883</v>
      </c>
      <c r="N5097">
        <v>33.18488</v>
      </c>
      <c r="O5097">
        <v>26.789739999999998</v>
      </c>
      <c r="P5097">
        <v>0.31132779999999999</v>
      </c>
      <c r="Q5097">
        <v>47.155700000000003</v>
      </c>
      <c r="R5097">
        <v>30.257539999999999</v>
      </c>
      <c r="S5097">
        <v>0.82263640000000005</v>
      </c>
    </row>
    <row r="5098" spans="1:19" x14ac:dyDescent="0.2">
      <c r="A5098" t="s">
        <v>25</v>
      </c>
      <c r="B5098">
        <v>2010</v>
      </c>
      <c r="C5098">
        <v>6381.8</v>
      </c>
      <c r="D5098">
        <v>6818.4</v>
      </c>
      <c r="E5098">
        <v>7340.430625</v>
      </c>
      <c r="F5098">
        <v>7190.4218250000004</v>
      </c>
      <c r="G5098">
        <v>8219</v>
      </c>
      <c r="I5098">
        <v>0.20541480000000001</v>
      </c>
      <c r="J5098">
        <v>20.54148</v>
      </c>
      <c r="L5098">
        <v>52.764009999999999</v>
      </c>
      <c r="M5098">
        <v>0.7665883</v>
      </c>
      <c r="N5098">
        <v>33.18488</v>
      </c>
      <c r="O5098">
        <v>26.789739999999998</v>
      </c>
      <c r="P5098">
        <v>0.31132779999999999</v>
      </c>
      <c r="R5098">
        <v>30.257539999999999</v>
      </c>
      <c r="S5098">
        <v>0.82263640000000005</v>
      </c>
    </row>
    <row r="5099" spans="1:19" x14ac:dyDescent="0.2">
      <c r="A5099" t="s">
        <v>25</v>
      </c>
      <c r="B5099">
        <v>2010</v>
      </c>
      <c r="C5099">
        <v>6381.8</v>
      </c>
      <c r="D5099">
        <v>6818.4</v>
      </c>
      <c r="E5099">
        <v>7340.430625</v>
      </c>
      <c r="F5099">
        <v>7190.4218250000004</v>
      </c>
      <c r="G5099">
        <v>8219</v>
      </c>
      <c r="H5099">
        <v>-2.65E-5</v>
      </c>
      <c r="I5099">
        <v>0.20541480000000001</v>
      </c>
      <c r="J5099">
        <v>20.54148</v>
      </c>
      <c r="K5099">
        <v>68.510859999999994</v>
      </c>
      <c r="L5099">
        <v>52.764009999999999</v>
      </c>
      <c r="M5099">
        <v>0.7665883</v>
      </c>
      <c r="N5099">
        <v>33.18488</v>
      </c>
      <c r="O5099">
        <v>26.789739999999998</v>
      </c>
      <c r="P5099">
        <v>0.31132779999999999</v>
      </c>
      <c r="Q5099">
        <v>47.155700000000003</v>
      </c>
      <c r="R5099">
        <v>30.257539999999999</v>
      </c>
      <c r="S5099">
        <v>0.82263640000000005</v>
      </c>
    </row>
    <row r="5100" spans="1:19" x14ac:dyDescent="0.2">
      <c r="A5100" t="s">
        <v>25</v>
      </c>
      <c r="B5100">
        <v>2010</v>
      </c>
      <c r="C5100">
        <v>6381.8</v>
      </c>
      <c r="D5100">
        <v>6818.4</v>
      </c>
      <c r="E5100">
        <v>7340.430625</v>
      </c>
      <c r="F5100">
        <v>7190.4218250000004</v>
      </c>
      <c r="G5100">
        <v>8219</v>
      </c>
      <c r="I5100">
        <v>0.20541480000000001</v>
      </c>
      <c r="J5100">
        <v>20.54148</v>
      </c>
      <c r="L5100">
        <v>52.764009999999999</v>
      </c>
      <c r="M5100">
        <v>0.7665883</v>
      </c>
      <c r="N5100">
        <v>33.18488</v>
      </c>
      <c r="O5100">
        <v>26.789739999999998</v>
      </c>
      <c r="P5100">
        <v>0.31132779999999999</v>
      </c>
      <c r="R5100">
        <v>30.257539999999999</v>
      </c>
      <c r="S5100">
        <v>0.82263640000000005</v>
      </c>
    </row>
    <row r="5101" spans="1:19" x14ac:dyDescent="0.2">
      <c r="A5101" t="s">
        <v>25</v>
      </c>
      <c r="B5101">
        <v>2010</v>
      </c>
      <c r="C5101">
        <v>6381.8</v>
      </c>
      <c r="D5101">
        <v>6818.4</v>
      </c>
      <c r="E5101">
        <v>7340.430625</v>
      </c>
      <c r="F5101">
        <v>7190.4218250000004</v>
      </c>
      <c r="G5101">
        <v>8219</v>
      </c>
      <c r="H5101">
        <v>6.5218239999999996</v>
      </c>
      <c r="I5101">
        <v>0.20541480000000001</v>
      </c>
      <c r="J5101">
        <v>20.54148</v>
      </c>
      <c r="K5101">
        <v>68.510859999999994</v>
      </c>
      <c r="L5101">
        <v>52.764009999999999</v>
      </c>
      <c r="M5101">
        <v>0.7665883</v>
      </c>
      <c r="N5101">
        <v>33.18488</v>
      </c>
      <c r="O5101">
        <v>26.789739999999998</v>
      </c>
      <c r="P5101">
        <v>0.31132779999999999</v>
      </c>
      <c r="Q5101">
        <v>47.155700000000003</v>
      </c>
      <c r="R5101">
        <v>30.257539999999999</v>
      </c>
      <c r="S5101">
        <v>0.82263640000000005</v>
      </c>
    </row>
    <row r="5102" spans="1:19" x14ac:dyDescent="0.2">
      <c r="A5102" t="s">
        <v>25</v>
      </c>
      <c r="B5102">
        <v>2010</v>
      </c>
      <c r="C5102">
        <v>6381.8</v>
      </c>
      <c r="D5102">
        <v>6818.4</v>
      </c>
      <c r="E5102">
        <v>7340.430625</v>
      </c>
      <c r="F5102">
        <v>7190.4218250000004</v>
      </c>
      <c r="G5102">
        <v>8219</v>
      </c>
      <c r="H5102">
        <v>19.967120000000001</v>
      </c>
      <c r="I5102">
        <v>0.20541480000000001</v>
      </c>
      <c r="J5102">
        <v>20.54148</v>
      </c>
      <c r="K5102">
        <v>68.510859999999994</v>
      </c>
      <c r="L5102">
        <v>52.764009999999999</v>
      </c>
      <c r="M5102">
        <v>0.7665883</v>
      </c>
      <c r="N5102">
        <v>33.18488</v>
      </c>
      <c r="O5102">
        <v>26.789739999999998</v>
      </c>
      <c r="P5102">
        <v>0.31132779999999999</v>
      </c>
      <c r="Q5102">
        <v>47.155700000000003</v>
      </c>
      <c r="R5102">
        <v>30.257539999999999</v>
      </c>
      <c r="S5102">
        <v>0.82263640000000005</v>
      </c>
    </row>
    <row r="5103" spans="1:19" x14ac:dyDescent="0.2">
      <c r="A5103" t="s">
        <v>25</v>
      </c>
      <c r="B5103">
        <v>2010</v>
      </c>
      <c r="C5103">
        <v>6381.8</v>
      </c>
      <c r="D5103">
        <v>6818.4</v>
      </c>
      <c r="E5103">
        <v>7340.430625</v>
      </c>
      <c r="F5103">
        <v>7190.4218250000004</v>
      </c>
      <c r="G5103">
        <v>8219</v>
      </c>
      <c r="H5103">
        <v>25.000029999999999</v>
      </c>
      <c r="I5103">
        <v>0.20541480000000001</v>
      </c>
      <c r="J5103">
        <v>20.54148</v>
      </c>
      <c r="K5103">
        <v>68.510859999999994</v>
      </c>
      <c r="L5103">
        <v>52.764009999999999</v>
      </c>
      <c r="M5103">
        <v>0.7665883</v>
      </c>
      <c r="N5103">
        <v>33.18488</v>
      </c>
      <c r="O5103">
        <v>26.789739999999998</v>
      </c>
      <c r="P5103">
        <v>0.31132779999999999</v>
      </c>
      <c r="Q5103">
        <v>47.155700000000003</v>
      </c>
      <c r="R5103">
        <v>30.257539999999999</v>
      </c>
      <c r="S5103">
        <v>0.82263640000000005</v>
      </c>
    </row>
    <row r="5104" spans="1:19" x14ac:dyDescent="0.2">
      <c r="A5104" t="s">
        <v>25</v>
      </c>
      <c r="B5104">
        <v>2010</v>
      </c>
      <c r="C5104">
        <v>6381.8</v>
      </c>
      <c r="D5104">
        <v>6818.4</v>
      </c>
      <c r="E5104">
        <v>7340.430625</v>
      </c>
      <c r="F5104">
        <v>7190.4218250000004</v>
      </c>
      <c r="G5104">
        <v>8219</v>
      </c>
      <c r="H5104">
        <v>12</v>
      </c>
      <c r="I5104">
        <v>0.20541480000000001</v>
      </c>
      <c r="J5104">
        <v>20.54148</v>
      </c>
      <c r="K5104">
        <v>68.510859999999994</v>
      </c>
      <c r="L5104">
        <v>52.764009999999999</v>
      </c>
      <c r="M5104">
        <v>0.7665883</v>
      </c>
      <c r="N5104">
        <v>33.18488</v>
      </c>
      <c r="O5104">
        <v>26.789739999999998</v>
      </c>
      <c r="P5104">
        <v>0.31132779999999999</v>
      </c>
      <c r="Q5104">
        <v>47.155700000000003</v>
      </c>
      <c r="R5104">
        <v>30.257539999999999</v>
      </c>
      <c r="S5104">
        <v>0.82263640000000005</v>
      </c>
    </row>
    <row r="5105" spans="1:19" x14ac:dyDescent="0.2">
      <c r="A5105" t="s">
        <v>25</v>
      </c>
      <c r="B5105">
        <v>2010</v>
      </c>
      <c r="C5105">
        <v>6381.8</v>
      </c>
      <c r="D5105">
        <v>6818.4</v>
      </c>
      <c r="E5105">
        <v>7340.430625</v>
      </c>
      <c r="F5105">
        <v>7190.4218250000004</v>
      </c>
      <c r="G5105">
        <v>8219</v>
      </c>
      <c r="I5105">
        <v>0.20541480000000001</v>
      </c>
      <c r="J5105">
        <v>20.54148</v>
      </c>
      <c r="L5105">
        <v>52.764009999999999</v>
      </c>
      <c r="M5105">
        <v>0.7665883</v>
      </c>
      <c r="N5105">
        <v>33.18488</v>
      </c>
      <c r="O5105">
        <v>26.789739999999998</v>
      </c>
      <c r="P5105">
        <v>0.31132779999999999</v>
      </c>
      <c r="R5105">
        <v>30.257539999999999</v>
      </c>
      <c r="S5105">
        <v>0.82263640000000005</v>
      </c>
    </row>
    <row r="5106" spans="1:19" x14ac:dyDescent="0.2">
      <c r="A5106" t="s">
        <v>25</v>
      </c>
      <c r="B5106">
        <v>2010</v>
      </c>
      <c r="C5106">
        <v>6381.8</v>
      </c>
      <c r="D5106">
        <v>6818.4</v>
      </c>
      <c r="E5106">
        <v>7340.430625</v>
      </c>
      <c r="F5106">
        <v>7190.4218250000004</v>
      </c>
      <c r="G5106">
        <v>8219</v>
      </c>
      <c r="H5106">
        <v>40</v>
      </c>
      <c r="I5106">
        <v>0.20541480000000001</v>
      </c>
      <c r="J5106">
        <v>20.54148</v>
      </c>
      <c r="K5106">
        <v>68.510859999999994</v>
      </c>
      <c r="L5106">
        <v>52.764009999999999</v>
      </c>
      <c r="M5106">
        <v>0.7665883</v>
      </c>
      <c r="N5106">
        <v>33.18488</v>
      </c>
      <c r="O5106">
        <v>26.789739999999998</v>
      </c>
      <c r="P5106">
        <v>0.31132779999999999</v>
      </c>
      <c r="Q5106">
        <v>47.155700000000003</v>
      </c>
      <c r="R5106">
        <v>30.257539999999999</v>
      </c>
      <c r="S5106">
        <v>0.82263640000000005</v>
      </c>
    </row>
    <row r="5107" spans="1:19" x14ac:dyDescent="0.2">
      <c r="A5107" t="s">
        <v>25</v>
      </c>
      <c r="B5107">
        <v>2010</v>
      </c>
      <c r="C5107">
        <v>6381.8</v>
      </c>
      <c r="D5107">
        <v>6818.4</v>
      </c>
      <c r="E5107">
        <v>7340.430625</v>
      </c>
      <c r="F5107">
        <v>7190.4218250000004</v>
      </c>
      <c r="G5107">
        <v>8219</v>
      </c>
      <c r="I5107">
        <v>0.20541480000000001</v>
      </c>
      <c r="J5107">
        <v>20.54148</v>
      </c>
      <c r="L5107">
        <v>52.764009999999999</v>
      </c>
      <c r="M5107">
        <v>0.7665883</v>
      </c>
      <c r="N5107">
        <v>33.18488</v>
      </c>
      <c r="O5107">
        <v>26.789739999999998</v>
      </c>
      <c r="P5107">
        <v>0.31132779999999999</v>
      </c>
      <c r="R5107">
        <v>30.257539999999999</v>
      </c>
      <c r="S5107">
        <v>0.82263640000000005</v>
      </c>
    </row>
    <row r="5108" spans="1:19" x14ac:dyDescent="0.2">
      <c r="A5108" t="s">
        <v>25</v>
      </c>
      <c r="B5108">
        <v>2010</v>
      </c>
      <c r="C5108">
        <v>6381.8</v>
      </c>
      <c r="D5108">
        <v>6818.4</v>
      </c>
      <c r="E5108">
        <v>7340.430625</v>
      </c>
      <c r="F5108">
        <v>7190.4218250000004</v>
      </c>
      <c r="G5108">
        <v>8219</v>
      </c>
      <c r="H5108">
        <v>-10.000019999999999</v>
      </c>
      <c r="I5108">
        <v>0.20541480000000001</v>
      </c>
      <c r="J5108">
        <v>20.54148</v>
      </c>
      <c r="K5108">
        <v>68.510859999999994</v>
      </c>
      <c r="L5108">
        <v>52.764009999999999</v>
      </c>
      <c r="M5108">
        <v>0.7665883</v>
      </c>
      <c r="N5108">
        <v>33.18488</v>
      </c>
      <c r="O5108">
        <v>26.789739999999998</v>
      </c>
      <c r="P5108">
        <v>0.31132779999999999</v>
      </c>
      <c r="Q5108">
        <v>47.155700000000003</v>
      </c>
      <c r="R5108">
        <v>30.257539999999999</v>
      </c>
      <c r="S5108">
        <v>0.82263640000000005</v>
      </c>
    </row>
    <row r="5109" spans="1:19" x14ac:dyDescent="0.2">
      <c r="A5109" t="s">
        <v>25</v>
      </c>
      <c r="B5109">
        <v>2010</v>
      </c>
      <c r="C5109">
        <v>6381.8</v>
      </c>
      <c r="D5109">
        <v>6818.4</v>
      </c>
      <c r="E5109">
        <v>7340.430625</v>
      </c>
      <c r="F5109">
        <v>7190.4218250000004</v>
      </c>
      <c r="G5109">
        <v>8219</v>
      </c>
      <c r="I5109">
        <v>0.20541480000000001</v>
      </c>
      <c r="J5109">
        <v>20.54148</v>
      </c>
      <c r="L5109">
        <v>52.764009999999999</v>
      </c>
      <c r="M5109">
        <v>0.7665883</v>
      </c>
      <c r="N5109">
        <v>33.18488</v>
      </c>
      <c r="O5109">
        <v>26.789739999999998</v>
      </c>
      <c r="P5109">
        <v>0.31132779999999999</v>
      </c>
      <c r="R5109">
        <v>30.257539999999999</v>
      </c>
      <c r="S5109">
        <v>0.82263640000000005</v>
      </c>
    </row>
    <row r="5110" spans="1:19" x14ac:dyDescent="0.2">
      <c r="A5110" t="s">
        <v>25</v>
      </c>
      <c r="B5110">
        <v>2010</v>
      </c>
      <c r="C5110">
        <v>6381.8</v>
      </c>
      <c r="D5110">
        <v>6818.4</v>
      </c>
      <c r="E5110">
        <v>7340.430625</v>
      </c>
      <c r="F5110">
        <v>7190.4218250000004</v>
      </c>
      <c r="G5110">
        <v>8219</v>
      </c>
      <c r="H5110">
        <v>25.000029999999999</v>
      </c>
      <c r="I5110">
        <v>0.20541480000000001</v>
      </c>
      <c r="J5110">
        <v>20.54148</v>
      </c>
      <c r="K5110">
        <v>68.510859999999994</v>
      </c>
      <c r="L5110">
        <v>52.764009999999999</v>
      </c>
      <c r="M5110">
        <v>0.7665883</v>
      </c>
      <c r="N5110">
        <v>33.18488</v>
      </c>
      <c r="O5110">
        <v>26.789739999999998</v>
      </c>
      <c r="P5110">
        <v>0.31132779999999999</v>
      </c>
      <c r="Q5110">
        <v>47.155700000000003</v>
      </c>
      <c r="R5110">
        <v>30.257539999999999</v>
      </c>
      <c r="S5110">
        <v>0.82263640000000005</v>
      </c>
    </row>
    <row r="5111" spans="1:19" x14ac:dyDescent="0.2">
      <c r="A5111" t="s">
        <v>25</v>
      </c>
      <c r="B5111">
        <v>2010</v>
      </c>
      <c r="C5111">
        <v>6381.8</v>
      </c>
      <c r="D5111">
        <v>6818.4</v>
      </c>
      <c r="E5111">
        <v>7340.430625</v>
      </c>
      <c r="F5111">
        <v>7190.4218250000004</v>
      </c>
      <c r="G5111">
        <v>8219</v>
      </c>
      <c r="H5111">
        <v>19.658149999999999</v>
      </c>
      <c r="I5111">
        <v>0.20541480000000001</v>
      </c>
      <c r="J5111">
        <v>20.54148</v>
      </c>
      <c r="K5111">
        <v>68.510859999999994</v>
      </c>
      <c r="L5111">
        <v>52.764009999999999</v>
      </c>
      <c r="M5111">
        <v>0.7665883</v>
      </c>
      <c r="N5111">
        <v>33.18488</v>
      </c>
      <c r="O5111">
        <v>26.789739999999998</v>
      </c>
      <c r="P5111">
        <v>0.31132779999999999</v>
      </c>
      <c r="Q5111">
        <v>47.155700000000003</v>
      </c>
      <c r="R5111">
        <v>30.257539999999999</v>
      </c>
      <c r="S5111">
        <v>0.82263640000000005</v>
      </c>
    </row>
    <row r="5112" spans="1:19" x14ac:dyDescent="0.2">
      <c r="A5112" t="s">
        <v>25</v>
      </c>
      <c r="B5112">
        <v>2010</v>
      </c>
      <c r="C5112">
        <v>6381.8</v>
      </c>
      <c r="D5112">
        <v>6818.4</v>
      </c>
      <c r="E5112">
        <v>7340.430625</v>
      </c>
      <c r="F5112">
        <v>7190.4218250000004</v>
      </c>
      <c r="G5112">
        <v>8219</v>
      </c>
      <c r="H5112">
        <v>-92.5</v>
      </c>
      <c r="I5112">
        <v>0.20541480000000001</v>
      </c>
      <c r="J5112">
        <v>20.54148</v>
      </c>
      <c r="K5112">
        <v>68.510859999999994</v>
      </c>
      <c r="L5112">
        <v>52.764009999999999</v>
      </c>
      <c r="M5112">
        <v>0.7665883</v>
      </c>
      <c r="N5112">
        <v>33.18488</v>
      </c>
      <c r="O5112">
        <v>26.789739999999998</v>
      </c>
      <c r="P5112">
        <v>0.31132779999999999</v>
      </c>
      <c r="Q5112">
        <v>47.155700000000003</v>
      </c>
      <c r="R5112">
        <v>30.257539999999999</v>
      </c>
      <c r="S5112">
        <v>0.82263640000000005</v>
      </c>
    </row>
    <row r="5113" spans="1:19" x14ac:dyDescent="0.2">
      <c r="A5113" t="s">
        <v>25</v>
      </c>
      <c r="B5113">
        <v>2010</v>
      </c>
      <c r="C5113">
        <v>6381.8</v>
      </c>
      <c r="D5113">
        <v>6818.4</v>
      </c>
      <c r="E5113">
        <v>7340.430625</v>
      </c>
      <c r="F5113">
        <v>7190.4218250000004</v>
      </c>
      <c r="G5113">
        <v>8219</v>
      </c>
      <c r="H5113">
        <v>16.666720000000002</v>
      </c>
      <c r="I5113">
        <v>0.20541480000000001</v>
      </c>
      <c r="J5113">
        <v>20.54148</v>
      </c>
      <c r="K5113">
        <v>68.510859999999994</v>
      </c>
      <c r="L5113">
        <v>52.764009999999999</v>
      </c>
      <c r="M5113">
        <v>0.7665883</v>
      </c>
      <c r="N5113">
        <v>33.18488</v>
      </c>
      <c r="O5113">
        <v>26.789739999999998</v>
      </c>
      <c r="P5113">
        <v>0.31132779999999999</v>
      </c>
      <c r="Q5113">
        <v>47.155700000000003</v>
      </c>
      <c r="R5113">
        <v>30.257539999999999</v>
      </c>
      <c r="S5113">
        <v>0.82263640000000005</v>
      </c>
    </row>
    <row r="5114" spans="1:19" x14ac:dyDescent="0.2">
      <c r="A5114" t="s">
        <v>25</v>
      </c>
      <c r="B5114">
        <v>2010</v>
      </c>
      <c r="C5114">
        <v>6381.8</v>
      </c>
      <c r="D5114">
        <v>6818.4</v>
      </c>
      <c r="E5114">
        <v>7340.430625</v>
      </c>
      <c r="F5114">
        <v>7190.4218250000004</v>
      </c>
      <c r="G5114">
        <v>8219</v>
      </c>
      <c r="H5114">
        <v>1.9199999999999999E-5</v>
      </c>
      <c r="I5114">
        <v>0.20541480000000001</v>
      </c>
      <c r="J5114">
        <v>20.54148</v>
      </c>
      <c r="K5114">
        <v>68.510859999999994</v>
      </c>
      <c r="L5114">
        <v>52.764009999999999</v>
      </c>
      <c r="M5114">
        <v>0.7665883</v>
      </c>
      <c r="N5114">
        <v>33.18488</v>
      </c>
      <c r="O5114">
        <v>26.789739999999998</v>
      </c>
      <c r="P5114">
        <v>0.31132779999999999</v>
      </c>
      <c r="Q5114">
        <v>47.155700000000003</v>
      </c>
      <c r="R5114">
        <v>30.257539999999999</v>
      </c>
      <c r="S5114">
        <v>0.82263640000000005</v>
      </c>
    </row>
    <row r="5115" spans="1:19" x14ac:dyDescent="0.2">
      <c r="A5115" t="s">
        <v>25</v>
      </c>
      <c r="B5115">
        <v>2010</v>
      </c>
      <c r="C5115">
        <v>6381.8</v>
      </c>
      <c r="D5115">
        <v>6818.4</v>
      </c>
      <c r="E5115">
        <v>7340.430625</v>
      </c>
      <c r="F5115">
        <v>7190.4218250000004</v>
      </c>
      <c r="G5115">
        <v>8219</v>
      </c>
      <c r="H5115">
        <v>-3.846136</v>
      </c>
      <c r="I5115">
        <v>0.20541480000000001</v>
      </c>
      <c r="J5115">
        <v>20.54148</v>
      </c>
      <c r="K5115">
        <v>68.510859999999994</v>
      </c>
      <c r="L5115">
        <v>52.764009999999999</v>
      </c>
      <c r="M5115">
        <v>0.7665883</v>
      </c>
      <c r="N5115">
        <v>33.18488</v>
      </c>
      <c r="O5115">
        <v>26.789739999999998</v>
      </c>
      <c r="P5115">
        <v>0.31132779999999999</v>
      </c>
      <c r="Q5115">
        <v>47.155700000000003</v>
      </c>
      <c r="R5115">
        <v>30.257539999999999</v>
      </c>
      <c r="S5115">
        <v>0.82263640000000005</v>
      </c>
    </row>
    <row r="5116" spans="1:19" x14ac:dyDescent="0.2">
      <c r="A5116" t="s">
        <v>25</v>
      </c>
      <c r="B5116">
        <v>2010</v>
      </c>
      <c r="C5116">
        <v>6381.8</v>
      </c>
      <c r="D5116">
        <v>6818.4</v>
      </c>
      <c r="E5116">
        <v>7340.430625</v>
      </c>
      <c r="F5116">
        <v>7190.4218250000004</v>
      </c>
      <c r="G5116">
        <v>8219</v>
      </c>
      <c r="I5116">
        <v>0.20541480000000001</v>
      </c>
      <c r="J5116">
        <v>20.54148</v>
      </c>
      <c r="L5116">
        <v>52.764009999999999</v>
      </c>
      <c r="M5116">
        <v>0.7665883</v>
      </c>
      <c r="N5116">
        <v>33.18488</v>
      </c>
      <c r="O5116">
        <v>26.789739999999998</v>
      </c>
      <c r="P5116">
        <v>0.31132779999999999</v>
      </c>
      <c r="R5116">
        <v>30.257539999999999</v>
      </c>
      <c r="S5116">
        <v>0.82263640000000005</v>
      </c>
    </row>
    <row r="5117" spans="1:19" x14ac:dyDescent="0.2">
      <c r="A5117" t="s">
        <v>25</v>
      </c>
      <c r="B5117">
        <v>2010</v>
      </c>
      <c r="C5117">
        <v>6381.8</v>
      </c>
      <c r="D5117">
        <v>6818.4</v>
      </c>
      <c r="E5117">
        <v>7340.430625</v>
      </c>
      <c r="F5117">
        <v>7190.4218250000004</v>
      </c>
      <c r="G5117">
        <v>8219</v>
      </c>
      <c r="H5117">
        <v>8.6956240000000005</v>
      </c>
      <c r="I5117">
        <v>0.20541480000000001</v>
      </c>
      <c r="J5117">
        <v>20.54148</v>
      </c>
      <c r="K5117">
        <v>68.510859999999994</v>
      </c>
      <c r="L5117">
        <v>52.764009999999999</v>
      </c>
      <c r="M5117">
        <v>0.7665883</v>
      </c>
      <c r="N5117">
        <v>33.18488</v>
      </c>
      <c r="O5117">
        <v>26.789739999999998</v>
      </c>
      <c r="P5117">
        <v>0.31132779999999999</v>
      </c>
      <c r="Q5117">
        <v>47.155700000000003</v>
      </c>
      <c r="R5117">
        <v>30.257539999999999</v>
      </c>
      <c r="S5117">
        <v>0.82263640000000005</v>
      </c>
    </row>
    <row r="5118" spans="1:19" x14ac:dyDescent="0.2">
      <c r="A5118" t="s">
        <v>25</v>
      </c>
      <c r="B5118">
        <v>2010</v>
      </c>
      <c r="C5118">
        <v>6381.8</v>
      </c>
      <c r="D5118">
        <v>6818.4</v>
      </c>
      <c r="E5118">
        <v>7340.430625</v>
      </c>
      <c r="F5118">
        <v>7190.4218250000004</v>
      </c>
      <c r="G5118">
        <v>8219</v>
      </c>
      <c r="H5118">
        <v>-15.7895</v>
      </c>
      <c r="I5118">
        <v>0.20541480000000001</v>
      </c>
      <c r="J5118">
        <v>20.54148</v>
      </c>
      <c r="K5118">
        <v>68.510859999999994</v>
      </c>
      <c r="L5118">
        <v>52.764009999999999</v>
      </c>
      <c r="M5118">
        <v>0.7665883</v>
      </c>
      <c r="N5118">
        <v>33.18488</v>
      </c>
      <c r="O5118">
        <v>26.789739999999998</v>
      </c>
      <c r="P5118">
        <v>0.31132779999999999</v>
      </c>
      <c r="Q5118">
        <v>47.155700000000003</v>
      </c>
      <c r="R5118">
        <v>30.257539999999999</v>
      </c>
      <c r="S5118">
        <v>0.82263640000000005</v>
      </c>
    </row>
    <row r="5119" spans="1:19" x14ac:dyDescent="0.2">
      <c r="A5119" t="s">
        <v>25</v>
      </c>
      <c r="B5119">
        <v>2010</v>
      </c>
      <c r="C5119">
        <v>6381.8</v>
      </c>
      <c r="D5119">
        <v>6818.4</v>
      </c>
      <c r="E5119">
        <v>7340.430625</v>
      </c>
      <c r="F5119">
        <v>7190.4218250000004</v>
      </c>
      <c r="G5119">
        <v>8219</v>
      </c>
      <c r="H5119">
        <v>1.9199999999999999E-5</v>
      </c>
      <c r="I5119">
        <v>0.20541480000000001</v>
      </c>
      <c r="J5119">
        <v>20.54148</v>
      </c>
      <c r="K5119">
        <v>68.510859999999994</v>
      </c>
      <c r="L5119">
        <v>52.764009999999999</v>
      </c>
      <c r="M5119">
        <v>0.7665883</v>
      </c>
      <c r="N5119">
        <v>33.18488</v>
      </c>
      <c r="O5119">
        <v>26.789739999999998</v>
      </c>
      <c r="P5119">
        <v>0.31132779999999999</v>
      </c>
      <c r="Q5119">
        <v>47.155700000000003</v>
      </c>
      <c r="R5119">
        <v>30.257539999999999</v>
      </c>
      <c r="S5119">
        <v>0.82263640000000005</v>
      </c>
    </row>
    <row r="5120" spans="1:19" x14ac:dyDescent="0.2">
      <c r="A5120" t="s">
        <v>25</v>
      </c>
      <c r="B5120">
        <v>2010</v>
      </c>
      <c r="C5120">
        <v>6381.8</v>
      </c>
      <c r="D5120">
        <v>6818.4</v>
      </c>
      <c r="E5120">
        <v>7340.430625</v>
      </c>
      <c r="F5120">
        <v>7190.4218250000004</v>
      </c>
      <c r="G5120">
        <v>8219</v>
      </c>
      <c r="H5120">
        <v>16.66667</v>
      </c>
      <c r="I5120">
        <v>0.20541480000000001</v>
      </c>
      <c r="J5120">
        <v>20.54148</v>
      </c>
      <c r="K5120">
        <v>68.510859999999994</v>
      </c>
      <c r="L5120">
        <v>52.764009999999999</v>
      </c>
      <c r="M5120">
        <v>0.7665883</v>
      </c>
      <c r="N5120">
        <v>33.18488</v>
      </c>
      <c r="O5120">
        <v>26.789739999999998</v>
      </c>
      <c r="P5120">
        <v>0.31132779999999999</v>
      </c>
      <c r="Q5120">
        <v>47.155700000000003</v>
      </c>
      <c r="R5120">
        <v>30.257539999999999</v>
      </c>
      <c r="S5120">
        <v>0.82263640000000005</v>
      </c>
    </row>
    <row r="5121" spans="1:19" x14ac:dyDescent="0.2">
      <c r="A5121" t="s">
        <v>25</v>
      </c>
      <c r="B5121">
        <v>2010</v>
      </c>
      <c r="C5121">
        <v>6381.8</v>
      </c>
      <c r="D5121">
        <v>6818.4</v>
      </c>
      <c r="E5121">
        <v>7340.430625</v>
      </c>
      <c r="F5121">
        <v>7190.4218250000004</v>
      </c>
      <c r="G5121">
        <v>8219</v>
      </c>
      <c r="H5121">
        <v>8.0000239999999998</v>
      </c>
      <c r="I5121">
        <v>0.20541480000000001</v>
      </c>
      <c r="J5121">
        <v>20.54148</v>
      </c>
      <c r="K5121">
        <v>68.510859999999994</v>
      </c>
      <c r="L5121">
        <v>52.764009999999999</v>
      </c>
      <c r="M5121">
        <v>0.7665883</v>
      </c>
      <c r="N5121">
        <v>33.18488</v>
      </c>
      <c r="O5121">
        <v>26.789739999999998</v>
      </c>
      <c r="P5121">
        <v>0.31132779999999999</v>
      </c>
      <c r="Q5121">
        <v>47.155700000000003</v>
      </c>
      <c r="R5121">
        <v>30.257539999999999</v>
      </c>
      <c r="S5121">
        <v>0.82263640000000005</v>
      </c>
    </row>
    <row r="5122" spans="1:19" x14ac:dyDescent="0.2">
      <c r="A5122" t="s">
        <v>25</v>
      </c>
      <c r="B5122">
        <v>2010</v>
      </c>
      <c r="C5122">
        <v>6381.8</v>
      </c>
      <c r="D5122">
        <v>6818.4</v>
      </c>
      <c r="E5122">
        <v>7340.430625</v>
      </c>
      <c r="F5122">
        <v>7190.4218250000004</v>
      </c>
      <c r="G5122">
        <v>8219</v>
      </c>
      <c r="H5122">
        <v>-12.15156</v>
      </c>
      <c r="I5122">
        <v>0.20541480000000001</v>
      </c>
      <c r="J5122">
        <v>20.54148</v>
      </c>
      <c r="K5122">
        <v>68.510859999999994</v>
      </c>
      <c r="L5122">
        <v>52.764009999999999</v>
      </c>
      <c r="M5122">
        <v>0.7665883</v>
      </c>
      <c r="N5122">
        <v>33.18488</v>
      </c>
      <c r="O5122">
        <v>26.789739999999998</v>
      </c>
      <c r="P5122">
        <v>0.31132779999999999</v>
      </c>
      <c r="Q5122">
        <v>47.155700000000003</v>
      </c>
      <c r="R5122">
        <v>30.257539999999999</v>
      </c>
      <c r="S5122">
        <v>0.82263640000000005</v>
      </c>
    </row>
    <row r="5123" spans="1:19" x14ac:dyDescent="0.2">
      <c r="A5123" t="s">
        <v>25</v>
      </c>
      <c r="B5123">
        <v>2010</v>
      </c>
      <c r="C5123">
        <v>6381.8</v>
      </c>
      <c r="D5123">
        <v>6818.4</v>
      </c>
      <c r="E5123">
        <v>7340.430625</v>
      </c>
      <c r="F5123">
        <v>7190.4218250000004</v>
      </c>
      <c r="G5123">
        <v>8219</v>
      </c>
      <c r="H5123">
        <v>5.0000479999999996</v>
      </c>
      <c r="I5123">
        <v>0.20541480000000001</v>
      </c>
      <c r="J5123">
        <v>20.54148</v>
      </c>
      <c r="K5123">
        <v>68.510859999999994</v>
      </c>
      <c r="L5123">
        <v>52.764009999999999</v>
      </c>
      <c r="M5123">
        <v>0.7665883</v>
      </c>
      <c r="N5123">
        <v>33.18488</v>
      </c>
      <c r="O5123">
        <v>26.789739999999998</v>
      </c>
      <c r="P5123">
        <v>0.31132779999999999</v>
      </c>
      <c r="Q5123">
        <v>47.155700000000003</v>
      </c>
      <c r="R5123">
        <v>30.257539999999999</v>
      </c>
      <c r="S5123">
        <v>0.82263640000000005</v>
      </c>
    </row>
    <row r="5124" spans="1:19" x14ac:dyDescent="0.2">
      <c r="A5124" t="s">
        <v>25</v>
      </c>
      <c r="B5124">
        <v>2010</v>
      </c>
      <c r="C5124">
        <v>6381.8</v>
      </c>
      <c r="D5124">
        <v>6818.4</v>
      </c>
      <c r="E5124">
        <v>7340.430625</v>
      </c>
      <c r="F5124">
        <v>7190.4218250000004</v>
      </c>
      <c r="G5124">
        <v>8219</v>
      </c>
      <c r="H5124">
        <v>1.9199999999999999E-5</v>
      </c>
      <c r="I5124">
        <v>0.20541480000000001</v>
      </c>
      <c r="J5124">
        <v>20.54148</v>
      </c>
      <c r="K5124">
        <v>68.510859999999994</v>
      </c>
      <c r="L5124">
        <v>52.764009999999999</v>
      </c>
      <c r="M5124">
        <v>0.7665883</v>
      </c>
      <c r="N5124">
        <v>33.18488</v>
      </c>
      <c r="O5124">
        <v>26.789739999999998</v>
      </c>
      <c r="P5124">
        <v>0.31132779999999999</v>
      </c>
      <c r="Q5124">
        <v>47.155700000000003</v>
      </c>
      <c r="R5124">
        <v>30.257539999999999</v>
      </c>
      <c r="S5124">
        <v>0.82263640000000005</v>
      </c>
    </row>
    <row r="5125" spans="1:19" x14ac:dyDescent="0.2">
      <c r="A5125" t="s">
        <v>25</v>
      </c>
      <c r="B5125">
        <v>2010</v>
      </c>
      <c r="C5125">
        <v>6381.8</v>
      </c>
      <c r="D5125">
        <v>6818.4</v>
      </c>
      <c r="E5125">
        <v>7340.430625</v>
      </c>
      <c r="F5125">
        <v>7190.4218250000004</v>
      </c>
      <c r="G5125">
        <v>8219</v>
      </c>
      <c r="H5125">
        <v>-4.0000280000000004</v>
      </c>
      <c r="I5125">
        <v>0.20541480000000001</v>
      </c>
      <c r="J5125">
        <v>20.54148</v>
      </c>
      <c r="K5125">
        <v>68.510859999999994</v>
      </c>
      <c r="L5125">
        <v>52.764009999999999</v>
      </c>
      <c r="M5125">
        <v>0.7665883</v>
      </c>
      <c r="N5125">
        <v>33.18488</v>
      </c>
      <c r="O5125">
        <v>26.789739999999998</v>
      </c>
      <c r="P5125">
        <v>0.31132779999999999</v>
      </c>
      <c r="Q5125">
        <v>47.155700000000003</v>
      </c>
      <c r="R5125">
        <v>30.257539999999999</v>
      </c>
      <c r="S5125">
        <v>0.82263640000000005</v>
      </c>
    </row>
    <row r="5126" spans="1:19" x14ac:dyDescent="0.2">
      <c r="A5126" t="s">
        <v>25</v>
      </c>
      <c r="B5126">
        <v>2010</v>
      </c>
      <c r="C5126">
        <v>6381.8</v>
      </c>
      <c r="D5126">
        <v>6818.4</v>
      </c>
      <c r="E5126">
        <v>7340.430625</v>
      </c>
      <c r="F5126">
        <v>7190.4218250000004</v>
      </c>
      <c r="G5126">
        <v>8219</v>
      </c>
      <c r="H5126">
        <v>16.666609999999999</v>
      </c>
      <c r="I5126">
        <v>0.20541480000000001</v>
      </c>
      <c r="J5126">
        <v>20.54148</v>
      </c>
      <c r="K5126">
        <v>68.510859999999994</v>
      </c>
      <c r="L5126">
        <v>52.764009999999999</v>
      </c>
      <c r="M5126">
        <v>0.7665883</v>
      </c>
      <c r="N5126">
        <v>33.18488</v>
      </c>
      <c r="O5126">
        <v>26.789739999999998</v>
      </c>
      <c r="P5126">
        <v>0.31132779999999999</v>
      </c>
      <c r="Q5126">
        <v>47.155700000000003</v>
      </c>
      <c r="R5126">
        <v>30.257539999999999</v>
      </c>
      <c r="S5126">
        <v>0.82263640000000005</v>
      </c>
    </row>
    <row r="5127" spans="1:19" x14ac:dyDescent="0.2">
      <c r="A5127" t="s">
        <v>25</v>
      </c>
      <c r="B5127">
        <v>2010</v>
      </c>
      <c r="C5127">
        <v>6381.8</v>
      </c>
      <c r="D5127">
        <v>6818.4</v>
      </c>
      <c r="E5127">
        <v>7340.430625</v>
      </c>
      <c r="F5127">
        <v>7190.4218250000004</v>
      </c>
      <c r="G5127">
        <v>8219</v>
      </c>
      <c r="H5127">
        <v>25.000060000000001</v>
      </c>
      <c r="I5127">
        <v>0.20541480000000001</v>
      </c>
      <c r="J5127">
        <v>20.54148</v>
      </c>
      <c r="K5127">
        <v>68.510859999999994</v>
      </c>
      <c r="L5127">
        <v>52.764009999999999</v>
      </c>
      <c r="M5127">
        <v>0.7665883</v>
      </c>
      <c r="N5127">
        <v>33.18488</v>
      </c>
      <c r="O5127">
        <v>26.789739999999998</v>
      </c>
      <c r="P5127">
        <v>0.31132779999999999</v>
      </c>
      <c r="Q5127">
        <v>47.155700000000003</v>
      </c>
      <c r="R5127">
        <v>30.257539999999999</v>
      </c>
      <c r="S5127">
        <v>0.82263640000000005</v>
      </c>
    </row>
    <row r="5128" spans="1:19" x14ac:dyDescent="0.2">
      <c r="A5128" t="s">
        <v>25</v>
      </c>
      <c r="B5128">
        <v>2010</v>
      </c>
      <c r="C5128">
        <v>6381.8</v>
      </c>
      <c r="D5128">
        <v>6818.4</v>
      </c>
      <c r="E5128">
        <v>7340.430625</v>
      </c>
      <c r="F5128">
        <v>7190.4218250000004</v>
      </c>
      <c r="G5128">
        <v>8219</v>
      </c>
      <c r="H5128">
        <v>4.9999510000000003</v>
      </c>
      <c r="I5128">
        <v>0.20541480000000001</v>
      </c>
      <c r="J5128">
        <v>20.54148</v>
      </c>
      <c r="K5128">
        <v>68.510859999999994</v>
      </c>
      <c r="L5128">
        <v>52.764009999999999</v>
      </c>
      <c r="M5128">
        <v>0.7665883</v>
      </c>
      <c r="N5128">
        <v>33.18488</v>
      </c>
      <c r="O5128">
        <v>26.789739999999998</v>
      </c>
      <c r="P5128">
        <v>0.31132779999999999</v>
      </c>
      <c r="Q5128">
        <v>47.155700000000003</v>
      </c>
      <c r="R5128">
        <v>30.257539999999999</v>
      </c>
      <c r="S5128">
        <v>0.82263640000000005</v>
      </c>
    </row>
    <row r="5129" spans="1:19" x14ac:dyDescent="0.2">
      <c r="A5129" t="s">
        <v>25</v>
      </c>
      <c r="B5129">
        <v>2010</v>
      </c>
      <c r="C5129">
        <v>6381.8</v>
      </c>
      <c r="D5129">
        <v>6818.4</v>
      </c>
      <c r="E5129">
        <v>7340.430625</v>
      </c>
      <c r="F5129">
        <v>7190.4218250000004</v>
      </c>
      <c r="G5129">
        <v>8219</v>
      </c>
      <c r="H5129">
        <v>1.84E-5</v>
      </c>
      <c r="I5129">
        <v>0.20541480000000001</v>
      </c>
      <c r="J5129">
        <v>20.54148</v>
      </c>
      <c r="K5129">
        <v>68.510859999999994</v>
      </c>
      <c r="L5129">
        <v>52.764009999999999</v>
      </c>
      <c r="M5129">
        <v>0.7665883</v>
      </c>
      <c r="N5129">
        <v>33.18488</v>
      </c>
      <c r="O5129">
        <v>26.789739999999998</v>
      </c>
      <c r="P5129">
        <v>0.31132779999999999</v>
      </c>
      <c r="Q5129">
        <v>47.155700000000003</v>
      </c>
      <c r="R5129">
        <v>30.257539999999999</v>
      </c>
      <c r="S5129">
        <v>0.82263640000000005</v>
      </c>
    </row>
    <row r="5130" spans="1:19" x14ac:dyDescent="0.2">
      <c r="A5130" t="s">
        <v>25</v>
      </c>
      <c r="B5130">
        <v>2010</v>
      </c>
      <c r="C5130">
        <v>6381.8</v>
      </c>
      <c r="D5130">
        <v>6818.4</v>
      </c>
      <c r="E5130">
        <v>7340.430625</v>
      </c>
      <c r="F5130">
        <v>7190.4218250000004</v>
      </c>
      <c r="G5130">
        <v>8219</v>
      </c>
      <c r="I5130">
        <v>0.20541480000000001</v>
      </c>
      <c r="J5130">
        <v>20.54148</v>
      </c>
      <c r="L5130">
        <v>52.764009999999999</v>
      </c>
      <c r="M5130">
        <v>0.7665883</v>
      </c>
      <c r="O5130">
        <v>26.789739999999998</v>
      </c>
      <c r="P5130">
        <v>0.31132779999999999</v>
      </c>
      <c r="R5130">
        <v>30.257539999999999</v>
      </c>
      <c r="S5130">
        <v>0.82263640000000005</v>
      </c>
    </row>
    <row r="5131" spans="1:19" x14ac:dyDescent="0.2">
      <c r="A5131" t="s">
        <v>25</v>
      </c>
      <c r="B5131">
        <v>2010</v>
      </c>
      <c r="C5131">
        <v>6381.8</v>
      </c>
      <c r="D5131">
        <v>6818.4</v>
      </c>
      <c r="E5131">
        <v>7340.430625</v>
      </c>
      <c r="F5131">
        <v>7190.4218250000004</v>
      </c>
      <c r="G5131">
        <v>8219</v>
      </c>
      <c r="H5131">
        <v>6.3901799999999995E-2</v>
      </c>
      <c r="I5131">
        <v>0.20541480000000001</v>
      </c>
      <c r="J5131">
        <v>20.54148</v>
      </c>
      <c r="K5131">
        <v>68.510859999999994</v>
      </c>
      <c r="L5131">
        <v>52.764009999999999</v>
      </c>
      <c r="M5131">
        <v>0.7665883</v>
      </c>
      <c r="N5131">
        <v>33.18488</v>
      </c>
      <c r="O5131">
        <v>26.789739999999998</v>
      </c>
      <c r="P5131">
        <v>0.31132779999999999</v>
      </c>
      <c r="Q5131">
        <v>47.155700000000003</v>
      </c>
      <c r="R5131">
        <v>30.257539999999999</v>
      </c>
      <c r="S5131">
        <v>0.82263640000000005</v>
      </c>
    </row>
    <row r="5132" spans="1:19" x14ac:dyDescent="0.2">
      <c r="A5132" t="s">
        <v>25</v>
      </c>
      <c r="B5132">
        <v>2010</v>
      </c>
      <c r="C5132">
        <v>6381.8</v>
      </c>
      <c r="D5132">
        <v>6818.4</v>
      </c>
      <c r="E5132">
        <v>7340.430625</v>
      </c>
      <c r="F5132">
        <v>7190.4218250000004</v>
      </c>
      <c r="G5132">
        <v>8219</v>
      </c>
      <c r="H5132">
        <v>16.666720000000002</v>
      </c>
      <c r="I5132">
        <v>0.20541480000000001</v>
      </c>
      <c r="J5132">
        <v>20.54148</v>
      </c>
      <c r="K5132">
        <v>68.510859999999994</v>
      </c>
      <c r="L5132">
        <v>52.764009999999999</v>
      </c>
      <c r="M5132">
        <v>0.7665883</v>
      </c>
      <c r="N5132">
        <v>33.18488</v>
      </c>
      <c r="O5132">
        <v>26.789739999999998</v>
      </c>
      <c r="P5132">
        <v>0.31132779999999999</v>
      </c>
      <c r="Q5132">
        <v>47.155700000000003</v>
      </c>
      <c r="R5132">
        <v>30.257539999999999</v>
      </c>
      <c r="S5132">
        <v>0.82263640000000005</v>
      </c>
    </row>
    <row r="5133" spans="1:19" x14ac:dyDescent="0.2">
      <c r="A5133" t="s">
        <v>884</v>
      </c>
      <c r="B5133">
        <v>2010</v>
      </c>
      <c r="C5133">
        <v>1699.68183</v>
      </c>
      <c r="D5133">
        <v>1861.5470519999999</v>
      </c>
      <c r="E5133">
        <v>1998.2778129999999</v>
      </c>
      <c r="F5133">
        <v>1859.392407</v>
      </c>
      <c r="G5133">
        <v>1817.6450110000001</v>
      </c>
      <c r="H5133">
        <v>14.4001</v>
      </c>
      <c r="I5133">
        <v>-2.35836E-2</v>
      </c>
      <c r="J5133">
        <v>-2.3583630000000002</v>
      </c>
      <c r="K5133">
        <v>50.956119999999999</v>
      </c>
      <c r="L5133">
        <v>52.764009999999999</v>
      </c>
      <c r="M5133">
        <v>0.7665883</v>
      </c>
      <c r="N5133">
        <v>26.055520000000001</v>
      </c>
      <c r="O5133">
        <v>26.789739999999998</v>
      </c>
      <c r="P5133">
        <v>0.31132779999999999</v>
      </c>
      <c r="Q5133">
        <v>28.317460000000001</v>
      </c>
      <c r="R5133">
        <v>30.257539999999999</v>
      </c>
      <c r="S5133">
        <v>0.82263640000000005</v>
      </c>
    </row>
    <row r="5134" spans="1:19" x14ac:dyDescent="0.2">
      <c r="A5134" t="s">
        <v>884</v>
      </c>
      <c r="B5134">
        <v>2010</v>
      </c>
      <c r="C5134">
        <v>1699.68183</v>
      </c>
      <c r="D5134">
        <v>1861.5470519999999</v>
      </c>
      <c r="E5134">
        <v>1998.2778129999999</v>
      </c>
      <c r="F5134">
        <v>1859.392407</v>
      </c>
      <c r="G5134">
        <v>1817.6450110000001</v>
      </c>
      <c r="H5134">
        <v>11.027850000000001</v>
      </c>
      <c r="I5134">
        <v>-2.35836E-2</v>
      </c>
      <c r="J5134">
        <v>-2.3583630000000002</v>
      </c>
      <c r="K5134">
        <v>50.956119999999999</v>
      </c>
      <c r="L5134">
        <v>52.764009999999999</v>
      </c>
      <c r="M5134">
        <v>0.7665883</v>
      </c>
      <c r="N5134">
        <v>26.055520000000001</v>
      </c>
      <c r="O5134">
        <v>26.789739999999998</v>
      </c>
      <c r="P5134">
        <v>0.31132779999999999</v>
      </c>
      <c r="Q5134">
        <v>28.317460000000001</v>
      </c>
      <c r="R5134">
        <v>30.257539999999999</v>
      </c>
      <c r="S5134">
        <v>0.82263640000000005</v>
      </c>
    </row>
    <row r="5135" spans="1:19" x14ac:dyDescent="0.2">
      <c r="A5135" t="s">
        <v>884</v>
      </c>
      <c r="B5135">
        <v>2010</v>
      </c>
      <c r="C5135">
        <v>1699.68183</v>
      </c>
      <c r="D5135">
        <v>1861.5470519999999</v>
      </c>
      <c r="E5135">
        <v>1998.2778129999999</v>
      </c>
      <c r="F5135">
        <v>1859.392407</v>
      </c>
      <c r="G5135">
        <v>1817.6450110000001</v>
      </c>
      <c r="H5135">
        <v>-20.833400000000001</v>
      </c>
      <c r="I5135">
        <v>-2.35836E-2</v>
      </c>
      <c r="J5135">
        <v>-2.3583630000000002</v>
      </c>
      <c r="K5135">
        <v>50.956119999999999</v>
      </c>
      <c r="L5135">
        <v>52.764009999999999</v>
      </c>
      <c r="M5135">
        <v>0.7665883</v>
      </c>
      <c r="N5135">
        <v>26.055520000000001</v>
      </c>
      <c r="O5135">
        <v>26.789739999999998</v>
      </c>
      <c r="P5135">
        <v>0.31132779999999999</v>
      </c>
      <c r="Q5135">
        <v>28.317460000000001</v>
      </c>
      <c r="R5135">
        <v>30.257539999999999</v>
      </c>
      <c r="S5135">
        <v>0.82263640000000005</v>
      </c>
    </row>
    <row r="5136" spans="1:19" x14ac:dyDescent="0.2">
      <c r="A5136" t="s">
        <v>884</v>
      </c>
      <c r="B5136">
        <v>2010</v>
      </c>
      <c r="C5136">
        <v>1699.68183</v>
      </c>
      <c r="D5136">
        <v>1861.5470519999999</v>
      </c>
      <c r="E5136">
        <v>1998.2778129999999</v>
      </c>
      <c r="F5136">
        <v>1859.392407</v>
      </c>
      <c r="G5136">
        <v>1817.6450110000001</v>
      </c>
      <c r="H5136">
        <v>11.111079999999999</v>
      </c>
      <c r="I5136">
        <v>-2.35836E-2</v>
      </c>
      <c r="J5136">
        <v>-2.3583630000000002</v>
      </c>
      <c r="K5136">
        <v>50.956119999999999</v>
      </c>
      <c r="L5136">
        <v>52.764009999999999</v>
      </c>
      <c r="M5136">
        <v>0.7665883</v>
      </c>
      <c r="N5136">
        <v>26.055520000000001</v>
      </c>
      <c r="O5136">
        <v>26.789739999999998</v>
      </c>
      <c r="P5136">
        <v>0.31132779999999999</v>
      </c>
      <c r="Q5136">
        <v>28.317460000000001</v>
      </c>
      <c r="R5136">
        <v>30.257539999999999</v>
      </c>
      <c r="S5136">
        <v>0.82263640000000005</v>
      </c>
    </row>
    <row r="5137" spans="1:19" x14ac:dyDescent="0.2">
      <c r="A5137" t="s">
        <v>884</v>
      </c>
      <c r="B5137">
        <v>2010</v>
      </c>
      <c r="C5137">
        <v>1699.68183</v>
      </c>
      <c r="D5137">
        <v>1861.5470519999999</v>
      </c>
      <c r="E5137">
        <v>1998.2778129999999</v>
      </c>
      <c r="F5137">
        <v>1859.392407</v>
      </c>
      <c r="G5137">
        <v>1817.6450110000001</v>
      </c>
      <c r="H5137">
        <v>20.00009</v>
      </c>
      <c r="I5137">
        <v>-2.35836E-2</v>
      </c>
      <c r="J5137">
        <v>-2.3583630000000002</v>
      </c>
      <c r="K5137">
        <v>50.956119999999999</v>
      </c>
      <c r="L5137">
        <v>52.764009999999999</v>
      </c>
      <c r="M5137">
        <v>0.7665883</v>
      </c>
      <c r="N5137">
        <v>26.055520000000001</v>
      </c>
      <c r="O5137">
        <v>26.789739999999998</v>
      </c>
      <c r="P5137">
        <v>0.31132779999999999</v>
      </c>
      <c r="Q5137">
        <v>28.317460000000001</v>
      </c>
      <c r="R5137">
        <v>30.257539999999999</v>
      </c>
      <c r="S5137">
        <v>0.82263640000000005</v>
      </c>
    </row>
    <row r="5138" spans="1:19" x14ac:dyDescent="0.2">
      <c r="A5138" t="s">
        <v>884</v>
      </c>
      <c r="B5138">
        <v>2010</v>
      </c>
      <c r="C5138">
        <v>1699.68183</v>
      </c>
      <c r="D5138">
        <v>1861.5470519999999</v>
      </c>
      <c r="E5138">
        <v>1998.2778129999999</v>
      </c>
      <c r="F5138">
        <v>1859.392407</v>
      </c>
      <c r="G5138">
        <v>1817.6450110000001</v>
      </c>
      <c r="I5138">
        <v>-2.35836E-2</v>
      </c>
      <c r="J5138">
        <v>-2.3583630000000002</v>
      </c>
      <c r="L5138">
        <v>52.764009999999999</v>
      </c>
      <c r="M5138">
        <v>0.7665883</v>
      </c>
      <c r="N5138">
        <v>26.055520000000001</v>
      </c>
      <c r="O5138">
        <v>26.789739999999998</v>
      </c>
      <c r="P5138">
        <v>0.31132779999999999</v>
      </c>
      <c r="R5138">
        <v>30.257539999999999</v>
      </c>
      <c r="S5138">
        <v>0.82263640000000005</v>
      </c>
    </row>
    <row r="5139" spans="1:19" x14ac:dyDescent="0.2">
      <c r="A5139" t="s">
        <v>884</v>
      </c>
      <c r="B5139">
        <v>2010</v>
      </c>
      <c r="C5139">
        <v>1699.68183</v>
      </c>
      <c r="D5139">
        <v>1861.5470519999999</v>
      </c>
      <c r="E5139">
        <v>1998.2778129999999</v>
      </c>
      <c r="F5139">
        <v>1859.392407</v>
      </c>
      <c r="G5139">
        <v>1817.6450110000001</v>
      </c>
      <c r="I5139">
        <v>-2.35836E-2</v>
      </c>
      <c r="J5139">
        <v>-2.3583630000000002</v>
      </c>
      <c r="L5139">
        <v>52.764009999999999</v>
      </c>
      <c r="M5139">
        <v>0.7665883</v>
      </c>
      <c r="O5139">
        <v>26.789739999999998</v>
      </c>
      <c r="P5139">
        <v>0.31132779999999999</v>
      </c>
      <c r="R5139">
        <v>30.257539999999999</v>
      </c>
      <c r="S5139">
        <v>0.82263640000000005</v>
      </c>
    </row>
    <row r="5140" spans="1:19" x14ac:dyDescent="0.2">
      <c r="A5140" t="s">
        <v>884</v>
      </c>
      <c r="B5140">
        <v>2010</v>
      </c>
      <c r="C5140">
        <v>1699.68183</v>
      </c>
      <c r="D5140">
        <v>1861.5470519999999</v>
      </c>
      <c r="E5140">
        <v>1998.2778129999999</v>
      </c>
      <c r="F5140">
        <v>1859.392407</v>
      </c>
      <c r="G5140">
        <v>1817.6450110000001</v>
      </c>
      <c r="H5140">
        <v>-20.634899999999998</v>
      </c>
      <c r="I5140">
        <v>-2.35836E-2</v>
      </c>
      <c r="J5140">
        <v>-2.3583630000000002</v>
      </c>
      <c r="K5140">
        <v>50.956119999999999</v>
      </c>
      <c r="L5140">
        <v>52.764009999999999</v>
      </c>
      <c r="M5140">
        <v>0.7665883</v>
      </c>
      <c r="N5140">
        <v>26.055520000000001</v>
      </c>
      <c r="O5140">
        <v>26.789739999999998</v>
      </c>
      <c r="P5140">
        <v>0.31132779999999999</v>
      </c>
      <c r="Q5140">
        <v>28.317460000000001</v>
      </c>
      <c r="R5140">
        <v>30.257539999999999</v>
      </c>
      <c r="S5140">
        <v>0.82263640000000005</v>
      </c>
    </row>
    <row r="5141" spans="1:19" x14ac:dyDescent="0.2">
      <c r="A5141" t="s">
        <v>884</v>
      </c>
      <c r="B5141">
        <v>2010</v>
      </c>
      <c r="C5141">
        <v>1699.68183</v>
      </c>
      <c r="D5141">
        <v>1861.5470519999999</v>
      </c>
      <c r="E5141">
        <v>1998.2778129999999</v>
      </c>
      <c r="F5141">
        <v>1859.392407</v>
      </c>
      <c r="G5141">
        <v>1817.6450110000001</v>
      </c>
      <c r="H5141">
        <v>6.7999309999999999</v>
      </c>
      <c r="I5141">
        <v>-2.35836E-2</v>
      </c>
      <c r="J5141">
        <v>-2.3583630000000002</v>
      </c>
      <c r="K5141">
        <v>50.956119999999999</v>
      </c>
      <c r="L5141">
        <v>52.764009999999999</v>
      </c>
      <c r="M5141">
        <v>0.7665883</v>
      </c>
      <c r="N5141">
        <v>26.055520000000001</v>
      </c>
      <c r="O5141">
        <v>26.789739999999998</v>
      </c>
      <c r="P5141">
        <v>0.31132779999999999</v>
      </c>
      <c r="Q5141">
        <v>28.317460000000001</v>
      </c>
      <c r="R5141">
        <v>30.257539999999999</v>
      </c>
      <c r="S5141">
        <v>0.82263640000000005</v>
      </c>
    </row>
    <row r="5142" spans="1:19" x14ac:dyDescent="0.2">
      <c r="A5142" t="s">
        <v>884</v>
      </c>
      <c r="B5142">
        <v>2010</v>
      </c>
      <c r="C5142">
        <v>1699.68183</v>
      </c>
      <c r="D5142">
        <v>1861.5470519999999</v>
      </c>
      <c r="E5142">
        <v>1998.2778129999999</v>
      </c>
      <c r="F5142">
        <v>1859.392407</v>
      </c>
      <c r="G5142">
        <v>1817.6450110000001</v>
      </c>
      <c r="H5142">
        <v>4.16669</v>
      </c>
      <c r="I5142">
        <v>-2.35836E-2</v>
      </c>
      <c r="J5142">
        <v>-2.3583630000000002</v>
      </c>
      <c r="K5142">
        <v>50.956119999999999</v>
      </c>
      <c r="L5142">
        <v>52.764009999999999</v>
      </c>
      <c r="M5142">
        <v>0.7665883</v>
      </c>
      <c r="N5142">
        <v>26.055520000000001</v>
      </c>
      <c r="O5142">
        <v>26.789739999999998</v>
      </c>
      <c r="P5142">
        <v>0.31132779999999999</v>
      </c>
      <c r="Q5142">
        <v>28.317460000000001</v>
      </c>
      <c r="R5142">
        <v>30.257539999999999</v>
      </c>
      <c r="S5142">
        <v>0.82263640000000005</v>
      </c>
    </row>
    <row r="5143" spans="1:19" x14ac:dyDescent="0.2">
      <c r="A5143" t="s">
        <v>884</v>
      </c>
      <c r="B5143">
        <v>2010</v>
      </c>
      <c r="C5143">
        <v>1699.68183</v>
      </c>
      <c r="D5143">
        <v>1861.5470519999999</v>
      </c>
      <c r="E5143">
        <v>1998.2778129999999</v>
      </c>
      <c r="F5143">
        <v>1859.392407</v>
      </c>
      <c r="G5143">
        <v>1817.6450110000001</v>
      </c>
      <c r="H5143">
        <v>18.421019999999999</v>
      </c>
      <c r="I5143">
        <v>-2.35836E-2</v>
      </c>
      <c r="J5143">
        <v>-2.3583630000000002</v>
      </c>
      <c r="K5143">
        <v>50.956119999999999</v>
      </c>
      <c r="L5143">
        <v>52.764009999999999</v>
      </c>
      <c r="M5143">
        <v>0.7665883</v>
      </c>
      <c r="N5143">
        <v>26.055520000000001</v>
      </c>
      <c r="O5143">
        <v>26.789739999999998</v>
      </c>
      <c r="P5143">
        <v>0.31132779999999999</v>
      </c>
      <c r="Q5143">
        <v>28.317460000000001</v>
      </c>
      <c r="R5143">
        <v>30.257539999999999</v>
      </c>
      <c r="S5143">
        <v>0.82263640000000005</v>
      </c>
    </row>
    <row r="5144" spans="1:19" x14ac:dyDescent="0.2">
      <c r="A5144" t="s">
        <v>884</v>
      </c>
      <c r="B5144">
        <v>2010</v>
      </c>
      <c r="C5144">
        <v>1699.68183</v>
      </c>
      <c r="D5144">
        <v>1861.5470519999999</v>
      </c>
      <c r="E5144">
        <v>1998.2778129999999</v>
      </c>
      <c r="F5144">
        <v>1859.392407</v>
      </c>
      <c r="G5144">
        <v>1817.6450110000001</v>
      </c>
      <c r="H5144">
        <v>11.111140000000001</v>
      </c>
      <c r="I5144">
        <v>-2.35836E-2</v>
      </c>
      <c r="J5144">
        <v>-2.3583630000000002</v>
      </c>
      <c r="K5144">
        <v>50.956119999999999</v>
      </c>
      <c r="L5144">
        <v>52.764009999999999</v>
      </c>
      <c r="M5144">
        <v>0.7665883</v>
      </c>
      <c r="N5144">
        <v>26.055520000000001</v>
      </c>
      <c r="O5144">
        <v>26.789739999999998</v>
      </c>
      <c r="P5144">
        <v>0.31132779999999999</v>
      </c>
      <c r="Q5144">
        <v>28.317460000000001</v>
      </c>
      <c r="R5144">
        <v>30.257539999999999</v>
      </c>
      <c r="S5144">
        <v>0.82263640000000005</v>
      </c>
    </row>
    <row r="5145" spans="1:19" x14ac:dyDescent="0.2">
      <c r="A5145" t="s">
        <v>884</v>
      </c>
      <c r="B5145">
        <v>2010</v>
      </c>
      <c r="C5145">
        <v>1699.68183</v>
      </c>
      <c r="D5145">
        <v>1861.5470519999999</v>
      </c>
      <c r="E5145">
        <v>1998.2778129999999</v>
      </c>
      <c r="F5145">
        <v>1859.392407</v>
      </c>
      <c r="G5145">
        <v>1817.6450110000001</v>
      </c>
      <c r="H5145">
        <v>13.636329999999999</v>
      </c>
      <c r="I5145">
        <v>-2.35836E-2</v>
      </c>
      <c r="J5145">
        <v>-2.3583630000000002</v>
      </c>
      <c r="K5145">
        <v>50.956119999999999</v>
      </c>
      <c r="L5145">
        <v>52.764009999999999</v>
      </c>
      <c r="M5145">
        <v>0.7665883</v>
      </c>
      <c r="N5145">
        <v>26.055520000000001</v>
      </c>
      <c r="O5145">
        <v>26.789739999999998</v>
      </c>
      <c r="P5145">
        <v>0.31132779999999999</v>
      </c>
      <c r="Q5145">
        <v>28.317460000000001</v>
      </c>
      <c r="R5145">
        <v>30.257539999999999</v>
      </c>
      <c r="S5145">
        <v>0.82263640000000005</v>
      </c>
    </row>
    <row r="5146" spans="1:19" x14ac:dyDescent="0.2">
      <c r="A5146" t="s">
        <v>884</v>
      </c>
      <c r="B5146">
        <v>2010</v>
      </c>
      <c r="C5146">
        <v>1699.68183</v>
      </c>
      <c r="D5146">
        <v>1861.5470519999999</v>
      </c>
      <c r="E5146">
        <v>1998.2778129999999</v>
      </c>
      <c r="F5146">
        <v>1859.392407</v>
      </c>
      <c r="G5146">
        <v>1817.6450110000001</v>
      </c>
      <c r="I5146">
        <v>-2.35836E-2</v>
      </c>
      <c r="J5146">
        <v>-2.3583630000000002</v>
      </c>
      <c r="L5146">
        <v>52.764009999999999</v>
      </c>
      <c r="M5146">
        <v>0.7665883</v>
      </c>
      <c r="N5146">
        <v>26.055520000000001</v>
      </c>
      <c r="O5146">
        <v>26.789739999999998</v>
      </c>
      <c r="P5146">
        <v>0.31132779999999999</v>
      </c>
      <c r="R5146">
        <v>30.257539999999999</v>
      </c>
      <c r="S5146">
        <v>0.82263640000000005</v>
      </c>
    </row>
    <row r="5147" spans="1:19" x14ac:dyDescent="0.2">
      <c r="A5147" t="s">
        <v>884</v>
      </c>
      <c r="B5147">
        <v>2010</v>
      </c>
      <c r="C5147">
        <v>1699.68183</v>
      </c>
      <c r="D5147">
        <v>1861.5470519999999</v>
      </c>
      <c r="E5147">
        <v>1998.2778129999999</v>
      </c>
      <c r="F5147">
        <v>1859.392407</v>
      </c>
      <c r="G5147">
        <v>1817.6450110000001</v>
      </c>
      <c r="I5147">
        <v>-2.35836E-2</v>
      </c>
      <c r="J5147">
        <v>-2.3583630000000002</v>
      </c>
      <c r="L5147">
        <v>52.764009999999999</v>
      </c>
      <c r="M5147">
        <v>0.7665883</v>
      </c>
      <c r="N5147">
        <v>26.055520000000001</v>
      </c>
      <c r="O5147">
        <v>26.789739999999998</v>
      </c>
      <c r="P5147">
        <v>0.31132779999999999</v>
      </c>
      <c r="R5147">
        <v>30.257539999999999</v>
      </c>
      <c r="S5147">
        <v>0.82263640000000005</v>
      </c>
    </row>
    <row r="5148" spans="1:19" x14ac:dyDescent="0.2">
      <c r="A5148" t="s">
        <v>884</v>
      </c>
      <c r="B5148">
        <v>2010</v>
      </c>
      <c r="C5148">
        <v>1699.68183</v>
      </c>
      <c r="D5148">
        <v>1861.5470519999999</v>
      </c>
      <c r="E5148">
        <v>1998.2778129999999</v>
      </c>
      <c r="F5148">
        <v>1859.392407</v>
      </c>
      <c r="G5148">
        <v>1817.6450110000001</v>
      </c>
      <c r="I5148">
        <v>-2.35836E-2</v>
      </c>
      <c r="J5148">
        <v>-2.3583630000000002</v>
      </c>
      <c r="L5148">
        <v>52.764009999999999</v>
      </c>
      <c r="M5148">
        <v>0.7665883</v>
      </c>
      <c r="N5148">
        <v>26.055520000000001</v>
      </c>
      <c r="O5148">
        <v>26.789739999999998</v>
      </c>
      <c r="P5148">
        <v>0.31132779999999999</v>
      </c>
      <c r="R5148">
        <v>30.257539999999999</v>
      </c>
      <c r="S5148">
        <v>0.82263640000000005</v>
      </c>
    </row>
    <row r="5149" spans="1:19" x14ac:dyDescent="0.2">
      <c r="A5149" t="s">
        <v>884</v>
      </c>
      <c r="B5149">
        <v>2010</v>
      </c>
      <c r="C5149">
        <v>1699.68183</v>
      </c>
      <c r="D5149">
        <v>1861.5470519999999</v>
      </c>
      <c r="E5149">
        <v>1998.2778129999999</v>
      </c>
      <c r="F5149">
        <v>1859.392407</v>
      </c>
      <c r="G5149">
        <v>1817.6450110000001</v>
      </c>
      <c r="H5149">
        <v>5.4650280000000002</v>
      </c>
      <c r="I5149">
        <v>-2.35836E-2</v>
      </c>
      <c r="J5149">
        <v>-2.3583630000000002</v>
      </c>
      <c r="K5149">
        <v>50.956119999999999</v>
      </c>
      <c r="L5149">
        <v>52.764009999999999</v>
      </c>
      <c r="M5149">
        <v>0.7665883</v>
      </c>
      <c r="N5149">
        <v>26.055520000000001</v>
      </c>
      <c r="O5149">
        <v>26.789739999999998</v>
      </c>
      <c r="P5149">
        <v>0.31132779999999999</v>
      </c>
      <c r="Q5149">
        <v>28.317460000000001</v>
      </c>
      <c r="R5149">
        <v>30.257539999999999</v>
      </c>
      <c r="S5149">
        <v>0.82263640000000005</v>
      </c>
    </row>
    <row r="5150" spans="1:19" x14ac:dyDescent="0.2">
      <c r="A5150" t="s">
        <v>884</v>
      </c>
      <c r="B5150">
        <v>2010</v>
      </c>
      <c r="C5150">
        <v>1699.68183</v>
      </c>
      <c r="D5150">
        <v>1861.5470519999999</v>
      </c>
      <c r="E5150">
        <v>1998.2778129999999</v>
      </c>
      <c r="F5150">
        <v>1859.392407</v>
      </c>
      <c r="G5150">
        <v>1817.6450110000001</v>
      </c>
      <c r="H5150">
        <v>-57.647069999999999</v>
      </c>
      <c r="I5150">
        <v>-2.35836E-2</v>
      </c>
      <c r="J5150">
        <v>-2.3583630000000002</v>
      </c>
      <c r="K5150">
        <v>50.956119999999999</v>
      </c>
      <c r="L5150">
        <v>52.764009999999999</v>
      </c>
      <c r="M5150">
        <v>0.7665883</v>
      </c>
      <c r="N5150">
        <v>26.055520000000001</v>
      </c>
      <c r="O5150">
        <v>26.789739999999998</v>
      </c>
      <c r="P5150">
        <v>0.31132779999999999</v>
      </c>
      <c r="Q5150">
        <v>28.317460000000001</v>
      </c>
      <c r="R5150">
        <v>30.257539999999999</v>
      </c>
      <c r="S5150">
        <v>0.82263640000000005</v>
      </c>
    </row>
    <row r="5151" spans="1:19" x14ac:dyDescent="0.2">
      <c r="A5151" t="s">
        <v>884</v>
      </c>
      <c r="B5151">
        <v>2010</v>
      </c>
      <c r="C5151">
        <v>1699.68183</v>
      </c>
      <c r="D5151">
        <v>1861.5470519999999</v>
      </c>
      <c r="E5151">
        <v>1998.2778129999999</v>
      </c>
      <c r="F5151">
        <v>1859.392407</v>
      </c>
      <c r="G5151">
        <v>1817.6450110000001</v>
      </c>
      <c r="I5151">
        <v>-2.35836E-2</v>
      </c>
      <c r="J5151">
        <v>-2.3583630000000002</v>
      </c>
      <c r="L5151">
        <v>52.764009999999999</v>
      </c>
      <c r="M5151">
        <v>0.7665883</v>
      </c>
      <c r="N5151">
        <v>26.055520000000001</v>
      </c>
      <c r="O5151">
        <v>26.789739999999998</v>
      </c>
      <c r="P5151">
        <v>0.31132779999999999</v>
      </c>
      <c r="R5151">
        <v>30.257539999999999</v>
      </c>
      <c r="S5151">
        <v>0.82263640000000005</v>
      </c>
    </row>
    <row r="5152" spans="1:19" x14ac:dyDescent="0.2">
      <c r="A5152" t="s">
        <v>884</v>
      </c>
      <c r="B5152">
        <v>2010</v>
      </c>
      <c r="C5152">
        <v>1699.68183</v>
      </c>
      <c r="D5152">
        <v>1861.5470519999999</v>
      </c>
      <c r="E5152">
        <v>1998.2778129999999</v>
      </c>
      <c r="F5152">
        <v>1859.392407</v>
      </c>
      <c r="G5152">
        <v>1817.6450110000001</v>
      </c>
      <c r="H5152">
        <v>17.647020000000001</v>
      </c>
      <c r="I5152">
        <v>-2.35836E-2</v>
      </c>
      <c r="J5152">
        <v>-2.3583630000000002</v>
      </c>
      <c r="K5152">
        <v>50.956119999999999</v>
      </c>
      <c r="L5152">
        <v>52.764009999999999</v>
      </c>
      <c r="M5152">
        <v>0.7665883</v>
      </c>
      <c r="N5152">
        <v>26.055520000000001</v>
      </c>
      <c r="O5152">
        <v>26.789739999999998</v>
      </c>
      <c r="P5152">
        <v>0.31132779999999999</v>
      </c>
      <c r="Q5152">
        <v>28.317460000000001</v>
      </c>
      <c r="R5152">
        <v>30.257539999999999</v>
      </c>
      <c r="S5152">
        <v>0.82263640000000005</v>
      </c>
    </row>
    <row r="5153" spans="1:19" x14ac:dyDescent="0.2">
      <c r="A5153" t="s">
        <v>884</v>
      </c>
      <c r="B5153">
        <v>2010</v>
      </c>
      <c r="C5153">
        <v>1699.68183</v>
      </c>
      <c r="D5153">
        <v>1861.5470519999999</v>
      </c>
      <c r="E5153">
        <v>1998.2778129999999</v>
      </c>
      <c r="F5153">
        <v>1859.392407</v>
      </c>
      <c r="G5153">
        <v>1817.6450110000001</v>
      </c>
      <c r="H5153">
        <v>33.333350000000003</v>
      </c>
      <c r="I5153">
        <v>-2.35836E-2</v>
      </c>
      <c r="J5153">
        <v>-2.3583630000000002</v>
      </c>
      <c r="K5153">
        <v>50.956119999999999</v>
      </c>
      <c r="L5153">
        <v>52.764009999999999</v>
      </c>
      <c r="M5153">
        <v>0.7665883</v>
      </c>
      <c r="N5153">
        <v>26.055520000000001</v>
      </c>
      <c r="O5153">
        <v>26.789739999999998</v>
      </c>
      <c r="P5153">
        <v>0.31132779999999999</v>
      </c>
      <c r="Q5153">
        <v>28.317460000000001</v>
      </c>
      <c r="R5153">
        <v>30.257539999999999</v>
      </c>
      <c r="S5153">
        <v>0.82263640000000005</v>
      </c>
    </row>
    <row r="5154" spans="1:19" x14ac:dyDescent="0.2">
      <c r="A5154" t="s">
        <v>884</v>
      </c>
      <c r="B5154">
        <v>2010</v>
      </c>
      <c r="C5154">
        <v>1699.68183</v>
      </c>
      <c r="D5154">
        <v>1861.5470519999999</v>
      </c>
      <c r="E5154">
        <v>1998.2778129999999</v>
      </c>
      <c r="F5154">
        <v>1859.392407</v>
      </c>
      <c r="G5154">
        <v>1817.6450110000001</v>
      </c>
      <c r="H5154">
        <v>28.571390000000001</v>
      </c>
      <c r="I5154">
        <v>-2.35836E-2</v>
      </c>
      <c r="J5154">
        <v>-2.3583630000000002</v>
      </c>
      <c r="K5154">
        <v>50.956119999999999</v>
      </c>
      <c r="L5154">
        <v>52.764009999999999</v>
      </c>
      <c r="M5154">
        <v>0.7665883</v>
      </c>
      <c r="N5154">
        <v>26.055520000000001</v>
      </c>
      <c r="O5154">
        <v>26.789739999999998</v>
      </c>
      <c r="P5154">
        <v>0.31132779999999999</v>
      </c>
      <c r="Q5154">
        <v>28.317460000000001</v>
      </c>
      <c r="R5154">
        <v>30.257539999999999</v>
      </c>
      <c r="S5154">
        <v>0.82263640000000005</v>
      </c>
    </row>
    <row r="5155" spans="1:19" x14ac:dyDescent="0.2">
      <c r="A5155" t="s">
        <v>884</v>
      </c>
      <c r="B5155">
        <v>2010</v>
      </c>
      <c r="C5155">
        <v>1699.68183</v>
      </c>
      <c r="D5155">
        <v>1861.5470519999999</v>
      </c>
      <c r="E5155">
        <v>1998.2778129999999</v>
      </c>
      <c r="F5155">
        <v>1859.392407</v>
      </c>
      <c r="G5155">
        <v>1817.6450110000001</v>
      </c>
      <c r="H5155">
        <v>-20.13467</v>
      </c>
      <c r="I5155">
        <v>-2.35836E-2</v>
      </c>
      <c r="J5155">
        <v>-2.3583630000000002</v>
      </c>
      <c r="K5155">
        <v>50.956119999999999</v>
      </c>
      <c r="L5155">
        <v>52.764009999999999</v>
      </c>
      <c r="M5155">
        <v>0.7665883</v>
      </c>
      <c r="N5155">
        <v>26.055520000000001</v>
      </c>
      <c r="O5155">
        <v>26.789739999999998</v>
      </c>
      <c r="P5155">
        <v>0.31132779999999999</v>
      </c>
      <c r="Q5155">
        <v>28.317460000000001</v>
      </c>
      <c r="R5155">
        <v>30.257539999999999</v>
      </c>
      <c r="S5155">
        <v>0.82263640000000005</v>
      </c>
    </row>
    <row r="5156" spans="1:19" x14ac:dyDescent="0.2">
      <c r="A5156" t="s">
        <v>884</v>
      </c>
      <c r="B5156">
        <v>2010</v>
      </c>
      <c r="C5156">
        <v>1699.68183</v>
      </c>
      <c r="D5156">
        <v>1861.5470519999999</v>
      </c>
      <c r="E5156">
        <v>1998.2778129999999</v>
      </c>
      <c r="F5156">
        <v>1859.392407</v>
      </c>
      <c r="G5156">
        <v>1817.6450110000001</v>
      </c>
      <c r="H5156">
        <v>-25.384609999999999</v>
      </c>
      <c r="I5156">
        <v>-2.35836E-2</v>
      </c>
      <c r="J5156">
        <v>-2.3583630000000002</v>
      </c>
      <c r="K5156">
        <v>50.956119999999999</v>
      </c>
      <c r="L5156">
        <v>52.764009999999999</v>
      </c>
      <c r="M5156">
        <v>0.7665883</v>
      </c>
      <c r="N5156">
        <v>26.055520000000001</v>
      </c>
      <c r="O5156">
        <v>26.789739999999998</v>
      </c>
      <c r="P5156">
        <v>0.31132779999999999</v>
      </c>
      <c r="Q5156">
        <v>28.317460000000001</v>
      </c>
      <c r="R5156">
        <v>30.257539999999999</v>
      </c>
      <c r="S5156">
        <v>0.82263640000000005</v>
      </c>
    </row>
    <row r="5157" spans="1:19" x14ac:dyDescent="0.2">
      <c r="A5157" t="s">
        <v>884</v>
      </c>
      <c r="B5157">
        <v>2010</v>
      </c>
      <c r="C5157">
        <v>1699.68183</v>
      </c>
      <c r="D5157">
        <v>1861.5470519999999</v>
      </c>
      <c r="E5157">
        <v>1998.2778129999999</v>
      </c>
      <c r="F5157">
        <v>1859.392407</v>
      </c>
      <c r="G5157">
        <v>1817.6450110000001</v>
      </c>
      <c r="H5157">
        <v>16.00001</v>
      </c>
      <c r="I5157">
        <v>-2.35836E-2</v>
      </c>
      <c r="J5157">
        <v>-2.3583630000000002</v>
      </c>
      <c r="K5157">
        <v>50.956119999999999</v>
      </c>
      <c r="L5157">
        <v>52.764009999999999</v>
      </c>
      <c r="M5157">
        <v>0.7665883</v>
      </c>
      <c r="N5157">
        <v>26.055520000000001</v>
      </c>
      <c r="O5157">
        <v>26.789739999999998</v>
      </c>
      <c r="P5157">
        <v>0.31132779999999999</v>
      </c>
      <c r="Q5157">
        <v>28.317460000000001</v>
      </c>
      <c r="R5157">
        <v>30.257539999999999</v>
      </c>
      <c r="S5157">
        <v>0.82263640000000005</v>
      </c>
    </row>
    <row r="5158" spans="1:19" x14ac:dyDescent="0.2">
      <c r="A5158" t="s">
        <v>884</v>
      </c>
      <c r="B5158">
        <v>2010</v>
      </c>
      <c r="C5158">
        <v>1699.68183</v>
      </c>
      <c r="D5158">
        <v>1861.5470519999999</v>
      </c>
      <c r="E5158">
        <v>1998.2778129999999</v>
      </c>
      <c r="F5158">
        <v>1859.392407</v>
      </c>
      <c r="G5158">
        <v>1817.6450110000001</v>
      </c>
      <c r="H5158">
        <v>22.500029999999999</v>
      </c>
      <c r="I5158">
        <v>-2.35836E-2</v>
      </c>
      <c r="J5158">
        <v>-2.3583630000000002</v>
      </c>
      <c r="K5158">
        <v>50.956119999999999</v>
      </c>
      <c r="L5158">
        <v>52.764009999999999</v>
      </c>
      <c r="M5158">
        <v>0.7665883</v>
      </c>
      <c r="N5158">
        <v>26.055520000000001</v>
      </c>
      <c r="O5158">
        <v>26.789739999999998</v>
      </c>
      <c r="P5158">
        <v>0.31132779999999999</v>
      </c>
      <c r="Q5158">
        <v>28.317460000000001</v>
      </c>
      <c r="R5158">
        <v>30.257539999999999</v>
      </c>
      <c r="S5158">
        <v>0.82263640000000005</v>
      </c>
    </row>
    <row r="5159" spans="1:19" x14ac:dyDescent="0.2">
      <c r="A5159" t="s">
        <v>884</v>
      </c>
      <c r="B5159">
        <v>2010</v>
      </c>
      <c r="C5159">
        <v>1699.68183</v>
      </c>
      <c r="D5159">
        <v>1861.5470519999999</v>
      </c>
      <c r="E5159">
        <v>1998.2778129999999</v>
      </c>
      <c r="F5159">
        <v>1859.392407</v>
      </c>
      <c r="G5159">
        <v>1817.6450110000001</v>
      </c>
      <c r="H5159">
        <v>25.000019999999999</v>
      </c>
      <c r="I5159">
        <v>-2.35836E-2</v>
      </c>
      <c r="J5159">
        <v>-2.3583630000000002</v>
      </c>
      <c r="K5159">
        <v>50.956119999999999</v>
      </c>
      <c r="L5159">
        <v>52.764009999999999</v>
      </c>
      <c r="M5159">
        <v>0.7665883</v>
      </c>
      <c r="N5159">
        <v>26.055520000000001</v>
      </c>
      <c r="O5159">
        <v>26.789739999999998</v>
      </c>
      <c r="P5159">
        <v>0.31132779999999999</v>
      </c>
      <c r="Q5159">
        <v>28.317460000000001</v>
      </c>
      <c r="R5159">
        <v>30.257539999999999</v>
      </c>
      <c r="S5159">
        <v>0.82263640000000005</v>
      </c>
    </row>
    <row r="5160" spans="1:19" x14ac:dyDescent="0.2">
      <c r="A5160" t="s">
        <v>884</v>
      </c>
      <c r="B5160">
        <v>2010</v>
      </c>
      <c r="C5160">
        <v>1699.68183</v>
      </c>
      <c r="D5160">
        <v>1861.5470519999999</v>
      </c>
      <c r="E5160">
        <v>1998.2778129999999</v>
      </c>
      <c r="F5160">
        <v>1859.392407</v>
      </c>
      <c r="G5160">
        <v>1817.6450110000001</v>
      </c>
      <c r="H5160">
        <v>8.9743220000000008</v>
      </c>
      <c r="I5160">
        <v>-2.35836E-2</v>
      </c>
      <c r="J5160">
        <v>-2.3583630000000002</v>
      </c>
      <c r="K5160">
        <v>50.956119999999999</v>
      </c>
      <c r="L5160">
        <v>52.764009999999999</v>
      </c>
      <c r="M5160">
        <v>0.7665883</v>
      </c>
      <c r="N5160">
        <v>26.055520000000001</v>
      </c>
      <c r="O5160">
        <v>26.789739999999998</v>
      </c>
      <c r="P5160">
        <v>0.31132779999999999</v>
      </c>
      <c r="Q5160">
        <v>28.317460000000001</v>
      </c>
      <c r="R5160">
        <v>30.257539999999999</v>
      </c>
      <c r="S5160">
        <v>0.82263640000000005</v>
      </c>
    </row>
    <row r="5161" spans="1:19" x14ac:dyDescent="0.2">
      <c r="A5161" t="s">
        <v>884</v>
      </c>
      <c r="B5161">
        <v>2010</v>
      </c>
      <c r="C5161">
        <v>1699.68183</v>
      </c>
      <c r="D5161">
        <v>1861.5470519999999</v>
      </c>
      <c r="E5161">
        <v>1998.2778129999999</v>
      </c>
      <c r="F5161">
        <v>1859.392407</v>
      </c>
      <c r="G5161">
        <v>1817.6450110000001</v>
      </c>
      <c r="I5161">
        <v>-2.35836E-2</v>
      </c>
      <c r="J5161">
        <v>-2.3583630000000002</v>
      </c>
      <c r="L5161">
        <v>52.764009999999999</v>
      </c>
      <c r="M5161">
        <v>0.7665883</v>
      </c>
      <c r="N5161">
        <v>26.055520000000001</v>
      </c>
      <c r="O5161">
        <v>26.789739999999998</v>
      </c>
      <c r="P5161">
        <v>0.31132779999999999</v>
      </c>
      <c r="R5161">
        <v>30.257539999999999</v>
      </c>
      <c r="S5161">
        <v>0.82263640000000005</v>
      </c>
    </row>
    <row r="5162" spans="1:19" x14ac:dyDescent="0.2">
      <c r="A5162" t="s">
        <v>884</v>
      </c>
      <c r="B5162">
        <v>2010</v>
      </c>
      <c r="C5162">
        <v>1699.68183</v>
      </c>
      <c r="D5162">
        <v>1861.5470519999999</v>
      </c>
      <c r="E5162">
        <v>1998.2778129999999</v>
      </c>
      <c r="F5162">
        <v>1859.392407</v>
      </c>
      <c r="G5162">
        <v>1817.6450110000001</v>
      </c>
      <c r="H5162">
        <v>-1.2293810000000001</v>
      </c>
      <c r="I5162">
        <v>-2.35836E-2</v>
      </c>
      <c r="J5162">
        <v>-2.3583630000000002</v>
      </c>
      <c r="K5162">
        <v>50.956119999999999</v>
      </c>
      <c r="L5162">
        <v>52.764009999999999</v>
      </c>
      <c r="M5162">
        <v>0.7665883</v>
      </c>
      <c r="N5162">
        <v>26.055520000000001</v>
      </c>
      <c r="O5162">
        <v>26.789739999999998</v>
      </c>
      <c r="P5162">
        <v>0.31132779999999999</v>
      </c>
      <c r="Q5162">
        <v>28.317460000000001</v>
      </c>
      <c r="R5162">
        <v>30.257539999999999</v>
      </c>
      <c r="S5162">
        <v>0.82263640000000005</v>
      </c>
    </row>
    <row r="5163" spans="1:19" x14ac:dyDescent="0.2">
      <c r="A5163" t="s">
        <v>884</v>
      </c>
      <c r="B5163">
        <v>2010</v>
      </c>
      <c r="C5163">
        <v>1699.68183</v>
      </c>
      <c r="D5163">
        <v>1861.5470519999999</v>
      </c>
      <c r="E5163">
        <v>1998.2778129999999</v>
      </c>
      <c r="F5163">
        <v>1859.392407</v>
      </c>
      <c r="G5163">
        <v>1817.6450110000001</v>
      </c>
      <c r="I5163">
        <v>-2.35836E-2</v>
      </c>
      <c r="J5163">
        <v>-2.3583630000000002</v>
      </c>
      <c r="L5163">
        <v>52.764009999999999</v>
      </c>
      <c r="M5163">
        <v>0.7665883</v>
      </c>
      <c r="O5163">
        <v>26.789739999999998</v>
      </c>
      <c r="P5163">
        <v>0.31132779999999999</v>
      </c>
      <c r="R5163">
        <v>30.257539999999999</v>
      </c>
      <c r="S5163">
        <v>0.82263640000000005</v>
      </c>
    </row>
    <row r="5164" spans="1:19" x14ac:dyDescent="0.2">
      <c r="A5164" t="s">
        <v>884</v>
      </c>
      <c r="B5164">
        <v>2010</v>
      </c>
      <c r="C5164">
        <v>1699.68183</v>
      </c>
      <c r="D5164">
        <v>1861.5470519999999</v>
      </c>
      <c r="E5164">
        <v>1998.2778129999999</v>
      </c>
      <c r="F5164">
        <v>1859.392407</v>
      </c>
      <c r="G5164">
        <v>1817.6450110000001</v>
      </c>
      <c r="I5164">
        <v>-2.35836E-2</v>
      </c>
      <c r="J5164">
        <v>-2.3583630000000002</v>
      </c>
      <c r="L5164">
        <v>52.764009999999999</v>
      </c>
      <c r="M5164">
        <v>0.7665883</v>
      </c>
      <c r="O5164">
        <v>26.789739999999998</v>
      </c>
      <c r="P5164">
        <v>0.31132779999999999</v>
      </c>
      <c r="R5164">
        <v>30.257539999999999</v>
      </c>
      <c r="S5164">
        <v>0.82263640000000005</v>
      </c>
    </row>
    <row r="5165" spans="1:19" x14ac:dyDescent="0.2">
      <c r="A5165" t="s">
        <v>884</v>
      </c>
      <c r="B5165">
        <v>2010</v>
      </c>
      <c r="C5165">
        <v>1699.68183</v>
      </c>
      <c r="D5165">
        <v>1861.5470519999999</v>
      </c>
      <c r="E5165">
        <v>1998.2778129999999</v>
      </c>
      <c r="F5165">
        <v>1859.392407</v>
      </c>
      <c r="G5165">
        <v>1817.6450110000001</v>
      </c>
      <c r="H5165">
        <v>11.37669</v>
      </c>
      <c r="I5165">
        <v>-2.35836E-2</v>
      </c>
      <c r="J5165">
        <v>-2.3583630000000002</v>
      </c>
      <c r="K5165">
        <v>50.956119999999999</v>
      </c>
      <c r="L5165">
        <v>52.764009999999999</v>
      </c>
      <c r="M5165">
        <v>0.7665883</v>
      </c>
      <c r="N5165">
        <v>26.055520000000001</v>
      </c>
      <c r="O5165">
        <v>26.789739999999998</v>
      </c>
      <c r="P5165">
        <v>0.31132779999999999</v>
      </c>
      <c r="Q5165">
        <v>28.317460000000001</v>
      </c>
      <c r="R5165">
        <v>30.257539999999999</v>
      </c>
      <c r="S5165">
        <v>0.82263640000000005</v>
      </c>
    </row>
    <row r="5166" spans="1:19" x14ac:dyDescent="0.2">
      <c r="A5166" t="s">
        <v>884</v>
      </c>
      <c r="B5166">
        <v>2010</v>
      </c>
      <c r="C5166">
        <v>1699.68183</v>
      </c>
      <c r="D5166">
        <v>1861.5470519999999</v>
      </c>
      <c r="E5166">
        <v>1998.2778129999999</v>
      </c>
      <c r="F5166">
        <v>1859.392407</v>
      </c>
      <c r="G5166">
        <v>1817.6450110000001</v>
      </c>
      <c r="H5166">
        <v>11.111140000000001</v>
      </c>
      <c r="I5166">
        <v>-2.35836E-2</v>
      </c>
      <c r="J5166">
        <v>-2.3583630000000002</v>
      </c>
      <c r="K5166">
        <v>50.956119999999999</v>
      </c>
      <c r="L5166">
        <v>52.764009999999999</v>
      </c>
      <c r="M5166">
        <v>0.7665883</v>
      </c>
      <c r="N5166">
        <v>26.055520000000001</v>
      </c>
      <c r="O5166">
        <v>26.789739999999998</v>
      </c>
      <c r="P5166">
        <v>0.31132779999999999</v>
      </c>
      <c r="Q5166">
        <v>28.317460000000001</v>
      </c>
      <c r="R5166">
        <v>30.257539999999999</v>
      </c>
      <c r="S5166">
        <v>0.82263640000000005</v>
      </c>
    </row>
    <row r="5167" spans="1:19" x14ac:dyDescent="0.2">
      <c r="A5167" t="s">
        <v>884</v>
      </c>
      <c r="B5167">
        <v>2010</v>
      </c>
      <c r="C5167">
        <v>1699.68183</v>
      </c>
      <c r="D5167">
        <v>1861.5470519999999</v>
      </c>
      <c r="E5167">
        <v>1998.2778129999999</v>
      </c>
      <c r="F5167">
        <v>1859.392407</v>
      </c>
      <c r="G5167">
        <v>1817.6450110000001</v>
      </c>
      <c r="H5167">
        <v>2.2377389999999999</v>
      </c>
      <c r="I5167">
        <v>-2.35836E-2</v>
      </c>
      <c r="J5167">
        <v>-2.3583630000000002</v>
      </c>
      <c r="K5167">
        <v>50.956119999999999</v>
      </c>
      <c r="L5167">
        <v>52.764009999999999</v>
      </c>
      <c r="M5167">
        <v>0.7665883</v>
      </c>
      <c r="O5167">
        <v>26.789739999999998</v>
      </c>
      <c r="P5167">
        <v>0.31132779999999999</v>
      </c>
      <c r="R5167">
        <v>30.257539999999999</v>
      </c>
      <c r="S5167">
        <v>0.82263640000000005</v>
      </c>
    </row>
    <row r="5168" spans="1:19" x14ac:dyDescent="0.2">
      <c r="A5168" t="s">
        <v>884</v>
      </c>
      <c r="B5168">
        <v>2010</v>
      </c>
      <c r="C5168">
        <v>1699.68183</v>
      </c>
      <c r="D5168">
        <v>1861.5470519999999</v>
      </c>
      <c r="E5168">
        <v>1998.2778129999999</v>
      </c>
      <c r="F5168">
        <v>1859.392407</v>
      </c>
      <c r="G5168">
        <v>1817.6450110000001</v>
      </c>
      <c r="H5168">
        <v>5.1977909999999996</v>
      </c>
      <c r="I5168">
        <v>-2.35836E-2</v>
      </c>
      <c r="J5168">
        <v>-2.3583630000000002</v>
      </c>
      <c r="K5168">
        <v>50.956119999999999</v>
      </c>
      <c r="L5168">
        <v>52.764009999999999</v>
      </c>
      <c r="M5168">
        <v>0.7665883</v>
      </c>
      <c r="N5168">
        <v>26.055520000000001</v>
      </c>
      <c r="O5168">
        <v>26.789739999999998</v>
      </c>
      <c r="P5168">
        <v>0.31132779999999999</v>
      </c>
      <c r="Q5168">
        <v>28.317460000000001</v>
      </c>
      <c r="R5168">
        <v>30.257539999999999</v>
      </c>
      <c r="S5168">
        <v>0.82263640000000005</v>
      </c>
    </row>
    <row r="5169" spans="1:19" x14ac:dyDescent="0.2">
      <c r="A5169" t="s">
        <v>884</v>
      </c>
      <c r="B5169">
        <v>2010</v>
      </c>
      <c r="C5169">
        <v>1699.68183</v>
      </c>
      <c r="D5169">
        <v>1861.5470519999999</v>
      </c>
      <c r="E5169">
        <v>1998.2778129999999</v>
      </c>
      <c r="F5169">
        <v>1859.392407</v>
      </c>
      <c r="G5169">
        <v>1817.6450110000001</v>
      </c>
      <c r="H5169">
        <v>23.809560000000001</v>
      </c>
      <c r="I5169">
        <v>-2.35836E-2</v>
      </c>
      <c r="J5169">
        <v>-2.3583630000000002</v>
      </c>
      <c r="K5169">
        <v>50.956119999999999</v>
      </c>
      <c r="L5169">
        <v>52.764009999999999</v>
      </c>
      <c r="M5169">
        <v>0.7665883</v>
      </c>
      <c r="N5169">
        <v>26.055520000000001</v>
      </c>
      <c r="O5169">
        <v>26.789739999999998</v>
      </c>
      <c r="P5169">
        <v>0.31132779999999999</v>
      </c>
      <c r="Q5169">
        <v>28.317460000000001</v>
      </c>
      <c r="R5169">
        <v>30.257539999999999</v>
      </c>
      <c r="S5169">
        <v>0.82263640000000005</v>
      </c>
    </row>
    <row r="5170" spans="1:19" x14ac:dyDescent="0.2">
      <c r="A5170" t="s">
        <v>884</v>
      </c>
      <c r="B5170">
        <v>2010</v>
      </c>
      <c r="C5170">
        <v>1699.68183</v>
      </c>
      <c r="D5170">
        <v>1861.5470519999999</v>
      </c>
      <c r="E5170">
        <v>1998.2778129999999</v>
      </c>
      <c r="F5170">
        <v>1859.392407</v>
      </c>
      <c r="G5170">
        <v>1817.6450110000001</v>
      </c>
      <c r="H5170">
        <v>22.222249999999999</v>
      </c>
      <c r="I5170">
        <v>-2.35836E-2</v>
      </c>
      <c r="J5170">
        <v>-2.3583630000000002</v>
      </c>
      <c r="K5170">
        <v>50.956119999999999</v>
      </c>
      <c r="L5170">
        <v>52.764009999999999</v>
      </c>
      <c r="M5170">
        <v>0.7665883</v>
      </c>
      <c r="N5170">
        <v>26.055520000000001</v>
      </c>
      <c r="O5170">
        <v>26.789739999999998</v>
      </c>
      <c r="P5170">
        <v>0.31132779999999999</v>
      </c>
      <c r="Q5170">
        <v>28.317460000000001</v>
      </c>
      <c r="R5170">
        <v>30.257539999999999</v>
      </c>
      <c r="S5170">
        <v>0.82263640000000005</v>
      </c>
    </row>
    <row r="5171" spans="1:19" x14ac:dyDescent="0.2">
      <c r="A5171" t="s">
        <v>884</v>
      </c>
      <c r="B5171">
        <v>2010</v>
      </c>
      <c r="C5171">
        <v>1699.68183</v>
      </c>
      <c r="D5171">
        <v>1861.5470519999999</v>
      </c>
      <c r="E5171">
        <v>1998.2778129999999</v>
      </c>
      <c r="F5171">
        <v>1859.392407</v>
      </c>
      <c r="G5171">
        <v>1817.6450110000001</v>
      </c>
      <c r="H5171">
        <v>-39.39396</v>
      </c>
      <c r="I5171">
        <v>-2.35836E-2</v>
      </c>
      <c r="J5171">
        <v>-2.3583630000000002</v>
      </c>
      <c r="K5171">
        <v>50.956119999999999</v>
      </c>
      <c r="L5171">
        <v>52.764009999999999</v>
      </c>
      <c r="M5171">
        <v>0.7665883</v>
      </c>
      <c r="N5171">
        <v>26.055520000000001</v>
      </c>
      <c r="O5171">
        <v>26.789739999999998</v>
      </c>
      <c r="P5171">
        <v>0.31132779999999999</v>
      </c>
      <c r="Q5171">
        <v>28.317460000000001</v>
      </c>
      <c r="R5171">
        <v>30.257539999999999</v>
      </c>
      <c r="S5171">
        <v>0.82263640000000005</v>
      </c>
    </row>
    <row r="5172" spans="1:19" x14ac:dyDescent="0.2">
      <c r="A5172" t="s">
        <v>884</v>
      </c>
      <c r="B5172">
        <v>2010</v>
      </c>
      <c r="C5172">
        <v>1699.68183</v>
      </c>
      <c r="D5172">
        <v>1861.5470519999999</v>
      </c>
      <c r="E5172">
        <v>1998.2778129999999</v>
      </c>
      <c r="F5172">
        <v>1859.392407</v>
      </c>
      <c r="G5172">
        <v>1817.6450110000001</v>
      </c>
      <c r="H5172">
        <v>26.666620000000002</v>
      </c>
      <c r="I5172">
        <v>-2.35836E-2</v>
      </c>
      <c r="J5172">
        <v>-2.3583630000000002</v>
      </c>
      <c r="K5172">
        <v>50.956119999999999</v>
      </c>
      <c r="L5172">
        <v>52.764009999999999</v>
      </c>
      <c r="M5172">
        <v>0.7665883</v>
      </c>
      <c r="O5172">
        <v>26.789739999999998</v>
      </c>
      <c r="P5172">
        <v>0.31132779999999999</v>
      </c>
      <c r="R5172">
        <v>30.257539999999999</v>
      </c>
      <c r="S5172">
        <v>0.82263640000000005</v>
      </c>
    </row>
    <row r="5173" spans="1:19" x14ac:dyDescent="0.2">
      <c r="A5173" t="s">
        <v>884</v>
      </c>
      <c r="B5173">
        <v>2010</v>
      </c>
      <c r="C5173">
        <v>1699.68183</v>
      </c>
      <c r="D5173">
        <v>1861.5470519999999</v>
      </c>
      <c r="E5173">
        <v>1998.2778129999999</v>
      </c>
      <c r="F5173">
        <v>1859.392407</v>
      </c>
      <c r="G5173">
        <v>1817.6450110000001</v>
      </c>
      <c r="H5173">
        <v>-59.999989999999997</v>
      </c>
      <c r="I5173">
        <v>-2.35836E-2</v>
      </c>
      <c r="J5173">
        <v>-2.3583630000000002</v>
      </c>
      <c r="K5173">
        <v>50.956119999999999</v>
      </c>
      <c r="L5173">
        <v>52.764009999999999</v>
      </c>
      <c r="M5173">
        <v>0.7665883</v>
      </c>
      <c r="N5173">
        <v>26.055520000000001</v>
      </c>
      <c r="O5173">
        <v>26.789739999999998</v>
      </c>
      <c r="P5173">
        <v>0.31132779999999999</v>
      </c>
      <c r="Q5173">
        <v>28.317460000000001</v>
      </c>
      <c r="R5173">
        <v>30.257539999999999</v>
      </c>
      <c r="S5173">
        <v>0.82263640000000005</v>
      </c>
    </row>
    <row r="5174" spans="1:19" x14ac:dyDescent="0.2">
      <c r="A5174" t="s">
        <v>884</v>
      </c>
      <c r="B5174">
        <v>2010</v>
      </c>
      <c r="C5174">
        <v>1699.68183</v>
      </c>
      <c r="D5174">
        <v>1861.5470519999999</v>
      </c>
      <c r="E5174">
        <v>1998.2778129999999</v>
      </c>
      <c r="F5174">
        <v>1859.392407</v>
      </c>
      <c r="G5174">
        <v>1817.6450110000001</v>
      </c>
      <c r="H5174">
        <v>24.999970000000001</v>
      </c>
      <c r="I5174">
        <v>-2.35836E-2</v>
      </c>
      <c r="J5174">
        <v>-2.3583630000000002</v>
      </c>
      <c r="K5174">
        <v>50.956119999999999</v>
      </c>
      <c r="L5174">
        <v>52.764009999999999</v>
      </c>
      <c r="M5174">
        <v>0.7665883</v>
      </c>
      <c r="N5174">
        <v>26.055520000000001</v>
      </c>
      <c r="O5174">
        <v>26.789739999999998</v>
      </c>
      <c r="P5174">
        <v>0.31132779999999999</v>
      </c>
      <c r="Q5174">
        <v>28.317460000000001</v>
      </c>
      <c r="R5174">
        <v>30.257539999999999</v>
      </c>
      <c r="S5174">
        <v>0.82263640000000005</v>
      </c>
    </row>
    <row r="5175" spans="1:19" x14ac:dyDescent="0.2">
      <c r="A5175" t="s">
        <v>884</v>
      </c>
      <c r="B5175">
        <v>2010</v>
      </c>
      <c r="C5175">
        <v>1699.68183</v>
      </c>
      <c r="D5175">
        <v>1861.5470519999999</v>
      </c>
      <c r="E5175">
        <v>1998.2778129999999</v>
      </c>
      <c r="F5175">
        <v>1859.392407</v>
      </c>
      <c r="G5175">
        <v>1817.6450110000001</v>
      </c>
      <c r="I5175">
        <v>-2.35836E-2</v>
      </c>
      <c r="J5175">
        <v>-2.3583630000000002</v>
      </c>
      <c r="L5175">
        <v>52.764009999999999</v>
      </c>
      <c r="M5175">
        <v>0.7665883</v>
      </c>
      <c r="N5175">
        <v>26.055520000000001</v>
      </c>
      <c r="O5175">
        <v>26.789739999999998</v>
      </c>
      <c r="P5175">
        <v>0.31132779999999999</v>
      </c>
      <c r="R5175">
        <v>30.257539999999999</v>
      </c>
      <c r="S5175">
        <v>0.82263640000000005</v>
      </c>
    </row>
    <row r="5176" spans="1:19" x14ac:dyDescent="0.2">
      <c r="A5176" t="s">
        <v>884</v>
      </c>
      <c r="B5176">
        <v>2010</v>
      </c>
      <c r="C5176">
        <v>1699.68183</v>
      </c>
      <c r="D5176">
        <v>1861.5470519999999</v>
      </c>
      <c r="E5176">
        <v>1998.2778129999999</v>
      </c>
      <c r="F5176">
        <v>1859.392407</v>
      </c>
      <c r="G5176">
        <v>1817.6450110000001</v>
      </c>
      <c r="H5176">
        <v>21.21209</v>
      </c>
      <c r="I5176">
        <v>-2.35836E-2</v>
      </c>
      <c r="J5176">
        <v>-2.3583630000000002</v>
      </c>
      <c r="K5176">
        <v>50.956119999999999</v>
      </c>
      <c r="L5176">
        <v>52.764009999999999</v>
      </c>
      <c r="M5176">
        <v>0.7665883</v>
      </c>
      <c r="N5176">
        <v>26.055520000000001</v>
      </c>
      <c r="O5176">
        <v>26.789739999999998</v>
      </c>
      <c r="P5176">
        <v>0.31132779999999999</v>
      </c>
      <c r="Q5176">
        <v>28.317460000000001</v>
      </c>
      <c r="R5176">
        <v>30.257539999999999</v>
      </c>
      <c r="S5176">
        <v>0.82263640000000005</v>
      </c>
    </row>
    <row r="5177" spans="1:19" x14ac:dyDescent="0.2">
      <c r="A5177" t="s">
        <v>884</v>
      </c>
      <c r="B5177">
        <v>2010</v>
      </c>
      <c r="C5177">
        <v>1699.68183</v>
      </c>
      <c r="D5177">
        <v>1861.5470519999999</v>
      </c>
      <c r="E5177">
        <v>1998.2778129999999</v>
      </c>
      <c r="F5177">
        <v>1859.392407</v>
      </c>
      <c r="G5177">
        <v>1817.6450110000001</v>
      </c>
      <c r="H5177">
        <v>-20.000019999999999</v>
      </c>
      <c r="I5177">
        <v>-2.35836E-2</v>
      </c>
      <c r="J5177">
        <v>-2.3583630000000002</v>
      </c>
      <c r="K5177">
        <v>50.956119999999999</v>
      </c>
      <c r="L5177">
        <v>52.764009999999999</v>
      </c>
      <c r="M5177">
        <v>0.7665883</v>
      </c>
      <c r="N5177">
        <v>26.055520000000001</v>
      </c>
      <c r="O5177">
        <v>26.789739999999998</v>
      </c>
      <c r="P5177">
        <v>0.31132779999999999</v>
      </c>
      <c r="Q5177">
        <v>28.317460000000001</v>
      </c>
      <c r="R5177">
        <v>30.257539999999999</v>
      </c>
      <c r="S5177">
        <v>0.82263640000000005</v>
      </c>
    </row>
    <row r="5178" spans="1:19" x14ac:dyDescent="0.2">
      <c r="A5178" t="s">
        <v>884</v>
      </c>
      <c r="B5178">
        <v>2010</v>
      </c>
      <c r="C5178">
        <v>1699.68183</v>
      </c>
      <c r="D5178">
        <v>1861.5470519999999</v>
      </c>
      <c r="E5178">
        <v>1998.2778129999999</v>
      </c>
      <c r="F5178">
        <v>1859.392407</v>
      </c>
      <c r="G5178">
        <v>1817.6450110000001</v>
      </c>
      <c r="I5178">
        <v>-2.35836E-2</v>
      </c>
      <c r="J5178">
        <v>-2.3583630000000002</v>
      </c>
      <c r="L5178">
        <v>52.764009999999999</v>
      </c>
      <c r="M5178">
        <v>0.7665883</v>
      </c>
      <c r="N5178">
        <v>26.055520000000001</v>
      </c>
      <c r="O5178">
        <v>26.789739999999998</v>
      </c>
      <c r="P5178">
        <v>0.31132779999999999</v>
      </c>
      <c r="R5178">
        <v>30.257539999999999</v>
      </c>
      <c r="S5178">
        <v>0.82263640000000005</v>
      </c>
    </row>
    <row r="5179" spans="1:19" x14ac:dyDescent="0.2">
      <c r="A5179" t="s">
        <v>884</v>
      </c>
      <c r="B5179">
        <v>2010</v>
      </c>
      <c r="C5179">
        <v>1699.68183</v>
      </c>
      <c r="D5179">
        <v>1861.5470519999999</v>
      </c>
      <c r="E5179">
        <v>1998.2778129999999</v>
      </c>
      <c r="F5179">
        <v>1859.392407</v>
      </c>
      <c r="G5179">
        <v>1817.6450110000001</v>
      </c>
      <c r="H5179">
        <v>15.000019999999999</v>
      </c>
      <c r="I5179">
        <v>-2.35836E-2</v>
      </c>
      <c r="J5179">
        <v>-2.3583630000000002</v>
      </c>
      <c r="K5179">
        <v>50.956119999999999</v>
      </c>
      <c r="L5179">
        <v>52.764009999999999</v>
      </c>
      <c r="M5179">
        <v>0.7665883</v>
      </c>
      <c r="N5179">
        <v>26.055520000000001</v>
      </c>
      <c r="O5179">
        <v>26.789739999999998</v>
      </c>
      <c r="P5179">
        <v>0.31132779999999999</v>
      </c>
      <c r="Q5179">
        <v>28.317460000000001</v>
      </c>
      <c r="R5179">
        <v>30.257539999999999</v>
      </c>
      <c r="S5179">
        <v>0.82263640000000005</v>
      </c>
    </row>
    <row r="5180" spans="1:19" x14ac:dyDescent="0.2">
      <c r="A5180" t="s">
        <v>884</v>
      </c>
      <c r="B5180">
        <v>2010</v>
      </c>
      <c r="C5180">
        <v>1699.68183</v>
      </c>
      <c r="D5180">
        <v>1861.5470519999999</v>
      </c>
      <c r="E5180">
        <v>1998.2778129999999</v>
      </c>
      <c r="F5180">
        <v>1859.392407</v>
      </c>
      <c r="G5180">
        <v>1817.6450110000001</v>
      </c>
      <c r="I5180">
        <v>-2.35836E-2</v>
      </c>
      <c r="J5180">
        <v>-2.3583630000000002</v>
      </c>
      <c r="L5180">
        <v>52.764009999999999</v>
      </c>
      <c r="M5180">
        <v>0.7665883</v>
      </c>
      <c r="O5180">
        <v>26.789739999999998</v>
      </c>
      <c r="P5180">
        <v>0.31132779999999999</v>
      </c>
      <c r="R5180">
        <v>30.257539999999999</v>
      </c>
      <c r="S5180">
        <v>0.82263640000000005</v>
      </c>
    </row>
    <row r="5181" spans="1:19" x14ac:dyDescent="0.2">
      <c r="A5181" t="s">
        <v>884</v>
      </c>
      <c r="B5181">
        <v>2010</v>
      </c>
      <c r="C5181">
        <v>1699.68183</v>
      </c>
      <c r="D5181">
        <v>1861.5470519999999</v>
      </c>
      <c r="E5181">
        <v>1998.2778129999999</v>
      </c>
      <c r="F5181">
        <v>1859.392407</v>
      </c>
      <c r="G5181">
        <v>1817.6450110000001</v>
      </c>
      <c r="H5181">
        <v>25.000029999999999</v>
      </c>
      <c r="I5181">
        <v>-2.35836E-2</v>
      </c>
      <c r="J5181">
        <v>-2.3583630000000002</v>
      </c>
      <c r="K5181">
        <v>50.956119999999999</v>
      </c>
      <c r="L5181">
        <v>52.764009999999999</v>
      </c>
      <c r="M5181">
        <v>0.7665883</v>
      </c>
      <c r="N5181">
        <v>26.055520000000001</v>
      </c>
      <c r="O5181">
        <v>26.789739999999998</v>
      </c>
      <c r="P5181">
        <v>0.31132779999999999</v>
      </c>
      <c r="Q5181">
        <v>28.317460000000001</v>
      </c>
      <c r="R5181">
        <v>30.257539999999999</v>
      </c>
      <c r="S5181">
        <v>0.82263640000000005</v>
      </c>
    </row>
    <row r="5182" spans="1:19" x14ac:dyDescent="0.2">
      <c r="A5182" t="s">
        <v>884</v>
      </c>
      <c r="B5182">
        <v>2010</v>
      </c>
      <c r="C5182">
        <v>1699.68183</v>
      </c>
      <c r="D5182">
        <v>1861.5470519999999</v>
      </c>
      <c r="E5182">
        <v>1998.2778129999999</v>
      </c>
      <c r="F5182">
        <v>1859.392407</v>
      </c>
      <c r="G5182">
        <v>1817.6450110000001</v>
      </c>
      <c r="H5182">
        <v>-7.5665839999999998</v>
      </c>
      <c r="I5182">
        <v>-2.35836E-2</v>
      </c>
      <c r="J5182">
        <v>-2.3583630000000002</v>
      </c>
      <c r="K5182">
        <v>50.956119999999999</v>
      </c>
      <c r="L5182">
        <v>52.764009999999999</v>
      </c>
      <c r="M5182">
        <v>0.7665883</v>
      </c>
      <c r="N5182">
        <v>26.055520000000001</v>
      </c>
      <c r="O5182">
        <v>26.789739999999998</v>
      </c>
      <c r="P5182">
        <v>0.31132779999999999</v>
      </c>
      <c r="Q5182">
        <v>28.317460000000001</v>
      </c>
      <c r="R5182">
        <v>30.257539999999999</v>
      </c>
      <c r="S5182">
        <v>0.82263640000000005</v>
      </c>
    </row>
    <row r="5183" spans="1:19" x14ac:dyDescent="0.2">
      <c r="A5183" t="s">
        <v>884</v>
      </c>
      <c r="B5183">
        <v>2010</v>
      </c>
      <c r="C5183">
        <v>1699.68183</v>
      </c>
      <c r="D5183">
        <v>1861.5470519999999</v>
      </c>
      <c r="E5183">
        <v>1998.2778129999999</v>
      </c>
      <c r="F5183">
        <v>1859.392407</v>
      </c>
      <c r="G5183">
        <v>1817.6450110000001</v>
      </c>
      <c r="H5183">
        <v>7.1428770000000004</v>
      </c>
      <c r="I5183">
        <v>-2.35836E-2</v>
      </c>
      <c r="J5183">
        <v>-2.3583630000000002</v>
      </c>
      <c r="K5183">
        <v>50.956119999999999</v>
      </c>
      <c r="L5183">
        <v>52.764009999999999</v>
      </c>
      <c r="M5183">
        <v>0.7665883</v>
      </c>
      <c r="N5183">
        <v>26.055520000000001</v>
      </c>
      <c r="O5183">
        <v>26.789739999999998</v>
      </c>
      <c r="P5183">
        <v>0.31132779999999999</v>
      </c>
      <c r="Q5183">
        <v>28.317460000000001</v>
      </c>
      <c r="R5183">
        <v>30.257539999999999</v>
      </c>
      <c r="S5183">
        <v>0.82263640000000005</v>
      </c>
    </row>
    <row r="5184" spans="1:19" x14ac:dyDescent="0.2">
      <c r="A5184" t="s">
        <v>884</v>
      </c>
      <c r="B5184">
        <v>2010</v>
      </c>
      <c r="C5184">
        <v>1699.68183</v>
      </c>
      <c r="D5184">
        <v>1861.5470519999999</v>
      </c>
      <c r="E5184">
        <v>1998.2778129999999</v>
      </c>
      <c r="F5184">
        <v>1859.392407</v>
      </c>
      <c r="G5184">
        <v>1817.6450110000001</v>
      </c>
      <c r="H5184">
        <v>-43.333350000000003</v>
      </c>
      <c r="I5184">
        <v>-2.35836E-2</v>
      </c>
      <c r="J5184">
        <v>-2.3583630000000002</v>
      </c>
      <c r="K5184">
        <v>50.956119999999999</v>
      </c>
      <c r="L5184">
        <v>52.764009999999999</v>
      </c>
      <c r="M5184">
        <v>0.7665883</v>
      </c>
      <c r="N5184">
        <v>26.055520000000001</v>
      </c>
      <c r="O5184">
        <v>26.789739999999998</v>
      </c>
      <c r="P5184">
        <v>0.31132779999999999</v>
      </c>
      <c r="Q5184">
        <v>28.317460000000001</v>
      </c>
      <c r="R5184">
        <v>30.257539999999999</v>
      </c>
      <c r="S5184">
        <v>0.82263640000000005</v>
      </c>
    </row>
    <row r="5185" spans="1:19" x14ac:dyDescent="0.2">
      <c r="A5185" t="s">
        <v>884</v>
      </c>
      <c r="B5185">
        <v>2010</v>
      </c>
      <c r="C5185">
        <v>1699.68183</v>
      </c>
      <c r="D5185">
        <v>1861.5470519999999</v>
      </c>
      <c r="E5185">
        <v>1998.2778129999999</v>
      </c>
      <c r="F5185">
        <v>1859.392407</v>
      </c>
      <c r="G5185">
        <v>1817.6450110000001</v>
      </c>
      <c r="I5185">
        <v>-2.35836E-2</v>
      </c>
      <c r="J5185">
        <v>-2.3583630000000002</v>
      </c>
      <c r="L5185">
        <v>52.764009999999999</v>
      </c>
      <c r="M5185">
        <v>0.7665883</v>
      </c>
      <c r="N5185">
        <v>26.055520000000001</v>
      </c>
      <c r="O5185">
        <v>26.789739999999998</v>
      </c>
      <c r="P5185">
        <v>0.31132779999999999</v>
      </c>
      <c r="R5185">
        <v>30.257539999999999</v>
      </c>
      <c r="S5185">
        <v>0.82263640000000005</v>
      </c>
    </row>
    <row r="5186" spans="1:19" x14ac:dyDescent="0.2">
      <c r="A5186" t="s">
        <v>884</v>
      </c>
      <c r="B5186">
        <v>2010</v>
      </c>
      <c r="C5186">
        <v>1699.68183</v>
      </c>
      <c r="D5186">
        <v>1861.5470519999999</v>
      </c>
      <c r="E5186">
        <v>1998.2778129999999</v>
      </c>
      <c r="F5186">
        <v>1859.392407</v>
      </c>
      <c r="G5186">
        <v>1817.6450110000001</v>
      </c>
      <c r="I5186">
        <v>-2.35836E-2</v>
      </c>
      <c r="J5186">
        <v>-2.3583630000000002</v>
      </c>
      <c r="L5186">
        <v>52.764009999999999</v>
      </c>
      <c r="M5186">
        <v>0.7665883</v>
      </c>
      <c r="N5186">
        <v>26.055520000000001</v>
      </c>
      <c r="O5186">
        <v>26.789739999999998</v>
      </c>
      <c r="P5186">
        <v>0.31132779999999999</v>
      </c>
      <c r="R5186">
        <v>30.257539999999999</v>
      </c>
      <c r="S5186">
        <v>0.82263640000000005</v>
      </c>
    </row>
    <row r="5187" spans="1:19" x14ac:dyDescent="0.2">
      <c r="A5187" t="s">
        <v>884</v>
      </c>
      <c r="B5187">
        <v>2010</v>
      </c>
      <c r="C5187">
        <v>1699.68183</v>
      </c>
      <c r="D5187">
        <v>1861.5470519999999</v>
      </c>
      <c r="E5187">
        <v>1998.2778129999999</v>
      </c>
      <c r="F5187">
        <v>1859.392407</v>
      </c>
      <c r="G5187">
        <v>1817.6450110000001</v>
      </c>
      <c r="H5187">
        <v>-2.5199999999999999E-5</v>
      </c>
      <c r="I5187">
        <v>-2.35836E-2</v>
      </c>
      <c r="J5187">
        <v>-2.3583630000000002</v>
      </c>
      <c r="K5187">
        <v>50.956119999999999</v>
      </c>
      <c r="L5187">
        <v>52.764009999999999</v>
      </c>
      <c r="M5187">
        <v>0.7665883</v>
      </c>
      <c r="N5187">
        <v>26.055520000000001</v>
      </c>
      <c r="O5187">
        <v>26.789739999999998</v>
      </c>
      <c r="P5187">
        <v>0.31132779999999999</v>
      </c>
      <c r="Q5187">
        <v>28.317460000000001</v>
      </c>
      <c r="R5187">
        <v>30.257539999999999</v>
      </c>
      <c r="S5187">
        <v>0.82263640000000005</v>
      </c>
    </row>
    <row r="5188" spans="1:19" x14ac:dyDescent="0.2">
      <c r="A5188" t="s">
        <v>884</v>
      </c>
      <c r="B5188">
        <v>2010</v>
      </c>
      <c r="C5188">
        <v>1699.68183</v>
      </c>
      <c r="D5188">
        <v>1861.5470519999999</v>
      </c>
      <c r="E5188">
        <v>1998.2778129999999</v>
      </c>
      <c r="F5188">
        <v>1859.392407</v>
      </c>
      <c r="G5188">
        <v>1817.6450110000001</v>
      </c>
      <c r="H5188">
        <v>-21.2121</v>
      </c>
      <c r="I5188">
        <v>-2.35836E-2</v>
      </c>
      <c r="J5188">
        <v>-2.3583630000000002</v>
      </c>
      <c r="K5188">
        <v>50.956119999999999</v>
      </c>
      <c r="L5188">
        <v>52.764009999999999</v>
      </c>
      <c r="M5188">
        <v>0.7665883</v>
      </c>
      <c r="N5188">
        <v>26.055520000000001</v>
      </c>
      <c r="O5188">
        <v>26.789739999999998</v>
      </c>
      <c r="P5188">
        <v>0.31132779999999999</v>
      </c>
      <c r="Q5188">
        <v>28.317460000000001</v>
      </c>
      <c r="R5188">
        <v>30.257539999999999</v>
      </c>
      <c r="S5188">
        <v>0.82263640000000005</v>
      </c>
    </row>
    <row r="5189" spans="1:19" x14ac:dyDescent="0.2">
      <c r="A5189" t="s">
        <v>884</v>
      </c>
      <c r="B5189">
        <v>2010</v>
      </c>
      <c r="C5189">
        <v>1699.68183</v>
      </c>
      <c r="D5189">
        <v>1861.5470519999999</v>
      </c>
      <c r="E5189">
        <v>1998.2778129999999</v>
      </c>
      <c r="F5189">
        <v>1859.392407</v>
      </c>
      <c r="G5189">
        <v>1817.6450110000001</v>
      </c>
      <c r="H5189">
        <v>25.000050000000002</v>
      </c>
      <c r="I5189">
        <v>-2.35836E-2</v>
      </c>
      <c r="J5189">
        <v>-2.3583630000000002</v>
      </c>
      <c r="K5189">
        <v>50.956119999999999</v>
      </c>
      <c r="L5189">
        <v>52.764009999999999</v>
      </c>
      <c r="M5189">
        <v>0.7665883</v>
      </c>
      <c r="N5189">
        <v>26.055520000000001</v>
      </c>
      <c r="O5189">
        <v>26.789739999999998</v>
      </c>
      <c r="P5189">
        <v>0.31132779999999999</v>
      </c>
      <c r="Q5189">
        <v>28.317460000000001</v>
      </c>
      <c r="R5189">
        <v>30.257539999999999</v>
      </c>
      <c r="S5189">
        <v>0.82263640000000005</v>
      </c>
    </row>
    <row r="5190" spans="1:19" x14ac:dyDescent="0.2">
      <c r="A5190" t="s">
        <v>884</v>
      </c>
      <c r="B5190">
        <v>2010</v>
      </c>
      <c r="C5190">
        <v>1699.68183</v>
      </c>
      <c r="D5190">
        <v>1861.5470519999999</v>
      </c>
      <c r="E5190">
        <v>1998.2778129999999</v>
      </c>
      <c r="F5190">
        <v>1859.392407</v>
      </c>
      <c r="G5190">
        <v>1817.6450110000001</v>
      </c>
      <c r="H5190">
        <v>11.111079999999999</v>
      </c>
      <c r="I5190">
        <v>-2.35836E-2</v>
      </c>
      <c r="J5190">
        <v>-2.3583630000000002</v>
      </c>
      <c r="K5190">
        <v>50.956119999999999</v>
      </c>
      <c r="L5190">
        <v>52.764009999999999</v>
      </c>
      <c r="M5190">
        <v>0.7665883</v>
      </c>
      <c r="N5190">
        <v>26.055520000000001</v>
      </c>
      <c r="O5190">
        <v>26.789739999999998</v>
      </c>
      <c r="P5190">
        <v>0.31132779999999999</v>
      </c>
      <c r="Q5190">
        <v>28.317460000000001</v>
      </c>
      <c r="R5190">
        <v>30.257539999999999</v>
      </c>
      <c r="S5190">
        <v>0.82263640000000005</v>
      </c>
    </row>
    <row r="5191" spans="1:19" x14ac:dyDescent="0.2">
      <c r="A5191" t="s">
        <v>884</v>
      </c>
      <c r="B5191">
        <v>2010</v>
      </c>
      <c r="C5191">
        <v>1699.68183</v>
      </c>
      <c r="D5191">
        <v>1861.5470519999999</v>
      </c>
      <c r="E5191">
        <v>1998.2778129999999</v>
      </c>
      <c r="F5191">
        <v>1859.392407</v>
      </c>
      <c r="G5191">
        <v>1817.6450110000001</v>
      </c>
      <c r="H5191">
        <v>24.999960000000002</v>
      </c>
      <c r="I5191">
        <v>-2.35836E-2</v>
      </c>
      <c r="J5191">
        <v>-2.3583630000000002</v>
      </c>
      <c r="K5191">
        <v>50.956119999999999</v>
      </c>
      <c r="L5191">
        <v>52.764009999999999</v>
      </c>
      <c r="M5191">
        <v>0.7665883</v>
      </c>
      <c r="N5191">
        <v>26.055520000000001</v>
      </c>
      <c r="O5191">
        <v>26.789739999999998</v>
      </c>
      <c r="P5191">
        <v>0.31132779999999999</v>
      </c>
      <c r="Q5191">
        <v>28.317460000000001</v>
      </c>
      <c r="R5191">
        <v>30.257539999999999</v>
      </c>
      <c r="S5191">
        <v>0.82263640000000005</v>
      </c>
    </row>
    <row r="5192" spans="1:19" x14ac:dyDescent="0.2">
      <c r="A5192" t="s">
        <v>884</v>
      </c>
      <c r="B5192">
        <v>2010</v>
      </c>
      <c r="C5192">
        <v>1699.68183</v>
      </c>
      <c r="D5192">
        <v>1861.5470519999999</v>
      </c>
      <c r="E5192">
        <v>1998.2778129999999</v>
      </c>
      <c r="F5192">
        <v>1859.392407</v>
      </c>
      <c r="G5192">
        <v>1817.6450110000001</v>
      </c>
      <c r="I5192">
        <v>-2.35836E-2</v>
      </c>
      <c r="J5192">
        <v>-2.3583630000000002</v>
      </c>
      <c r="L5192">
        <v>52.764009999999999</v>
      </c>
      <c r="M5192">
        <v>0.7665883</v>
      </c>
      <c r="N5192">
        <v>26.055520000000001</v>
      </c>
      <c r="O5192">
        <v>26.789739999999998</v>
      </c>
      <c r="P5192">
        <v>0.31132779999999999</v>
      </c>
      <c r="R5192">
        <v>30.257539999999999</v>
      </c>
      <c r="S5192">
        <v>0.82263640000000005</v>
      </c>
    </row>
    <row r="5193" spans="1:19" x14ac:dyDescent="0.2">
      <c r="A5193" t="s">
        <v>884</v>
      </c>
      <c r="B5193">
        <v>2010</v>
      </c>
      <c r="C5193">
        <v>1699.68183</v>
      </c>
      <c r="D5193">
        <v>1861.5470519999999</v>
      </c>
      <c r="E5193">
        <v>1998.2778129999999</v>
      </c>
      <c r="F5193">
        <v>1859.392407</v>
      </c>
      <c r="G5193">
        <v>1817.6450110000001</v>
      </c>
      <c r="H5193">
        <v>12.12119</v>
      </c>
      <c r="I5193">
        <v>-2.35836E-2</v>
      </c>
      <c r="J5193">
        <v>-2.3583630000000002</v>
      </c>
      <c r="K5193">
        <v>50.956119999999999</v>
      </c>
      <c r="L5193">
        <v>52.764009999999999</v>
      </c>
      <c r="M5193">
        <v>0.7665883</v>
      </c>
      <c r="N5193">
        <v>26.055520000000001</v>
      </c>
      <c r="O5193">
        <v>26.789739999999998</v>
      </c>
      <c r="P5193">
        <v>0.31132779999999999</v>
      </c>
      <c r="Q5193">
        <v>28.317460000000001</v>
      </c>
      <c r="R5193">
        <v>30.257539999999999</v>
      </c>
      <c r="S5193">
        <v>0.82263640000000005</v>
      </c>
    </row>
    <row r="5194" spans="1:19" x14ac:dyDescent="0.2">
      <c r="A5194" t="s">
        <v>884</v>
      </c>
      <c r="B5194">
        <v>2010</v>
      </c>
      <c r="C5194">
        <v>1699.68183</v>
      </c>
      <c r="D5194">
        <v>1861.5470519999999</v>
      </c>
      <c r="E5194">
        <v>1998.2778129999999</v>
      </c>
      <c r="F5194">
        <v>1859.392407</v>
      </c>
      <c r="G5194">
        <v>1817.6450110000001</v>
      </c>
      <c r="I5194">
        <v>-2.35836E-2</v>
      </c>
      <c r="J5194">
        <v>-2.3583630000000002</v>
      </c>
      <c r="L5194">
        <v>52.764009999999999</v>
      </c>
      <c r="M5194">
        <v>0.7665883</v>
      </c>
      <c r="N5194">
        <v>26.055520000000001</v>
      </c>
      <c r="O5194">
        <v>26.789739999999998</v>
      </c>
      <c r="P5194">
        <v>0.31132779999999999</v>
      </c>
      <c r="R5194">
        <v>30.257539999999999</v>
      </c>
      <c r="S5194">
        <v>0.82263640000000005</v>
      </c>
    </row>
    <row r="5195" spans="1:19" x14ac:dyDescent="0.2">
      <c r="A5195" t="s">
        <v>884</v>
      </c>
      <c r="B5195">
        <v>2010</v>
      </c>
      <c r="C5195">
        <v>1699.68183</v>
      </c>
      <c r="D5195">
        <v>1861.5470519999999</v>
      </c>
      <c r="E5195">
        <v>1998.2778129999999</v>
      </c>
      <c r="F5195">
        <v>1859.392407</v>
      </c>
      <c r="G5195">
        <v>1817.6450110000001</v>
      </c>
      <c r="H5195">
        <v>52.94115</v>
      </c>
      <c r="I5195">
        <v>-2.35836E-2</v>
      </c>
      <c r="J5195">
        <v>-2.3583630000000002</v>
      </c>
      <c r="K5195">
        <v>50.956119999999999</v>
      </c>
      <c r="L5195">
        <v>52.764009999999999</v>
      </c>
      <c r="M5195">
        <v>0.7665883</v>
      </c>
      <c r="N5195">
        <v>26.055520000000001</v>
      </c>
      <c r="O5195">
        <v>26.789739999999998</v>
      </c>
      <c r="P5195">
        <v>0.31132779999999999</v>
      </c>
      <c r="Q5195">
        <v>28.317460000000001</v>
      </c>
      <c r="R5195">
        <v>30.257539999999999</v>
      </c>
      <c r="S5195">
        <v>0.82263640000000005</v>
      </c>
    </row>
    <row r="5196" spans="1:19" x14ac:dyDescent="0.2">
      <c r="A5196" t="s">
        <v>884</v>
      </c>
      <c r="B5196">
        <v>2010</v>
      </c>
      <c r="C5196">
        <v>1699.68183</v>
      </c>
      <c r="D5196">
        <v>1861.5470519999999</v>
      </c>
      <c r="E5196">
        <v>1998.2778129999999</v>
      </c>
      <c r="F5196">
        <v>1859.392407</v>
      </c>
      <c r="G5196">
        <v>1817.6450110000001</v>
      </c>
      <c r="H5196">
        <v>-18.759989999999998</v>
      </c>
      <c r="I5196">
        <v>-2.35836E-2</v>
      </c>
      <c r="J5196">
        <v>-2.3583630000000002</v>
      </c>
      <c r="K5196">
        <v>50.956119999999999</v>
      </c>
      <c r="L5196">
        <v>52.764009999999999</v>
      </c>
      <c r="M5196">
        <v>0.7665883</v>
      </c>
      <c r="N5196">
        <v>26.055520000000001</v>
      </c>
      <c r="O5196">
        <v>26.789739999999998</v>
      </c>
      <c r="P5196">
        <v>0.31132779999999999</v>
      </c>
      <c r="Q5196">
        <v>28.317460000000001</v>
      </c>
      <c r="R5196">
        <v>30.257539999999999</v>
      </c>
      <c r="S5196">
        <v>0.82263640000000005</v>
      </c>
    </row>
    <row r="5197" spans="1:19" x14ac:dyDescent="0.2">
      <c r="A5197" t="s">
        <v>884</v>
      </c>
      <c r="B5197">
        <v>2010</v>
      </c>
      <c r="C5197">
        <v>1699.68183</v>
      </c>
      <c r="D5197">
        <v>1861.5470519999999</v>
      </c>
      <c r="E5197">
        <v>1998.2778129999999</v>
      </c>
      <c r="F5197">
        <v>1859.392407</v>
      </c>
      <c r="G5197">
        <v>1817.6450110000001</v>
      </c>
      <c r="I5197">
        <v>-2.35836E-2</v>
      </c>
      <c r="J5197">
        <v>-2.3583630000000002</v>
      </c>
      <c r="L5197">
        <v>52.764009999999999</v>
      </c>
      <c r="M5197">
        <v>0.7665883</v>
      </c>
      <c r="N5197">
        <v>26.055520000000001</v>
      </c>
      <c r="O5197">
        <v>26.789739999999998</v>
      </c>
      <c r="P5197">
        <v>0.31132779999999999</v>
      </c>
      <c r="R5197">
        <v>30.257539999999999</v>
      </c>
      <c r="S5197">
        <v>0.82263640000000005</v>
      </c>
    </row>
    <row r="5198" spans="1:19" x14ac:dyDescent="0.2">
      <c r="A5198" t="s">
        <v>884</v>
      </c>
      <c r="B5198">
        <v>2010</v>
      </c>
      <c r="C5198">
        <v>1699.68183</v>
      </c>
      <c r="D5198">
        <v>1861.5470519999999</v>
      </c>
      <c r="E5198">
        <v>1998.2778129999999</v>
      </c>
      <c r="F5198">
        <v>1859.392407</v>
      </c>
      <c r="G5198">
        <v>1817.6450110000001</v>
      </c>
      <c r="I5198">
        <v>-2.35836E-2</v>
      </c>
      <c r="J5198">
        <v>-2.3583630000000002</v>
      </c>
      <c r="L5198">
        <v>52.764009999999999</v>
      </c>
      <c r="M5198">
        <v>0.7665883</v>
      </c>
      <c r="N5198">
        <v>26.055520000000001</v>
      </c>
      <c r="O5198">
        <v>26.789739999999998</v>
      </c>
      <c r="P5198">
        <v>0.31132779999999999</v>
      </c>
      <c r="R5198">
        <v>30.257539999999999</v>
      </c>
      <c r="S5198">
        <v>0.82263640000000005</v>
      </c>
    </row>
    <row r="5199" spans="1:19" x14ac:dyDescent="0.2">
      <c r="A5199" t="s">
        <v>884</v>
      </c>
      <c r="B5199">
        <v>2010</v>
      </c>
      <c r="C5199">
        <v>1699.68183</v>
      </c>
      <c r="D5199">
        <v>1861.5470519999999</v>
      </c>
      <c r="E5199">
        <v>1998.2778129999999</v>
      </c>
      <c r="F5199">
        <v>1859.392407</v>
      </c>
      <c r="G5199">
        <v>1817.6450110000001</v>
      </c>
      <c r="H5199">
        <v>16.82246</v>
      </c>
      <c r="I5199">
        <v>-2.35836E-2</v>
      </c>
      <c r="J5199">
        <v>-2.3583630000000002</v>
      </c>
      <c r="K5199">
        <v>50.956119999999999</v>
      </c>
      <c r="L5199">
        <v>52.764009999999999</v>
      </c>
      <c r="M5199">
        <v>0.7665883</v>
      </c>
      <c r="N5199">
        <v>26.055520000000001</v>
      </c>
      <c r="O5199">
        <v>26.789739999999998</v>
      </c>
      <c r="P5199">
        <v>0.31132779999999999</v>
      </c>
      <c r="Q5199">
        <v>28.317460000000001</v>
      </c>
      <c r="R5199">
        <v>30.257539999999999</v>
      </c>
      <c r="S5199">
        <v>0.82263640000000005</v>
      </c>
    </row>
    <row r="5200" spans="1:19" x14ac:dyDescent="0.2">
      <c r="A5200" t="s">
        <v>884</v>
      </c>
      <c r="B5200">
        <v>2010</v>
      </c>
      <c r="C5200">
        <v>1699.68183</v>
      </c>
      <c r="D5200">
        <v>1861.5470519999999</v>
      </c>
      <c r="E5200">
        <v>1998.2778129999999</v>
      </c>
      <c r="F5200">
        <v>1859.392407</v>
      </c>
      <c r="G5200">
        <v>1817.6450110000001</v>
      </c>
      <c r="H5200">
        <v>100</v>
      </c>
      <c r="I5200">
        <v>-2.35836E-2</v>
      </c>
      <c r="J5200">
        <v>-2.3583630000000002</v>
      </c>
      <c r="K5200">
        <v>50.956119999999999</v>
      </c>
      <c r="L5200">
        <v>52.764009999999999</v>
      </c>
      <c r="M5200">
        <v>0.7665883</v>
      </c>
      <c r="N5200">
        <v>26.055520000000001</v>
      </c>
      <c r="O5200">
        <v>26.789739999999998</v>
      </c>
      <c r="P5200">
        <v>0.31132779999999999</v>
      </c>
      <c r="Q5200">
        <v>28.317460000000001</v>
      </c>
      <c r="R5200">
        <v>30.257539999999999</v>
      </c>
      <c r="S5200">
        <v>0.82263640000000005</v>
      </c>
    </row>
    <row r="5201" spans="1:19" x14ac:dyDescent="0.2">
      <c r="A5201" t="s">
        <v>884</v>
      </c>
      <c r="B5201">
        <v>2010</v>
      </c>
      <c r="C5201">
        <v>1699.68183</v>
      </c>
      <c r="D5201">
        <v>1861.5470519999999</v>
      </c>
      <c r="E5201">
        <v>1998.2778129999999</v>
      </c>
      <c r="F5201">
        <v>1859.392407</v>
      </c>
      <c r="G5201">
        <v>1817.6450110000001</v>
      </c>
      <c r="H5201">
        <v>83.333470000000005</v>
      </c>
      <c r="I5201">
        <v>-2.35836E-2</v>
      </c>
      <c r="J5201">
        <v>-2.3583630000000002</v>
      </c>
      <c r="K5201">
        <v>50.956119999999999</v>
      </c>
      <c r="L5201">
        <v>52.764009999999999</v>
      </c>
      <c r="M5201">
        <v>0.7665883</v>
      </c>
      <c r="N5201">
        <v>26.055520000000001</v>
      </c>
      <c r="O5201">
        <v>26.789739999999998</v>
      </c>
      <c r="P5201">
        <v>0.31132779999999999</v>
      </c>
      <c r="Q5201">
        <v>28.317460000000001</v>
      </c>
      <c r="R5201">
        <v>30.257539999999999</v>
      </c>
      <c r="S5201">
        <v>0.82263640000000005</v>
      </c>
    </row>
    <row r="5202" spans="1:19" x14ac:dyDescent="0.2">
      <c r="A5202" t="s">
        <v>884</v>
      </c>
      <c r="B5202">
        <v>2010</v>
      </c>
      <c r="C5202">
        <v>1699.68183</v>
      </c>
      <c r="D5202">
        <v>1861.5470519999999</v>
      </c>
      <c r="E5202">
        <v>1998.2778129999999</v>
      </c>
      <c r="F5202">
        <v>1859.392407</v>
      </c>
      <c r="G5202">
        <v>1817.6450110000001</v>
      </c>
      <c r="H5202">
        <v>24.999970000000001</v>
      </c>
      <c r="I5202">
        <v>-2.35836E-2</v>
      </c>
      <c r="J5202">
        <v>-2.3583630000000002</v>
      </c>
      <c r="K5202">
        <v>50.956119999999999</v>
      </c>
      <c r="L5202">
        <v>52.764009999999999</v>
      </c>
      <c r="M5202">
        <v>0.7665883</v>
      </c>
      <c r="N5202">
        <v>26.055520000000001</v>
      </c>
      <c r="O5202">
        <v>26.789739999999998</v>
      </c>
      <c r="P5202">
        <v>0.31132779999999999</v>
      </c>
      <c r="Q5202">
        <v>28.317460000000001</v>
      </c>
      <c r="R5202">
        <v>30.257539999999999</v>
      </c>
      <c r="S5202">
        <v>0.82263640000000005</v>
      </c>
    </row>
    <row r="5203" spans="1:19" x14ac:dyDescent="0.2">
      <c r="A5203" t="s">
        <v>884</v>
      </c>
      <c r="B5203">
        <v>2010</v>
      </c>
      <c r="C5203">
        <v>1699.68183</v>
      </c>
      <c r="D5203">
        <v>1861.5470519999999</v>
      </c>
      <c r="E5203">
        <v>1998.2778129999999</v>
      </c>
      <c r="F5203">
        <v>1859.392407</v>
      </c>
      <c r="G5203">
        <v>1817.6450110000001</v>
      </c>
      <c r="I5203">
        <v>-2.35836E-2</v>
      </c>
      <c r="J5203">
        <v>-2.3583630000000002</v>
      </c>
      <c r="L5203">
        <v>52.764009999999999</v>
      </c>
      <c r="M5203">
        <v>0.7665883</v>
      </c>
      <c r="N5203">
        <v>26.055520000000001</v>
      </c>
      <c r="O5203">
        <v>26.789739999999998</v>
      </c>
      <c r="P5203">
        <v>0.31132779999999999</v>
      </c>
      <c r="R5203">
        <v>30.257539999999999</v>
      </c>
      <c r="S5203">
        <v>0.82263640000000005</v>
      </c>
    </row>
    <row r="5204" spans="1:19" x14ac:dyDescent="0.2">
      <c r="A5204" t="s">
        <v>884</v>
      </c>
      <c r="B5204">
        <v>2010</v>
      </c>
      <c r="C5204">
        <v>1699.68183</v>
      </c>
      <c r="D5204">
        <v>1861.5470519999999</v>
      </c>
      <c r="E5204">
        <v>1998.2778129999999</v>
      </c>
      <c r="F5204">
        <v>1859.392407</v>
      </c>
      <c r="G5204">
        <v>1817.6450110000001</v>
      </c>
      <c r="H5204">
        <v>-8.9134250000000002</v>
      </c>
      <c r="I5204">
        <v>-2.35836E-2</v>
      </c>
      <c r="J5204">
        <v>-2.3583630000000002</v>
      </c>
      <c r="K5204">
        <v>50.956119999999999</v>
      </c>
      <c r="L5204">
        <v>52.764009999999999</v>
      </c>
      <c r="M5204">
        <v>0.7665883</v>
      </c>
      <c r="N5204">
        <v>26.055520000000001</v>
      </c>
      <c r="O5204">
        <v>26.789739999999998</v>
      </c>
      <c r="P5204">
        <v>0.31132779999999999</v>
      </c>
      <c r="Q5204">
        <v>28.317460000000001</v>
      </c>
      <c r="R5204">
        <v>30.257539999999999</v>
      </c>
      <c r="S5204">
        <v>0.82263640000000005</v>
      </c>
    </row>
    <row r="5205" spans="1:19" x14ac:dyDescent="0.2">
      <c r="A5205" t="s">
        <v>884</v>
      </c>
      <c r="B5205">
        <v>2010</v>
      </c>
      <c r="C5205">
        <v>1699.68183</v>
      </c>
      <c r="D5205">
        <v>1861.5470519999999</v>
      </c>
      <c r="E5205">
        <v>1998.2778129999999</v>
      </c>
      <c r="F5205">
        <v>1859.392407</v>
      </c>
      <c r="G5205">
        <v>1817.6450110000001</v>
      </c>
      <c r="H5205">
        <v>50.000030000000002</v>
      </c>
      <c r="I5205">
        <v>-2.35836E-2</v>
      </c>
      <c r="J5205">
        <v>-2.3583630000000002</v>
      </c>
      <c r="K5205">
        <v>50.956119999999999</v>
      </c>
      <c r="L5205">
        <v>52.764009999999999</v>
      </c>
      <c r="M5205">
        <v>0.7665883</v>
      </c>
      <c r="N5205">
        <v>26.055520000000001</v>
      </c>
      <c r="O5205">
        <v>26.789739999999998</v>
      </c>
      <c r="P5205">
        <v>0.31132779999999999</v>
      </c>
      <c r="Q5205">
        <v>28.317460000000001</v>
      </c>
      <c r="R5205">
        <v>30.257539999999999</v>
      </c>
      <c r="S5205">
        <v>0.82263640000000005</v>
      </c>
    </row>
    <row r="5206" spans="1:19" x14ac:dyDescent="0.2">
      <c r="A5206" t="s">
        <v>884</v>
      </c>
      <c r="B5206">
        <v>2010</v>
      </c>
      <c r="C5206">
        <v>1699.68183</v>
      </c>
      <c r="D5206">
        <v>1861.5470519999999</v>
      </c>
      <c r="E5206">
        <v>1998.2778129999999</v>
      </c>
      <c r="F5206">
        <v>1859.392407</v>
      </c>
      <c r="G5206">
        <v>1817.6450110000001</v>
      </c>
      <c r="H5206">
        <v>-7.3333599999999999</v>
      </c>
      <c r="I5206">
        <v>-2.35836E-2</v>
      </c>
      <c r="J5206">
        <v>-2.3583630000000002</v>
      </c>
      <c r="K5206">
        <v>50.956119999999999</v>
      </c>
      <c r="L5206">
        <v>52.764009999999999</v>
      </c>
      <c r="M5206">
        <v>0.7665883</v>
      </c>
      <c r="N5206">
        <v>26.055520000000001</v>
      </c>
      <c r="O5206">
        <v>26.789739999999998</v>
      </c>
      <c r="P5206">
        <v>0.31132779999999999</v>
      </c>
      <c r="Q5206">
        <v>28.317460000000001</v>
      </c>
      <c r="R5206">
        <v>30.257539999999999</v>
      </c>
      <c r="S5206">
        <v>0.82263640000000005</v>
      </c>
    </row>
    <row r="5207" spans="1:19" x14ac:dyDescent="0.2">
      <c r="A5207" t="s">
        <v>884</v>
      </c>
      <c r="B5207">
        <v>2010</v>
      </c>
      <c r="C5207">
        <v>1699.68183</v>
      </c>
      <c r="D5207">
        <v>1861.5470519999999</v>
      </c>
      <c r="E5207">
        <v>1998.2778129999999</v>
      </c>
      <c r="F5207">
        <v>1859.392407</v>
      </c>
      <c r="G5207">
        <v>1817.6450110000001</v>
      </c>
      <c r="H5207">
        <v>11.111079999999999</v>
      </c>
      <c r="I5207">
        <v>-2.35836E-2</v>
      </c>
      <c r="J5207">
        <v>-2.3583630000000002</v>
      </c>
      <c r="K5207">
        <v>50.956119999999999</v>
      </c>
      <c r="L5207">
        <v>52.764009999999999</v>
      </c>
      <c r="M5207">
        <v>0.7665883</v>
      </c>
      <c r="N5207">
        <v>26.055520000000001</v>
      </c>
      <c r="O5207">
        <v>26.789739999999998</v>
      </c>
      <c r="P5207">
        <v>0.31132779999999999</v>
      </c>
      <c r="Q5207">
        <v>28.317460000000001</v>
      </c>
      <c r="R5207">
        <v>30.257539999999999</v>
      </c>
      <c r="S5207">
        <v>0.82263640000000005</v>
      </c>
    </row>
    <row r="5208" spans="1:19" x14ac:dyDescent="0.2">
      <c r="A5208" t="s">
        <v>884</v>
      </c>
      <c r="B5208">
        <v>2010</v>
      </c>
      <c r="C5208">
        <v>1699.68183</v>
      </c>
      <c r="D5208">
        <v>1861.5470519999999</v>
      </c>
      <c r="E5208">
        <v>1998.2778129999999</v>
      </c>
      <c r="F5208">
        <v>1859.392407</v>
      </c>
      <c r="G5208">
        <v>1817.6450110000001</v>
      </c>
      <c r="H5208">
        <v>56.505459999999999</v>
      </c>
      <c r="I5208">
        <v>-2.35836E-2</v>
      </c>
      <c r="J5208">
        <v>-2.3583630000000002</v>
      </c>
      <c r="K5208">
        <v>50.956119999999999</v>
      </c>
      <c r="L5208">
        <v>52.764009999999999</v>
      </c>
      <c r="M5208">
        <v>0.7665883</v>
      </c>
      <c r="N5208">
        <v>26.055520000000001</v>
      </c>
      <c r="O5208">
        <v>26.789739999999998</v>
      </c>
      <c r="P5208">
        <v>0.31132779999999999</v>
      </c>
      <c r="Q5208">
        <v>28.317460000000001</v>
      </c>
      <c r="R5208">
        <v>30.257539999999999</v>
      </c>
      <c r="S5208">
        <v>0.82263640000000005</v>
      </c>
    </row>
    <row r="5209" spans="1:19" x14ac:dyDescent="0.2">
      <c r="A5209" t="s">
        <v>884</v>
      </c>
      <c r="B5209">
        <v>2010</v>
      </c>
      <c r="C5209">
        <v>1699.68183</v>
      </c>
      <c r="D5209">
        <v>1861.5470519999999</v>
      </c>
      <c r="E5209">
        <v>1998.2778129999999</v>
      </c>
      <c r="F5209">
        <v>1859.392407</v>
      </c>
      <c r="G5209">
        <v>1817.6450110000001</v>
      </c>
      <c r="H5209">
        <v>38.666710000000002</v>
      </c>
      <c r="I5209">
        <v>-2.35836E-2</v>
      </c>
      <c r="J5209">
        <v>-2.3583630000000002</v>
      </c>
      <c r="K5209">
        <v>50.956119999999999</v>
      </c>
      <c r="L5209">
        <v>52.764009999999999</v>
      </c>
      <c r="M5209">
        <v>0.7665883</v>
      </c>
      <c r="N5209">
        <v>26.055520000000001</v>
      </c>
      <c r="O5209">
        <v>26.789739999999998</v>
      </c>
      <c r="P5209">
        <v>0.31132779999999999</v>
      </c>
      <c r="Q5209">
        <v>28.317460000000001</v>
      </c>
      <c r="R5209">
        <v>30.257539999999999</v>
      </c>
      <c r="S5209">
        <v>0.82263640000000005</v>
      </c>
    </row>
    <row r="5210" spans="1:19" x14ac:dyDescent="0.2">
      <c r="A5210" t="s">
        <v>884</v>
      </c>
      <c r="B5210">
        <v>2010</v>
      </c>
      <c r="C5210">
        <v>1699.68183</v>
      </c>
      <c r="D5210">
        <v>1861.5470519999999</v>
      </c>
      <c r="E5210">
        <v>1998.2778129999999</v>
      </c>
      <c r="F5210">
        <v>1859.392407</v>
      </c>
      <c r="G5210">
        <v>1817.6450110000001</v>
      </c>
      <c r="H5210">
        <v>8.3332680000000003</v>
      </c>
      <c r="I5210">
        <v>-2.35836E-2</v>
      </c>
      <c r="J5210">
        <v>-2.3583630000000002</v>
      </c>
      <c r="K5210">
        <v>50.956119999999999</v>
      </c>
      <c r="L5210">
        <v>52.764009999999999</v>
      </c>
      <c r="M5210">
        <v>0.7665883</v>
      </c>
      <c r="N5210">
        <v>26.055520000000001</v>
      </c>
      <c r="O5210">
        <v>26.789739999999998</v>
      </c>
      <c r="P5210">
        <v>0.31132779999999999</v>
      </c>
      <c r="Q5210">
        <v>28.317460000000001</v>
      </c>
      <c r="R5210">
        <v>30.257539999999999</v>
      </c>
      <c r="S5210">
        <v>0.82263640000000005</v>
      </c>
    </row>
    <row r="5211" spans="1:19" x14ac:dyDescent="0.2">
      <c r="A5211" t="s">
        <v>884</v>
      </c>
      <c r="B5211">
        <v>2010</v>
      </c>
      <c r="C5211">
        <v>1699.68183</v>
      </c>
      <c r="D5211">
        <v>1861.5470519999999</v>
      </c>
      <c r="E5211">
        <v>1998.2778129999999</v>
      </c>
      <c r="F5211">
        <v>1859.392407</v>
      </c>
      <c r="G5211">
        <v>1817.6450110000001</v>
      </c>
      <c r="H5211">
        <v>-47.91666</v>
      </c>
      <c r="I5211">
        <v>-2.35836E-2</v>
      </c>
      <c r="J5211">
        <v>-2.3583630000000002</v>
      </c>
      <c r="K5211">
        <v>50.956119999999999</v>
      </c>
      <c r="L5211">
        <v>52.764009999999999</v>
      </c>
      <c r="M5211">
        <v>0.7665883</v>
      </c>
      <c r="N5211">
        <v>26.055520000000001</v>
      </c>
      <c r="O5211">
        <v>26.789739999999998</v>
      </c>
      <c r="P5211">
        <v>0.31132779999999999</v>
      </c>
      <c r="Q5211">
        <v>28.317460000000001</v>
      </c>
      <c r="R5211">
        <v>30.257539999999999</v>
      </c>
      <c r="S5211">
        <v>0.82263640000000005</v>
      </c>
    </row>
    <row r="5212" spans="1:19" x14ac:dyDescent="0.2">
      <c r="A5212" t="s">
        <v>884</v>
      </c>
      <c r="B5212">
        <v>2010</v>
      </c>
      <c r="C5212">
        <v>1699.68183</v>
      </c>
      <c r="D5212">
        <v>1861.5470519999999</v>
      </c>
      <c r="E5212">
        <v>1998.2778129999999</v>
      </c>
      <c r="F5212">
        <v>1859.392407</v>
      </c>
      <c r="G5212">
        <v>1817.6450110000001</v>
      </c>
      <c r="H5212">
        <v>9.4339700000000004</v>
      </c>
      <c r="I5212">
        <v>-2.35836E-2</v>
      </c>
      <c r="J5212">
        <v>-2.3583630000000002</v>
      </c>
      <c r="K5212">
        <v>50.956119999999999</v>
      </c>
      <c r="L5212">
        <v>52.764009999999999</v>
      </c>
      <c r="M5212">
        <v>0.7665883</v>
      </c>
      <c r="N5212">
        <v>26.055520000000001</v>
      </c>
      <c r="O5212">
        <v>26.789739999999998</v>
      </c>
      <c r="P5212">
        <v>0.31132779999999999</v>
      </c>
      <c r="Q5212">
        <v>28.317460000000001</v>
      </c>
      <c r="R5212">
        <v>30.257539999999999</v>
      </c>
      <c r="S5212">
        <v>0.82263640000000005</v>
      </c>
    </row>
    <row r="5213" spans="1:19" x14ac:dyDescent="0.2">
      <c r="A5213" t="s">
        <v>884</v>
      </c>
      <c r="B5213">
        <v>2010</v>
      </c>
      <c r="C5213">
        <v>1699.68183</v>
      </c>
      <c r="D5213">
        <v>1861.5470519999999</v>
      </c>
      <c r="E5213">
        <v>1998.2778129999999</v>
      </c>
      <c r="F5213">
        <v>1859.392407</v>
      </c>
      <c r="G5213">
        <v>1817.6450110000001</v>
      </c>
      <c r="H5213">
        <v>-21.25986</v>
      </c>
      <c r="I5213">
        <v>-2.35836E-2</v>
      </c>
      <c r="J5213">
        <v>-2.3583630000000002</v>
      </c>
      <c r="K5213">
        <v>50.956119999999999</v>
      </c>
      <c r="L5213">
        <v>52.764009999999999</v>
      </c>
      <c r="M5213">
        <v>0.7665883</v>
      </c>
      <c r="N5213">
        <v>26.055520000000001</v>
      </c>
      <c r="O5213">
        <v>26.789739999999998</v>
      </c>
      <c r="P5213">
        <v>0.31132779999999999</v>
      </c>
      <c r="Q5213">
        <v>28.317460000000001</v>
      </c>
      <c r="R5213">
        <v>30.257539999999999</v>
      </c>
      <c r="S5213">
        <v>0.82263640000000005</v>
      </c>
    </row>
    <row r="5214" spans="1:19" x14ac:dyDescent="0.2">
      <c r="A5214" t="s">
        <v>884</v>
      </c>
      <c r="B5214">
        <v>2010</v>
      </c>
      <c r="C5214">
        <v>1699.68183</v>
      </c>
      <c r="D5214">
        <v>1861.5470519999999</v>
      </c>
      <c r="E5214">
        <v>1998.2778129999999</v>
      </c>
      <c r="F5214">
        <v>1859.392407</v>
      </c>
      <c r="G5214">
        <v>1817.6450110000001</v>
      </c>
      <c r="H5214">
        <v>12.903169999999999</v>
      </c>
      <c r="I5214">
        <v>-2.35836E-2</v>
      </c>
      <c r="J5214">
        <v>-2.3583630000000002</v>
      </c>
      <c r="K5214">
        <v>50.956119999999999</v>
      </c>
      <c r="L5214">
        <v>52.764009999999999</v>
      </c>
      <c r="M5214">
        <v>0.7665883</v>
      </c>
      <c r="N5214">
        <v>26.055520000000001</v>
      </c>
      <c r="O5214">
        <v>26.789739999999998</v>
      </c>
      <c r="P5214">
        <v>0.31132779999999999</v>
      </c>
      <c r="Q5214">
        <v>28.317460000000001</v>
      </c>
      <c r="R5214">
        <v>30.257539999999999</v>
      </c>
      <c r="S5214">
        <v>0.82263640000000005</v>
      </c>
    </row>
    <row r="5215" spans="1:19" x14ac:dyDescent="0.2">
      <c r="A5215" t="s">
        <v>884</v>
      </c>
      <c r="B5215">
        <v>2010</v>
      </c>
      <c r="C5215">
        <v>1699.68183</v>
      </c>
      <c r="D5215">
        <v>1861.5470519999999</v>
      </c>
      <c r="E5215">
        <v>1998.2778129999999</v>
      </c>
      <c r="F5215">
        <v>1859.392407</v>
      </c>
      <c r="G5215">
        <v>1817.6450110000001</v>
      </c>
      <c r="I5215">
        <v>-2.35836E-2</v>
      </c>
      <c r="J5215">
        <v>-2.3583630000000002</v>
      </c>
      <c r="L5215">
        <v>52.764009999999999</v>
      </c>
      <c r="M5215">
        <v>0.7665883</v>
      </c>
      <c r="N5215">
        <v>26.055520000000001</v>
      </c>
      <c r="O5215">
        <v>26.789739999999998</v>
      </c>
      <c r="P5215">
        <v>0.31132779999999999</v>
      </c>
      <c r="R5215">
        <v>30.257539999999999</v>
      </c>
      <c r="S5215">
        <v>0.82263640000000005</v>
      </c>
    </row>
    <row r="5216" spans="1:19" x14ac:dyDescent="0.2">
      <c r="A5216" t="s">
        <v>884</v>
      </c>
      <c r="B5216">
        <v>2010</v>
      </c>
      <c r="C5216">
        <v>1699.68183</v>
      </c>
      <c r="D5216">
        <v>1861.5470519999999</v>
      </c>
      <c r="E5216">
        <v>1998.2778129999999</v>
      </c>
      <c r="F5216">
        <v>1859.392407</v>
      </c>
      <c r="G5216">
        <v>1817.6450110000001</v>
      </c>
      <c r="H5216">
        <v>32.906309999999998</v>
      </c>
      <c r="I5216">
        <v>-2.35836E-2</v>
      </c>
      <c r="J5216">
        <v>-2.3583630000000002</v>
      </c>
      <c r="K5216">
        <v>50.956119999999999</v>
      </c>
      <c r="L5216">
        <v>52.764009999999999</v>
      </c>
      <c r="M5216">
        <v>0.7665883</v>
      </c>
      <c r="N5216">
        <v>26.055520000000001</v>
      </c>
      <c r="O5216">
        <v>26.789739999999998</v>
      </c>
      <c r="P5216">
        <v>0.31132779999999999</v>
      </c>
      <c r="Q5216">
        <v>28.317460000000001</v>
      </c>
      <c r="R5216">
        <v>30.257539999999999</v>
      </c>
      <c r="S5216">
        <v>0.82263640000000005</v>
      </c>
    </row>
    <row r="5217" spans="1:19" x14ac:dyDescent="0.2">
      <c r="A5217" t="s">
        <v>884</v>
      </c>
      <c r="B5217">
        <v>2010</v>
      </c>
      <c r="C5217">
        <v>1699.68183</v>
      </c>
      <c r="D5217">
        <v>1861.5470519999999</v>
      </c>
      <c r="E5217">
        <v>1998.2778129999999</v>
      </c>
      <c r="F5217">
        <v>1859.392407</v>
      </c>
      <c r="G5217">
        <v>1817.6450110000001</v>
      </c>
      <c r="I5217">
        <v>-2.35836E-2</v>
      </c>
      <c r="J5217">
        <v>-2.3583630000000002</v>
      </c>
      <c r="L5217">
        <v>52.764009999999999</v>
      </c>
      <c r="M5217">
        <v>0.7665883</v>
      </c>
      <c r="N5217">
        <v>26.055520000000001</v>
      </c>
      <c r="O5217">
        <v>26.789739999999998</v>
      </c>
      <c r="P5217">
        <v>0.31132779999999999</v>
      </c>
      <c r="R5217">
        <v>30.257539999999999</v>
      </c>
      <c r="S5217">
        <v>0.82263640000000005</v>
      </c>
    </row>
    <row r="5218" spans="1:19" x14ac:dyDescent="0.2">
      <c r="A5218" t="s">
        <v>884</v>
      </c>
      <c r="B5218">
        <v>2010</v>
      </c>
      <c r="C5218">
        <v>1699.68183</v>
      </c>
      <c r="D5218">
        <v>1861.5470519999999</v>
      </c>
      <c r="E5218">
        <v>1998.2778129999999</v>
      </c>
      <c r="F5218">
        <v>1859.392407</v>
      </c>
      <c r="G5218">
        <v>1817.6450110000001</v>
      </c>
      <c r="H5218">
        <v>-4.57E-5</v>
      </c>
      <c r="I5218">
        <v>-2.35836E-2</v>
      </c>
      <c r="J5218">
        <v>-2.3583630000000002</v>
      </c>
      <c r="K5218">
        <v>50.956119999999999</v>
      </c>
      <c r="L5218">
        <v>52.764009999999999</v>
      </c>
      <c r="M5218">
        <v>0.7665883</v>
      </c>
      <c r="N5218">
        <v>26.055520000000001</v>
      </c>
      <c r="O5218">
        <v>26.789739999999998</v>
      </c>
      <c r="P5218">
        <v>0.31132779999999999</v>
      </c>
      <c r="Q5218">
        <v>28.317460000000001</v>
      </c>
      <c r="R5218">
        <v>30.257539999999999</v>
      </c>
      <c r="S5218">
        <v>0.82263640000000005</v>
      </c>
    </row>
    <row r="5219" spans="1:19" x14ac:dyDescent="0.2">
      <c r="A5219" t="s">
        <v>884</v>
      </c>
      <c r="B5219">
        <v>2010</v>
      </c>
      <c r="C5219">
        <v>1699.68183</v>
      </c>
      <c r="D5219">
        <v>1861.5470519999999</v>
      </c>
      <c r="E5219">
        <v>1998.2778129999999</v>
      </c>
      <c r="F5219">
        <v>1859.392407</v>
      </c>
      <c r="G5219">
        <v>1817.6450110000001</v>
      </c>
      <c r="H5219">
        <v>25.00009</v>
      </c>
      <c r="I5219">
        <v>-2.35836E-2</v>
      </c>
      <c r="J5219">
        <v>-2.3583630000000002</v>
      </c>
      <c r="K5219">
        <v>50.956119999999999</v>
      </c>
      <c r="L5219">
        <v>52.764009999999999</v>
      </c>
      <c r="M5219">
        <v>0.7665883</v>
      </c>
      <c r="N5219">
        <v>26.055520000000001</v>
      </c>
      <c r="O5219">
        <v>26.789739999999998</v>
      </c>
      <c r="P5219">
        <v>0.31132779999999999</v>
      </c>
      <c r="Q5219">
        <v>28.317460000000001</v>
      </c>
      <c r="R5219">
        <v>30.257539999999999</v>
      </c>
      <c r="S5219">
        <v>0.82263640000000005</v>
      </c>
    </row>
    <row r="5220" spans="1:19" x14ac:dyDescent="0.2">
      <c r="A5220" t="s">
        <v>884</v>
      </c>
      <c r="B5220">
        <v>2010</v>
      </c>
      <c r="C5220">
        <v>1699.68183</v>
      </c>
      <c r="D5220">
        <v>1861.5470519999999</v>
      </c>
      <c r="E5220">
        <v>1998.2778129999999</v>
      </c>
      <c r="F5220">
        <v>1859.392407</v>
      </c>
      <c r="G5220">
        <v>1817.6450110000001</v>
      </c>
      <c r="H5220">
        <v>9.9999749999999992</v>
      </c>
      <c r="I5220">
        <v>-2.35836E-2</v>
      </c>
      <c r="J5220">
        <v>-2.3583630000000002</v>
      </c>
      <c r="K5220">
        <v>50.956119999999999</v>
      </c>
      <c r="L5220">
        <v>52.764009999999999</v>
      </c>
      <c r="M5220">
        <v>0.7665883</v>
      </c>
      <c r="N5220">
        <v>26.055520000000001</v>
      </c>
      <c r="O5220">
        <v>26.789739999999998</v>
      </c>
      <c r="P5220">
        <v>0.31132779999999999</v>
      </c>
      <c r="Q5220">
        <v>28.317460000000001</v>
      </c>
      <c r="R5220">
        <v>30.257539999999999</v>
      </c>
      <c r="S5220">
        <v>0.82263640000000005</v>
      </c>
    </row>
    <row r="5221" spans="1:19" x14ac:dyDescent="0.2">
      <c r="A5221" t="s">
        <v>884</v>
      </c>
      <c r="B5221">
        <v>2010</v>
      </c>
      <c r="C5221">
        <v>1699.68183</v>
      </c>
      <c r="D5221">
        <v>1861.5470519999999</v>
      </c>
      <c r="E5221">
        <v>1998.2778129999999</v>
      </c>
      <c r="F5221">
        <v>1859.392407</v>
      </c>
      <c r="G5221">
        <v>1817.6450110000001</v>
      </c>
      <c r="H5221">
        <v>7.1428820000000002</v>
      </c>
      <c r="I5221">
        <v>-2.35836E-2</v>
      </c>
      <c r="J5221">
        <v>-2.3583630000000002</v>
      </c>
      <c r="K5221">
        <v>50.956119999999999</v>
      </c>
      <c r="L5221">
        <v>52.764009999999999</v>
      </c>
      <c r="M5221">
        <v>0.7665883</v>
      </c>
      <c r="N5221">
        <v>26.055520000000001</v>
      </c>
      <c r="O5221">
        <v>26.789739999999998</v>
      </c>
      <c r="P5221">
        <v>0.31132779999999999</v>
      </c>
      <c r="Q5221">
        <v>28.317460000000001</v>
      </c>
      <c r="R5221">
        <v>30.257539999999999</v>
      </c>
      <c r="S5221">
        <v>0.82263640000000005</v>
      </c>
    </row>
    <row r="5222" spans="1:19" x14ac:dyDescent="0.2">
      <c r="A5222" t="s">
        <v>884</v>
      </c>
      <c r="B5222">
        <v>2010</v>
      </c>
      <c r="C5222">
        <v>1699.68183</v>
      </c>
      <c r="D5222">
        <v>1861.5470519999999</v>
      </c>
      <c r="E5222">
        <v>1998.2778129999999</v>
      </c>
      <c r="F5222">
        <v>1859.392407</v>
      </c>
      <c r="G5222">
        <v>1817.6450110000001</v>
      </c>
      <c r="I5222">
        <v>-2.35836E-2</v>
      </c>
      <c r="J5222">
        <v>-2.3583630000000002</v>
      </c>
      <c r="L5222">
        <v>52.764009999999999</v>
      </c>
      <c r="M5222">
        <v>0.7665883</v>
      </c>
      <c r="O5222">
        <v>26.789739999999998</v>
      </c>
      <c r="P5222">
        <v>0.31132779999999999</v>
      </c>
      <c r="R5222">
        <v>30.257539999999999</v>
      </c>
      <c r="S5222">
        <v>0.82263640000000005</v>
      </c>
    </row>
    <row r="5223" spans="1:19" x14ac:dyDescent="0.2">
      <c r="A5223" t="s">
        <v>884</v>
      </c>
      <c r="B5223">
        <v>2010</v>
      </c>
      <c r="C5223">
        <v>1699.68183</v>
      </c>
      <c r="D5223">
        <v>1861.5470519999999</v>
      </c>
      <c r="E5223">
        <v>1998.2778129999999</v>
      </c>
      <c r="F5223">
        <v>1859.392407</v>
      </c>
      <c r="G5223">
        <v>1817.6450110000001</v>
      </c>
      <c r="H5223">
        <v>31.606780000000001</v>
      </c>
      <c r="I5223">
        <v>-2.35836E-2</v>
      </c>
      <c r="J5223">
        <v>-2.3583630000000002</v>
      </c>
      <c r="K5223">
        <v>50.956119999999999</v>
      </c>
      <c r="L5223">
        <v>52.764009999999999</v>
      </c>
      <c r="M5223">
        <v>0.7665883</v>
      </c>
      <c r="N5223">
        <v>26.055520000000001</v>
      </c>
      <c r="O5223">
        <v>26.789739999999998</v>
      </c>
      <c r="P5223">
        <v>0.31132779999999999</v>
      </c>
      <c r="Q5223">
        <v>28.317460000000001</v>
      </c>
      <c r="R5223">
        <v>30.257539999999999</v>
      </c>
      <c r="S5223">
        <v>0.82263640000000005</v>
      </c>
    </row>
    <row r="5224" spans="1:19" x14ac:dyDescent="0.2">
      <c r="A5224" t="s">
        <v>884</v>
      </c>
      <c r="B5224">
        <v>2010</v>
      </c>
      <c r="C5224">
        <v>1699.68183</v>
      </c>
      <c r="D5224">
        <v>1861.5470519999999</v>
      </c>
      <c r="E5224">
        <v>1998.2778129999999</v>
      </c>
      <c r="F5224">
        <v>1859.392407</v>
      </c>
      <c r="G5224">
        <v>1817.6450110000001</v>
      </c>
      <c r="H5224">
        <v>-7.6922420000000002</v>
      </c>
      <c r="I5224">
        <v>-2.35836E-2</v>
      </c>
      <c r="J5224">
        <v>-2.3583630000000002</v>
      </c>
      <c r="K5224">
        <v>50.956119999999999</v>
      </c>
      <c r="L5224">
        <v>52.764009999999999</v>
      </c>
      <c r="M5224">
        <v>0.7665883</v>
      </c>
      <c r="N5224">
        <v>26.055520000000001</v>
      </c>
      <c r="O5224">
        <v>26.789739999999998</v>
      </c>
      <c r="P5224">
        <v>0.31132779999999999</v>
      </c>
      <c r="Q5224">
        <v>28.317460000000001</v>
      </c>
      <c r="R5224">
        <v>30.257539999999999</v>
      </c>
      <c r="S5224">
        <v>0.82263640000000005</v>
      </c>
    </row>
    <row r="5225" spans="1:19" x14ac:dyDescent="0.2">
      <c r="A5225" t="s">
        <v>884</v>
      </c>
      <c r="B5225">
        <v>2010</v>
      </c>
      <c r="C5225">
        <v>1699.68183</v>
      </c>
      <c r="D5225">
        <v>1861.5470519999999</v>
      </c>
      <c r="E5225">
        <v>1998.2778129999999</v>
      </c>
      <c r="F5225">
        <v>1859.392407</v>
      </c>
      <c r="G5225">
        <v>1817.6450110000001</v>
      </c>
      <c r="I5225">
        <v>-2.35836E-2</v>
      </c>
      <c r="J5225">
        <v>-2.3583630000000002</v>
      </c>
      <c r="L5225">
        <v>52.764009999999999</v>
      </c>
      <c r="M5225">
        <v>0.7665883</v>
      </c>
      <c r="N5225">
        <v>26.055520000000001</v>
      </c>
      <c r="O5225">
        <v>26.789739999999998</v>
      </c>
      <c r="P5225">
        <v>0.31132779999999999</v>
      </c>
      <c r="R5225">
        <v>30.257539999999999</v>
      </c>
      <c r="S5225">
        <v>0.82263640000000005</v>
      </c>
    </row>
    <row r="5226" spans="1:19" x14ac:dyDescent="0.2">
      <c r="A5226" t="s">
        <v>884</v>
      </c>
      <c r="B5226">
        <v>2010</v>
      </c>
      <c r="C5226">
        <v>1699.68183</v>
      </c>
      <c r="D5226">
        <v>1861.5470519999999</v>
      </c>
      <c r="E5226">
        <v>1998.2778129999999</v>
      </c>
      <c r="F5226">
        <v>1859.392407</v>
      </c>
      <c r="G5226">
        <v>1817.6450110000001</v>
      </c>
      <c r="H5226">
        <v>-16.666689999999999</v>
      </c>
      <c r="I5226">
        <v>-2.35836E-2</v>
      </c>
      <c r="J5226">
        <v>-2.3583630000000002</v>
      </c>
      <c r="K5226">
        <v>50.956119999999999</v>
      </c>
      <c r="L5226">
        <v>52.764009999999999</v>
      </c>
      <c r="M5226">
        <v>0.7665883</v>
      </c>
      <c r="N5226">
        <v>26.055520000000001</v>
      </c>
      <c r="O5226">
        <v>26.789739999999998</v>
      </c>
      <c r="P5226">
        <v>0.31132779999999999</v>
      </c>
      <c r="Q5226">
        <v>28.317460000000001</v>
      </c>
      <c r="R5226">
        <v>30.257539999999999</v>
      </c>
      <c r="S5226">
        <v>0.82263640000000005</v>
      </c>
    </row>
    <row r="5227" spans="1:19" x14ac:dyDescent="0.2">
      <c r="A5227" t="s">
        <v>884</v>
      </c>
      <c r="B5227">
        <v>2010</v>
      </c>
      <c r="C5227">
        <v>1699.68183</v>
      </c>
      <c r="D5227">
        <v>1861.5470519999999</v>
      </c>
      <c r="E5227">
        <v>1998.2778129999999</v>
      </c>
      <c r="F5227">
        <v>1859.392407</v>
      </c>
      <c r="G5227">
        <v>1817.6450110000001</v>
      </c>
      <c r="I5227">
        <v>-2.35836E-2</v>
      </c>
      <c r="J5227">
        <v>-2.3583630000000002</v>
      </c>
      <c r="L5227">
        <v>52.764009999999999</v>
      </c>
      <c r="M5227">
        <v>0.7665883</v>
      </c>
      <c r="N5227">
        <v>26.055520000000001</v>
      </c>
      <c r="O5227">
        <v>26.789739999999998</v>
      </c>
      <c r="P5227">
        <v>0.31132779999999999</v>
      </c>
      <c r="R5227">
        <v>30.257539999999999</v>
      </c>
      <c r="S5227">
        <v>0.82263640000000005</v>
      </c>
    </row>
    <row r="5228" spans="1:19" x14ac:dyDescent="0.2">
      <c r="A5228" t="s">
        <v>884</v>
      </c>
      <c r="B5228">
        <v>2010</v>
      </c>
      <c r="C5228">
        <v>1699.68183</v>
      </c>
      <c r="D5228">
        <v>1861.5470519999999</v>
      </c>
      <c r="E5228">
        <v>1998.2778129999999</v>
      </c>
      <c r="F5228">
        <v>1859.392407</v>
      </c>
      <c r="G5228">
        <v>1817.6450110000001</v>
      </c>
      <c r="I5228">
        <v>-2.35836E-2</v>
      </c>
      <c r="J5228">
        <v>-2.3583630000000002</v>
      </c>
      <c r="L5228">
        <v>52.764009999999999</v>
      </c>
      <c r="M5228">
        <v>0.7665883</v>
      </c>
      <c r="N5228">
        <v>26.055520000000001</v>
      </c>
      <c r="O5228">
        <v>26.789739999999998</v>
      </c>
      <c r="P5228">
        <v>0.31132779999999999</v>
      </c>
      <c r="R5228">
        <v>30.257539999999999</v>
      </c>
      <c r="S5228">
        <v>0.82263640000000005</v>
      </c>
    </row>
    <row r="5229" spans="1:19" x14ac:dyDescent="0.2">
      <c r="A5229" t="s">
        <v>884</v>
      </c>
      <c r="B5229">
        <v>2010</v>
      </c>
      <c r="C5229">
        <v>1699.68183</v>
      </c>
      <c r="D5229">
        <v>1861.5470519999999</v>
      </c>
      <c r="E5229">
        <v>1998.2778129999999</v>
      </c>
      <c r="F5229">
        <v>1859.392407</v>
      </c>
      <c r="G5229">
        <v>1817.6450110000001</v>
      </c>
      <c r="I5229">
        <v>-2.35836E-2</v>
      </c>
      <c r="J5229">
        <v>-2.3583630000000002</v>
      </c>
      <c r="L5229">
        <v>52.764009999999999</v>
      </c>
      <c r="M5229">
        <v>0.7665883</v>
      </c>
      <c r="N5229">
        <v>26.055520000000001</v>
      </c>
      <c r="O5229">
        <v>26.789739999999998</v>
      </c>
      <c r="P5229">
        <v>0.31132779999999999</v>
      </c>
      <c r="R5229">
        <v>30.257539999999999</v>
      </c>
      <c r="S5229">
        <v>0.82263640000000005</v>
      </c>
    </row>
    <row r="5230" spans="1:19" x14ac:dyDescent="0.2">
      <c r="A5230" t="s">
        <v>884</v>
      </c>
      <c r="B5230">
        <v>2010</v>
      </c>
      <c r="C5230">
        <v>1699.68183</v>
      </c>
      <c r="D5230">
        <v>1861.5470519999999</v>
      </c>
      <c r="E5230">
        <v>1998.2778129999999</v>
      </c>
      <c r="F5230">
        <v>1859.392407</v>
      </c>
      <c r="G5230">
        <v>1817.6450110000001</v>
      </c>
      <c r="H5230">
        <v>2.56412</v>
      </c>
      <c r="I5230">
        <v>-2.35836E-2</v>
      </c>
      <c r="J5230">
        <v>-2.3583630000000002</v>
      </c>
      <c r="K5230">
        <v>50.956119999999999</v>
      </c>
      <c r="L5230">
        <v>52.764009999999999</v>
      </c>
      <c r="M5230">
        <v>0.7665883</v>
      </c>
      <c r="N5230">
        <v>26.055520000000001</v>
      </c>
      <c r="O5230">
        <v>26.789739999999998</v>
      </c>
      <c r="P5230">
        <v>0.31132779999999999</v>
      </c>
      <c r="Q5230">
        <v>28.317460000000001</v>
      </c>
      <c r="R5230">
        <v>30.257539999999999</v>
      </c>
      <c r="S5230">
        <v>0.82263640000000005</v>
      </c>
    </row>
    <row r="5231" spans="1:19" x14ac:dyDescent="0.2">
      <c r="A5231" t="s">
        <v>884</v>
      </c>
      <c r="B5231">
        <v>2010</v>
      </c>
      <c r="C5231">
        <v>1699.68183</v>
      </c>
      <c r="D5231">
        <v>1861.5470519999999</v>
      </c>
      <c r="E5231">
        <v>1998.2778129999999</v>
      </c>
      <c r="F5231">
        <v>1859.392407</v>
      </c>
      <c r="G5231">
        <v>1817.6450110000001</v>
      </c>
      <c r="H5231">
        <v>31.127009999999999</v>
      </c>
      <c r="I5231">
        <v>-2.35836E-2</v>
      </c>
      <c r="J5231">
        <v>-2.3583630000000002</v>
      </c>
      <c r="K5231">
        <v>50.956119999999999</v>
      </c>
      <c r="L5231">
        <v>52.764009999999999</v>
      </c>
      <c r="M5231">
        <v>0.7665883</v>
      </c>
      <c r="N5231">
        <v>26.055520000000001</v>
      </c>
      <c r="O5231">
        <v>26.789739999999998</v>
      </c>
      <c r="P5231">
        <v>0.31132779999999999</v>
      </c>
      <c r="Q5231">
        <v>28.317460000000001</v>
      </c>
      <c r="R5231">
        <v>30.257539999999999</v>
      </c>
      <c r="S5231">
        <v>0.82263640000000005</v>
      </c>
    </row>
    <row r="5232" spans="1:19" x14ac:dyDescent="0.2">
      <c r="A5232" t="s">
        <v>884</v>
      </c>
      <c r="B5232">
        <v>2010</v>
      </c>
      <c r="C5232">
        <v>1699.68183</v>
      </c>
      <c r="D5232">
        <v>1861.5470519999999</v>
      </c>
      <c r="E5232">
        <v>1998.2778129999999</v>
      </c>
      <c r="F5232">
        <v>1859.392407</v>
      </c>
      <c r="G5232">
        <v>1817.6450110000001</v>
      </c>
      <c r="I5232">
        <v>-2.35836E-2</v>
      </c>
      <c r="J5232">
        <v>-2.3583630000000002</v>
      </c>
      <c r="L5232">
        <v>52.764009999999999</v>
      </c>
      <c r="M5232">
        <v>0.7665883</v>
      </c>
      <c r="N5232">
        <v>26.055520000000001</v>
      </c>
      <c r="O5232">
        <v>26.789739999999998</v>
      </c>
      <c r="P5232">
        <v>0.31132779999999999</v>
      </c>
      <c r="R5232">
        <v>30.257539999999999</v>
      </c>
      <c r="S5232">
        <v>0.82263640000000005</v>
      </c>
    </row>
    <row r="5233" spans="1:19" x14ac:dyDescent="0.2">
      <c r="A5233" t="s">
        <v>884</v>
      </c>
      <c r="B5233">
        <v>2010</v>
      </c>
      <c r="C5233">
        <v>1699.68183</v>
      </c>
      <c r="D5233">
        <v>1861.5470519999999</v>
      </c>
      <c r="E5233">
        <v>1998.2778129999999</v>
      </c>
      <c r="F5233">
        <v>1859.392407</v>
      </c>
      <c r="G5233">
        <v>1817.6450110000001</v>
      </c>
      <c r="H5233">
        <v>22.222249999999999</v>
      </c>
      <c r="I5233">
        <v>-2.35836E-2</v>
      </c>
      <c r="J5233">
        <v>-2.3583630000000002</v>
      </c>
      <c r="K5233">
        <v>50.956119999999999</v>
      </c>
      <c r="L5233">
        <v>52.764009999999999</v>
      </c>
      <c r="M5233">
        <v>0.7665883</v>
      </c>
      <c r="N5233">
        <v>26.055520000000001</v>
      </c>
      <c r="O5233">
        <v>26.789739999999998</v>
      </c>
      <c r="P5233">
        <v>0.31132779999999999</v>
      </c>
      <c r="Q5233">
        <v>28.317460000000001</v>
      </c>
      <c r="R5233">
        <v>30.257539999999999</v>
      </c>
      <c r="S5233">
        <v>0.82263640000000005</v>
      </c>
    </row>
    <row r="5234" spans="1:19" x14ac:dyDescent="0.2">
      <c r="A5234" t="s">
        <v>884</v>
      </c>
      <c r="B5234">
        <v>2010</v>
      </c>
      <c r="C5234">
        <v>1699.68183</v>
      </c>
      <c r="D5234">
        <v>1861.5470519999999</v>
      </c>
      <c r="E5234">
        <v>1998.2778129999999</v>
      </c>
      <c r="F5234">
        <v>1859.392407</v>
      </c>
      <c r="G5234">
        <v>1817.6450110000001</v>
      </c>
      <c r="H5234">
        <v>154.0361</v>
      </c>
      <c r="I5234">
        <v>-2.35836E-2</v>
      </c>
      <c r="J5234">
        <v>-2.3583630000000002</v>
      </c>
      <c r="K5234">
        <v>50.956119999999999</v>
      </c>
      <c r="L5234">
        <v>52.764009999999999</v>
      </c>
      <c r="M5234">
        <v>0.7665883</v>
      </c>
      <c r="N5234">
        <v>26.055520000000001</v>
      </c>
      <c r="O5234">
        <v>26.789739999999998</v>
      </c>
      <c r="P5234">
        <v>0.31132779999999999</v>
      </c>
      <c r="Q5234">
        <v>28.317460000000001</v>
      </c>
      <c r="R5234">
        <v>30.257539999999999</v>
      </c>
      <c r="S5234">
        <v>0.82263640000000005</v>
      </c>
    </row>
    <row r="5235" spans="1:19" x14ac:dyDescent="0.2">
      <c r="A5235" t="s">
        <v>884</v>
      </c>
      <c r="B5235">
        <v>2010</v>
      </c>
      <c r="C5235">
        <v>1699.68183</v>
      </c>
      <c r="D5235">
        <v>1861.5470519999999</v>
      </c>
      <c r="E5235">
        <v>1998.2778129999999</v>
      </c>
      <c r="F5235">
        <v>1859.392407</v>
      </c>
      <c r="G5235">
        <v>1817.6450110000001</v>
      </c>
      <c r="I5235">
        <v>-2.35836E-2</v>
      </c>
      <c r="J5235">
        <v>-2.3583630000000002</v>
      </c>
      <c r="L5235">
        <v>52.764009999999999</v>
      </c>
      <c r="M5235">
        <v>0.7665883</v>
      </c>
      <c r="N5235">
        <v>26.055520000000001</v>
      </c>
      <c r="O5235">
        <v>26.789739999999998</v>
      </c>
      <c r="P5235">
        <v>0.31132779999999999</v>
      </c>
      <c r="R5235">
        <v>30.257539999999999</v>
      </c>
      <c r="S5235">
        <v>0.82263640000000005</v>
      </c>
    </row>
    <row r="5236" spans="1:19" x14ac:dyDescent="0.2">
      <c r="A5236" t="s">
        <v>884</v>
      </c>
      <c r="B5236">
        <v>2010</v>
      </c>
      <c r="C5236">
        <v>1699.68183</v>
      </c>
      <c r="D5236">
        <v>1861.5470519999999</v>
      </c>
      <c r="E5236">
        <v>1998.2778129999999</v>
      </c>
      <c r="F5236">
        <v>1859.392407</v>
      </c>
      <c r="G5236">
        <v>1817.6450110000001</v>
      </c>
      <c r="H5236">
        <v>49.999949999999998</v>
      </c>
      <c r="I5236">
        <v>-2.35836E-2</v>
      </c>
      <c r="J5236">
        <v>-2.3583630000000002</v>
      </c>
      <c r="K5236">
        <v>50.956119999999999</v>
      </c>
      <c r="L5236">
        <v>52.764009999999999</v>
      </c>
      <c r="M5236">
        <v>0.7665883</v>
      </c>
      <c r="N5236">
        <v>26.055520000000001</v>
      </c>
      <c r="O5236">
        <v>26.789739999999998</v>
      </c>
      <c r="P5236">
        <v>0.31132779999999999</v>
      </c>
      <c r="Q5236">
        <v>28.317460000000001</v>
      </c>
      <c r="R5236">
        <v>30.257539999999999</v>
      </c>
      <c r="S5236">
        <v>0.82263640000000005</v>
      </c>
    </row>
    <row r="5237" spans="1:19" x14ac:dyDescent="0.2">
      <c r="A5237" t="s">
        <v>884</v>
      </c>
      <c r="B5237">
        <v>2010</v>
      </c>
      <c r="C5237">
        <v>1699.68183</v>
      </c>
      <c r="D5237">
        <v>1861.5470519999999</v>
      </c>
      <c r="E5237">
        <v>1998.2778129999999</v>
      </c>
      <c r="F5237">
        <v>1859.392407</v>
      </c>
      <c r="G5237">
        <v>1817.6450110000001</v>
      </c>
      <c r="H5237">
        <v>30.285720000000001</v>
      </c>
      <c r="I5237">
        <v>-2.35836E-2</v>
      </c>
      <c r="J5237">
        <v>-2.3583630000000002</v>
      </c>
      <c r="K5237">
        <v>50.956119999999999</v>
      </c>
      <c r="L5237">
        <v>52.764009999999999</v>
      </c>
      <c r="M5237">
        <v>0.7665883</v>
      </c>
      <c r="N5237">
        <v>26.055520000000001</v>
      </c>
      <c r="O5237">
        <v>26.789739999999998</v>
      </c>
      <c r="P5237">
        <v>0.31132779999999999</v>
      </c>
      <c r="Q5237">
        <v>28.317460000000001</v>
      </c>
      <c r="R5237">
        <v>30.257539999999999</v>
      </c>
      <c r="S5237">
        <v>0.82263640000000005</v>
      </c>
    </row>
    <row r="5238" spans="1:19" x14ac:dyDescent="0.2">
      <c r="A5238" t="s">
        <v>884</v>
      </c>
      <c r="B5238">
        <v>2010</v>
      </c>
      <c r="C5238">
        <v>1699.68183</v>
      </c>
      <c r="D5238">
        <v>1861.5470519999999</v>
      </c>
      <c r="E5238">
        <v>1998.2778129999999</v>
      </c>
      <c r="F5238">
        <v>1859.392407</v>
      </c>
      <c r="G5238">
        <v>1817.6450110000001</v>
      </c>
      <c r="H5238">
        <v>24.999960000000002</v>
      </c>
      <c r="I5238">
        <v>-2.35836E-2</v>
      </c>
      <c r="J5238">
        <v>-2.3583630000000002</v>
      </c>
      <c r="K5238">
        <v>50.956119999999999</v>
      </c>
      <c r="L5238">
        <v>52.764009999999999</v>
      </c>
      <c r="M5238">
        <v>0.7665883</v>
      </c>
      <c r="N5238">
        <v>26.055520000000001</v>
      </c>
      <c r="O5238">
        <v>26.789739999999998</v>
      </c>
      <c r="P5238">
        <v>0.31132779999999999</v>
      </c>
      <c r="Q5238">
        <v>28.317460000000001</v>
      </c>
      <c r="R5238">
        <v>30.257539999999999</v>
      </c>
      <c r="S5238">
        <v>0.82263640000000005</v>
      </c>
    </row>
    <row r="5239" spans="1:19" x14ac:dyDescent="0.2">
      <c r="A5239" t="s">
        <v>884</v>
      </c>
      <c r="B5239">
        <v>2010</v>
      </c>
      <c r="C5239">
        <v>1699.68183</v>
      </c>
      <c r="D5239">
        <v>1861.5470519999999</v>
      </c>
      <c r="E5239">
        <v>1998.2778129999999</v>
      </c>
      <c r="F5239">
        <v>1859.392407</v>
      </c>
      <c r="G5239">
        <v>1817.6450110000001</v>
      </c>
      <c r="H5239">
        <v>-14.285740000000001</v>
      </c>
      <c r="I5239">
        <v>-2.35836E-2</v>
      </c>
      <c r="J5239">
        <v>-2.3583630000000002</v>
      </c>
      <c r="K5239">
        <v>50.956119999999999</v>
      </c>
      <c r="L5239">
        <v>52.764009999999999</v>
      </c>
      <c r="M5239">
        <v>0.7665883</v>
      </c>
      <c r="N5239">
        <v>26.055520000000001</v>
      </c>
      <c r="O5239">
        <v>26.789739999999998</v>
      </c>
      <c r="P5239">
        <v>0.31132779999999999</v>
      </c>
      <c r="Q5239">
        <v>28.317460000000001</v>
      </c>
      <c r="R5239">
        <v>30.257539999999999</v>
      </c>
      <c r="S5239">
        <v>0.82263640000000005</v>
      </c>
    </row>
    <row r="5240" spans="1:19" x14ac:dyDescent="0.2">
      <c r="A5240" t="s">
        <v>884</v>
      </c>
      <c r="B5240">
        <v>2010</v>
      </c>
      <c r="C5240">
        <v>1699.68183</v>
      </c>
      <c r="D5240">
        <v>1861.5470519999999</v>
      </c>
      <c r="E5240">
        <v>1998.2778129999999</v>
      </c>
      <c r="F5240">
        <v>1859.392407</v>
      </c>
      <c r="G5240">
        <v>1817.6450110000001</v>
      </c>
      <c r="H5240">
        <v>-15.23808</v>
      </c>
      <c r="I5240">
        <v>-2.35836E-2</v>
      </c>
      <c r="J5240">
        <v>-2.3583630000000002</v>
      </c>
      <c r="K5240">
        <v>50.956119999999999</v>
      </c>
      <c r="L5240">
        <v>52.764009999999999</v>
      </c>
      <c r="M5240">
        <v>0.7665883</v>
      </c>
      <c r="N5240">
        <v>26.055520000000001</v>
      </c>
      <c r="O5240">
        <v>26.789739999999998</v>
      </c>
      <c r="P5240">
        <v>0.31132779999999999</v>
      </c>
      <c r="Q5240">
        <v>28.317460000000001</v>
      </c>
      <c r="R5240">
        <v>30.257539999999999</v>
      </c>
      <c r="S5240">
        <v>0.82263640000000005</v>
      </c>
    </row>
    <row r="5241" spans="1:19" x14ac:dyDescent="0.2">
      <c r="A5241" t="s">
        <v>884</v>
      </c>
      <c r="B5241">
        <v>2010</v>
      </c>
      <c r="C5241">
        <v>1699.68183</v>
      </c>
      <c r="D5241">
        <v>1861.5470519999999</v>
      </c>
      <c r="E5241">
        <v>1998.2778129999999</v>
      </c>
      <c r="F5241">
        <v>1859.392407</v>
      </c>
      <c r="G5241">
        <v>1817.6450110000001</v>
      </c>
      <c r="H5241">
        <v>19.999960000000002</v>
      </c>
      <c r="I5241">
        <v>-2.35836E-2</v>
      </c>
      <c r="J5241">
        <v>-2.3583630000000002</v>
      </c>
      <c r="K5241">
        <v>50.956119999999999</v>
      </c>
      <c r="L5241">
        <v>52.764009999999999</v>
      </c>
      <c r="M5241">
        <v>0.7665883</v>
      </c>
      <c r="N5241">
        <v>26.055520000000001</v>
      </c>
      <c r="O5241">
        <v>26.789739999999998</v>
      </c>
      <c r="P5241">
        <v>0.31132779999999999</v>
      </c>
      <c r="Q5241">
        <v>28.317460000000001</v>
      </c>
      <c r="R5241">
        <v>30.257539999999999</v>
      </c>
      <c r="S5241">
        <v>0.82263640000000005</v>
      </c>
    </row>
    <row r="5242" spans="1:19" x14ac:dyDescent="0.2">
      <c r="A5242" t="s">
        <v>884</v>
      </c>
      <c r="B5242">
        <v>2010</v>
      </c>
      <c r="C5242">
        <v>1699.68183</v>
      </c>
      <c r="D5242">
        <v>1861.5470519999999</v>
      </c>
      <c r="E5242">
        <v>1998.2778129999999</v>
      </c>
      <c r="F5242">
        <v>1859.392407</v>
      </c>
      <c r="G5242">
        <v>1817.6450110000001</v>
      </c>
      <c r="H5242">
        <v>-11.458320000000001</v>
      </c>
      <c r="I5242">
        <v>-2.35836E-2</v>
      </c>
      <c r="J5242">
        <v>-2.3583630000000002</v>
      </c>
      <c r="K5242">
        <v>50.956119999999999</v>
      </c>
      <c r="L5242">
        <v>52.764009999999999</v>
      </c>
      <c r="M5242">
        <v>0.7665883</v>
      </c>
      <c r="N5242">
        <v>26.055520000000001</v>
      </c>
      <c r="O5242">
        <v>26.789739999999998</v>
      </c>
      <c r="P5242">
        <v>0.31132779999999999</v>
      </c>
      <c r="Q5242">
        <v>28.317460000000001</v>
      </c>
      <c r="R5242">
        <v>30.257539999999999</v>
      </c>
      <c r="S5242">
        <v>0.82263640000000005</v>
      </c>
    </row>
    <row r="5243" spans="1:19" x14ac:dyDescent="0.2">
      <c r="A5243" t="s">
        <v>884</v>
      </c>
      <c r="B5243">
        <v>2010</v>
      </c>
      <c r="C5243">
        <v>1699.68183</v>
      </c>
      <c r="D5243">
        <v>1861.5470519999999</v>
      </c>
      <c r="E5243">
        <v>1998.2778129999999</v>
      </c>
      <c r="F5243">
        <v>1859.392407</v>
      </c>
      <c r="G5243">
        <v>1817.6450110000001</v>
      </c>
      <c r="H5243">
        <v>7.1428770000000004</v>
      </c>
      <c r="I5243">
        <v>-2.35836E-2</v>
      </c>
      <c r="J5243">
        <v>-2.3583630000000002</v>
      </c>
      <c r="K5243">
        <v>50.956119999999999</v>
      </c>
      <c r="L5243">
        <v>52.764009999999999</v>
      </c>
      <c r="M5243">
        <v>0.7665883</v>
      </c>
      <c r="N5243">
        <v>26.055520000000001</v>
      </c>
      <c r="O5243">
        <v>26.789739999999998</v>
      </c>
      <c r="P5243">
        <v>0.31132779999999999</v>
      </c>
      <c r="Q5243">
        <v>28.317460000000001</v>
      </c>
      <c r="R5243">
        <v>30.257539999999999</v>
      </c>
      <c r="S5243">
        <v>0.82263640000000005</v>
      </c>
    </row>
    <row r="5244" spans="1:19" x14ac:dyDescent="0.2">
      <c r="A5244" t="s">
        <v>884</v>
      </c>
      <c r="B5244">
        <v>2010</v>
      </c>
      <c r="C5244">
        <v>1699.68183</v>
      </c>
      <c r="D5244">
        <v>1861.5470519999999</v>
      </c>
      <c r="E5244">
        <v>1998.2778129999999</v>
      </c>
      <c r="F5244">
        <v>1859.392407</v>
      </c>
      <c r="G5244">
        <v>1817.6450110000001</v>
      </c>
      <c r="H5244">
        <v>24.999960000000002</v>
      </c>
      <c r="I5244">
        <v>-2.35836E-2</v>
      </c>
      <c r="J5244">
        <v>-2.3583630000000002</v>
      </c>
      <c r="K5244">
        <v>50.956119999999999</v>
      </c>
      <c r="L5244">
        <v>52.764009999999999</v>
      </c>
      <c r="M5244">
        <v>0.7665883</v>
      </c>
      <c r="N5244">
        <v>26.055520000000001</v>
      </c>
      <c r="O5244">
        <v>26.789739999999998</v>
      </c>
      <c r="P5244">
        <v>0.31132779999999999</v>
      </c>
      <c r="Q5244">
        <v>28.317460000000001</v>
      </c>
      <c r="R5244">
        <v>30.257539999999999</v>
      </c>
      <c r="S5244">
        <v>0.82263640000000005</v>
      </c>
    </row>
    <row r="5245" spans="1:19" x14ac:dyDescent="0.2">
      <c r="A5245" t="s">
        <v>884</v>
      </c>
      <c r="B5245">
        <v>2010</v>
      </c>
      <c r="C5245">
        <v>1699.68183</v>
      </c>
      <c r="D5245">
        <v>1861.5470519999999</v>
      </c>
      <c r="E5245">
        <v>1998.2778129999999</v>
      </c>
      <c r="F5245">
        <v>1859.392407</v>
      </c>
      <c r="G5245">
        <v>1817.6450110000001</v>
      </c>
      <c r="H5245">
        <v>-47.368409999999997</v>
      </c>
      <c r="I5245">
        <v>-2.35836E-2</v>
      </c>
      <c r="J5245">
        <v>-2.3583630000000002</v>
      </c>
      <c r="K5245">
        <v>50.956119999999999</v>
      </c>
      <c r="L5245">
        <v>52.764009999999999</v>
      </c>
      <c r="M5245">
        <v>0.7665883</v>
      </c>
      <c r="N5245">
        <v>26.055520000000001</v>
      </c>
      <c r="O5245">
        <v>26.789739999999998</v>
      </c>
      <c r="P5245">
        <v>0.31132779999999999</v>
      </c>
      <c r="Q5245">
        <v>28.317460000000001</v>
      </c>
      <c r="R5245">
        <v>30.257539999999999</v>
      </c>
      <c r="S5245">
        <v>0.82263640000000005</v>
      </c>
    </row>
    <row r="5246" spans="1:19" x14ac:dyDescent="0.2">
      <c r="A5246" t="s">
        <v>884</v>
      </c>
      <c r="B5246">
        <v>2010</v>
      </c>
      <c r="C5246">
        <v>1699.68183</v>
      </c>
      <c r="D5246">
        <v>1861.5470519999999</v>
      </c>
      <c r="E5246">
        <v>1998.2778129999999</v>
      </c>
      <c r="F5246">
        <v>1859.392407</v>
      </c>
      <c r="G5246">
        <v>1817.6450110000001</v>
      </c>
      <c r="H5246">
        <v>19.999970000000001</v>
      </c>
      <c r="I5246">
        <v>-2.35836E-2</v>
      </c>
      <c r="J5246">
        <v>-2.3583630000000002</v>
      </c>
      <c r="K5246">
        <v>50.956119999999999</v>
      </c>
      <c r="L5246">
        <v>52.764009999999999</v>
      </c>
      <c r="M5246">
        <v>0.7665883</v>
      </c>
      <c r="N5246">
        <v>26.055520000000001</v>
      </c>
      <c r="O5246">
        <v>26.789739999999998</v>
      </c>
      <c r="P5246">
        <v>0.31132779999999999</v>
      </c>
      <c r="Q5246">
        <v>28.317460000000001</v>
      </c>
      <c r="R5246">
        <v>30.257539999999999</v>
      </c>
      <c r="S5246">
        <v>0.82263640000000005</v>
      </c>
    </row>
    <row r="5247" spans="1:19" x14ac:dyDescent="0.2">
      <c r="A5247" t="s">
        <v>884</v>
      </c>
      <c r="B5247">
        <v>2010</v>
      </c>
      <c r="C5247">
        <v>1699.68183</v>
      </c>
      <c r="D5247">
        <v>1861.5470519999999</v>
      </c>
      <c r="E5247">
        <v>1998.2778129999999</v>
      </c>
      <c r="F5247">
        <v>1859.392407</v>
      </c>
      <c r="G5247">
        <v>1817.6450110000001</v>
      </c>
      <c r="H5247">
        <v>15.38458</v>
      </c>
      <c r="I5247">
        <v>-2.35836E-2</v>
      </c>
      <c r="J5247">
        <v>-2.3583630000000002</v>
      </c>
      <c r="K5247">
        <v>50.956119999999999</v>
      </c>
      <c r="L5247">
        <v>52.764009999999999</v>
      </c>
      <c r="M5247">
        <v>0.7665883</v>
      </c>
      <c r="N5247">
        <v>26.055520000000001</v>
      </c>
      <c r="O5247">
        <v>26.789739999999998</v>
      </c>
      <c r="P5247">
        <v>0.31132779999999999</v>
      </c>
      <c r="Q5247">
        <v>28.317460000000001</v>
      </c>
      <c r="R5247">
        <v>30.257539999999999</v>
      </c>
      <c r="S5247">
        <v>0.82263640000000005</v>
      </c>
    </row>
    <row r="5248" spans="1:19" x14ac:dyDescent="0.2">
      <c r="A5248" t="s">
        <v>884</v>
      </c>
      <c r="B5248">
        <v>2010</v>
      </c>
      <c r="C5248">
        <v>1699.68183</v>
      </c>
      <c r="D5248">
        <v>1861.5470519999999</v>
      </c>
      <c r="E5248">
        <v>1998.2778129999999</v>
      </c>
      <c r="F5248">
        <v>1859.392407</v>
      </c>
      <c r="G5248">
        <v>1817.6450110000001</v>
      </c>
      <c r="H5248">
        <v>16.666720000000002</v>
      </c>
      <c r="I5248">
        <v>-2.35836E-2</v>
      </c>
      <c r="J5248">
        <v>-2.3583630000000002</v>
      </c>
      <c r="K5248">
        <v>50.956119999999999</v>
      </c>
      <c r="L5248">
        <v>52.764009999999999</v>
      </c>
      <c r="M5248">
        <v>0.7665883</v>
      </c>
      <c r="N5248">
        <v>26.055520000000001</v>
      </c>
      <c r="O5248">
        <v>26.789739999999998</v>
      </c>
      <c r="P5248">
        <v>0.31132779999999999</v>
      </c>
      <c r="Q5248">
        <v>28.317460000000001</v>
      </c>
      <c r="R5248">
        <v>30.257539999999999</v>
      </c>
      <c r="S5248">
        <v>0.82263640000000005</v>
      </c>
    </row>
    <row r="5249" spans="1:19" x14ac:dyDescent="0.2">
      <c r="A5249" t="s">
        <v>884</v>
      </c>
      <c r="B5249">
        <v>2010</v>
      </c>
      <c r="C5249">
        <v>1699.68183</v>
      </c>
      <c r="D5249">
        <v>1861.5470519999999</v>
      </c>
      <c r="E5249">
        <v>1998.2778129999999</v>
      </c>
      <c r="F5249">
        <v>1859.392407</v>
      </c>
      <c r="G5249">
        <v>1817.6450110000001</v>
      </c>
      <c r="H5249">
        <v>11.111140000000001</v>
      </c>
      <c r="I5249">
        <v>-2.35836E-2</v>
      </c>
      <c r="J5249">
        <v>-2.3583630000000002</v>
      </c>
      <c r="K5249">
        <v>50.956119999999999</v>
      </c>
      <c r="L5249">
        <v>52.764009999999999</v>
      </c>
      <c r="M5249">
        <v>0.7665883</v>
      </c>
      <c r="N5249">
        <v>26.055520000000001</v>
      </c>
      <c r="O5249">
        <v>26.789739999999998</v>
      </c>
      <c r="P5249">
        <v>0.31132779999999999</v>
      </c>
      <c r="Q5249">
        <v>28.317460000000001</v>
      </c>
      <c r="R5249">
        <v>30.257539999999999</v>
      </c>
      <c r="S5249">
        <v>0.82263640000000005</v>
      </c>
    </row>
    <row r="5250" spans="1:19" x14ac:dyDescent="0.2">
      <c r="A5250" t="s">
        <v>884</v>
      </c>
      <c r="B5250">
        <v>2010</v>
      </c>
      <c r="C5250">
        <v>1699.68183</v>
      </c>
      <c r="D5250">
        <v>1861.5470519999999</v>
      </c>
      <c r="E5250">
        <v>1998.2778129999999</v>
      </c>
      <c r="F5250">
        <v>1859.392407</v>
      </c>
      <c r="G5250">
        <v>1817.6450110000001</v>
      </c>
      <c r="H5250">
        <v>56.363630000000001</v>
      </c>
      <c r="I5250">
        <v>-2.35836E-2</v>
      </c>
      <c r="J5250">
        <v>-2.3583630000000002</v>
      </c>
      <c r="K5250">
        <v>50.956119999999999</v>
      </c>
      <c r="L5250">
        <v>52.764009999999999</v>
      </c>
      <c r="M5250">
        <v>0.7665883</v>
      </c>
      <c r="N5250">
        <v>26.055520000000001</v>
      </c>
      <c r="O5250">
        <v>26.789739999999998</v>
      </c>
      <c r="P5250">
        <v>0.31132779999999999</v>
      </c>
      <c r="Q5250">
        <v>28.317460000000001</v>
      </c>
      <c r="R5250">
        <v>30.257539999999999</v>
      </c>
      <c r="S5250">
        <v>0.82263640000000005</v>
      </c>
    </row>
    <row r="5251" spans="1:19" x14ac:dyDescent="0.2">
      <c r="A5251" t="s">
        <v>884</v>
      </c>
      <c r="B5251">
        <v>2010</v>
      </c>
      <c r="C5251">
        <v>1699.68183</v>
      </c>
      <c r="D5251">
        <v>1861.5470519999999</v>
      </c>
      <c r="E5251">
        <v>1998.2778129999999</v>
      </c>
      <c r="F5251">
        <v>1859.392407</v>
      </c>
      <c r="G5251">
        <v>1817.6450110000001</v>
      </c>
      <c r="I5251">
        <v>-2.35836E-2</v>
      </c>
      <c r="J5251">
        <v>-2.3583630000000002</v>
      </c>
      <c r="L5251">
        <v>52.764009999999999</v>
      </c>
      <c r="M5251">
        <v>0.7665883</v>
      </c>
      <c r="O5251">
        <v>26.789739999999998</v>
      </c>
      <c r="P5251">
        <v>0.31132779999999999</v>
      </c>
      <c r="R5251">
        <v>30.257539999999999</v>
      </c>
      <c r="S5251">
        <v>0.82263640000000005</v>
      </c>
    </row>
    <row r="5252" spans="1:19" x14ac:dyDescent="0.2">
      <c r="A5252" t="s">
        <v>884</v>
      </c>
      <c r="B5252">
        <v>2010</v>
      </c>
      <c r="C5252">
        <v>1699.68183</v>
      </c>
      <c r="D5252">
        <v>1861.5470519999999</v>
      </c>
      <c r="E5252">
        <v>1998.2778129999999</v>
      </c>
      <c r="F5252">
        <v>1859.392407</v>
      </c>
      <c r="G5252">
        <v>1817.6450110000001</v>
      </c>
      <c r="H5252">
        <v>19.999960000000002</v>
      </c>
      <c r="I5252">
        <v>-2.35836E-2</v>
      </c>
      <c r="J5252">
        <v>-2.3583630000000002</v>
      </c>
      <c r="K5252">
        <v>50.956119999999999</v>
      </c>
      <c r="L5252">
        <v>52.764009999999999</v>
      </c>
      <c r="M5252">
        <v>0.7665883</v>
      </c>
      <c r="N5252">
        <v>26.055520000000001</v>
      </c>
      <c r="O5252">
        <v>26.789739999999998</v>
      </c>
      <c r="P5252">
        <v>0.31132779999999999</v>
      </c>
      <c r="Q5252">
        <v>28.317460000000001</v>
      </c>
      <c r="R5252">
        <v>30.257539999999999</v>
      </c>
      <c r="S5252">
        <v>0.82263640000000005</v>
      </c>
    </row>
    <row r="5253" spans="1:19" x14ac:dyDescent="0.2">
      <c r="A5253" t="s">
        <v>884</v>
      </c>
      <c r="B5253">
        <v>2010</v>
      </c>
      <c r="C5253">
        <v>1699.68183</v>
      </c>
      <c r="D5253">
        <v>1861.5470519999999</v>
      </c>
      <c r="E5253">
        <v>1998.2778129999999</v>
      </c>
      <c r="F5253">
        <v>1859.392407</v>
      </c>
      <c r="G5253">
        <v>1817.6450110000001</v>
      </c>
      <c r="H5253">
        <v>22.222249999999999</v>
      </c>
      <c r="I5253">
        <v>-2.35836E-2</v>
      </c>
      <c r="J5253">
        <v>-2.3583630000000002</v>
      </c>
      <c r="K5253">
        <v>50.956119999999999</v>
      </c>
      <c r="L5253">
        <v>52.764009999999999</v>
      </c>
      <c r="M5253">
        <v>0.7665883</v>
      </c>
      <c r="N5253">
        <v>26.055520000000001</v>
      </c>
      <c r="O5253">
        <v>26.789739999999998</v>
      </c>
      <c r="P5253">
        <v>0.31132779999999999</v>
      </c>
      <c r="Q5253">
        <v>28.317460000000001</v>
      </c>
      <c r="R5253">
        <v>30.257539999999999</v>
      </c>
      <c r="S5253">
        <v>0.82263640000000005</v>
      </c>
    </row>
    <row r="5254" spans="1:19" x14ac:dyDescent="0.2">
      <c r="A5254" t="s">
        <v>884</v>
      </c>
      <c r="B5254">
        <v>2010</v>
      </c>
      <c r="C5254">
        <v>1699.68183</v>
      </c>
      <c r="D5254">
        <v>1861.5470519999999</v>
      </c>
      <c r="E5254">
        <v>1998.2778129999999</v>
      </c>
      <c r="F5254">
        <v>1859.392407</v>
      </c>
      <c r="G5254">
        <v>1817.6450110000001</v>
      </c>
      <c r="H5254">
        <v>25.000019999999999</v>
      </c>
      <c r="I5254">
        <v>-2.35836E-2</v>
      </c>
      <c r="J5254">
        <v>-2.3583630000000002</v>
      </c>
      <c r="K5254">
        <v>50.956119999999999</v>
      </c>
      <c r="L5254">
        <v>52.764009999999999</v>
      </c>
      <c r="M5254">
        <v>0.7665883</v>
      </c>
      <c r="N5254">
        <v>26.055520000000001</v>
      </c>
      <c r="O5254">
        <v>26.789739999999998</v>
      </c>
      <c r="P5254">
        <v>0.31132779999999999</v>
      </c>
      <c r="Q5254">
        <v>28.317460000000001</v>
      </c>
      <c r="R5254">
        <v>30.257539999999999</v>
      </c>
      <c r="S5254">
        <v>0.82263640000000005</v>
      </c>
    </row>
    <row r="5255" spans="1:19" x14ac:dyDescent="0.2">
      <c r="A5255" t="s">
        <v>884</v>
      </c>
      <c r="B5255">
        <v>2010</v>
      </c>
      <c r="C5255">
        <v>1699.68183</v>
      </c>
      <c r="D5255">
        <v>1861.5470519999999</v>
      </c>
      <c r="E5255">
        <v>1998.2778129999999</v>
      </c>
      <c r="F5255">
        <v>1859.392407</v>
      </c>
      <c r="G5255">
        <v>1817.6450110000001</v>
      </c>
      <c r="H5255">
        <v>14.285679999999999</v>
      </c>
      <c r="I5255">
        <v>-2.35836E-2</v>
      </c>
      <c r="J5255">
        <v>-2.3583630000000002</v>
      </c>
      <c r="K5255">
        <v>50.956119999999999</v>
      </c>
      <c r="L5255">
        <v>52.764009999999999</v>
      </c>
      <c r="M5255">
        <v>0.7665883</v>
      </c>
      <c r="N5255">
        <v>26.055520000000001</v>
      </c>
      <c r="O5255">
        <v>26.789739999999998</v>
      </c>
      <c r="P5255">
        <v>0.31132779999999999</v>
      </c>
      <c r="Q5255">
        <v>28.317460000000001</v>
      </c>
      <c r="R5255">
        <v>30.257539999999999</v>
      </c>
      <c r="S5255">
        <v>0.82263640000000005</v>
      </c>
    </row>
    <row r="5256" spans="1:19" x14ac:dyDescent="0.2">
      <c r="A5256" t="s">
        <v>884</v>
      </c>
      <c r="B5256">
        <v>2010</v>
      </c>
      <c r="C5256">
        <v>1699.68183</v>
      </c>
      <c r="D5256">
        <v>1861.5470519999999</v>
      </c>
      <c r="E5256">
        <v>1998.2778129999999</v>
      </c>
      <c r="F5256">
        <v>1859.392407</v>
      </c>
      <c r="G5256">
        <v>1817.6450110000001</v>
      </c>
      <c r="H5256">
        <v>25.000019999999999</v>
      </c>
      <c r="I5256">
        <v>-2.35836E-2</v>
      </c>
      <c r="J5256">
        <v>-2.3583630000000002</v>
      </c>
      <c r="K5256">
        <v>50.956119999999999</v>
      </c>
      <c r="L5256">
        <v>52.764009999999999</v>
      </c>
      <c r="M5256">
        <v>0.7665883</v>
      </c>
      <c r="N5256">
        <v>26.055520000000001</v>
      </c>
      <c r="O5256">
        <v>26.789739999999998</v>
      </c>
      <c r="P5256">
        <v>0.31132779999999999</v>
      </c>
      <c r="Q5256">
        <v>28.317460000000001</v>
      </c>
      <c r="R5256">
        <v>30.257539999999999</v>
      </c>
      <c r="S5256">
        <v>0.82263640000000005</v>
      </c>
    </row>
    <row r="5257" spans="1:19" x14ac:dyDescent="0.2">
      <c r="A5257" t="s">
        <v>884</v>
      </c>
      <c r="B5257">
        <v>2010</v>
      </c>
      <c r="C5257">
        <v>1699.68183</v>
      </c>
      <c r="D5257">
        <v>1861.5470519999999</v>
      </c>
      <c r="E5257">
        <v>1998.2778129999999</v>
      </c>
      <c r="F5257">
        <v>1859.392407</v>
      </c>
      <c r="G5257">
        <v>1817.6450110000001</v>
      </c>
      <c r="H5257">
        <v>4.6153500000000003</v>
      </c>
      <c r="I5257">
        <v>-2.35836E-2</v>
      </c>
      <c r="J5257">
        <v>-2.3583630000000002</v>
      </c>
      <c r="K5257">
        <v>50.956119999999999</v>
      </c>
      <c r="L5257">
        <v>52.764009999999999</v>
      </c>
      <c r="M5257">
        <v>0.7665883</v>
      </c>
      <c r="N5257">
        <v>26.055520000000001</v>
      </c>
      <c r="O5257">
        <v>26.789739999999998</v>
      </c>
      <c r="P5257">
        <v>0.31132779999999999</v>
      </c>
      <c r="Q5257">
        <v>28.317460000000001</v>
      </c>
      <c r="R5257">
        <v>30.257539999999999</v>
      </c>
      <c r="S5257">
        <v>0.82263640000000005</v>
      </c>
    </row>
    <row r="5258" spans="1:19" x14ac:dyDescent="0.2">
      <c r="A5258" t="s">
        <v>884</v>
      </c>
      <c r="B5258">
        <v>2010</v>
      </c>
      <c r="C5258">
        <v>1699.68183</v>
      </c>
      <c r="D5258">
        <v>1861.5470519999999</v>
      </c>
      <c r="E5258">
        <v>1998.2778129999999</v>
      </c>
      <c r="F5258">
        <v>1859.392407</v>
      </c>
      <c r="G5258">
        <v>1817.6450110000001</v>
      </c>
      <c r="I5258">
        <v>-2.35836E-2</v>
      </c>
      <c r="J5258">
        <v>-2.3583630000000002</v>
      </c>
      <c r="L5258">
        <v>52.764009999999999</v>
      </c>
      <c r="M5258">
        <v>0.7665883</v>
      </c>
      <c r="N5258">
        <v>26.055520000000001</v>
      </c>
      <c r="O5258">
        <v>26.789739999999998</v>
      </c>
      <c r="P5258">
        <v>0.31132779999999999</v>
      </c>
      <c r="R5258">
        <v>30.257539999999999</v>
      </c>
      <c r="S5258">
        <v>0.82263640000000005</v>
      </c>
    </row>
    <row r="5259" spans="1:19" x14ac:dyDescent="0.2">
      <c r="A5259" t="s">
        <v>884</v>
      </c>
      <c r="B5259">
        <v>2010</v>
      </c>
      <c r="C5259">
        <v>1699.68183</v>
      </c>
      <c r="D5259">
        <v>1861.5470519999999</v>
      </c>
      <c r="E5259">
        <v>1998.2778129999999</v>
      </c>
      <c r="F5259">
        <v>1859.392407</v>
      </c>
      <c r="G5259">
        <v>1817.6450110000001</v>
      </c>
      <c r="H5259">
        <v>-19.999980000000001</v>
      </c>
      <c r="I5259">
        <v>-2.35836E-2</v>
      </c>
      <c r="J5259">
        <v>-2.3583630000000002</v>
      </c>
      <c r="K5259">
        <v>50.956119999999999</v>
      </c>
      <c r="L5259">
        <v>52.764009999999999</v>
      </c>
      <c r="M5259">
        <v>0.7665883</v>
      </c>
      <c r="N5259">
        <v>26.055520000000001</v>
      </c>
      <c r="O5259">
        <v>26.789739999999998</v>
      </c>
      <c r="P5259">
        <v>0.31132779999999999</v>
      </c>
      <c r="Q5259">
        <v>28.317460000000001</v>
      </c>
      <c r="R5259">
        <v>30.257539999999999</v>
      </c>
      <c r="S5259">
        <v>0.82263640000000005</v>
      </c>
    </row>
    <row r="5260" spans="1:19" x14ac:dyDescent="0.2">
      <c r="A5260" t="s">
        <v>884</v>
      </c>
      <c r="B5260">
        <v>2010</v>
      </c>
      <c r="C5260">
        <v>1699.68183</v>
      </c>
      <c r="D5260">
        <v>1861.5470519999999</v>
      </c>
      <c r="E5260">
        <v>1998.2778129999999</v>
      </c>
      <c r="F5260">
        <v>1859.392407</v>
      </c>
      <c r="G5260">
        <v>1817.6450110000001</v>
      </c>
      <c r="H5260">
        <v>49.999949999999998</v>
      </c>
      <c r="I5260">
        <v>-2.35836E-2</v>
      </c>
      <c r="J5260">
        <v>-2.3583630000000002</v>
      </c>
      <c r="K5260">
        <v>50.956119999999999</v>
      </c>
      <c r="L5260">
        <v>52.764009999999999</v>
      </c>
      <c r="M5260">
        <v>0.7665883</v>
      </c>
      <c r="N5260">
        <v>26.055520000000001</v>
      </c>
      <c r="O5260">
        <v>26.789739999999998</v>
      </c>
      <c r="P5260">
        <v>0.31132779999999999</v>
      </c>
      <c r="Q5260">
        <v>28.317460000000001</v>
      </c>
      <c r="R5260">
        <v>30.257539999999999</v>
      </c>
      <c r="S5260">
        <v>0.82263640000000005</v>
      </c>
    </row>
    <row r="5261" spans="1:19" x14ac:dyDescent="0.2">
      <c r="A5261" t="s">
        <v>884</v>
      </c>
      <c r="B5261">
        <v>2010</v>
      </c>
      <c r="C5261">
        <v>1699.68183</v>
      </c>
      <c r="D5261">
        <v>1861.5470519999999</v>
      </c>
      <c r="E5261">
        <v>1998.2778129999999</v>
      </c>
      <c r="F5261">
        <v>1859.392407</v>
      </c>
      <c r="G5261">
        <v>1817.6450110000001</v>
      </c>
      <c r="I5261">
        <v>-2.35836E-2</v>
      </c>
      <c r="J5261">
        <v>-2.3583630000000002</v>
      </c>
      <c r="L5261">
        <v>52.764009999999999</v>
      </c>
      <c r="M5261">
        <v>0.7665883</v>
      </c>
      <c r="O5261">
        <v>26.789739999999998</v>
      </c>
      <c r="P5261">
        <v>0.31132779999999999</v>
      </c>
      <c r="R5261">
        <v>30.257539999999999</v>
      </c>
      <c r="S5261">
        <v>0.82263640000000005</v>
      </c>
    </row>
    <row r="5262" spans="1:19" x14ac:dyDescent="0.2">
      <c r="A5262" t="s">
        <v>884</v>
      </c>
      <c r="B5262">
        <v>2010</v>
      </c>
      <c r="C5262">
        <v>1699.68183</v>
      </c>
      <c r="D5262">
        <v>1861.5470519999999</v>
      </c>
      <c r="E5262">
        <v>1998.2778129999999</v>
      </c>
      <c r="F5262">
        <v>1859.392407</v>
      </c>
      <c r="G5262">
        <v>1817.6450110000001</v>
      </c>
      <c r="H5262">
        <v>-39.999989999999997</v>
      </c>
      <c r="I5262">
        <v>-2.35836E-2</v>
      </c>
      <c r="J5262">
        <v>-2.3583630000000002</v>
      </c>
      <c r="K5262">
        <v>50.956119999999999</v>
      </c>
      <c r="L5262">
        <v>52.764009999999999</v>
      </c>
      <c r="M5262">
        <v>0.7665883</v>
      </c>
      <c r="N5262">
        <v>26.055520000000001</v>
      </c>
      <c r="O5262">
        <v>26.789739999999998</v>
      </c>
      <c r="P5262">
        <v>0.31132779999999999</v>
      </c>
      <c r="Q5262">
        <v>28.317460000000001</v>
      </c>
      <c r="R5262">
        <v>30.257539999999999</v>
      </c>
      <c r="S5262">
        <v>0.82263640000000005</v>
      </c>
    </row>
    <row r="5263" spans="1:19" x14ac:dyDescent="0.2">
      <c r="A5263" t="s">
        <v>884</v>
      </c>
      <c r="B5263">
        <v>2010</v>
      </c>
      <c r="C5263">
        <v>1699.68183</v>
      </c>
      <c r="D5263">
        <v>1861.5470519999999</v>
      </c>
      <c r="E5263">
        <v>1998.2778129999999</v>
      </c>
      <c r="F5263">
        <v>1859.392407</v>
      </c>
      <c r="G5263">
        <v>1817.6450110000001</v>
      </c>
      <c r="H5263">
        <v>75</v>
      </c>
      <c r="I5263">
        <v>-2.35836E-2</v>
      </c>
      <c r="J5263">
        <v>-2.3583630000000002</v>
      </c>
      <c r="K5263">
        <v>50.956119999999999</v>
      </c>
      <c r="L5263">
        <v>52.764009999999999</v>
      </c>
      <c r="M5263">
        <v>0.7665883</v>
      </c>
      <c r="N5263">
        <v>26.055520000000001</v>
      </c>
      <c r="O5263">
        <v>26.789739999999998</v>
      </c>
      <c r="P5263">
        <v>0.31132779999999999</v>
      </c>
      <c r="Q5263">
        <v>28.317460000000001</v>
      </c>
      <c r="R5263">
        <v>30.257539999999999</v>
      </c>
      <c r="S5263">
        <v>0.82263640000000005</v>
      </c>
    </row>
    <row r="5264" spans="1:19" x14ac:dyDescent="0.2">
      <c r="A5264" t="s">
        <v>884</v>
      </c>
      <c r="B5264">
        <v>2010</v>
      </c>
      <c r="C5264">
        <v>1699.68183</v>
      </c>
      <c r="D5264">
        <v>1861.5470519999999</v>
      </c>
      <c r="E5264">
        <v>1998.2778129999999</v>
      </c>
      <c r="F5264">
        <v>1859.392407</v>
      </c>
      <c r="G5264">
        <v>1817.6450110000001</v>
      </c>
      <c r="I5264">
        <v>-2.35836E-2</v>
      </c>
      <c r="J5264">
        <v>-2.3583630000000002</v>
      </c>
      <c r="L5264">
        <v>52.764009999999999</v>
      </c>
      <c r="M5264">
        <v>0.7665883</v>
      </c>
      <c r="O5264">
        <v>26.789739999999998</v>
      </c>
      <c r="P5264">
        <v>0.31132779999999999</v>
      </c>
      <c r="R5264">
        <v>30.257539999999999</v>
      </c>
      <c r="S5264">
        <v>0.82263640000000005</v>
      </c>
    </row>
    <row r="5265" spans="1:19" x14ac:dyDescent="0.2">
      <c r="A5265" t="s">
        <v>884</v>
      </c>
      <c r="B5265">
        <v>2010</v>
      </c>
      <c r="C5265">
        <v>1699.68183</v>
      </c>
      <c r="D5265">
        <v>1861.5470519999999</v>
      </c>
      <c r="E5265">
        <v>1998.2778129999999</v>
      </c>
      <c r="F5265">
        <v>1859.392407</v>
      </c>
      <c r="G5265">
        <v>1817.6450110000001</v>
      </c>
      <c r="H5265">
        <v>56.249960000000002</v>
      </c>
      <c r="I5265">
        <v>-2.35836E-2</v>
      </c>
      <c r="J5265">
        <v>-2.3583630000000002</v>
      </c>
      <c r="K5265">
        <v>50.956119999999999</v>
      </c>
      <c r="L5265">
        <v>52.764009999999999</v>
      </c>
      <c r="M5265">
        <v>0.7665883</v>
      </c>
      <c r="N5265">
        <v>26.055520000000001</v>
      </c>
      <c r="O5265">
        <v>26.789739999999998</v>
      </c>
      <c r="P5265">
        <v>0.31132779999999999</v>
      </c>
      <c r="Q5265">
        <v>28.317460000000001</v>
      </c>
      <c r="R5265">
        <v>30.257539999999999</v>
      </c>
      <c r="S5265">
        <v>0.82263640000000005</v>
      </c>
    </row>
    <row r="5266" spans="1:19" x14ac:dyDescent="0.2">
      <c r="A5266" t="s">
        <v>884</v>
      </c>
      <c r="B5266">
        <v>2010</v>
      </c>
      <c r="C5266">
        <v>1699.68183</v>
      </c>
      <c r="D5266">
        <v>1861.5470519999999</v>
      </c>
      <c r="E5266">
        <v>1998.2778129999999</v>
      </c>
      <c r="F5266">
        <v>1859.392407</v>
      </c>
      <c r="G5266">
        <v>1817.6450110000001</v>
      </c>
      <c r="H5266">
        <v>41.176490000000001</v>
      </c>
      <c r="I5266">
        <v>-2.35836E-2</v>
      </c>
      <c r="J5266">
        <v>-2.3583630000000002</v>
      </c>
      <c r="K5266">
        <v>50.956119999999999</v>
      </c>
      <c r="L5266">
        <v>52.764009999999999</v>
      </c>
      <c r="M5266">
        <v>0.7665883</v>
      </c>
      <c r="N5266">
        <v>26.055520000000001</v>
      </c>
      <c r="O5266">
        <v>26.789739999999998</v>
      </c>
      <c r="P5266">
        <v>0.31132779999999999</v>
      </c>
      <c r="Q5266">
        <v>28.317460000000001</v>
      </c>
      <c r="R5266">
        <v>30.257539999999999</v>
      </c>
      <c r="S5266">
        <v>0.82263640000000005</v>
      </c>
    </row>
    <row r="5267" spans="1:19" x14ac:dyDescent="0.2">
      <c r="A5267" t="s">
        <v>884</v>
      </c>
      <c r="B5267">
        <v>2010</v>
      </c>
      <c r="C5267">
        <v>1699.68183</v>
      </c>
      <c r="D5267">
        <v>1861.5470519999999</v>
      </c>
      <c r="E5267">
        <v>1998.2778129999999</v>
      </c>
      <c r="F5267">
        <v>1859.392407</v>
      </c>
      <c r="G5267">
        <v>1817.6450110000001</v>
      </c>
      <c r="H5267">
        <v>-2.730356</v>
      </c>
      <c r="I5267">
        <v>-2.35836E-2</v>
      </c>
      <c r="J5267">
        <v>-2.3583630000000002</v>
      </c>
      <c r="K5267">
        <v>50.956119999999999</v>
      </c>
      <c r="L5267">
        <v>52.764009999999999</v>
      </c>
      <c r="M5267">
        <v>0.7665883</v>
      </c>
      <c r="N5267">
        <v>26.055520000000001</v>
      </c>
      <c r="O5267">
        <v>26.789739999999998</v>
      </c>
      <c r="P5267">
        <v>0.31132779999999999</v>
      </c>
      <c r="Q5267">
        <v>28.317460000000001</v>
      </c>
      <c r="R5267">
        <v>30.257539999999999</v>
      </c>
      <c r="S5267">
        <v>0.82263640000000005</v>
      </c>
    </row>
    <row r="5268" spans="1:19" x14ac:dyDescent="0.2">
      <c r="A5268" t="s">
        <v>884</v>
      </c>
      <c r="B5268">
        <v>2010</v>
      </c>
      <c r="C5268">
        <v>1699.68183</v>
      </c>
      <c r="D5268">
        <v>1861.5470519999999</v>
      </c>
      <c r="E5268">
        <v>1998.2778129999999</v>
      </c>
      <c r="F5268">
        <v>1859.392407</v>
      </c>
      <c r="G5268">
        <v>1817.6450110000001</v>
      </c>
      <c r="H5268">
        <v>14.285729999999999</v>
      </c>
      <c r="I5268">
        <v>-2.35836E-2</v>
      </c>
      <c r="J5268">
        <v>-2.3583630000000002</v>
      </c>
      <c r="K5268">
        <v>50.956119999999999</v>
      </c>
      <c r="L5268">
        <v>52.764009999999999</v>
      </c>
      <c r="M5268">
        <v>0.7665883</v>
      </c>
      <c r="N5268">
        <v>26.055520000000001</v>
      </c>
      <c r="O5268">
        <v>26.789739999999998</v>
      </c>
      <c r="P5268">
        <v>0.31132779999999999</v>
      </c>
      <c r="Q5268">
        <v>28.317460000000001</v>
      </c>
      <c r="R5268">
        <v>30.257539999999999</v>
      </c>
      <c r="S5268">
        <v>0.82263640000000005</v>
      </c>
    </row>
    <row r="5269" spans="1:19" x14ac:dyDescent="0.2">
      <c r="A5269" t="s">
        <v>884</v>
      </c>
      <c r="B5269">
        <v>2010</v>
      </c>
      <c r="C5269">
        <v>1699.68183</v>
      </c>
      <c r="D5269">
        <v>1861.5470519999999</v>
      </c>
      <c r="E5269">
        <v>1998.2778129999999</v>
      </c>
      <c r="F5269">
        <v>1859.392407</v>
      </c>
      <c r="G5269">
        <v>1817.6450110000001</v>
      </c>
      <c r="H5269">
        <v>-5.6412659999999999</v>
      </c>
      <c r="I5269">
        <v>-2.35836E-2</v>
      </c>
      <c r="J5269">
        <v>-2.3583630000000002</v>
      </c>
      <c r="K5269">
        <v>50.956119999999999</v>
      </c>
      <c r="L5269">
        <v>52.764009999999999</v>
      </c>
      <c r="M5269">
        <v>0.7665883</v>
      </c>
      <c r="N5269">
        <v>26.055520000000001</v>
      </c>
      <c r="O5269">
        <v>26.789739999999998</v>
      </c>
      <c r="P5269">
        <v>0.31132779999999999</v>
      </c>
      <c r="Q5269">
        <v>28.317460000000001</v>
      </c>
      <c r="R5269">
        <v>30.257539999999999</v>
      </c>
      <c r="S5269">
        <v>0.82263640000000005</v>
      </c>
    </row>
    <row r="5270" spans="1:19" x14ac:dyDescent="0.2">
      <c r="A5270" t="s">
        <v>884</v>
      </c>
      <c r="B5270">
        <v>2010</v>
      </c>
      <c r="C5270">
        <v>1699.68183</v>
      </c>
      <c r="D5270">
        <v>1861.5470519999999</v>
      </c>
      <c r="E5270">
        <v>1998.2778129999999</v>
      </c>
      <c r="F5270">
        <v>1859.392407</v>
      </c>
      <c r="G5270">
        <v>1817.6450110000001</v>
      </c>
      <c r="H5270">
        <v>183.33330000000001</v>
      </c>
      <c r="I5270">
        <v>-2.35836E-2</v>
      </c>
      <c r="J5270">
        <v>-2.3583630000000002</v>
      </c>
      <c r="K5270">
        <v>50.956119999999999</v>
      </c>
      <c r="L5270">
        <v>52.764009999999999</v>
      </c>
      <c r="M5270">
        <v>0.7665883</v>
      </c>
      <c r="N5270">
        <v>26.055520000000001</v>
      </c>
      <c r="O5270">
        <v>26.789739999999998</v>
      </c>
      <c r="P5270">
        <v>0.31132779999999999</v>
      </c>
      <c r="Q5270">
        <v>28.317460000000001</v>
      </c>
      <c r="R5270">
        <v>30.257539999999999</v>
      </c>
      <c r="S5270">
        <v>0.82263640000000005</v>
      </c>
    </row>
    <row r="5271" spans="1:19" x14ac:dyDescent="0.2">
      <c r="A5271" t="s">
        <v>884</v>
      </c>
      <c r="B5271">
        <v>2010</v>
      </c>
      <c r="C5271">
        <v>1699.68183</v>
      </c>
      <c r="D5271">
        <v>1861.5470519999999</v>
      </c>
      <c r="E5271">
        <v>1998.2778129999999</v>
      </c>
      <c r="F5271">
        <v>1859.392407</v>
      </c>
      <c r="G5271">
        <v>1817.6450110000001</v>
      </c>
      <c r="H5271">
        <v>19.999970000000001</v>
      </c>
      <c r="I5271">
        <v>-2.35836E-2</v>
      </c>
      <c r="J5271">
        <v>-2.3583630000000002</v>
      </c>
      <c r="K5271">
        <v>50.956119999999999</v>
      </c>
      <c r="L5271">
        <v>52.764009999999999</v>
      </c>
      <c r="M5271">
        <v>0.7665883</v>
      </c>
      <c r="N5271">
        <v>26.055520000000001</v>
      </c>
      <c r="O5271">
        <v>26.789739999999998</v>
      </c>
      <c r="P5271">
        <v>0.31132779999999999</v>
      </c>
      <c r="Q5271">
        <v>28.317460000000001</v>
      </c>
      <c r="R5271">
        <v>30.257539999999999</v>
      </c>
      <c r="S5271">
        <v>0.82263640000000005</v>
      </c>
    </row>
    <row r="5272" spans="1:19" x14ac:dyDescent="0.2">
      <c r="A5272" t="s">
        <v>884</v>
      </c>
      <c r="B5272">
        <v>2010</v>
      </c>
      <c r="C5272">
        <v>1699.68183</v>
      </c>
      <c r="D5272">
        <v>1861.5470519999999</v>
      </c>
      <c r="E5272">
        <v>1998.2778129999999</v>
      </c>
      <c r="F5272">
        <v>1859.392407</v>
      </c>
      <c r="G5272">
        <v>1817.6450110000001</v>
      </c>
      <c r="I5272">
        <v>-2.35836E-2</v>
      </c>
      <c r="J5272">
        <v>-2.3583630000000002</v>
      </c>
      <c r="L5272">
        <v>52.764009999999999</v>
      </c>
      <c r="M5272">
        <v>0.7665883</v>
      </c>
      <c r="N5272">
        <v>26.055520000000001</v>
      </c>
      <c r="O5272">
        <v>26.789739999999998</v>
      </c>
      <c r="P5272">
        <v>0.31132779999999999</v>
      </c>
      <c r="R5272">
        <v>30.257539999999999</v>
      </c>
      <c r="S5272">
        <v>0.82263640000000005</v>
      </c>
    </row>
    <row r="5273" spans="1:19" x14ac:dyDescent="0.2">
      <c r="A5273" t="s">
        <v>884</v>
      </c>
      <c r="B5273">
        <v>2010</v>
      </c>
      <c r="C5273">
        <v>1699.68183</v>
      </c>
      <c r="D5273">
        <v>1861.5470519999999</v>
      </c>
      <c r="E5273">
        <v>1998.2778129999999</v>
      </c>
      <c r="F5273">
        <v>1859.392407</v>
      </c>
      <c r="G5273">
        <v>1817.6450110000001</v>
      </c>
      <c r="I5273">
        <v>-2.35836E-2</v>
      </c>
      <c r="J5273">
        <v>-2.3583630000000002</v>
      </c>
      <c r="L5273">
        <v>52.764009999999999</v>
      </c>
      <c r="M5273">
        <v>0.7665883</v>
      </c>
      <c r="O5273">
        <v>26.789739999999998</v>
      </c>
      <c r="P5273">
        <v>0.31132779999999999</v>
      </c>
      <c r="R5273">
        <v>30.257539999999999</v>
      </c>
      <c r="S5273">
        <v>0.82263640000000005</v>
      </c>
    </row>
    <row r="5274" spans="1:19" x14ac:dyDescent="0.2">
      <c r="A5274" t="s">
        <v>884</v>
      </c>
      <c r="B5274">
        <v>2010</v>
      </c>
      <c r="C5274">
        <v>1699.68183</v>
      </c>
      <c r="D5274">
        <v>1861.5470519999999</v>
      </c>
      <c r="E5274">
        <v>1998.2778129999999</v>
      </c>
      <c r="F5274">
        <v>1859.392407</v>
      </c>
      <c r="G5274">
        <v>1817.6450110000001</v>
      </c>
      <c r="I5274">
        <v>-2.35836E-2</v>
      </c>
      <c r="J5274">
        <v>-2.3583630000000002</v>
      </c>
      <c r="L5274">
        <v>52.764009999999999</v>
      </c>
      <c r="M5274">
        <v>0.7665883</v>
      </c>
      <c r="O5274">
        <v>26.789739999999998</v>
      </c>
      <c r="P5274">
        <v>0.31132779999999999</v>
      </c>
      <c r="R5274">
        <v>30.257539999999999</v>
      </c>
      <c r="S5274">
        <v>0.82263640000000005</v>
      </c>
    </row>
    <row r="5275" spans="1:19" x14ac:dyDescent="0.2">
      <c r="A5275" t="s">
        <v>884</v>
      </c>
      <c r="B5275">
        <v>2010</v>
      </c>
      <c r="C5275">
        <v>1699.68183</v>
      </c>
      <c r="D5275">
        <v>1861.5470519999999</v>
      </c>
      <c r="E5275">
        <v>1998.2778129999999</v>
      </c>
      <c r="F5275">
        <v>1859.392407</v>
      </c>
      <c r="G5275">
        <v>1817.6450110000001</v>
      </c>
      <c r="H5275">
        <v>-4.8912599999999999</v>
      </c>
      <c r="I5275">
        <v>-2.35836E-2</v>
      </c>
      <c r="J5275">
        <v>-2.3583630000000002</v>
      </c>
      <c r="K5275">
        <v>50.956119999999999</v>
      </c>
      <c r="L5275">
        <v>52.764009999999999</v>
      </c>
      <c r="M5275">
        <v>0.7665883</v>
      </c>
      <c r="N5275">
        <v>26.055520000000001</v>
      </c>
      <c r="O5275">
        <v>26.789739999999998</v>
      </c>
      <c r="P5275">
        <v>0.31132779999999999</v>
      </c>
      <c r="Q5275">
        <v>28.317460000000001</v>
      </c>
      <c r="R5275">
        <v>30.257539999999999</v>
      </c>
      <c r="S5275">
        <v>0.82263640000000005</v>
      </c>
    </row>
    <row r="5276" spans="1:19" x14ac:dyDescent="0.2">
      <c r="A5276" t="s">
        <v>884</v>
      </c>
      <c r="B5276">
        <v>2010</v>
      </c>
      <c r="C5276">
        <v>1699.68183</v>
      </c>
      <c r="D5276">
        <v>1861.5470519999999</v>
      </c>
      <c r="E5276">
        <v>1998.2778129999999</v>
      </c>
      <c r="F5276">
        <v>1859.392407</v>
      </c>
      <c r="G5276">
        <v>1817.6450110000001</v>
      </c>
      <c r="I5276">
        <v>-2.35836E-2</v>
      </c>
      <c r="J5276">
        <v>-2.3583630000000002</v>
      </c>
      <c r="L5276">
        <v>52.764009999999999</v>
      </c>
      <c r="M5276">
        <v>0.7665883</v>
      </c>
      <c r="N5276">
        <v>26.055520000000001</v>
      </c>
      <c r="O5276">
        <v>26.789739999999998</v>
      </c>
      <c r="P5276">
        <v>0.31132779999999999</v>
      </c>
      <c r="R5276">
        <v>30.257539999999999</v>
      </c>
      <c r="S5276">
        <v>0.82263640000000005</v>
      </c>
    </row>
    <row r="5277" spans="1:19" x14ac:dyDescent="0.2">
      <c r="A5277" t="s">
        <v>884</v>
      </c>
      <c r="B5277">
        <v>2010</v>
      </c>
      <c r="C5277">
        <v>1699.68183</v>
      </c>
      <c r="D5277">
        <v>1861.5470519999999</v>
      </c>
      <c r="E5277">
        <v>1998.2778129999999</v>
      </c>
      <c r="F5277">
        <v>1859.392407</v>
      </c>
      <c r="G5277">
        <v>1817.6450110000001</v>
      </c>
      <c r="I5277">
        <v>-2.35836E-2</v>
      </c>
      <c r="J5277">
        <v>-2.3583630000000002</v>
      </c>
      <c r="L5277">
        <v>52.764009999999999</v>
      </c>
      <c r="M5277">
        <v>0.7665883</v>
      </c>
      <c r="N5277">
        <v>26.055520000000001</v>
      </c>
      <c r="O5277">
        <v>26.789739999999998</v>
      </c>
      <c r="P5277">
        <v>0.31132779999999999</v>
      </c>
      <c r="R5277">
        <v>30.257539999999999</v>
      </c>
      <c r="S5277">
        <v>0.82263640000000005</v>
      </c>
    </row>
    <row r="5278" spans="1:19" x14ac:dyDescent="0.2">
      <c r="A5278" t="s">
        <v>884</v>
      </c>
      <c r="B5278">
        <v>2010</v>
      </c>
      <c r="C5278">
        <v>1699.68183</v>
      </c>
      <c r="D5278">
        <v>1861.5470519999999</v>
      </c>
      <c r="E5278">
        <v>1998.2778129999999</v>
      </c>
      <c r="F5278">
        <v>1859.392407</v>
      </c>
      <c r="G5278">
        <v>1817.6450110000001</v>
      </c>
      <c r="H5278">
        <v>-11.1111</v>
      </c>
      <c r="I5278">
        <v>-2.35836E-2</v>
      </c>
      <c r="J5278">
        <v>-2.3583630000000002</v>
      </c>
      <c r="K5278">
        <v>50.956119999999999</v>
      </c>
      <c r="L5278">
        <v>52.764009999999999</v>
      </c>
      <c r="M5278">
        <v>0.7665883</v>
      </c>
      <c r="N5278">
        <v>26.055520000000001</v>
      </c>
      <c r="O5278">
        <v>26.789739999999998</v>
      </c>
      <c r="P5278">
        <v>0.31132779999999999</v>
      </c>
      <c r="Q5278">
        <v>28.317460000000001</v>
      </c>
      <c r="R5278">
        <v>30.257539999999999</v>
      </c>
      <c r="S5278">
        <v>0.82263640000000005</v>
      </c>
    </row>
    <row r="5279" spans="1:19" x14ac:dyDescent="0.2">
      <c r="A5279" t="s">
        <v>884</v>
      </c>
      <c r="B5279">
        <v>2010</v>
      </c>
      <c r="C5279">
        <v>1699.68183</v>
      </c>
      <c r="D5279">
        <v>1861.5470519999999</v>
      </c>
      <c r="E5279">
        <v>1998.2778129999999</v>
      </c>
      <c r="F5279">
        <v>1859.392407</v>
      </c>
      <c r="G5279">
        <v>1817.6450110000001</v>
      </c>
      <c r="H5279">
        <v>26.666679999999999</v>
      </c>
      <c r="I5279">
        <v>-2.35836E-2</v>
      </c>
      <c r="J5279">
        <v>-2.3583630000000002</v>
      </c>
      <c r="K5279">
        <v>50.956119999999999</v>
      </c>
      <c r="L5279">
        <v>52.764009999999999</v>
      </c>
      <c r="M5279">
        <v>0.7665883</v>
      </c>
      <c r="N5279">
        <v>26.055520000000001</v>
      </c>
      <c r="O5279">
        <v>26.789739999999998</v>
      </c>
      <c r="P5279">
        <v>0.31132779999999999</v>
      </c>
      <c r="Q5279">
        <v>28.317460000000001</v>
      </c>
      <c r="R5279">
        <v>30.257539999999999</v>
      </c>
      <c r="S5279">
        <v>0.82263640000000005</v>
      </c>
    </row>
    <row r="5280" spans="1:19" x14ac:dyDescent="0.2">
      <c r="A5280" t="s">
        <v>884</v>
      </c>
      <c r="B5280">
        <v>2010</v>
      </c>
      <c r="C5280">
        <v>1699.68183</v>
      </c>
      <c r="D5280">
        <v>1861.5470519999999</v>
      </c>
      <c r="E5280">
        <v>1998.2778129999999</v>
      </c>
      <c r="F5280">
        <v>1859.392407</v>
      </c>
      <c r="G5280">
        <v>1817.6450110000001</v>
      </c>
      <c r="H5280">
        <v>26.315750000000001</v>
      </c>
      <c r="I5280">
        <v>-2.35836E-2</v>
      </c>
      <c r="J5280">
        <v>-2.3583630000000002</v>
      </c>
      <c r="K5280">
        <v>50.956119999999999</v>
      </c>
      <c r="L5280">
        <v>52.764009999999999</v>
      </c>
      <c r="M5280">
        <v>0.7665883</v>
      </c>
      <c r="N5280">
        <v>26.055520000000001</v>
      </c>
      <c r="O5280">
        <v>26.789739999999998</v>
      </c>
      <c r="P5280">
        <v>0.31132779999999999</v>
      </c>
      <c r="Q5280">
        <v>28.317460000000001</v>
      </c>
      <c r="R5280">
        <v>30.257539999999999</v>
      </c>
      <c r="S5280">
        <v>0.82263640000000005</v>
      </c>
    </row>
    <row r="5281" spans="1:19" x14ac:dyDescent="0.2">
      <c r="A5281" t="s">
        <v>884</v>
      </c>
      <c r="B5281">
        <v>2010</v>
      </c>
      <c r="C5281">
        <v>1699.68183</v>
      </c>
      <c r="D5281">
        <v>1861.5470519999999</v>
      </c>
      <c r="E5281">
        <v>1998.2778129999999</v>
      </c>
      <c r="F5281">
        <v>1859.392407</v>
      </c>
      <c r="G5281">
        <v>1817.6450110000001</v>
      </c>
      <c r="H5281">
        <v>16.666609999999999</v>
      </c>
      <c r="I5281">
        <v>-2.35836E-2</v>
      </c>
      <c r="J5281">
        <v>-2.3583630000000002</v>
      </c>
      <c r="K5281">
        <v>50.956119999999999</v>
      </c>
      <c r="L5281">
        <v>52.764009999999999</v>
      </c>
      <c r="M5281">
        <v>0.7665883</v>
      </c>
      <c r="N5281">
        <v>26.055520000000001</v>
      </c>
      <c r="O5281">
        <v>26.789739999999998</v>
      </c>
      <c r="P5281">
        <v>0.31132779999999999</v>
      </c>
      <c r="Q5281">
        <v>28.317460000000001</v>
      </c>
      <c r="R5281">
        <v>30.257539999999999</v>
      </c>
      <c r="S5281">
        <v>0.82263640000000005</v>
      </c>
    </row>
    <row r="5282" spans="1:19" x14ac:dyDescent="0.2">
      <c r="A5282" t="s">
        <v>884</v>
      </c>
      <c r="B5282">
        <v>2010</v>
      </c>
      <c r="C5282">
        <v>1699.68183</v>
      </c>
      <c r="D5282">
        <v>1861.5470519999999</v>
      </c>
      <c r="E5282">
        <v>1998.2778129999999</v>
      </c>
      <c r="F5282">
        <v>1859.392407</v>
      </c>
      <c r="G5282">
        <v>1817.6450110000001</v>
      </c>
      <c r="H5282">
        <v>33.333289999999998</v>
      </c>
      <c r="I5282">
        <v>-2.35836E-2</v>
      </c>
      <c r="J5282">
        <v>-2.3583630000000002</v>
      </c>
      <c r="K5282">
        <v>50.956119999999999</v>
      </c>
      <c r="L5282">
        <v>52.764009999999999</v>
      </c>
      <c r="M5282">
        <v>0.7665883</v>
      </c>
      <c r="N5282">
        <v>26.055520000000001</v>
      </c>
      <c r="O5282">
        <v>26.789739999999998</v>
      </c>
      <c r="P5282">
        <v>0.31132779999999999</v>
      </c>
      <c r="Q5282">
        <v>28.317460000000001</v>
      </c>
      <c r="R5282">
        <v>30.257539999999999</v>
      </c>
      <c r="S5282">
        <v>0.82263640000000005</v>
      </c>
    </row>
    <row r="5283" spans="1:19" x14ac:dyDescent="0.2">
      <c r="A5283" t="s">
        <v>885</v>
      </c>
      <c r="B5283">
        <v>2010</v>
      </c>
      <c r="C5283">
        <v>1649.80837</v>
      </c>
      <c r="D5283">
        <v>1848.6681699999999</v>
      </c>
      <c r="E5283">
        <v>1887.3119360000001</v>
      </c>
      <c r="F5283">
        <v>1815.3244970000001</v>
      </c>
      <c r="G5283">
        <v>1821.8574229999999</v>
      </c>
      <c r="H5283">
        <v>-23.07694</v>
      </c>
      <c r="I5283">
        <v>-1.45027E-2</v>
      </c>
      <c r="J5283">
        <v>-1.4502740000000001</v>
      </c>
      <c r="K5283">
        <v>51.652239999999999</v>
      </c>
      <c r="L5283">
        <v>52.764009999999999</v>
      </c>
      <c r="M5283">
        <v>0.7665883</v>
      </c>
      <c r="N5283">
        <v>26.338229999999999</v>
      </c>
      <c r="O5283">
        <v>26.789739999999998</v>
      </c>
      <c r="P5283">
        <v>0.31132779999999999</v>
      </c>
      <c r="Q5283">
        <v>29.064489999999999</v>
      </c>
      <c r="R5283">
        <v>30.257539999999999</v>
      </c>
      <c r="S5283">
        <v>0.82263640000000005</v>
      </c>
    </row>
    <row r="5284" spans="1:19" x14ac:dyDescent="0.2">
      <c r="A5284" t="s">
        <v>885</v>
      </c>
      <c r="B5284">
        <v>2010</v>
      </c>
      <c r="C5284">
        <v>1649.80837</v>
      </c>
      <c r="D5284">
        <v>1848.6681699999999</v>
      </c>
      <c r="E5284">
        <v>1887.3119360000001</v>
      </c>
      <c r="F5284">
        <v>1815.3244970000001</v>
      </c>
      <c r="G5284">
        <v>1821.8574229999999</v>
      </c>
      <c r="I5284">
        <v>-1.45027E-2</v>
      </c>
      <c r="J5284">
        <v>-1.4502740000000001</v>
      </c>
      <c r="L5284">
        <v>52.764009999999999</v>
      </c>
      <c r="M5284">
        <v>0.7665883</v>
      </c>
      <c r="O5284">
        <v>26.789739999999998</v>
      </c>
      <c r="P5284">
        <v>0.31132779999999999</v>
      </c>
      <c r="R5284">
        <v>30.257539999999999</v>
      </c>
      <c r="S5284">
        <v>0.82263640000000005</v>
      </c>
    </row>
    <row r="5285" spans="1:19" x14ac:dyDescent="0.2">
      <c r="A5285" t="s">
        <v>885</v>
      </c>
      <c r="B5285">
        <v>2010</v>
      </c>
      <c r="C5285">
        <v>1649.80837</v>
      </c>
      <c r="D5285">
        <v>1848.6681699999999</v>
      </c>
      <c r="E5285">
        <v>1887.3119360000001</v>
      </c>
      <c r="F5285">
        <v>1815.3244970000001</v>
      </c>
      <c r="G5285">
        <v>1821.8574229999999</v>
      </c>
      <c r="I5285">
        <v>-1.45027E-2</v>
      </c>
      <c r="J5285">
        <v>-1.4502740000000001</v>
      </c>
      <c r="L5285">
        <v>52.764009999999999</v>
      </c>
      <c r="M5285">
        <v>0.7665883</v>
      </c>
      <c r="N5285">
        <v>26.338229999999999</v>
      </c>
      <c r="O5285">
        <v>26.789739999999998</v>
      </c>
      <c r="P5285">
        <v>0.31132779999999999</v>
      </c>
      <c r="R5285">
        <v>30.257539999999999</v>
      </c>
      <c r="S5285">
        <v>0.82263640000000005</v>
      </c>
    </row>
    <row r="5286" spans="1:19" x14ac:dyDescent="0.2">
      <c r="A5286" t="s">
        <v>885</v>
      </c>
      <c r="B5286">
        <v>2010</v>
      </c>
      <c r="C5286">
        <v>1649.80837</v>
      </c>
      <c r="D5286">
        <v>1848.6681699999999</v>
      </c>
      <c r="E5286">
        <v>1887.3119360000001</v>
      </c>
      <c r="F5286">
        <v>1815.3244970000001</v>
      </c>
      <c r="G5286">
        <v>1821.8574229999999</v>
      </c>
      <c r="H5286">
        <v>3.448245</v>
      </c>
      <c r="I5286">
        <v>-1.45027E-2</v>
      </c>
      <c r="J5286">
        <v>-1.4502740000000001</v>
      </c>
      <c r="K5286">
        <v>51.652239999999999</v>
      </c>
      <c r="L5286">
        <v>52.764009999999999</v>
      </c>
      <c r="M5286">
        <v>0.7665883</v>
      </c>
      <c r="N5286">
        <v>26.338229999999999</v>
      </c>
      <c r="O5286">
        <v>26.789739999999998</v>
      </c>
      <c r="P5286">
        <v>0.31132779999999999</v>
      </c>
      <c r="Q5286">
        <v>29.064489999999999</v>
      </c>
      <c r="R5286">
        <v>30.257539999999999</v>
      </c>
      <c r="S5286">
        <v>0.82263640000000005</v>
      </c>
    </row>
    <row r="5287" spans="1:19" x14ac:dyDescent="0.2">
      <c r="A5287" t="s">
        <v>885</v>
      </c>
      <c r="B5287">
        <v>2010</v>
      </c>
      <c r="C5287">
        <v>1649.80837</v>
      </c>
      <c r="D5287">
        <v>1848.6681699999999</v>
      </c>
      <c r="E5287">
        <v>1887.3119360000001</v>
      </c>
      <c r="F5287">
        <v>1815.3244970000001</v>
      </c>
      <c r="G5287">
        <v>1821.8574229999999</v>
      </c>
      <c r="I5287">
        <v>-1.45027E-2</v>
      </c>
      <c r="J5287">
        <v>-1.4502740000000001</v>
      </c>
      <c r="L5287">
        <v>52.764009999999999</v>
      </c>
      <c r="M5287">
        <v>0.7665883</v>
      </c>
      <c r="N5287">
        <v>26.338229999999999</v>
      </c>
      <c r="O5287">
        <v>26.789739999999998</v>
      </c>
      <c r="P5287">
        <v>0.31132779999999999</v>
      </c>
      <c r="R5287">
        <v>30.257539999999999</v>
      </c>
      <c r="S5287">
        <v>0.82263640000000005</v>
      </c>
    </row>
    <row r="5288" spans="1:19" x14ac:dyDescent="0.2">
      <c r="A5288" t="s">
        <v>885</v>
      </c>
      <c r="B5288">
        <v>2010</v>
      </c>
      <c r="C5288">
        <v>1649.80837</v>
      </c>
      <c r="D5288">
        <v>1848.6681699999999</v>
      </c>
      <c r="E5288">
        <v>1887.3119360000001</v>
      </c>
      <c r="F5288">
        <v>1815.3244970000001</v>
      </c>
      <c r="G5288">
        <v>1821.8574229999999</v>
      </c>
      <c r="H5288">
        <v>60.000030000000002</v>
      </c>
      <c r="I5288">
        <v>-1.45027E-2</v>
      </c>
      <c r="J5288">
        <v>-1.4502740000000001</v>
      </c>
      <c r="K5288">
        <v>51.652239999999999</v>
      </c>
      <c r="L5288">
        <v>52.764009999999999</v>
      </c>
      <c r="M5288">
        <v>0.7665883</v>
      </c>
      <c r="N5288">
        <v>26.338229999999999</v>
      </c>
      <c r="O5288">
        <v>26.789739999999998</v>
      </c>
      <c r="P5288">
        <v>0.31132779999999999</v>
      </c>
      <c r="Q5288">
        <v>29.064489999999999</v>
      </c>
      <c r="R5288">
        <v>30.257539999999999</v>
      </c>
      <c r="S5288">
        <v>0.82263640000000005</v>
      </c>
    </row>
    <row r="5289" spans="1:19" x14ac:dyDescent="0.2">
      <c r="A5289" t="s">
        <v>885</v>
      </c>
      <c r="B5289">
        <v>2010</v>
      </c>
      <c r="C5289">
        <v>1649.80837</v>
      </c>
      <c r="D5289">
        <v>1848.6681699999999</v>
      </c>
      <c r="E5289">
        <v>1887.3119360000001</v>
      </c>
      <c r="F5289">
        <v>1815.3244970000001</v>
      </c>
      <c r="G5289">
        <v>1821.8574229999999</v>
      </c>
      <c r="I5289">
        <v>-1.45027E-2</v>
      </c>
      <c r="J5289">
        <v>-1.4502740000000001</v>
      </c>
      <c r="L5289">
        <v>52.764009999999999</v>
      </c>
      <c r="M5289">
        <v>0.7665883</v>
      </c>
      <c r="N5289">
        <v>26.338229999999999</v>
      </c>
      <c r="O5289">
        <v>26.789739999999998</v>
      </c>
      <c r="P5289">
        <v>0.31132779999999999</v>
      </c>
      <c r="R5289">
        <v>30.257539999999999</v>
      </c>
      <c r="S5289">
        <v>0.82263640000000005</v>
      </c>
    </row>
    <row r="5290" spans="1:19" x14ac:dyDescent="0.2">
      <c r="A5290" t="s">
        <v>885</v>
      </c>
      <c r="B5290">
        <v>2010</v>
      </c>
      <c r="C5290">
        <v>1649.80837</v>
      </c>
      <c r="D5290">
        <v>1848.6681699999999</v>
      </c>
      <c r="E5290">
        <v>1887.3119360000001</v>
      </c>
      <c r="F5290">
        <v>1815.3244970000001</v>
      </c>
      <c r="G5290">
        <v>1821.8574229999999</v>
      </c>
      <c r="H5290">
        <v>13.636329999999999</v>
      </c>
      <c r="I5290">
        <v>-1.45027E-2</v>
      </c>
      <c r="J5290">
        <v>-1.4502740000000001</v>
      </c>
      <c r="K5290">
        <v>51.652239999999999</v>
      </c>
      <c r="L5290">
        <v>52.764009999999999</v>
      </c>
      <c r="M5290">
        <v>0.7665883</v>
      </c>
      <c r="N5290">
        <v>26.338229999999999</v>
      </c>
      <c r="O5290">
        <v>26.789739999999998</v>
      </c>
      <c r="P5290">
        <v>0.31132779999999999</v>
      </c>
      <c r="Q5290">
        <v>29.064489999999999</v>
      </c>
      <c r="R5290">
        <v>30.257539999999999</v>
      </c>
      <c r="S5290">
        <v>0.82263640000000005</v>
      </c>
    </row>
    <row r="5291" spans="1:19" x14ac:dyDescent="0.2">
      <c r="A5291" t="s">
        <v>885</v>
      </c>
      <c r="B5291">
        <v>2010</v>
      </c>
      <c r="C5291">
        <v>1649.80837</v>
      </c>
      <c r="D5291">
        <v>1848.6681699999999</v>
      </c>
      <c r="E5291">
        <v>1887.3119360000001</v>
      </c>
      <c r="F5291">
        <v>1815.3244970000001</v>
      </c>
      <c r="G5291">
        <v>1821.8574229999999</v>
      </c>
      <c r="H5291">
        <v>5.2631779999999999</v>
      </c>
      <c r="I5291">
        <v>-1.45027E-2</v>
      </c>
      <c r="J5291">
        <v>-1.4502740000000001</v>
      </c>
      <c r="K5291">
        <v>51.652239999999999</v>
      </c>
      <c r="L5291">
        <v>52.764009999999999</v>
      </c>
      <c r="M5291">
        <v>0.7665883</v>
      </c>
      <c r="N5291">
        <v>26.338229999999999</v>
      </c>
      <c r="O5291">
        <v>26.789739999999998</v>
      </c>
      <c r="P5291">
        <v>0.31132779999999999</v>
      </c>
      <c r="Q5291">
        <v>29.064489999999999</v>
      </c>
      <c r="R5291">
        <v>30.257539999999999</v>
      </c>
      <c r="S5291">
        <v>0.82263640000000005</v>
      </c>
    </row>
    <row r="5292" spans="1:19" x14ac:dyDescent="0.2">
      <c r="A5292" t="s">
        <v>885</v>
      </c>
      <c r="B5292">
        <v>2010</v>
      </c>
      <c r="C5292">
        <v>1649.80837</v>
      </c>
      <c r="D5292">
        <v>1848.6681699999999</v>
      </c>
      <c r="E5292">
        <v>1887.3119360000001</v>
      </c>
      <c r="F5292">
        <v>1815.3244970000001</v>
      </c>
      <c r="G5292">
        <v>1821.8574229999999</v>
      </c>
      <c r="H5292">
        <v>18.181920000000002</v>
      </c>
      <c r="I5292">
        <v>-1.45027E-2</v>
      </c>
      <c r="J5292">
        <v>-1.4502740000000001</v>
      </c>
      <c r="K5292">
        <v>51.652239999999999</v>
      </c>
      <c r="L5292">
        <v>52.764009999999999</v>
      </c>
      <c r="M5292">
        <v>0.7665883</v>
      </c>
      <c r="N5292">
        <v>26.338229999999999</v>
      </c>
      <c r="O5292">
        <v>26.789739999999998</v>
      </c>
      <c r="P5292">
        <v>0.31132779999999999</v>
      </c>
      <c r="Q5292">
        <v>29.064489999999999</v>
      </c>
      <c r="R5292">
        <v>30.257539999999999</v>
      </c>
      <c r="S5292">
        <v>0.82263640000000005</v>
      </c>
    </row>
    <row r="5293" spans="1:19" x14ac:dyDescent="0.2">
      <c r="A5293" t="s">
        <v>885</v>
      </c>
      <c r="B5293">
        <v>2010</v>
      </c>
      <c r="C5293">
        <v>1649.80837</v>
      </c>
      <c r="D5293">
        <v>1848.6681699999999</v>
      </c>
      <c r="E5293">
        <v>1887.3119360000001</v>
      </c>
      <c r="F5293">
        <v>1815.3244970000001</v>
      </c>
      <c r="G5293">
        <v>1821.8574229999999</v>
      </c>
      <c r="H5293">
        <v>2.0999999999999999E-5</v>
      </c>
      <c r="I5293">
        <v>-1.45027E-2</v>
      </c>
      <c r="J5293">
        <v>-1.4502740000000001</v>
      </c>
      <c r="K5293">
        <v>51.652239999999999</v>
      </c>
      <c r="L5293">
        <v>52.764009999999999</v>
      </c>
      <c r="M5293">
        <v>0.7665883</v>
      </c>
      <c r="N5293">
        <v>26.338229999999999</v>
      </c>
      <c r="O5293">
        <v>26.789739999999998</v>
      </c>
      <c r="P5293">
        <v>0.31132779999999999</v>
      </c>
      <c r="Q5293">
        <v>29.064489999999999</v>
      </c>
      <c r="R5293">
        <v>30.257539999999999</v>
      </c>
      <c r="S5293">
        <v>0.82263640000000005</v>
      </c>
    </row>
    <row r="5294" spans="1:19" x14ac:dyDescent="0.2">
      <c r="A5294" t="s">
        <v>885</v>
      </c>
      <c r="B5294">
        <v>2010</v>
      </c>
      <c r="C5294">
        <v>1649.80837</v>
      </c>
      <c r="D5294">
        <v>1848.6681699999999</v>
      </c>
      <c r="E5294">
        <v>1887.3119360000001</v>
      </c>
      <c r="F5294">
        <v>1815.3244970000001</v>
      </c>
      <c r="G5294">
        <v>1821.8574229999999</v>
      </c>
      <c r="H5294">
        <v>2.2200000000000001E-5</v>
      </c>
      <c r="I5294">
        <v>-1.45027E-2</v>
      </c>
      <c r="J5294">
        <v>-1.4502740000000001</v>
      </c>
      <c r="K5294">
        <v>51.652239999999999</v>
      </c>
      <c r="L5294">
        <v>52.764009999999999</v>
      </c>
      <c r="M5294">
        <v>0.7665883</v>
      </c>
      <c r="N5294">
        <v>26.338229999999999</v>
      </c>
      <c r="O5294">
        <v>26.789739999999998</v>
      </c>
      <c r="P5294">
        <v>0.31132779999999999</v>
      </c>
      <c r="Q5294">
        <v>29.064489999999999</v>
      </c>
      <c r="R5294">
        <v>30.257539999999999</v>
      </c>
      <c r="S5294">
        <v>0.82263640000000005</v>
      </c>
    </row>
    <row r="5295" spans="1:19" x14ac:dyDescent="0.2">
      <c r="A5295" t="s">
        <v>885</v>
      </c>
      <c r="B5295">
        <v>2010</v>
      </c>
      <c r="C5295">
        <v>1649.80837</v>
      </c>
      <c r="D5295">
        <v>1848.6681699999999</v>
      </c>
      <c r="E5295">
        <v>1887.3119360000001</v>
      </c>
      <c r="F5295">
        <v>1815.3244970000001</v>
      </c>
      <c r="G5295">
        <v>1821.8574229999999</v>
      </c>
      <c r="H5295">
        <v>133.33330000000001</v>
      </c>
      <c r="I5295">
        <v>-1.45027E-2</v>
      </c>
      <c r="J5295">
        <v>-1.4502740000000001</v>
      </c>
      <c r="K5295">
        <v>51.652239999999999</v>
      </c>
      <c r="L5295">
        <v>52.764009999999999</v>
      </c>
      <c r="M5295">
        <v>0.7665883</v>
      </c>
      <c r="N5295">
        <v>26.338229999999999</v>
      </c>
      <c r="O5295">
        <v>26.789739999999998</v>
      </c>
      <c r="P5295">
        <v>0.31132779999999999</v>
      </c>
      <c r="Q5295">
        <v>29.064489999999999</v>
      </c>
      <c r="R5295">
        <v>30.257539999999999</v>
      </c>
      <c r="S5295">
        <v>0.82263640000000005</v>
      </c>
    </row>
    <row r="5296" spans="1:19" x14ac:dyDescent="0.2">
      <c r="A5296" t="s">
        <v>885</v>
      </c>
      <c r="B5296">
        <v>2010</v>
      </c>
      <c r="C5296">
        <v>1649.80837</v>
      </c>
      <c r="D5296">
        <v>1848.6681699999999</v>
      </c>
      <c r="E5296">
        <v>1887.3119360000001</v>
      </c>
      <c r="F5296">
        <v>1815.3244970000001</v>
      </c>
      <c r="G5296">
        <v>1821.8574229999999</v>
      </c>
      <c r="H5296">
        <v>185.71420000000001</v>
      </c>
      <c r="I5296">
        <v>-1.45027E-2</v>
      </c>
      <c r="J5296">
        <v>-1.4502740000000001</v>
      </c>
      <c r="K5296">
        <v>51.652239999999999</v>
      </c>
      <c r="L5296">
        <v>52.764009999999999</v>
      </c>
      <c r="M5296">
        <v>0.7665883</v>
      </c>
      <c r="N5296">
        <v>26.338229999999999</v>
      </c>
      <c r="O5296">
        <v>26.789739999999998</v>
      </c>
      <c r="P5296">
        <v>0.31132779999999999</v>
      </c>
      <c r="Q5296">
        <v>29.064489999999999</v>
      </c>
      <c r="R5296">
        <v>30.257539999999999</v>
      </c>
      <c r="S5296">
        <v>0.82263640000000005</v>
      </c>
    </row>
    <row r="5297" spans="1:19" x14ac:dyDescent="0.2">
      <c r="A5297" t="s">
        <v>885</v>
      </c>
      <c r="B5297">
        <v>2010</v>
      </c>
      <c r="C5297">
        <v>1649.80837</v>
      </c>
      <c r="D5297">
        <v>1848.6681699999999</v>
      </c>
      <c r="E5297">
        <v>1887.3119360000001</v>
      </c>
      <c r="F5297">
        <v>1815.3244970000001</v>
      </c>
      <c r="G5297">
        <v>1821.8574229999999</v>
      </c>
      <c r="H5297">
        <v>25.000019999999999</v>
      </c>
      <c r="I5297">
        <v>-1.45027E-2</v>
      </c>
      <c r="J5297">
        <v>-1.4502740000000001</v>
      </c>
      <c r="K5297">
        <v>51.652239999999999</v>
      </c>
      <c r="L5297">
        <v>52.764009999999999</v>
      </c>
      <c r="M5297">
        <v>0.7665883</v>
      </c>
      <c r="N5297">
        <v>26.338229999999999</v>
      </c>
      <c r="O5297">
        <v>26.789739999999998</v>
      </c>
      <c r="P5297">
        <v>0.31132779999999999</v>
      </c>
      <c r="Q5297">
        <v>29.064489999999999</v>
      </c>
      <c r="R5297">
        <v>30.257539999999999</v>
      </c>
      <c r="S5297">
        <v>0.82263640000000005</v>
      </c>
    </row>
    <row r="5298" spans="1:19" x14ac:dyDescent="0.2">
      <c r="A5298" t="s">
        <v>885</v>
      </c>
      <c r="B5298">
        <v>2010</v>
      </c>
      <c r="C5298">
        <v>1649.80837</v>
      </c>
      <c r="D5298">
        <v>1848.6681699999999</v>
      </c>
      <c r="E5298">
        <v>1887.3119360000001</v>
      </c>
      <c r="F5298">
        <v>1815.3244970000001</v>
      </c>
      <c r="G5298">
        <v>1821.8574229999999</v>
      </c>
      <c r="H5298">
        <v>-46.66666</v>
      </c>
      <c r="I5298">
        <v>-1.45027E-2</v>
      </c>
      <c r="J5298">
        <v>-1.4502740000000001</v>
      </c>
      <c r="K5298">
        <v>51.652239999999999</v>
      </c>
      <c r="L5298">
        <v>52.764009999999999</v>
      </c>
      <c r="M5298">
        <v>0.7665883</v>
      </c>
      <c r="N5298">
        <v>26.338229999999999</v>
      </c>
      <c r="O5298">
        <v>26.789739999999998</v>
      </c>
      <c r="P5298">
        <v>0.31132779999999999</v>
      </c>
      <c r="Q5298">
        <v>29.064489999999999</v>
      </c>
      <c r="R5298">
        <v>30.257539999999999</v>
      </c>
      <c r="S5298">
        <v>0.82263640000000005</v>
      </c>
    </row>
    <row r="5299" spans="1:19" x14ac:dyDescent="0.2">
      <c r="A5299" t="s">
        <v>885</v>
      </c>
      <c r="B5299">
        <v>2010</v>
      </c>
      <c r="C5299">
        <v>1649.80837</v>
      </c>
      <c r="D5299">
        <v>1848.6681699999999</v>
      </c>
      <c r="E5299">
        <v>1887.3119360000001</v>
      </c>
      <c r="F5299">
        <v>1815.3244970000001</v>
      </c>
      <c r="G5299">
        <v>1821.8574229999999</v>
      </c>
      <c r="H5299">
        <v>30.021699999999999</v>
      </c>
      <c r="I5299">
        <v>-1.45027E-2</v>
      </c>
      <c r="J5299">
        <v>-1.4502740000000001</v>
      </c>
      <c r="K5299">
        <v>51.652239999999999</v>
      </c>
      <c r="L5299">
        <v>52.764009999999999</v>
      </c>
      <c r="M5299">
        <v>0.7665883</v>
      </c>
      <c r="N5299">
        <v>26.338229999999999</v>
      </c>
      <c r="O5299">
        <v>26.789739999999998</v>
      </c>
      <c r="P5299">
        <v>0.31132779999999999</v>
      </c>
      <c r="Q5299">
        <v>29.064489999999999</v>
      </c>
      <c r="R5299">
        <v>30.257539999999999</v>
      </c>
      <c r="S5299">
        <v>0.82263640000000005</v>
      </c>
    </row>
    <row r="5300" spans="1:19" x14ac:dyDescent="0.2">
      <c r="A5300" t="s">
        <v>885</v>
      </c>
      <c r="B5300">
        <v>2010</v>
      </c>
      <c r="C5300">
        <v>1649.80837</v>
      </c>
      <c r="D5300">
        <v>1848.6681699999999</v>
      </c>
      <c r="E5300">
        <v>1887.3119360000001</v>
      </c>
      <c r="F5300">
        <v>1815.3244970000001</v>
      </c>
      <c r="G5300">
        <v>1821.8574229999999</v>
      </c>
      <c r="H5300">
        <v>2.1399999999999998E-5</v>
      </c>
      <c r="I5300">
        <v>-1.45027E-2</v>
      </c>
      <c r="J5300">
        <v>-1.4502740000000001</v>
      </c>
      <c r="K5300">
        <v>51.652239999999999</v>
      </c>
      <c r="L5300">
        <v>52.764009999999999</v>
      </c>
      <c r="M5300">
        <v>0.7665883</v>
      </c>
      <c r="N5300">
        <v>26.338229999999999</v>
      </c>
      <c r="O5300">
        <v>26.789739999999998</v>
      </c>
      <c r="P5300">
        <v>0.31132779999999999</v>
      </c>
      <c r="Q5300">
        <v>29.064489999999999</v>
      </c>
      <c r="R5300">
        <v>30.257539999999999</v>
      </c>
      <c r="S5300">
        <v>0.82263640000000005</v>
      </c>
    </row>
    <row r="5301" spans="1:19" x14ac:dyDescent="0.2">
      <c r="A5301" t="s">
        <v>885</v>
      </c>
      <c r="B5301">
        <v>2010</v>
      </c>
      <c r="C5301">
        <v>1649.80837</v>
      </c>
      <c r="D5301">
        <v>1848.6681699999999</v>
      </c>
      <c r="E5301">
        <v>1887.3119360000001</v>
      </c>
      <c r="F5301">
        <v>1815.3244970000001</v>
      </c>
      <c r="G5301">
        <v>1821.8574229999999</v>
      </c>
      <c r="H5301">
        <v>9.9999719999999996</v>
      </c>
      <c r="I5301">
        <v>-1.45027E-2</v>
      </c>
      <c r="J5301">
        <v>-1.4502740000000001</v>
      </c>
      <c r="K5301">
        <v>51.652239999999999</v>
      </c>
      <c r="L5301">
        <v>52.764009999999999</v>
      </c>
      <c r="M5301">
        <v>0.7665883</v>
      </c>
      <c r="N5301">
        <v>26.338229999999999</v>
      </c>
      <c r="O5301">
        <v>26.789739999999998</v>
      </c>
      <c r="P5301">
        <v>0.31132779999999999</v>
      </c>
      <c r="Q5301">
        <v>29.064489999999999</v>
      </c>
      <c r="R5301">
        <v>30.257539999999999</v>
      </c>
      <c r="S5301">
        <v>0.82263640000000005</v>
      </c>
    </row>
    <row r="5302" spans="1:19" x14ac:dyDescent="0.2">
      <c r="A5302" t="s">
        <v>885</v>
      </c>
      <c r="B5302">
        <v>2010</v>
      </c>
      <c r="C5302">
        <v>1649.80837</v>
      </c>
      <c r="D5302">
        <v>1848.6681699999999</v>
      </c>
      <c r="E5302">
        <v>1887.3119360000001</v>
      </c>
      <c r="F5302">
        <v>1815.3244970000001</v>
      </c>
      <c r="G5302">
        <v>1821.8574229999999</v>
      </c>
      <c r="H5302">
        <v>-6.5710899999999999</v>
      </c>
      <c r="I5302">
        <v>-1.45027E-2</v>
      </c>
      <c r="J5302">
        <v>-1.4502740000000001</v>
      </c>
      <c r="K5302">
        <v>51.652239999999999</v>
      </c>
      <c r="L5302">
        <v>52.764009999999999</v>
      </c>
      <c r="M5302">
        <v>0.7665883</v>
      </c>
      <c r="N5302">
        <v>26.338229999999999</v>
      </c>
      <c r="O5302">
        <v>26.789739999999998</v>
      </c>
      <c r="P5302">
        <v>0.31132779999999999</v>
      </c>
      <c r="Q5302">
        <v>29.064489999999999</v>
      </c>
      <c r="R5302">
        <v>30.257539999999999</v>
      </c>
      <c r="S5302">
        <v>0.82263640000000005</v>
      </c>
    </row>
    <row r="5303" spans="1:19" x14ac:dyDescent="0.2">
      <c r="A5303" t="s">
        <v>885</v>
      </c>
      <c r="B5303">
        <v>2010</v>
      </c>
      <c r="C5303">
        <v>1649.80837</v>
      </c>
      <c r="D5303">
        <v>1848.6681699999999</v>
      </c>
      <c r="E5303">
        <v>1887.3119360000001</v>
      </c>
      <c r="F5303">
        <v>1815.3244970000001</v>
      </c>
      <c r="G5303">
        <v>1821.8574229999999</v>
      </c>
      <c r="I5303">
        <v>-1.45027E-2</v>
      </c>
      <c r="J5303">
        <v>-1.4502740000000001</v>
      </c>
      <c r="L5303">
        <v>52.764009999999999</v>
      </c>
      <c r="M5303">
        <v>0.7665883</v>
      </c>
      <c r="N5303">
        <v>26.338229999999999</v>
      </c>
      <c r="O5303">
        <v>26.789739999999998</v>
      </c>
      <c r="P5303">
        <v>0.31132779999999999</v>
      </c>
      <c r="R5303">
        <v>30.257539999999999</v>
      </c>
      <c r="S5303">
        <v>0.82263640000000005</v>
      </c>
    </row>
    <row r="5304" spans="1:19" x14ac:dyDescent="0.2">
      <c r="A5304" t="s">
        <v>885</v>
      </c>
      <c r="B5304">
        <v>2010</v>
      </c>
      <c r="C5304">
        <v>1649.80837</v>
      </c>
      <c r="D5304">
        <v>1848.6681699999999</v>
      </c>
      <c r="E5304">
        <v>1887.3119360000001</v>
      </c>
      <c r="F5304">
        <v>1815.3244970000001</v>
      </c>
      <c r="G5304">
        <v>1821.8574229999999</v>
      </c>
      <c r="H5304">
        <v>-2.83E-5</v>
      </c>
      <c r="I5304">
        <v>-1.45027E-2</v>
      </c>
      <c r="J5304">
        <v>-1.4502740000000001</v>
      </c>
      <c r="K5304">
        <v>51.652239999999999</v>
      </c>
      <c r="L5304">
        <v>52.764009999999999</v>
      </c>
      <c r="M5304">
        <v>0.7665883</v>
      </c>
      <c r="N5304">
        <v>26.338229999999999</v>
      </c>
      <c r="O5304">
        <v>26.789739999999998</v>
      </c>
      <c r="P5304">
        <v>0.31132779999999999</v>
      </c>
      <c r="Q5304">
        <v>29.064489999999999</v>
      </c>
      <c r="R5304">
        <v>30.257539999999999</v>
      </c>
      <c r="S5304">
        <v>0.82263640000000005</v>
      </c>
    </row>
    <row r="5305" spans="1:19" x14ac:dyDescent="0.2">
      <c r="A5305" t="s">
        <v>885</v>
      </c>
      <c r="B5305">
        <v>2010</v>
      </c>
      <c r="C5305">
        <v>1649.80837</v>
      </c>
      <c r="D5305">
        <v>1848.6681699999999</v>
      </c>
      <c r="E5305">
        <v>1887.3119360000001</v>
      </c>
      <c r="F5305">
        <v>1815.3244970000001</v>
      </c>
      <c r="G5305">
        <v>1821.8574229999999</v>
      </c>
      <c r="H5305">
        <v>1.9199999999999999E-5</v>
      </c>
      <c r="I5305">
        <v>-1.45027E-2</v>
      </c>
      <c r="J5305">
        <v>-1.4502740000000001</v>
      </c>
      <c r="K5305">
        <v>51.652239999999999</v>
      </c>
      <c r="L5305">
        <v>52.764009999999999</v>
      </c>
      <c r="M5305">
        <v>0.7665883</v>
      </c>
      <c r="N5305">
        <v>26.338229999999999</v>
      </c>
      <c r="O5305">
        <v>26.789739999999998</v>
      </c>
      <c r="P5305">
        <v>0.31132779999999999</v>
      </c>
      <c r="Q5305">
        <v>29.064489999999999</v>
      </c>
      <c r="R5305">
        <v>30.257539999999999</v>
      </c>
      <c r="S5305">
        <v>0.82263640000000005</v>
      </c>
    </row>
    <row r="5306" spans="1:19" x14ac:dyDescent="0.2">
      <c r="A5306" t="s">
        <v>885</v>
      </c>
      <c r="B5306">
        <v>2010</v>
      </c>
      <c r="C5306">
        <v>1649.80837</v>
      </c>
      <c r="D5306">
        <v>1848.6681699999999</v>
      </c>
      <c r="E5306">
        <v>1887.3119360000001</v>
      </c>
      <c r="F5306">
        <v>1815.3244970000001</v>
      </c>
      <c r="G5306">
        <v>1821.8574229999999</v>
      </c>
      <c r="H5306">
        <v>-27.272749999999998</v>
      </c>
      <c r="I5306">
        <v>-1.45027E-2</v>
      </c>
      <c r="J5306">
        <v>-1.4502740000000001</v>
      </c>
      <c r="K5306">
        <v>51.652239999999999</v>
      </c>
      <c r="L5306">
        <v>52.764009999999999</v>
      </c>
      <c r="M5306">
        <v>0.7665883</v>
      </c>
      <c r="N5306">
        <v>26.338229999999999</v>
      </c>
      <c r="O5306">
        <v>26.789739999999998</v>
      </c>
      <c r="P5306">
        <v>0.31132779999999999</v>
      </c>
      <c r="Q5306">
        <v>29.064489999999999</v>
      </c>
      <c r="R5306">
        <v>30.257539999999999</v>
      </c>
      <c r="S5306">
        <v>0.82263640000000005</v>
      </c>
    </row>
    <row r="5307" spans="1:19" x14ac:dyDescent="0.2">
      <c r="A5307" t="s">
        <v>885</v>
      </c>
      <c r="B5307">
        <v>2010</v>
      </c>
      <c r="C5307">
        <v>1649.80837</v>
      </c>
      <c r="D5307">
        <v>1848.6681699999999</v>
      </c>
      <c r="E5307">
        <v>1887.3119360000001</v>
      </c>
      <c r="F5307">
        <v>1815.3244970000001</v>
      </c>
      <c r="G5307">
        <v>1821.8574229999999</v>
      </c>
      <c r="H5307">
        <v>33.333359999999999</v>
      </c>
      <c r="I5307">
        <v>-1.45027E-2</v>
      </c>
      <c r="J5307">
        <v>-1.4502740000000001</v>
      </c>
      <c r="K5307">
        <v>51.652239999999999</v>
      </c>
      <c r="L5307">
        <v>52.764009999999999</v>
      </c>
      <c r="M5307">
        <v>0.7665883</v>
      </c>
      <c r="N5307">
        <v>26.338229999999999</v>
      </c>
      <c r="O5307">
        <v>26.789739999999998</v>
      </c>
      <c r="P5307">
        <v>0.31132779999999999</v>
      </c>
      <c r="Q5307">
        <v>29.064489999999999</v>
      </c>
      <c r="R5307">
        <v>30.257539999999999</v>
      </c>
      <c r="S5307">
        <v>0.82263640000000005</v>
      </c>
    </row>
    <row r="5308" spans="1:19" x14ac:dyDescent="0.2">
      <c r="A5308" t="s">
        <v>885</v>
      </c>
      <c r="B5308">
        <v>2010</v>
      </c>
      <c r="C5308">
        <v>1649.80837</v>
      </c>
      <c r="D5308">
        <v>1848.6681699999999</v>
      </c>
      <c r="E5308">
        <v>1887.3119360000001</v>
      </c>
      <c r="F5308">
        <v>1815.3244970000001</v>
      </c>
      <c r="G5308">
        <v>1821.8574229999999</v>
      </c>
      <c r="H5308">
        <v>-5.0000369999999998</v>
      </c>
      <c r="I5308">
        <v>-1.45027E-2</v>
      </c>
      <c r="J5308">
        <v>-1.4502740000000001</v>
      </c>
      <c r="K5308">
        <v>51.652239999999999</v>
      </c>
      <c r="L5308">
        <v>52.764009999999999</v>
      </c>
      <c r="M5308">
        <v>0.7665883</v>
      </c>
      <c r="N5308">
        <v>26.338229999999999</v>
      </c>
      <c r="O5308">
        <v>26.789739999999998</v>
      </c>
      <c r="P5308">
        <v>0.31132779999999999</v>
      </c>
      <c r="Q5308">
        <v>29.064489999999999</v>
      </c>
      <c r="R5308">
        <v>30.257539999999999</v>
      </c>
      <c r="S5308">
        <v>0.82263640000000005</v>
      </c>
    </row>
    <row r="5309" spans="1:19" x14ac:dyDescent="0.2">
      <c r="A5309" t="s">
        <v>885</v>
      </c>
      <c r="B5309">
        <v>2010</v>
      </c>
      <c r="C5309">
        <v>1649.80837</v>
      </c>
      <c r="D5309">
        <v>1848.6681699999999</v>
      </c>
      <c r="E5309">
        <v>1887.3119360000001</v>
      </c>
      <c r="F5309">
        <v>1815.3244970000001</v>
      </c>
      <c r="G5309">
        <v>1821.8574229999999</v>
      </c>
      <c r="H5309">
        <v>4.9999539999999998</v>
      </c>
      <c r="I5309">
        <v>-1.45027E-2</v>
      </c>
      <c r="J5309">
        <v>-1.4502740000000001</v>
      </c>
      <c r="K5309">
        <v>51.652239999999999</v>
      </c>
      <c r="L5309">
        <v>52.764009999999999</v>
      </c>
      <c r="M5309">
        <v>0.7665883</v>
      </c>
      <c r="N5309">
        <v>26.338229999999999</v>
      </c>
      <c r="O5309">
        <v>26.789739999999998</v>
      </c>
      <c r="P5309">
        <v>0.31132779999999999</v>
      </c>
      <c r="Q5309">
        <v>29.064489999999999</v>
      </c>
      <c r="R5309">
        <v>30.257539999999999</v>
      </c>
      <c r="S5309">
        <v>0.82263640000000005</v>
      </c>
    </row>
    <row r="5310" spans="1:19" x14ac:dyDescent="0.2">
      <c r="A5310" t="s">
        <v>885</v>
      </c>
      <c r="B5310">
        <v>2010</v>
      </c>
      <c r="C5310">
        <v>1649.80837</v>
      </c>
      <c r="D5310">
        <v>1848.6681699999999</v>
      </c>
      <c r="E5310">
        <v>1887.3119360000001</v>
      </c>
      <c r="F5310">
        <v>1815.3244970000001</v>
      </c>
      <c r="G5310">
        <v>1821.8574229999999</v>
      </c>
      <c r="H5310">
        <v>7.6923069999999996</v>
      </c>
      <c r="I5310">
        <v>-1.45027E-2</v>
      </c>
      <c r="J5310">
        <v>-1.4502740000000001</v>
      </c>
      <c r="K5310">
        <v>51.652239999999999</v>
      </c>
      <c r="L5310">
        <v>52.764009999999999</v>
      </c>
      <c r="M5310">
        <v>0.7665883</v>
      </c>
      <c r="N5310">
        <v>26.338229999999999</v>
      </c>
      <c r="O5310">
        <v>26.789739999999998</v>
      </c>
      <c r="P5310">
        <v>0.31132779999999999</v>
      </c>
      <c r="Q5310">
        <v>29.064489999999999</v>
      </c>
      <c r="R5310">
        <v>30.257539999999999</v>
      </c>
      <c r="S5310">
        <v>0.82263640000000005</v>
      </c>
    </row>
    <row r="5311" spans="1:19" x14ac:dyDescent="0.2">
      <c r="A5311" t="s">
        <v>885</v>
      </c>
      <c r="B5311">
        <v>2010</v>
      </c>
      <c r="C5311">
        <v>1649.80837</v>
      </c>
      <c r="D5311">
        <v>1848.6681699999999</v>
      </c>
      <c r="E5311">
        <v>1887.3119360000001</v>
      </c>
      <c r="F5311">
        <v>1815.3244970000001</v>
      </c>
      <c r="G5311">
        <v>1821.8574229999999</v>
      </c>
      <c r="H5311">
        <v>1.66E-5</v>
      </c>
      <c r="I5311">
        <v>-1.45027E-2</v>
      </c>
      <c r="J5311">
        <v>-1.4502740000000001</v>
      </c>
      <c r="K5311">
        <v>51.652239999999999</v>
      </c>
      <c r="L5311">
        <v>52.764009999999999</v>
      </c>
      <c r="M5311">
        <v>0.7665883</v>
      </c>
      <c r="N5311">
        <v>26.338229999999999</v>
      </c>
      <c r="O5311">
        <v>26.789739999999998</v>
      </c>
      <c r="P5311">
        <v>0.31132779999999999</v>
      </c>
      <c r="Q5311">
        <v>29.064489999999999</v>
      </c>
      <c r="R5311">
        <v>30.257539999999999</v>
      </c>
      <c r="S5311">
        <v>0.82263640000000005</v>
      </c>
    </row>
    <row r="5312" spans="1:19" x14ac:dyDescent="0.2">
      <c r="A5312" t="s">
        <v>885</v>
      </c>
      <c r="B5312">
        <v>2010</v>
      </c>
      <c r="C5312">
        <v>1649.80837</v>
      </c>
      <c r="D5312">
        <v>1848.6681699999999</v>
      </c>
      <c r="E5312">
        <v>1887.3119360000001</v>
      </c>
      <c r="F5312">
        <v>1815.3244970000001</v>
      </c>
      <c r="G5312">
        <v>1821.8574229999999</v>
      </c>
      <c r="H5312">
        <v>12.500019999999999</v>
      </c>
      <c r="I5312">
        <v>-1.45027E-2</v>
      </c>
      <c r="J5312">
        <v>-1.4502740000000001</v>
      </c>
      <c r="K5312">
        <v>51.652239999999999</v>
      </c>
      <c r="L5312">
        <v>52.764009999999999</v>
      </c>
      <c r="M5312">
        <v>0.7665883</v>
      </c>
      <c r="N5312">
        <v>26.338229999999999</v>
      </c>
      <c r="O5312">
        <v>26.789739999999998</v>
      </c>
      <c r="P5312">
        <v>0.31132779999999999</v>
      </c>
      <c r="Q5312">
        <v>29.064489999999999</v>
      </c>
      <c r="R5312">
        <v>30.257539999999999</v>
      </c>
      <c r="S5312">
        <v>0.82263640000000005</v>
      </c>
    </row>
    <row r="5313" spans="1:19" x14ac:dyDescent="0.2">
      <c r="A5313" t="s">
        <v>885</v>
      </c>
      <c r="B5313">
        <v>2010</v>
      </c>
      <c r="C5313">
        <v>1649.80837</v>
      </c>
      <c r="D5313">
        <v>1848.6681699999999</v>
      </c>
      <c r="E5313">
        <v>1887.3119360000001</v>
      </c>
      <c r="F5313">
        <v>1815.3244970000001</v>
      </c>
      <c r="G5313">
        <v>1821.8574229999999</v>
      </c>
      <c r="H5313">
        <v>-10.000019999999999</v>
      </c>
      <c r="I5313">
        <v>-1.45027E-2</v>
      </c>
      <c r="J5313">
        <v>-1.4502740000000001</v>
      </c>
      <c r="K5313">
        <v>51.652239999999999</v>
      </c>
      <c r="L5313">
        <v>52.764009999999999</v>
      </c>
      <c r="M5313">
        <v>0.7665883</v>
      </c>
      <c r="N5313">
        <v>26.338229999999999</v>
      </c>
      <c r="O5313">
        <v>26.789739999999998</v>
      </c>
      <c r="P5313">
        <v>0.31132779999999999</v>
      </c>
      <c r="Q5313">
        <v>29.064489999999999</v>
      </c>
      <c r="R5313">
        <v>30.257539999999999</v>
      </c>
      <c r="S5313">
        <v>0.82263640000000005</v>
      </c>
    </row>
    <row r="5314" spans="1:19" x14ac:dyDescent="0.2">
      <c r="A5314" t="s">
        <v>885</v>
      </c>
      <c r="B5314">
        <v>2010</v>
      </c>
      <c r="C5314">
        <v>1649.80837</v>
      </c>
      <c r="D5314">
        <v>1848.6681699999999</v>
      </c>
      <c r="E5314">
        <v>1887.3119360000001</v>
      </c>
      <c r="F5314">
        <v>1815.3244970000001</v>
      </c>
      <c r="G5314">
        <v>1821.8574229999999</v>
      </c>
      <c r="H5314">
        <v>14.54551</v>
      </c>
      <c r="I5314">
        <v>-1.45027E-2</v>
      </c>
      <c r="J5314">
        <v>-1.4502740000000001</v>
      </c>
      <c r="K5314">
        <v>51.652239999999999</v>
      </c>
      <c r="L5314">
        <v>52.764009999999999</v>
      </c>
      <c r="M5314">
        <v>0.7665883</v>
      </c>
      <c r="N5314">
        <v>26.338229999999999</v>
      </c>
      <c r="O5314">
        <v>26.789739999999998</v>
      </c>
      <c r="P5314">
        <v>0.31132779999999999</v>
      </c>
      <c r="Q5314">
        <v>29.064489999999999</v>
      </c>
      <c r="R5314">
        <v>30.257539999999999</v>
      </c>
      <c r="S5314">
        <v>0.82263640000000005</v>
      </c>
    </row>
    <row r="5315" spans="1:19" x14ac:dyDescent="0.2">
      <c r="A5315" t="s">
        <v>885</v>
      </c>
      <c r="B5315">
        <v>2010</v>
      </c>
      <c r="C5315">
        <v>1649.80837</v>
      </c>
      <c r="D5315">
        <v>1848.6681699999999</v>
      </c>
      <c r="E5315">
        <v>1887.3119360000001</v>
      </c>
      <c r="F5315">
        <v>1815.3244970000001</v>
      </c>
      <c r="G5315">
        <v>1821.8574229999999</v>
      </c>
      <c r="H5315">
        <v>25.000029999999999</v>
      </c>
      <c r="I5315">
        <v>-1.45027E-2</v>
      </c>
      <c r="J5315">
        <v>-1.4502740000000001</v>
      </c>
      <c r="K5315">
        <v>51.652239999999999</v>
      </c>
      <c r="L5315">
        <v>52.764009999999999</v>
      </c>
      <c r="M5315">
        <v>0.7665883</v>
      </c>
      <c r="N5315">
        <v>26.338229999999999</v>
      </c>
      <c r="O5315">
        <v>26.789739999999998</v>
      </c>
      <c r="P5315">
        <v>0.31132779999999999</v>
      </c>
      <c r="Q5315">
        <v>29.064489999999999</v>
      </c>
      <c r="R5315">
        <v>30.257539999999999</v>
      </c>
      <c r="S5315">
        <v>0.82263640000000005</v>
      </c>
    </row>
    <row r="5316" spans="1:19" x14ac:dyDescent="0.2">
      <c r="A5316" t="s">
        <v>885</v>
      </c>
      <c r="B5316">
        <v>2010</v>
      </c>
      <c r="C5316">
        <v>1649.80837</v>
      </c>
      <c r="D5316">
        <v>1848.6681699999999</v>
      </c>
      <c r="E5316">
        <v>1887.3119360000001</v>
      </c>
      <c r="F5316">
        <v>1815.3244970000001</v>
      </c>
      <c r="G5316">
        <v>1821.8574229999999</v>
      </c>
      <c r="I5316">
        <v>-1.45027E-2</v>
      </c>
      <c r="J5316">
        <v>-1.4502740000000001</v>
      </c>
      <c r="L5316">
        <v>52.764009999999999</v>
      </c>
      <c r="M5316">
        <v>0.7665883</v>
      </c>
      <c r="N5316">
        <v>26.338229999999999</v>
      </c>
      <c r="O5316">
        <v>26.789739999999998</v>
      </c>
      <c r="P5316">
        <v>0.31132779999999999</v>
      </c>
      <c r="R5316">
        <v>30.257539999999999</v>
      </c>
      <c r="S5316">
        <v>0.82263640000000005</v>
      </c>
    </row>
    <row r="5317" spans="1:19" x14ac:dyDescent="0.2">
      <c r="A5317" t="s">
        <v>885</v>
      </c>
      <c r="B5317">
        <v>2010</v>
      </c>
      <c r="C5317">
        <v>1649.80837</v>
      </c>
      <c r="D5317">
        <v>1848.6681699999999</v>
      </c>
      <c r="E5317">
        <v>1887.3119360000001</v>
      </c>
      <c r="F5317">
        <v>1815.3244970000001</v>
      </c>
      <c r="G5317">
        <v>1821.8574229999999</v>
      </c>
      <c r="H5317">
        <v>23.333310000000001</v>
      </c>
      <c r="I5317">
        <v>-1.45027E-2</v>
      </c>
      <c r="J5317">
        <v>-1.4502740000000001</v>
      </c>
      <c r="K5317">
        <v>51.652239999999999</v>
      </c>
      <c r="L5317">
        <v>52.764009999999999</v>
      </c>
      <c r="M5317">
        <v>0.7665883</v>
      </c>
      <c r="N5317">
        <v>26.338229999999999</v>
      </c>
      <c r="O5317">
        <v>26.789739999999998</v>
      </c>
      <c r="P5317">
        <v>0.31132779999999999</v>
      </c>
      <c r="Q5317">
        <v>29.064489999999999</v>
      </c>
      <c r="R5317">
        <v>30.257539999999999</v>
      </c>
      <c r="S5317">
        <v>0.82263640000000005</v>
      </c>
    </row>
    <row r="5318" spans="1:19" x14ac:dyDescent="0.2">
      <c r="A5318" t="s">
        <v>885</v>
      </c>
      <c r="B5318">
        <v>2010</v>
      </c>
      <c r="C5318">
        <v>1649.80837</v>
      </c>
      <c r="D5318">
        <v>1848.6681699999999</v>
      </c>
      <c r="E5318">
        <v>1887.3119360000001</v>
      </c>
      <c r="F5318">
        <v>1815.3244970000001</v>
      </c>
      <c r="G5318">
        <v>1821.8574229999999</v>
      </c>
      <c r="I5318">
        <v>-1.45027E-2</v>
      </c>
      <c r="J5318">
        <v>-1.4502740000000001</v>
      </c>
      <c r="L5318">
        <v>52.764009999999999</v>
      </c>
      <c r="M5318">
        <v>0.7665883</v>
      </c>
      <c r="O5318">
        <v>26.789739999999998</v>
      </c>
      <c r="P5318">
        <v>0.31132779999999999</v>
      </c>
      <c r="R5318">
        <v>30.257539999999999</v>
      </c>
      <c r="S5318">
        <v>0.82263640000000005</v>
      </c>
    </row>
    <row r="5319" spans="1:19" x14ac:dyDescent="0.2">
      <c r="A5319" t="s">
        <v>885</v>
      </c>
      <c r="B5319">
        <v>2010</v>
      </c>
      <c r="C5319">
        <v>1649.80837</v>
      </c>
      <c r="D5319">
        <v>1848.6681699999999</v>
      </c>
      <c r="E5319">
        <v>1887.3119360000001</v>
      </c>
      <c r="F5319">
        <v>1815.3244970000001</v>
      </c>
      <c r="G5319">
        <v>1821.8574229999999</v>
      </c>
      <c r="I5319">
        <v>-1.45027E-2</v>
      </c>
      <c r="J5319">
        <v>-1.4502740000000001</v>
      </c>
      <c r="L5319">
        <v>52.764009999999999</v>
      </c>
      <c r="M5319">
        <v>0.7665883</v>
      </c>
      <c r="N5319">
        <v>26.338229999999999</v>
      </c>
      <c r="O5319">
        <v>26.789739999999998</v>
      </c>
      <c r="P5319">
        <v>0.31132779999999999</v>
      </c>
      <c r="R5319">
        <v>30.257539999999999</v>
      </c>
      <c r="S5319">
        <v>0.82263640000000005</v>
      </c>
    </row>
    <row r="5320" spans="1:19" x14ac:dyDescent="0.2">
      <c r="A5320" t="s">
        <v>885</v>
      </c>
      <c r="B5320">
        <v>2010</v>
      </c>
      <c r="C5320">
        <v>1649.80837</v>
      </c>
      <c r="D5320">
        <v>1848.6681699999999</v>
      </c>
      <c r="E5320">
        <v>1887.3119360000001</v>
      </c>
      <c r="F5320">
        <v>1815.3244970000001</v>
      </c>
      <c r="G5320">
        <v>1821.8574229999999</v>
      </c>
      <c r="I5320">
        <v>-1.45027E-2</v>
      </c>
      <c r="J5320">
        <v>-1.4502740000000001</v>
      </c>
      <c r="L5320">
        <v>52.764009999999999</v>
      </c>
      <c r="M5320">
        <v>0.7665883</v>
      </c>
      <c r="N5320">
        <v>26.338229999999999</v>
      </c>
      <c r="O5320">
        <v>26.789739999999998</v>
      </c>
      <c r="P5320">
        <v>0.31132779999999999</v>
      </c>
      <c r="R5320">
        <v>30.257539999999999</v>
      </c>
      <c r="S5320">
        <v>0.82263640000000005</v>
      </c>
    </row>
    <row r="5321" spans="1:19" x14ac:dyDescent="0.2">
      <c r="A5321" t="s">
        <v>885</v>
      </c>
      <c r="B5321">
        <v>2010</v>
      </c>
      <c r="C5321">
        <v>1649.80837</v>
      </c>
      <c r="D5321">
        <v>1848.6681699999999</v>
      </c>
      <c r="E5321">
        <v>1887.3119360000001</v>
      </c>
      <c r="F5321">
        <v>1815.3244970000001</v>
      </c>
      <c r="G5321">
        <v>1821.8574229999999</v>
      </c>
      <c r="I5321">
        <v>-1.45027E-2</v>
      </c>
      <c r="J5321">
        <v>-1.4502740000000001</v>
      </c>
      <c r="L5321">
        <v>52.764009999999999</v>
      </c>
      <c r="M5321">
        <v>0.7665883</v>
      </c>
      <c r="N5321">
        <v>26.338229999999999</v>
      </c>
      <c r="O5321">
        <v>26.789739999999998</v>
      </c>
      <c r="P5321">
        <v>0.31132779999999999</v>
      </c>
      <c r="R5321">
        <v>30.257539999999999</v>
      </c>
      <c r="S5321">
        <v>0.82263640000000005</v>
      </c>
    </row>
    <row r="5322" spans="1:19" x14ac:dyDescent="0.2">
      <c r="A5322" t="s">
        <v>885</v>
      </c>
      <c r="B5322">
        <v>2010</v>
      </c>
      <c r="C5322">
        <v>1649.80837</v>
      </c>
      <c r="D5322">
        <v>1848.6681699999999</v>
      </c>
      <c r="E5322">
        <v>1887.3119360000001</v>
      </c>
      <c r="F5322">
        <v>1815.3244970000001</v>
      </c>
      <c r="G5322">
        <v>1821.8574229999999</v>
      </c>
      <c r="H5322">
        <v>9.0909289999999991</v>
      </c>
      <c r="I5322">
        <v>-1.45027E-2</v>
      </c>
      <c r="J5322">
        <v>-1.4502740000000001</v>
      </c>
      <c r="K5322">
        <v>51.652239999999999</v>
      </c>
      <c r="L5322">
        <v>52.764009999999999</v>
      </c>
      <c r="M5322">
        <v>0.7665883</v>
      </c>
      <c r="N5322">
        <v>26.338229999999999</v>
      </c>
      <c r="O5322">
        <v>26.789739999999998</v>
      </c>
      <c r="P5322">
        <v>0.31132779999999999</v>
      </c>
      <c r="Q5322">
        <v>29.064489999999999</v>
      </c>
      <c r="R5322">
        <v>30.257539999999999</v>
      </c>
      <c r="S5322">
        <v>0.82263640000000005</v>
      </c>
    </row>
    <row r="5323" spans="1:19" x14ac:dyDescent="0.2">
      <c r="A5323" t="s">
        <v>885</v>
      </c>
      <c r="B5323">
        <v>2010</v>
      </c>
      <c r="C5323">
        <v>1649.80837</v>
      </c>
      <c r="D5323">
        <v>1848.6681699999999</v>
      </c>
      <c r="E5323">
        <v>1887.3119360000001</v>
      </c>
      <c r="F5323">
        <v>1815.3244970000001</v>
      </c>
      <c r="G5323">
        <v>1821.8574229999999</v>
      </c>
      <c r="H5323">
        <v>-9.0908890000000007</v>
      </c>
      <c r="I5323">
        <v>-1.45027E-2</v>
      </c>
      <c r="J5323">
        <v>-1.4502740000000001</v>
      </c>
      <c r="K5323">
        <v>51.652239999999999</v>
      </c>
      <c r="L5323">
        <v>52.764009999999999</v>
      </c>
      <c r="M5323">
        <v>0.7665883</v>
      </c>
      <c r="N5323">
        <v>26.338229999999999</v>
      </c>
      <c r="O5323">
        <v>26.789739999999998</v>
      </c>
      <c r="P5323">
        <v>0.31132779999999999</v>
      </c>
      <c r="Q5323">
        <v>29.064489999999999</v>
      </c>
      <c r="R5323">
        <v>30.257539999999999</v>
      </c>
      <c r="S5323">
        <v>0.82263640000000005</v>
      </c>
    </row>
    <row r="5324" spans="1:19" x14ac:dyDescent="0.2">
      <c r="A5324" t="s">
        <v>885</v>
      </c>
      <c r="B5324">
        <v>2010</v>
      </c>
      <c r="C5324">
        <v>1649.80837</v>
      </c>
      <c r="D5324">
        <v>1848.6681699999999</v>
      </c>
      <c r="E5324">
        <v>1887.3119360000001</v>
      </c>
      <c r="F5324">
        <v>1815.3244970000001</v>
      </c>
      <c r="G5324">
        <v>1821.8574229999999</v>
      </c>
      <c r="H5324">
        <v>-2.87E-5</v>
      </c>
      <c r="I5324">
        <v>-1.45027E-2</v>
      </c>
      <c r="J5324">
        <v>-1.4502740000000001</v>
      </c>
      <c r="K5324">
        <v>51.652239999999999</v>
      </c>
      <c r="L5324">
        <v>52.764009999999999</v>
      </c>
      <c r="M5324">
        <v>0.7665883</v>
      </c>
      <c r="N5324">
        <v>26.338229999999999</v>
      </c>
      <c r="O5324">
        <v>26.789739999999998</v>
      </c>
      <c r="P5324">
        <v>0.31132779999999999</v>
      </c>
      <c r="Q5324">
        <v>29.064489999999999</v>
      </c>
      <c r="R5324">
        <v>30.257539999999999</v>
      </c>
      <c r="S5324">
        <v>0.82263640000000005</v>
      </c>
    </row>
    <row r="5325" spans="1:19" x14ac:dyDescent="0.2">
      <c r="A5325" t="s">
        <v>885</v>
      </c>
      <c r="B5325">
        <v>2010</v>
      </c>
      <c r="C5325">
        <v>1649.80837</v>
      </c>
      <c r="D5325">
        <v>1848.6681699999999</v>
      </c>
      <c r="E5325">
        <v>1887.3119360000001</v>
      </c>
      <c r="F5325">
        <v>1815.3244970000001</v>
      </c>
      <c r="G5325">
        <v>1821.8574229999999</v>
      </c>
      <c r="H5325">
        <v>-14.285740000000001</v>
      </c>
      <c r="I5325">
        <v>-1.45027E-2</v>
      </c>
      <c r="J5325">
        <v>-1.4502740000000001</v>
      </c>
      <c r="K5325">
        <v>51.652239999999999</v>
      </c>
      <c r="L5325">
        <v>52.764009999999999</v>
      </c>
      <c r="M5325">
        <v>0.7665883</v>
      </c>
      <c r="N5325">
        <v>26.338229999999999</v>
      </c>
      <c r="O5325">
        <v>26.789739999999998</v>
      </c>
      <c r="P5325">
        <v>0.31132779999999999</v>
      </c>
      <c r="Q5325">
        <v>29.064489999999999</v>
      </c>
      <c r="R5325">
        <v>30.257539999999999</v>
      </c>
      <c r="S5325">
        <v>0.82263640000000005</v>
      </c>
    </row>
    <row r="5326" spans="1:19" x14ac:dyDescent="0.2">
      <c r="A5326" t="s">
        <v>885</v>
      </c>
      <c r="B5326">
        <v>2010</v>
      </c>
      <c r="C5326">
        <v>1649.80837</v>
      </c>
      <c r="D5326">
        <v>1848.6681699999999</v>
      </c>
      <c r="E5326">
        <v>1887.3119360000001</v>
      </c>
      <c r="F5326">
        <v>1815.3244970000001</v>
      </c>
      <c r="G5326">
        <v>1821.8574229999999</v>
      </c>
      <c r="I5326">
        <v>-1.45027E-2</v>
      </c>
      <c r="J5326">
        <v>-1.4502740000000001</v>
      </c>
      <c r="L5326">
        <v>52.764009999999999</v>
      </c>
      <c r="M5326">
        <v>0.7665883</v>
      </c>
      <c r="N5326">
        <v>26.338229999999999</v>
      </c>
      <c r="O5326">
        <v>26.789739999999998</v>
      </c>
      <c r="P5326">
        <v>0.31132779999999999</v>
      </c>
      <c r="R5326">
        <v>30.257539999999999</v>
      </c>
      <c r="S5326">
        <v>0.82263640000000005</v>
      </c>
    </row>
    <row r="5327" spans="1:19" x14ac:dyDescent="0.2">
      <c r="A5327" t="s">
        <v>885</v>
      </c>
      <c r="B5327">
        <v>2010</v>
      </c>
      <c r="C5327">
        <v>1649.80837</v>
      </c>
      <c r="D5327">
        <v>1848.6681699999999</v>
      </c>
      <c r="E5327">
        <v>1887.3119360000001</v>
      </c>
      <c r="F5327">
        <v>1815.3244970000001</v>
      </c>
      <c r="G5327">
        <v>1821.8574229999999</v>
      </c>
      <c r="H5327">
        <v>-2.87E-5</v>
      </c>
      <c r="I5327">
        <v>-1.45027E-2</v>
      </c>
      <c r="J5327">
        <v>-1.4502740000000001</v>
      </c>
      <c r="K5327">
        <v>51.652239999999999</v>
      </c>
      <c r="L5327">
        <v>52.764009999999999</v>
      </c>
      <c r="M5327">
        <v>0.7665883</v>
      </c>
      <c r="N5327">
        <v>26.338229999999999</v>
      </c>
      <c r="O5327">
        <v>26.789739999999998</v>
      </c>
      <c r="P5327">
        <v>0.31132779999999999</v>
      </c>
      <c r="Q5327">
        <v>29.064489999999999</v>
      </c>
      <c r="R5327">
        <v>30.257539999999999</v>
      </c>
      <c r="S5327">
        <v>0.82263640000000005</v>
      </c>
    </row>
    <row r="5328" spans="1:19" x14ac:dyDescent="0.2">
      <c r="A5328" t="s">
        <v>885</v>
      </c>
      <c r="B5328">
        <v>2010</v>
      </c>
      <c r="C5328">
        <v>1649.80837</v>
      </c>
      <c r="D5328">
        <v>1848.6681699999999</v>
      </c>
      <c r="E5328">
        <v>1887.3119360000001</v>
      </c>
      <c r="F5328">
        <v>1815.3244970000001</v>
      </c>
      <c r="G5328">
        <v>1821.8574229999999</v>
      </c>
      <c r="H5328">
        <v>-37.500019999999999</v>
      </c>
      <c r="I5328">
        <v>-1.45027E-2</v>
      </c>
      <c r="J5328">
        <v>-1.4502740000000001</v>
      </c>
      <c r="K5328">
        <v>51.652239999999999</v>
      </c>
      <c r="L5328">
        <v>52.764009999999999</v>
      </c>
      <c r="M5328">
        <v>0.7665883</v>
      </c>
      <c r="N5328">
        <v>26.338229999999999</v>
      </c>
      <c r="O5328">
        <v>26.789739999999998</v>
      </c>
      <c r="P5328">
        <v>0.31132779999999999</v>
      </c>
      <c r="Q5328">
        <v>29.064489999999999</v>
      </c>
      <c r="R5328">
        <v>30.257539999999999</v>
      </c>
      <c r="S5328">
        <v>0.82263640000000005</v>
      </c>
    </row>
    <row r="5329" spans="1:19" x14ac:dyDescent="0.2">
      <c r="A5329" t="s">
        <v>885</v>
      </c>
      <c r="B5329">
        <v>2010</v>
      </c>
      <c r="C5329">
        <v>1649.80837</v>
      </c>
      <c r="D5329">
        <v>1848.6681699999999</v>
      </c>
      <c r="E5329">
        <v>1887.3119360000001</v>
      </c>
      <c r="F5329">
        <v>1815.3244970000001</v>
      </c>
      <c r="G5329">
        <v>1821.8574229999999</v>
      </c>
      <c r="H5329">
        <v>5.263128</v>
      </c>
      <c r="I5329">
        <v>-1.45027E-2</v>
      </c>
      <c r="J5329">
        <v>-1.4502740000000001</v>
      </c>
      <c r="K5329">
        <v>51.652239999999999</v>
      </c>
      <c r="L5329">
        <v>52.764009999999999</v>
      </c>
      <c r="M5329">
        <v>0.7665883</v>
      </c>
      <c r="N5329">
        <v>26.338229999999999</v>
      </c>
      <c r="O5329">
        <v>26.789739999999998</v>
      </c>
      <c r="P5329">
        <v>0.31132779999999999</v>
      </c>
      <c r="Q5329">
        <v>29.064489999999999</v>
      </c>
      <c r="R5329">
        <v>30.257539999999999</v>
      </c>
      <c r="S5329">
        <v>0.82263640000000005</v>
      </c>
    </row>
    <row r="5330" spans="1:19" x14ac:dyDescent="0.2">
      <c r="A5330" t="s">
        <v>885</v>
      </c>
      <c r="B5330">
        <v>2010</v>
      </c>
      <c r="C5330">
        <v>1649.80837</v>
      </c>
      <c r="D5330">
        <v>1848.6681699999999</v>
      </c>
      <c r="E5330">
        <v>1887.3119360000001</v>
      </c>
      <c r="F5330">
        <v>1815.3244970000001</v>
      </c>
      <c r="G5330">
        <v>1821.8574229999999</v>
      </c>
      <c r="H5330">
        <v>5.555517</v>
      </c>
      <c r="I5330">
        <v>-1.45027E-2</v>
      </c>
      <c r="J5330">
        <v>-1.4502740000000001</v>
      </c>
      <c r="K5330">
        <v>51.652239999999999</v>
      </c>
      <c r="L5330">
        <v>52.764009999999999</v>
      </c>
      <c r="M5330">
        <v>0.7665883</v>
      </c>
      <c r="N5330">
        <v>26.338229999999999</v>
      </c>
      <c r="O5330">
        <v>26.789739999999998</v>
      </c>
      <c r="P5330">
        <v>0.31132779999999999</v>
      </c>
      <c r="Q5330">
        <v>29.064489999999999</v>
      </c>
      <c r="R5330">
        <v>30.257539999999999</v>
      </c>
      <c r="S5330">
        <v>0.82263640000000005</v>
      </c>
    </row>
    <row r="5331" spans="1:19" x14ac:dyDescent="0.2">
      <c r="A5331" t="s">
        <v>885</v>
      </c>
      <c r="B5331">
        <v>2010</v>
      </c>
      <c r="C5331">
        <v>1649.80837</v>
      </c>
      <c r="D5331">
        <v>1848.6681699999999</v>
      </c>
      <c r="E5331">
        <v>1887.3119360000001</v>
      </c>
      <c r="F5331">
        <v>1815.3244970000001</v>
      </c>
      <c r="G5331">
        <v>1821.8574229999999</v>
      </c>
      <c r="H5331">
        <v>9.9999719999999996</v>
      </c>
      <c r="I5331">
        <v>-1.45027E-2</v>
      </c>
      <c r="J5331">
        <v>-1.4502740000000001</v>
      </c>
      <c r="K5331">
        <v>51.652239999999999</v>
      </c>
      <c r="L5331">
        <v>52.764009999999999</v>
      </c>
      <c r="M5331">
        <v>0.7665883</v>
      </c>
      <c r="N5331">
        <v>26.338229999999999</v>
      </c>
      <c r="O5331">
        <v>26.789739999999998</v>
      </c>
      <c r="P5331">
        <v>0.31132779999999999</v>
      </c>
      <c r="Q5331">
        <v>29.064489999999999</v>
      </c>
      <c r="R5331">
        <v>30.257539999999999</v>
      </c>
      <c r="S5331">
        <v>0.82263640000000005</v>
      </c>
    </row>
    <row r="5332" spans="1:19" x14ac:dyDescent="0.2">
      <c r="A5332" t="s">
        <v>885</v>
      </c>
      <c r="B5332">
        <v>2010</v>
      </c>
      <c r="C5332">
        <v>1649.80837</v>
      </c>
      <c r="D5332">
        <v>1848.6681699999999</v>
      </c>
      <c r="E5332">
        <v>1887.3119360000001</v>
      </c>
      <c r="F5332">
        <v>1815.3244970000001</v>
      </c>
      <c r="G5332">
        <v>1821.8574229999999</v>
      </c>
      <c r="H5332">
        <v>-11.76464</v>
      </c>
      <c r="I5332">
        <v>-1.45027E-2</v>
      </c>
      <c r="J5332">
        <v>-1.4502740000000001</v>
      </c>
      <c r="K5332">
        <v>51.652239999999999</v>
      </c>
      <c r="L5332">
        <v>52.764009999999999</v>
      </c>
      <c r="M5332">
        <v>0.7665883</v>
      </c>
      <c r="O5332">
        <v>26.789739999999998</v>
      </c>
      <c r="P5332">
        <v>0.31132779999999999</v>
      </c>
      <c r="R5332">
        <v>30.257539999999999</v>
      </c>
      <c r="S5332">
        <v>0.82263640000000005</v>
      </c>
    </row>
    <row r="5333" spans="1:19" x14ac:dyDescent="0.2">
      <c r="A5333" t="s">
        <v>885</v>
      </c>
      <c r="B5333">
        <v>2010</v>
      </c>
      <c r="C5333">
        <v>1649.80837</v>
      </c>
      <c r="D5333">
        <v>1848.6681699999999</v>
      </c>
      <c r="E5333">
        <v>1887.3119360000001</v>
      </c>
      <c r="F5333">
        <v>1815.3244970000001</v>
      </c>
      <c r="G5333">
        <v>1821.8574229999999</v>
      </c>
      <c r="H5333">
        <v>-5.4054039999999999</v>
      </c>
      <c r="I5333">
        <v>-1.45027E-2</v>
      </c>
      <c r="J5333">
        <v>-1.4502740000000001</v>
      </c>
      <c r="K5333">
        <v>51.652239999999999</v>
      </c>
      <c r="L5333">
        <v>52.764009999999999</v>
      </c>
      <c r="M5333">
        <v>0.7665883</v>
      </c>
      <c r="N5333">
        <v>26.338229999999999</v>
      </c>
      <c r="O5333">
        <v>26.789739999999998</v>
      </c>
      <c r="P5333">
        <v>0.31132779999999999</v>
      </c>
      <c r="Q5333">
        <v>29.064489999999999</v>
      </c>
      <c r="R5333">
        <v>30.257539999999999</v>
      </c>
      <c r="S5333">
        <v>0.82263640000000005</v>
      </c>
    </row>
    <row r="5334" spans="1:19" x14ac:dyDescent="0.2">
      <c r="A5334" t="s">
        <v>885</v>
      </c>
      <c r="B5334">
        <v>2010</v>
      </c>
      <c r="C5334">
        <v>1649.80837</v>
      </c>
      <c r="D5334">
        <v>1848.6681699999999</v>
      </c>
      <c r="E5334">
        <v>1887.3119360000001</v>
      </c>
      <c r="F5334">
        <v>1815.3244970000001</v>
      </c>
      <c r="G5334">
        <v>1821.8574229999999</v>
      </c>
      <c r="H5334">
        <v>13.636329999999999</v>
      </c>
      <c r="I5334">
        <v>-1.45027E-2</v>
      </c>
      <c r="J5334">
        <v>-1.4502740000000001</v>
      </c>
      <c r="K5334">
        <v>51.652239999999999</v>
      </c>
      <c r="L5334">
        <v>52.764009999999999</v>
      </c>
      <c r="M5334">
        <v>0.7665883</v>
      </c>
      <c r="N5334">
        <v>26.338229999999999</v>
      </c>
      <c r="O5334">
        <v>26.789739999999998</v>
      </c>
      <c r="P5334">
        <v>0.31132779999999999</v>
      </c>
      <c r="Q5334">
        <v>29.064489999999999</v>
      </c>
      <c r="R5334">
        <v>30.257539999999999</v>
      </c>
      <c r="S5334">
        <v>0.82263640000000005</v>
      </c>
    </row>
    <row r="5335" spans="1:19" x14ac:dyDescent="0.2">
      <c r="A5335" t="s">
        <v>885</v>
      </c>
      <c r="B5335">
        <v>2010</v>
      </c>
      <c r="C5335">
        <v>1649.80837</v>
      </c>
      <c r="D5335">
        <v>1848.6681699999999</v>
      </c>
      <c r="E5335">
        <v>1887.3119360000001</v>
      </c>
      <c r="F5335">
        <v>1815.3244970000001</v>
      </c>
      <c r="G5335">
        <v>1821.8574229999999</v>
      </c>
      <c r="H5335">
        <v>-9.0908920000000002</v>
      </c>
      <c r="I5335">
        <v>-1.45027E-2</v>
      </c>
      <c r="J5335">
        <v>-1.4502740000000001</v>
      </c>
      <c r="K5335">
        <v>51.652239999999999</v>
      </c>
      <c r="L5335">
        <v>52.764009999999999</v>
      </c>
      <c r="M5335">
        <v>0.7665883</v>
      </c>
      <c r="N5335">
        <v>26.338229999999999</v>
      </c>
      <c r="O5335">
        <v>26.789739999999998</v>
      </c>
      <c r="P5335">
        <v>0.31132779999999999</v>
      </c>
      <c r="Q5335">
        <v>29.064489999999999</v>
      </c>
      <c r="R5335">
        <v>30.257539999999999</v>
      </c>
      <c r="S5335">
        <v>0.82263640000000005</v>
      </c>
    </row>
    <row r="5336" spans="1:19" x14ac:dyDescent="0.2">
      <c r="A5336" t="s">
        <v>885</v>
      </c>
      <c r="B5336">
        <v>2010</v>
      </c>
      <c r="C5336">
        <v>1649.80837</v>
      </c>
      <c r="D5336">
        <v>1848.6681699999999</v>
      </c>
      <c r="E5336">
        <v>1887.3119360000001</v>
      </c>
      <c r="F5336">
        <v>1815.3244970000001</v>
      </c>
      <c r="G5336">
        <v>1821.8574229999999</v>
      </c>
      <c r="H5336">
        <v>25.000029999999999</v>
      </c>
      <c r="I5336">
        <v>-1.45027E-2</v>
      </c>
      <c r="J5336">
        <v>-1.4502740000000001</v>
      </c>
      <c r="K5336">
        <v>51.652239999999999</v>
      </c>
      <c r="L5336">
        <v>52.764009999999999</v>
      </c>
      <c r="M5336">
        <v>0.7665883</v>
      </c>
      <c r="N5336">
        <v>26.338229999999999</v>
      </c>
      <c r="O5336">
        <v>26.789739999999998</v>
      </c>
      <c r="P5336">
        <v>0.31132779999999999</v>
      </c>
      <c r="Q5336">
        <v>29.064489999999999</v>
      </c>
      <c r="R5336">
        <v>30.257539999999999</v>
      </c>
      <c r="S5336">
        <v>0.82263640000000005</v>
      </c>
    </row>
    <row r="5337" spans="1:19" x14ac:dyDescent="0.2">
      <c r="A5337" t="s">
        <v>885</v>
      </c>
      <c r="B5337">
        <v>2010</v>
      </c>
      <c r="C5337">
        <v>1649.80837</v>
      </c>
      <c r="D5337">
        <v>1848.6681699999999</v>
      </c>
      <c r="E5337">
        <v>1887.3119360000001</v>
      </c>
      <c r="F5337">
        <v>1815.3244970000001</v>
      </c>
      <c r="G5337">
        <v>1821.8574229999999</v>
      </c>
      <c r="H5337">
        <v>-23.958300000000001</v>
      </c>
      <c r="I5337">
        <v>-1.45027E-2</v>
      </c>
      <c r="J5337">
        <v>-1.4502740000000001</v>
      </c>
      <c r="K5337">
        <v>51.652239999999999</v>
      </c>
      <c r="L5337">
        <v>52.764009999999999</v>
      </c>
      <c r="M5337">
        <v>0.7665883</v>
      </c>
      <c r="N5337">
        <v>26.338229999999999</v>
      </c>
      <c r="O5337">
        <v>26.789739999999998</v>
      </c>
      <c r="P5337">
        <v>0.31132779999999999</v>
      </c>
      <c r="Q5337">
        <v>29.064489999999999</v>
      </c>
      <c r="R5337">
        <v>30.257539999999999</v>
      </c>
      <c r="S5337">
        <v>0.82263640000000005</v>
      </c>
    </row>
    <row r="5338" spans="1:19" x14ac:dyDescent="0.2">
      <c r="A5338" t="s">
        <v>885</v>
      </c>
      <c r="B5338">
        <v>2010</v>
      </c>
      <c r="C5338">
        <v>1649.80837</v>
      </c>
      <c r="D5338">
        <v>1848.6681699999999</v>
      </c>
      <c r="E5338">
        <v>1887.3119360000001</v>
      </c>
      <c r="F5338">
        <v>1815.3244970000001</v>
      </c>
      <c r="G5338">
        <v>1821.8574229999999</v>
      </c>
      <c r="H5338">
        <v>7.5268550000000003</v>
      </c>
      <c r="I5338">
        <v>-1.45027E-2</v>
      </c>
      <c r="J5338">
        <v>-1.4502740000000001</v>
      </c>
      <c r="K5338">
        <v>51.652239999999999</v>
      </c>
      <c r="L5338">
        <v>52.764009999999999</v>
      </c>
      <c r="M5338">
        <v>0.7665883</v>
      </c>
      <c r="N5338">
        <v>26.338229999999999</v>
      </c>
      <c r="O5338">
        <v>26.789739999999998</v>
      </c>
      <c r="P5338">
        <v>0.31132779999999999</v>
      </c>
      <c r="Q5338">
        <v>29.064489999999999</v>
      </c>
      <c r="R5338">
        <v>30.257539999999999</v>
      </c>
      <c r="S5338">
        <v>0.82263640000000005</v>
      </c>
    </row>
    <row r="5339" spans="1:19" x14ac:dyDescent="0.2">
      <c r="A5339" t="s">
        <v>885</v>
      </c>
      <c r="B5339">
        <v>2010</v>
      </c>
      <c r="C5339">
        <v>1649.80837</v>
      </c>
      <c r="D5339">
        <v>1848.6681699999999</v>
      </c>
      <c r="E5339">
        <v>1887.3119360000001</v>
      </c>
      <c r="F5339">
        <v>1815.3244970000001</v>
      </c>
      <c r="G5339">
        <v>1821.8574229999999</v>
      </c>
      <c r="H5339">
        <v>11.111140000000001</v>
      </c>
      <c r="I5339">
        <v>-1.45027E-2</v>
      </c>
      <c r="J5339">
        <v>-1.4502740000000001</v>
      </c>
      <c r="K5339">
        <v>51.652239999999999</v>
      </c>
      <c r="L5339">
        <v>52.764009999999999</v>
      </c>
      <c r="M5339">
        <v>0.7665883</v>
      </c>
      <c r="N5339">
        <v>26.338229999999999</v>
      </c>
      <c r="O5339">
        <v>26.789739999999998</v>
      </c>
      <c r="P5339">
        <v>0.31132779999999999</v>
      </c>
      <c r="Q5339">
        <v>29.064489999999999</v>
      </c>
      <c r="R5339">
        <v>30.257539999999999</v>
      </c>
      <c r="S5339">
        <v>0.82263640000000005</v>
      </c>
    </row>
    <row r="5340" spans="1:19" x14ac:dyDescent="0.2">
      <c r="A5340" t="s">
        <v>885</v>
      </c>
      <c r="B5340">
        <v>2010</v>
      </c>
      <c r="C5340">
        <v>1649.80837</v>
      </c>
      <c r="D5340">
        <v>1848.6681699999999</v>
      </c>
      <c r="E5340">
        <v>1887.3119360000001</v>
      </c>
      <c r="F5340">
        <v>1815.3244970000001</v>
      </c>
      <c r="G5340">
        <v>1821.8574229999999</v>
      </c>
      <c r="H5340">
        <v>11.111079999999999</v>
      </c>
      <c r="I5340">
        <v>-1.45027E-2</v>
      </c>
      <c r="J5340">
        <v>-1.4502740000000001</v>
      </c>
      <c r="K5340">
        <v>51.652239999999999</v>
      </c>
      <c r="L5340">
        <v>52.764009999999999</v>
      </c>
      <c r="M5340">
        <v>0.7665883</v>
      </c>
      <c r="N5340">
        <v>26.338229999999999</v>
      </c>
      <c r="O5340">
        <v>26.789739999999998</v>
      </c>
      <c r="P5340">
        <v>0.31132779999999999</v>
      </c>
      <c r="Q5340">
        <v>29.064489999999999</v>
      </c>
      <c r="R5340">
        <v>30.257539999999999</v>
      </c>
      <c r="S5340">
        <v>0.82263640000000005</v>
      </c>
    </row>
    <row r="5341" spans="1:19" x14ac:dyDescent="0.2">
      <c r="A5341" t="s">
        <v>885</v>
      </c>
      <c r="B5341">
        <v>2010</v>
      </c>
      <c r="C5341">
        <v>1649.80837</v>
      </c>
      <c r="D5341">
        <v>1848.6681699999999</v>
      </c>
      <c r="E5341">
        <v>1887.3119360000001</v>
      </c>
      <c r="F5341">
        <v>1815.3244970000001</v>
      </c>
      <c r="G5341">
        <v>1821.8574229999999</v>
      </c>
      <c r="H5341">
        <v>5.9050599999999998</v>
      </c>
      <c r="I5341">
        <v>-1.45027E-2</v>
      </c>
      <c r="J5341">
        <v>-1.4502740000000001</v>
      </c>
      <c r="K5341">
        <v>51.652239999999999</v>
      </c>
      <c r="L5341">
        <v>52.764009999999999</v>
      </c>
      <c r="M5341">
        <v>0.7665883</v>
      </c>
      <c r="N5341">
        <v>26.338229999999999</v>
      </c>
      <c r="O5341">
        <v>26.789739999999998</v>
      </c>
      <c r="P5341">
        <v>0.31132779999999999</v>
      </c>
      <c r="Q5341">
        <v>29.064489999999999</v>
      </c>
      <c r="R5341">
        <v>30.257539999999999</v>
      </c>
      <c r="S5341">
        <v>0.82263640000000005</v>
      </c>
    </row>
    <row r="5342" spans="1:19" x14ac:dyDescent="0.2">
      <c r="A5342" t="s">
        <v>885</v>
      </c>
      <c r="B5342">
        <v>2010</v>
      </c>
      <c r="C5342">
        <v>1649.80837</v>
      </c>
      <c r="D5342">
        <v>1848.6681699999999</v>
      </c>
      <c r="E5342">
        <v>1887.3119360000001</v>
      </c>
      <c r="F5342">
        <v>1815.3244970000001</v>
      </c>
      <c r="G5342">
        <v>1821.8574229999999</v>
      </c>
      <c r="H5342">
        <v>-37.500019999999999</v>
      </c>
      <c r="I5342">
        <v>-1.45027E-2</v>
      </c>
      <c r="J5342">
        <v>-1.4502740000000001</v>
      </c>
      <c r="K5342">
        <v>51.652239999999999</v>
      </c>
      <c r="L5342">
        <v>52.764009999999999</v>
      </c>
      <c r="M5342">
        <v>0.7665883</v>
      </c>
      <c r="N5342">
        <v>26.338229999999999</v>
      </c>
      <c r="O5342">
        <v>26.789739999999998</v>
      </c>
      <c r="P5342">
        <v>0.31132779999999999</v>
      </c>
      <c r="Q5342">
        <v>29.064489999999999</v>
      </c>
      <c r="R5342">
        <v>30.257539999999999</v>
      </c>
      <c r="S5342">
        <v>0.82263640000000005</v>
      </c>
    </row>
    <row r="5343" spans="1:19" x14ac:dyDescent="0.2">
      <c r="A5343" t="s">
        <v>885</v>
      </c>
      <c r="B5343">
        <v>2010</v>
      </c>
      <c r="C5343">
        <v>1649.80837</v>
      </c>
      <c r="D5343">
        <v>1848.6681699999999</v>
      </c>
      <c r="E5343">
        <v>1887.3119360000001</v>
      </c>
      <c r="F5343">
        <v>1815.3244970000001</v>
      </c>
      <c r="G5343">
        <v>1821.8574229999999</v>
      </c>
      <c r="H5343">
        <v>-12.5</v>
      </c>
      <c r="I5343">
        <v>-1.45027E-2</v>
      </c>
      <c r="J5343">
        <v>-1.4502740000000001</v>
      </c>
      <c r="K5343">
        <v>51.652239999999999</v>
      </c>
      <c r="L5343">
        <v>52.764009999999999</v>
      </c>
      <c r="M5343">
        <v>0.7665883</v>
      </c>
      <c r="N5343">
        <v>26.338229999999999</v>
      </c>
      <c r="O5343">
        <v>26.789739999999998</v>
      </c>
      <c r="P5343">
        <v>0.31132779999999999</v>
      </c>
      <c r="Q5343">
        <v>29.064489999999999</v>
      </c>
      <c r="R5343">
        <v>30.257539999999999</v>
      </c>
      <c r="S5343">
        <v>0.82263640000000005</v>
      </c>
    </row>
    <row r="5344" spans="1:19" x14ac:dyDescent="0.2">
      <c r="A5344" t="s">
        <v>885</v>
      </c>
      <c r="B5344">
        <v>2010</v>
      </c>
      <c r="C5344">
        <v>1649.80837</v>
      </c>
      <c r="D5344">
        <v>1848.6681699999999</v>
      </c>
      <c r="E5344">
        <v>1887.3119360000001</v>
      </c>
      <c r="F5344">
        <v>1815.3244970000001</v>
      </c>
      <c r="G5344">
        <v>1821.8574229999999</v>
      </c>
      <c r="H5344">
        <v>-14.285740000000001</v>
      </c>
      <c r="I5344">
        <v>-1.45027E-2</v>
      </c>
      <c r="J5344">
        <v>-1.4502740000000001</v>
      </c>
      <c r="K5344">
        <v>51.652239999999999</v>
      </c>
      <c r="L5344">
        <v>52.764009999999999</v>
      </c>
      <c r="M5344">
        <v>0.7665883</v>
      </c>
      <c r="N5344">
        <v>26.338229999999999</v>
      </c>
      <c r="O5344">
        <v>26.789739999999998</v>
      </c>
      <c r="P5344">
        <v>0.31132779999999999</v>
      </c>
      <c r="Q5344">
        <v>29.064489999999999</v>
      </c>
      <c r="R5344">
        <v>30.257539999999999</v>
      </c>
      <c r="S5344">
        <v>0.82263640000000005</v>
      </c>
    </row>
    <row r="5345" spans="1:19" x14ac:dyDescent="0.2">
      <c r="A5345" t="s">
        <v>885</v>
      </c>
      <c r="B5345">
        <v>2010</v>
      </c>
      <c r="C5345">
        <v>1649.80837</v>
      </c>
      <c r="D5345">
        <v>1848.6681699999999</v>
      </c>
      <c r="E5345">
        <v>1887.3119360000001</v>
      </c>
      <c r="F5345">
        <v>1815.3244970000001</v>
      </c>
      <c r="G5345">
        <v>1821.8574229999999</v>
      </c>
      <c r="H5345">
        <v>-15.7895</v>
      </c>
      <c r="I5345">
        <v>-1.45027E-2</v>
      </c>
      <c r="J5345">
        <v>-1.4502740000000001</v>
      </c>
      <c r="K5345">
        <v>51.652239999999999</v>
      </c>
      <c r="L5345">
        <v>52.764009999999999</v>
      </c>
      <c r="M5345">
        <v>0.7665883</v>
      </c>
      <c r="N5345">
        <v>26.338229999999999</v>
      </c>
      <c r="O5345">
        <v>26.789739999999998</v>
      </c>
      <c r="P5345">
        <v>0.31132779999999999</v>
      </c>
      <c r="Q5345">
        <v>29.064489999999999</v>
      </c>
      <c r="R5345">
        <v>30.257539999999999</v>
      </c>
      <c r="S5345">
        <v>0.82263640000000005</v>
      </c>
    </row>
    <row r="5346" spans="1:19" x14ac:dyDescent="0.2">
      <c r="A5346" t="s">
        <v>885</v>
      </c>
      <c r="B5346">
        <v>2010</v>
      </c>
      <c r="C5346">
        <v>1649.80837</v>
      </c>
      <c r="D5346">
        <v>1848.6681699999999</v>
      </c>
      <c r="E5346">
        <v>1887.3119360000001</v>
      </c>
      <c r="F5346">
        <v>1815.3244970000001</v>
      </c>
      <c r="G5346">
        <v>1821.8574229999999</v>
      </c>
      <c r="H5346">
        <v>-16.666650000000001</v>
      </c>
      <c r="I5346">
        <v>-1.45027E-2</v>
      </c>
      <c r="J5346">
        <v>-1.4502740000000001</v>
      </c>
      <c r="K5346">
        <v>51.652239999999999</v>
      </c>
      <c r="L5346">
        <v>52.764009999999999</v>
      </c>
      <c r="M5346">
        <v>0.7665883</v>
      </c>
      <c r="N5346">
        <v>26.338229999999999</v>
      </c>
      <c r="O5346">
        <v>26.789739999999998</v>
      </c>
      <c r="P5346">
        <v>0.31132779999999999</v>
      </c>
      <c r="Q5346">
        <v>29.064489999999999</v>
      </c>
      <c r="R5346">
        <v>30.257539999999999</v>
      </c>
      <c r="S5346">
        <v>0.82263640000000005</v>
      </c>
    </row>
    <row r="5347" spans="1:19" x14ac:dyDescent="0.2">
      <c r="A5347" t="s">
        <v>885</v>
      </c>
      <c r="B5347">
        <v>2010</v>
      </c>
      <c r="C5347">
        <v>1649.80837</v>
      </c>
      <c r="D5347">
        <v>1848.6681699999999</v>
      </c>
      <c r="E5347">
        <v>1887.3119360000001</v>
      </c>
      <c r="F5347">
        <v>1815.3244970000001</v>
      </c>
      <c r="G5347">
        <v>1821.8574229999999</v>
      </c>
      <c r="H5347">
        <v>-2.5700000000000001E-5</v>
      </c>
      <c r="I5347">
        <v>-1.45027E-2</v>
      </c>
      <c r="J5347">
        <v>-1.4502740000000001</v>
      </c>
      <c r="K5347">
        <v>51.652239999999999</v>
      </c>
      <c r="L5347">
        <v>52.764009999999999</v>
      </c>
      <c r="M5347">
        <v>0.7665883</v>
      </c>
      <c r="N5347">
        <v>26.338229999999999</v>
      </c>
      <c r="O5347">
        <v>26.789739999999998</v>
      </c>
      <c r="P5347">
        <v>0.31132779999999999</v>
      </c>
      <c r="Q5347">
        <v>29.064489999999999</v>
      </c>
      <c r="R5347">
        <v>30.257539999999999</v>
      </c>
      <c r="S5347">
        <v>0.82263640000000005</v>
      </c>
    </row>
    <row r="5348" spans="1:19" x14ac:dyDescent="0.2">
      <c r="A5348" t="s">
        <v>885</v>
      </c>
      <c r="B5348">
        <v>2010</v>
      </c>
      <c r="C5348">
        <v>1649.80837</v>
      </c>
      <c r="D5348">
        <v>1848.6681699999999</v>
      </c>
      <c r="E5348">
        <v>1887.3119360000001</v>
      </c>
      <c r="F5348">
        <v>1815.3244970000001</v>
      </c>
      <c r="G5348">
        <v>1821.8574229999999</v>
      </c>
      <c r="I5348">
        <v>-1.45027E-2</v>
      </c>
      <c r="J5348">
        <v>-1.4502740000000001</v>
      </c>
      <c r="L5348">
        <v>52.764009999999999</v>
      </c>
      <c r="M5348">
        <v>0.7665883</v>
      </c>
      <c r="N5348">
        <v>26.338229999999999</v>
      </c>
      <c r="O5348">
        <v>26.789739999999998</v>
      </c>
      <c r="P5348">
        <v>0.31132779999999999</v>
      </c>
      <c r="R5348">
        <v>30.257539999999999</v>
      </c>
      <c r="S5348">
        <v>0.82263640000000005</v>
      </c>
    </row>
    <row r="5349" spans="1:19" x14ac:dyDescent="0.2">
      <c r="A5349" t="s">
        <v>885</v>
      </c>
      <c r="B5349">
        <v>2010</v>
      </c>
      <c r="C5349">
        <v>1649.80837</v>
      </c>
      <c r="D5349">
        <v>1848.6681699999999</v>
      </c>
      <c r="E5349">
        <v>1887.3119360000001</v>
      </c>
      <c r="F5349">
        <v>1815.3244970000001</v>
      </c>
      <c r="G5349">
        <v>1821.8574229999999</v>
      </c>
      <c r="H5349">
        <v>2.0999999999999999E-5</v>
      </c>
      <c r="I5349">
        <v>-1.45027E-2</v>
      </c>
      <c r="J5349">
        <v>-1.4502740000000001</v>
      </c>
      <c r="K5349">
        <v>51.652239999999999</v>
      </c>
      <c r="L5349">
        <v>52.764009999999999</v>
      </c>
      <c r="M5349">
        <v>0.7665883</v>
      </c>
      <c r="N5349">
        <v>26.338229999999999</v>
      </c>
      <c r="O5349">
        <v>26.789739999999998</v>
      </c>
      <c r="P5349">
        <v>0.31132779999999999</v>
      </c>
      <c r="Q5349">
        <v>29.064489999999999</v>
      </c>
      <c r="R5349">
        <v>30.257539999999999</v>
      </c>
      <c r="S5349">
        <v>0.82263640000000005</v>
      </c>
    </row>
    <row r="5350" spans="1:19" x14ac:dyDescent="0.2">
      <c r="A5350" t="s">
        <v>885</v>
      </c>
      <c r="B5350">
        <v>2010</v>
      </c>
      <c r="C5350">
        <v>1649.80837</v>
      </c>
      <c r="D5350">
        <v>1848.6681699999999</v>
      </c>
      <c r="E5350">
        <v>1887.3119360000001</v>
      </c>
      <c r="F5350">
        <v>1815.3244970000001</v>
      </c>
      <c r="G5350">
        <v>1821.8574229999999</v>
      </c>
      <c r="H5350">
        <v>2.0999999999999999E-5</v>
      </c>
      <c r="I5350">
        <v>-1.45027E-2</v>
      </c>
      <c r="J5350">
        <v>-1.4502740000000001</v>
      </c>
      <c r="K5350">
        <v>51.652239999999999</v>
      </c>
      <c r="L5350">
        <v>52.764009999999999</v>
      </c>
      <c r="M5350">
        <v>0.7665883</v>
      </c>
      <c r="N5350">
        <v>26.338229999999999</v>
      </c>
      <c r="O5350">
        <v>26.789739999999998</v>
      </c>
      <c r="P5350">
        <v>0.31132779999999999</v>
      </c>
      <c r="Q5350">
        <v>29.064489999999999</v>
      </c>
      <c r="R5350">
        <v>30.257539999999999</v>
      </c>
      <c r="S5350">
        <v>0.82263640000000005</v>
      </c>
    </row>
    <row r="5351" spans="1:19" x14ac:dyDescent="0.2">
      <c r="A5351" t="s">
        <v>885</v>
      </c>
      <c r="B5351">
        <v>2010</v>
      </c>
      <c r="C5351">
        <v>1649.80837</v>
      </c>
      <c r="D5351">
        <v>1848.6681699999999</v>
      </c>
      <c r="E5351">
        <v>1887.3119360000001</v>
      </c>
      <c r="F5351">
        <v>1815.3244970000001</v>
      </c>
      <c r="G5351">
        <v>1821.8574229999999</v>
      </c>
      <c r="H5351">
        <v>19.999970000000001</v>
      </c>
      <c r="I5351">
        <v>-1.45027E-2</v>
      </c>
      <c r="J5351">
        <v>-1.4502740000000001</v>
      </c>
      <c r="K5351">
        <v>51.652239999999999</v>
      </c>
      <c r="L5351">
        <v>52.764009999999999</v>
      </c>
      <c r="M5351">
        <v>0.7665883</v>
      </c>
      <c r="N5351">
        <v>26.338229999999999</v>
      </c>
      <c r="O5351">
        <v>26.789739999999998</v>
      </c>
      <c r="P5351">
        <v>0.31132779999999999</v>
      </c>
      <c r="Q5351">
        <v>29.064489999999999</v>
      </c>
      <c r="R5351">
        <v>30.257539999999999</v>
      </c>
      <c r="S5351">
        <v>0.82263640000000005</v>
      </c>
    </row>
    <row r="5352" spans="1:19" x14ac:dyDescent="0.2">
      <c r="A5352" t="s">
        <v>885</v>
      </c>
      <c r="B5352">
        <v>2010</v>
      </c>
      <c r="C5352">
        <v>1649.80837</v>
      </c>
      <c r="D5352">
        <v>1848.6681699999999</v>
      </c>
      <c r="E5352">
        <v>1887.3119360000001</v>
      </c>
      <c r="F5352">
        <v>1815.3244970000001</v>
      </c>
      <c r="G5352">
        <v>1821.8574229999999</v>
      </c>
      <c r="H5352">
        <v>32.000030000000002</v>
      </c>
      <c r="I5352">
        <v>-1.45027E-2</v>
      </c>
      <c r="J5352">
        <v>-1.4502740000000001</v>
      </c>
      <c r="K5352">
        <v>51.652239999999999</v>
      </c>
      <c r="L5352">
        <v>52.764009999999999</v>
      </c>
      <c r="M5352">
        <v>0.7665883</v>
      </c>
      <c r="N5352">
        <v>26.338229999999999</v>
      </c>
      <c r="O5352">
        <v>26.789739999999998</v>
      </c>
      <c r="P5352">
        <v>0.31132779999999999</v>
      </c>
      <c r="Q5352">
        <v>29.064489999999999</v>
      </c>
      <c r="R5352">
        <v>30.257539999999999</v>
      </c>
      <c r="S5352">
        <v>0.82263640000000005</v>
      </c>
    </row>
    <row r="5353" spans="1:19" x14ac:dyDescent="0.2">
      <c r="A5353" t="s">
        <v>885</v>
      </c>
      <c r="B5353">
        <v>2010</v>
      </c>
      <c r="C5353">
        <v>1649.80837</v>
      </c>
      <c r="D5353">
        <v>1848.6681699999999</v>
      </c>
      <c r="E5353">
        <v>1887.3119360000001</v>
      </c>
      <c r="F5353">
        <v>1815.3244970000001</v>
      </c>
      <c r="G5353">
        <v>1821.8574229999999</v>
      </c>
      <c r="H5353">
        <v>-4.7618869999999998</v>
      </c>
      <c r="I5353">
        <v>-1.45027E-2</v>
      </c>
      <c r="J5353">
        <v>-1.4502740000000001</v>
      </c>
      <c r="K5353">
        <v>51.652239999999999</v>
      </c>
      <c r="L5353">
        <v>52.764009999999999</v>
      </c>
      <c r="M5353">
        <v>0.7665883</v>
      </c>
      <c r="N5353">
        <v>26.338229999999999</v>
      </c>
      <c r="O5353">
        <v>26.789739999999998</v>
      </c>
      <c r="P5353">
        <v>0.31132779999999999</v>
      </c>
      <c r="Q5353">
        <v>29.064489999999999</v>
      </c>
      <c r="R5353">
        <v>30.257539999999999</v>
      </c>
      <c r="S5353">
        <v>0.82263640000000005</v>
      </c>
    </row>
    <row r="5354" spans="1:19" x14ac:dyDescent="0.2">
      <c r="A5354" t="s">
        <v>885</v>
      </c>
      <c r="B5354">
        <v>2010</v>
      </c>
      <c r="C5354">
        <v>1649.80837</v>
      </c>
      <c r="D5354">
        <v>1848.6681699999999</v>
      </c>
      <c r="E5354">
        <v>1887.3119360000001</v>
      </c>
      <c r="F5354">
        <v>1815.3244970000001</v>
      </c>
      <c r="G5354">
        <v>1821.8574229999999</v>
      </c>
      <c r="H5354">
        <v>10.000030000000001</v>
      </c>
      <c r="I5354">
        <v>-1.45027E-2</v>
      </c>
      <c r="J5354">
        <v>-1.4502740000000001</v>
      </c>
      <c r="K5354">
        <v>51.652239999999999</v>
      </c>
      <c r="L5354">
        <v>52.764009999999999</v>
      </c>
      <c r="M5354">
        <v>0.7665883</v>
      </c>
      <c r="N5354">
        <v>26.338229999999999</v>
      </c>
      <c r="O5354">
        <v>26.789739999999998</v>
      </c>
      <c r="P5354">
        <v>0.31132779999999999</v>
      </c>
      <c r="Q5354">
        <v>29.064489999999999</v>
      </c>
      <c r="R5354">
        <v>30.257539999999999</v>
      </c>
      <c r="S5354">
        <v>0.82263640000000005</v>
      </c>
    </row>
    <row r="5355" spans="1:19" x14ac:dyDescent="0.2">
      <c r="A5355" t="s">
        <v>885</v>
      </c>
      <c r="B5355">
        <v>2010</v>
      </c>
      <c r="C5355">
        <v>1649.80837</v>
      </c>
      <c r="D5355">
        <v>1848.6681699999999</v>
      </c>
      <c r="E5355">
        <v>1887.3119360000001</v>
      </c>
      <c r="F5355">
        <v>1815.3244970000001</v>
      </c>
      <c r="G5355">
        <v>1821.8574229999999</v>
      </c>
      <c r="H5355">
        <v>-1.500003</v>
      </c>
      <c r="I5355">
        <v>-1.45027E-2</v>
      </c>
      <c r="J5355">
        <v>-1.4502740000000001</v>
      </c>
      <c r="K5355">
        <v>51.652239999999999</v>
      </c>
      <c r="L5355">
        <v>52.764009999999999</v>
      </c>
      <c r="M5355">
        <v>0.7665883</v>
      </c>
      <c r="N5355">
        <v>26.338229999999999</v>
      </c>
      <c r="O5355">
        <v>26.789739999999998</v>
      </c>
      <c r="P5355">
        <v>0.31132779999999999</v>
      </c>
      <c r="Q5355">
        <v>29.064489999999999</v>
      </c>
      <c r="R5355">
        <v>30.257539999999999</v>
      </c>
      <c r="S5355">
        <v>0.82263640000000005</v>
      </c>
    </row>
    <row r="5356" spans="1:19" x14ac:dyDescent="0.2">
      <c r="A5356" t="s">
        <v>885</v>
      </c>
      <c r="B5356">
        <v>2010</v>
      </c>
      <c r="C5356">
        <v>1649.80837</v>
      </c>
      <c r="D5356">
        <v>1848.6681699999999</v>
      </c>
      <c r="E5356">
        <v>1887.3119360000001</v>
      </c>
      <c r="F5356">
        <v>1815.3244970000001</v>
      </c>
      <c r="G5356">
        <v>1821.8574229999999</v>
      </c>
      <c r="H5356">
        <v>7.6923579999999996</v>
      </c>
      <c r="I5356">
        <v>-1.45027E-2</v>
      </c>
      <c r="J5356">
        <v>-1.4502740000000001</v>
      </c>
      <c r="K5356">
        <v>51.652239999999999</v>
      </c>
      <c r="L5356">
        <v>52.764009999999999</v>
      </c>
      <c r="M5356">
        <v>0.7665883</v>
      </c>
      <c r="N5356">
        <v>26.338229999999999</v>
      </c>
      <c r="O5356">
        <v>26.789739999999998</v>
      </c>
      <c r="P5356">
        <v>0.31132779999999999</v>
      </c>
      <c r="Q5356">
        <v>29.064489999999999</v>
      </c>
      <c r="R5356">
        <v>30.257539999999999</v>
      </c>
      <c r="S5356">
        <v>0.82263640000000005</v>
      </c>
    </row>
    <row r="5357" spans="1:19" x14ac:dyDescent="0.2">
      <c r="A5357" t="s">
        <v>885</v>
      </c>
      <c r="B5357">
        <v>2010</v>
      </c>
      <c r="C5357">
        <v>1649.80837</v>
      </c>
      <c r="D5357">
        <v>1848.6681699999999</v>
      </c>
      <c r="E5357">
        <v>1887.3119360000001</v>
      </c>
      <c r="F5357">
        <v>1815.3244970000001</v>
      </c>
      <c r="G5357">
        <v>1821.8574229999999</v>
      </c>
      <c r="H5357">
        <v>9.3175430000000006</v>
      </c>
      <c r="I5357">
        <v>-1.45027E-2</v>
      </c>
      <c r="J5357">
        <v>-1.4502740000000001</v>
      </c>
      <c r="K5357">
        <v>51.652239999999999</v>
      </c>
      <c r="L5357">
        <v>52.764009999999999</v>
      </c>
      <c r="M5357">
        <v>0.7665883</v>
      </c>
      <c r="N5357">
        <v>26.338229999999999</v>
      </c>
      <c r="O5357">
        <v>26.789739999999998</v>
      </c>
      <c r="P5357">
        <v>0.31132779999999999</v>
      </c>
      <c r="Q5357">
        <v>29.064489999999999</v>
      </c>
      <c r="R5357">
        <v>30.257539999999999</v>
      </c>
      <c r="S5357">
        <v>0.82263640000000005</v>
      </c>
    </row>
    <row r="5358" spans="1:19" x14ac:dyDescent="0.2">
      <c r="A5358" t="s">
        <v>885</v>
      </c>
      <c r="B5358">
        <v>2010</v>
      </c>
      <c r="C5358">
        <v>1649.80837</v>
      </c>
      <c r="D5358">
        <v>1848.6681699999999</v>
      </c>
      <c r="E5358">
        <v>1887.3119360000001</v>
      </c>
      <c r="F5358">
        <v>1815.3244970000001</v>
      </c>
      <c r="G5358">
        <v>1821.8574229999999</v>
      </c>
      <c r="H5358">
        <v>40.000059999999998</v>
      </c>
      <c r="I5358">
        <v>-1.45027E-2</v>
      </c>
      <c r="J5358">
        <v>-1.4502740000000001</v>
      </c>
      <c r="K5358">
        <v>51.652239999999999</v>
      </c>
      <c r="L5358">
        <v>52.764009999999999</v>
      </c>
      <c r="M5358">
        <v>0.7665883</v>
      </c>
      <c r="N5358">
        <v>26.338229999999999</v>
      </c>
      <c r="O5358">
        <v>26.789739999999998</v>
      </c>
      <c r="P5358">
        <v>0.31132779999999999</v>
      </c>
      <c r="Q5358">
        <v>29.064489999999999</v>
      </c>
      <c r="R5358">
        <v>30.257539999999999</v>
      </c>
      <c r="S5358">
        <v>0.82263640000000005</v>
      </c>
    </row>
    <row r="5359" spans="1:19" x14ac:dyDescent="0.2">
      <c r="A5359" t="s">
        <v>885</v>
      </c>
      <c r="B5359">
        <v>2010</v>
      </c>
      <c r="C5359">
        <v>1649.80837</v>
      </c>
      <c r="D5359">
        <v>1848.6681699999999</v>
      </c>
      <c r="E5359">
        <v>1887.3119360000001</v>
      </c>
      <c r="F5359">
        <v>1815.3244970000001</v>
      </c>
      <c r="G5359">
        <v>1821.8574229999999</v>
      </c>
      <c r="H5359">
        <v>2.0999999999999999E-5</v>
      </c>
      <c r="I5359">
        <v>-1.45027E-2</v>
      </c>
      <c r="J5359">
        <v>-1.4502740000000001</v>
      </c>
      <c r="K5359">
        <v>51.652239999999999</v>
      </c>
      <c r="L5359">
        <v>52.764009999999999</v>
      </c>
      <c r="M5359">
        <v>0.7665883</v>
      </c>
      <c r="N5359">
        <v>26.338229999999999</v>
      </c>
      <c r="O5359">
        <v>26.789739999999998</v>
      </c>
      <c r="P5359">
        <v>0.31132779999999999</v>
      </c>
      <c r="Q5359">
        <v>29.064489999999999</v>
      </c>
      <c r="R5359">
        <v>30.257539999999999</v>
      </c>
      <c r="S5359">
        <v>0.82263640000000005</v>
      </c>
    </row>
    <row r="5360" spans="1:19" x14ac:dyDescent="0.2">
      <c r="A5360" t="s">
        <v>885</v>
      </c>
      <c r="B5360">
        <v>2010</v>
      </c>
      <c r="C5360">
        <v>1649.80837</v>
      </c>
      <c r="D5360">
        <v>1848.6681699999999</v>
      </c>
      <c r="E5360">
        <v>1887.3119360000001</v>
      </c>
      <c r="F5360">
        <v>1815.3244970000001</v>
      </c>
      <c r="G5360">
        <v>1821.8574229999999</v>
      </c>
      <c r="H5360">
        <v>126.6666</v>
      </c>
      <c r="I5360">
        <v>-1.45027E-2</v>
      </c>
      <c r="J5360">
        <v>-1.4502740000000001</v>
      </c>
      <c r="K5360">
        <v>51.652239999999999</v>
      </c>
      <c r="L5360">
        <v>52.764009999999999</v>
      </c>
      <c r="M5360">
        <v>0.7665883</v>
      </c>
      <c r="N5360">
        <v>26.338229999999999</v>
      </c>
      <c r="O5360">
        <v>26.789739999999998</v>
      </c>
      <c r="P5360">
        <v>0.31132779999999999</v>
      </c>
      <c r="Q5360">
        <v>29.064489999999999</v>
      </c>
      <c r="R5360">
        <v>30.257539999999999</v>
      </c>
      <c r="S5360">
        <v>0.82263640000000005</v>
      </c>
    </row>
    <row r="5361" spans="1:19" x14ac:dyDescent="0.2">
      <c r="A5361" t="s">
        <v>885</v>
      </c>
      <c r="B5361">
        <v>2010</v>
      </c>
      <c r="C5361">
        <v>1649.80837</v>
      </c>
      <c r="D5361">
        <v>1848.6681699999999</v>
      </c>
      <c r="E5361">
        <v>1887.3119360000001</v>
      </c>
      <c r="F5361">
        <v>1815.3244970000001</v>
      </c>
      <c r="G5361">
        <v>1821.8574229999999</v>
      </c>
      <c r="H5361">
        <v>16.27909</v>
      </c>
      <c r="I5361">
        <v>-1.45027E-2</v>
      </c>
      <c r="J5361">
        <v>-1.4502740000000001</v>
      </c>
      <c r="K5361">
        <v>51.652239999999999</v>
      </c>
      <c r="L5361">
        <v>52.764009999999999</v>
      </c>
      <c r="M5361">
        <v>0.7665883</v>
      </c>
      <c r="N5361">
        <v>26.338229999999999</v>
      </c>
      <c r="O5361">
        <v>26.789739999999998</v>
      </c>
      <c r="P5361">
        <v>0.31132779999999999</v>
      </c>
      <c r="Q5361">
        <v>29.064489999999999</v>
      </c>
      <c r="R5361">
        <v>30.257539999999999</v>
      </c>
      <c r="S5361">
        <v>0.82263640000000005</v>
      </c>
    </row>
    <row r="5362" spans="1:19" x14ac:dyDescent="0.2">
      <c r="A5362" t="s">
        <v>885</v>
      </c>
      <c r="B5362">
        <v>2010</v>
      </c>
      <c r="C5362">
        <v>1649.80837</v>
      </c>
      <c r="D5362">
        <v>1848.6681699999999</v>
      </c>
      <c r="E5362">
        <v>1887.3119360000001</v>
      </c>
      <c r="F5362">
        <v>1815.3244970000001</v>
      </c>
      <c r="G5362">
        <v>1821.8574229999999</v>
      </c>
      <c r="H5362">
        <v>17.810169999999999</v>
      </c>
      <c r="I5362">
        <v>-1.45027E-2</v>
      </c>
      <c r="J5362">
        <v>-1.4502740000000001</v>
      </c>
      <c r="K5362">
        <v>51.652239999999999</v>
      </c>
      <c r="L5362">
        <v>52.764009999999999</v>
      </c>
      <c r="M5362">
        <v>0.7665883</v>
      </c>
      <c r="N5362">
        <v>26.338229999999999</v>
      </c>
      <c r="O5362">
        <v>26.789739999999998</v>
      </c>
      <c r="P5362">
        <v>0.31132779999999999</v>
      </c>
      <c r="Q5362">
        <v>29.064489999999999</v>
      </c>
      <c r="R5362">
        <v>30.257539999999999</v>
      </c>
      <c r="S5362">
        <v>0.82263640000000005</v>
      </c>
    </row>
    <row r="5363" spans="1:19" x14ac:dyDescent="0.2">
      <c r="A5363" t="s">
        <v>885</v>
      </c>
      <c r="B5363">
        <v>2010</v>
      </c>
      <c r="C5363">
        <v>1649.80837</v>
      </c>
      <c r="D5363">
        <v>1848.6681699999999</v>
      </c>
      <c r="E5363">
        <v>1887.3119360000001</v>
      </c>
      <c r="F5363">
        <v>1815.3244970000001</v>
      </c>
      <c r="G5363">
        <v>1821.8574229999999</v>
      </c>
      <c r="H5363">
        <v>-10.714309999999999</v>
      </c>
      <c r="I5363">
        <v>-1.45027E-2</v>
      </c>
      <c r="J5363">
        <v>-1.4502740000000001</v>
      </c>
      <c r="K5363">
        <v>51.652239999999999</v>
      </c>
      <c r="L5363">
        <v>52.764009999999999</v>
      </c>
      <c r="M5363">
        <v>0.7665883</v>
      </c>
      <c r="N5363">
        <v>26.338229999999999</v>
      </c>
      <c r="O5363">
        <v>26.789739999999998</v>
      </c>
      <c r="P5363">
        <v>0.31132779999999999</v>
      </c>
      <c r="Q5363">
        <v>29.064489999999999</v>
      </c>
      <c r="R5363">
        <v>30.257539999999999</v>
      </c>
      <c r="S5363">
        <v>0.82263640000000005</v>
      </c>
    </row>
    <row r="5364" spans="1:19" x14ac:dyDescent="0.2">
      <c r="A5364" t="s">
        <v>885</v>
      </c>
      <c r="B5364">
        <v>2010</v>
      </c>
      <c r="C5364">
        <v>1649.80837</v>
      </c>
      <c r="D5364">
        <v>1848.6681699999999</v>
      </c>
      <c r="E5364">
        <v>1887.3119360000001</v>
      </c>
      <c r="F5364">
        <v>1815.3244970000001</v>
      </c>
      <c r="G5364">
        <v>1821.8574229999999</v>
      </c>
      <c r="I5364">
        <v>-1.45027E-2</v>
      </c>
      <c r="J5364">
        <v>-1.4502740000000001</v>
      </c>
      <c r="L5364">
        <v>52.764009999999999</v>
      </c>
      <c r="M5364">
        <v>0.7665883</v>
      </c>
      <c r="O5364">
        <v>26.789739999999998</v>
      </c>
      <c r="P5364">
        <v>0.31132779999999999</v>
      </c>
      <c r="R5364">
        <v>30.257539999999999</v>
      </c>
      <c r="S5364">
        <v>0.82263640000000005</v>
      </c>
    </row>
    <row r="5365" spans="1:19" x14ac:dyDescent="0.2">
      <c r="A5365" t="s">
        <v>885</v>
      </c>
      <c r="B5365">
        <v>2010</v>
      </c>
      <c r="C5365">
        <v>1649.80837</v>
      </c>
      <c r="D5365">
        <v>1848.6681699999999</v>
      </c>
      <c r="E5365">
        <v>1887.3119360000001</v>
      </c>
      <c r="F5365">
        <v>1815.3244970000001</v>
      </c>
      <c r="G5365">
        <v>1821.8574229999999</v>
      </c>
      <c r="H5365">
        <v>15.384639999999999</v>
      </c>
      <c r="I5365">
        <v>-1.45027E-2</v>
      </c>
      <c r="J5365">
        <v>-1.4502740000000001</v>
      </c>
      <c r="K5365">
        <v>51.652239999999999</v>
      </c>
      <c r="L5365">
        <v>52.764009999999999</v>
      </c>
      <c r="M5365">
        <v>0.7665883</v>
      </c>
      <c r="N5365">
        <v>26.338229999999999</v>
      </c>
      <c r="O5365">
        <v>26.789739999999998</v>
      </c>
      <c r="P5365">
        <v>0.31132779999999999</v>
      </c>
      <c r="Q5365">
        <v>29.064489999999999</v>
      </c>
      <c r="R5365">
        <v>30.257539999999999</v>
      </c>
      <c r="S5365">
        <v>0.82263640000000005</v>
      </c>
    </row>
    <row r="5366" spans="1:19" x14ac:dyDescent="0.2">
      <c r="A5366" t="s">
        <v>885</v>
      </c>
      <c r="B5366">
        <v>2010</v>
      </c>
      <c r="C5366">
        <v>1649.80837</v>
      </c>
      <c r="D5366">
        <v>1848.6681699999999</v>
      </c>
      <c r="E5366">
        <v>1887.3119360000001</v>
      </c>
      <c r="F5366">
        <v>1815.3244970000001</v>
      </c>
      <c r="G5366">
        <v>1821.8574229999999</v>
      </c>
      <c r="H5366" s="86">
        <v>-1.22E-6</v>
      </c>
      <c r="I5366">
        <v>-1.45027E-2</v>
      </c>
      <c r="J5366">
        <v>-1.4502740000000001</v>
      </c>
      <c r="K5366">
        <v>51.652239999999999</v>
      </c>
      <c r="L5366">
        <v>52.764009999999999</v>
      </c>
      <c r="M5366">
        <v>0.7665883</v>
      </c>
      <c r="N5366">
        <v>26.338229999999999</v>
      </c>
      <c r="O5366">
        <v>26.789739999999998</v>
      </c>
      <c r="P5366">
        <v>0.31132779999999999</v>
      </c>
      <c r="Q5366">
        <v>29.064489999999999</v>
      </c>
      <c r="R5366">
        <v>30.257539999999999</v>
      </c>
      <c r="S5366">
        <v>0.82263640000000005</v>
      </c>
    </row>
    <row r="5367" spans="1:19" x14ac:dyDescent="0.2">
      <c r="A5367" t="s">
        <v>885</v>
      </c>
      <c r="B5367">
        <v>2010</v>
      </c>
      <c r="C5367">
        <v>1649.80837</v>
      </c>
      <c r="D5367">
        <v>1848.6681699999999</v>
      </c>
      <c r="E5367">
        <v>1887.3119360000001</v>
      </c>
      <c r="F5367">
        <v>1815.3244970000001</v>
      </c>
      <c r="G5367">
        <v>1821.8574229999999</v>
      </c>
      <c r="H5367">
        <v>11.249980000000001</v>
      </c>
      <c r="I5367">
        <v>-1.45027E-2</v>
      </c>
      <c r="J5367">
        <v>-1.4502740000000001</v>
      </c>
      <c r="K5367">
        <v>51.652239999999999</v>
      </c>
      <c r="L5367">
        <v>52.764009999999999</v>
      </c>
      <c r="M5367">
        <v>0.7665883</v>
      </c>
      <c r="N5367">
        <v>26.338229999999999</v>
      </c>
      <c r="O5367">
        <v>26.789739999999998</v>
      </c>
      <c r="P5367">
        <v>0.31132779999999999</v>
      </c>
      <c r="Q5367">
        <v>29.064489999999999</v>
      </c>
      <c r="R5367">
        <v>30.257539999999999</v>
      </c>
      <c r="S5367">
        <v>0.82263640000000005</v>
      </c>
    </row>
    <row r="5368" spans="1:19" x14ac:dyDescent="0.2">
      <c r="A5368" t="s">
        <v>885</v>
      </c>
      <c r="B5368">
        <v>2010</v>
      </c>
      <c r="C5368">
        <v>1649.80837</v>
      </c>
      <c r="D5368">
        <v>1848.6681699999999</v>
      </c>
      <c r="E5368">
        <v>1887.3119360000001</v>
      </c>
      <c r="F5368">
        <v>1815.3244970000001</v>
      </c>
      <c r="G5368">
        <v>1821.8574229999999</v>
      </c>
      <c r="H5368">
        <v>-2.87E-5</v>
      </c>
      <c r="I5368">
        <v>-1.45027E-2</v>
      </c>
      <c r="J5368">
        <v>-1.4502740000000001</v>
      </c>
      <c r="K5368">
        <v>51.652239999999999</v>
      </c>
      <c r="L5368">
        <v>52.764009999999999</v>
      </c>
      <c r="M5368">
        <v>0.7665883</v>
      </c>
      <c r="N5368">
        <v>26.338229999999999</v>
      </c>
      <c r="O5368">
        <v>26.789739999999998</v>
      </c>
      <c r="P5368">
        <v>0.31132779999999999</v>
      </c>
      <c r="Q5368">
        <v>29.064489999999999</v>
      </c>
      <c r="R5368">
        <v>30.257539999999999</v>
      </c>
      <c r="S5368">
        <v>0.82263640000000005</v>
      </c>
    </row>
    <row r="5369" spans="1:19" x14ac:dyDescent="0.2">
      <c r="A5369" t="s">
        <v>885</v>
      </c>
      <c r="B5369">
        <v>2010</v>
      </c>
      <c r="C5369">
        <v>1649.80837</v>
      </c>
      <c r="D5369">
        <v>1848.6681699999999</v>
      </c>
      <c r="E5369">
        <v>1887.3119360000001</v>
      </c>
      <c r="F5369">
        <v>1815.3244970000001</v>
      </c>
      <c r="G5369">
        <v>1821.8574229999999</v>
      </c>
      <c r="H5369">
        <v>7.1428789999999998</v>
      </c>
      <c r="I5369">
        <v>-1.45027E-2</v>
      </c>
      <c r="J5369">
        <v>-1.4502740000000001</v>
      </c>
      <c r="K5369">
        <v>51.652239999999999</v>
      </c>
      <c r="L5369">
        <v>52.764009999999999</v>
      </c>
      <c r="M5369">
        <v>0.7665883</v>
      </c>
      <c r="N5369">
        <v>26.338229999999999</v>
      </c>
      <c r="O5369">
        <v>26.789739999999998</v>
      </c>
      <c r="P5369">
        <v>0.31132779999999999</v>
      </c>
      <c r="Q5369">
        <v>29.064489999999999</v>
      </c>
      <c r="R5369">
        <v>30.257539999999999</v>
      </c>
      <c r="S5369">
        <v>0.82263640000000005</v>
      </c>
    </row>
    <row r="5370" spans="1:19" x14ac:dyDescent="0.2">
      <c r="A5370" t="s">
        <v>885</v>
      </c>
      <c r="B5370">
        <v>2010</v>
      </c>
      <c r="C5370">
        <v>1649.80837</v>
      </c>
      <c r="D5370">
        <v>1848.6681699999999</v>
      </c>
      <c r="E5370">
        <v>1887.3119360000001</v>
      </c>
      <c r="F5370">
        <v>1815.3244970000001</v>
      </c>
      <c r="G5370">
        <v>1821.8574229999999</v>
      </c>
      <c r="H5370">
        <v>16.66667</v>
      </c>
      <c r="I5370">
        <v>-1.45027E-2</v>
      </c>
      <c r="J5370">
        <v>-1.4502740000000001</v>
      </c>
      <c r="K5370">
        <v>51.652239999999999</v>
      </c>
      <c r="L5370">
        <v>52.764009999999999</v>
      </c>
      <c r="M5370">
        <v>0.7665883</v>
      </c>
      <c r="N5370">
        <v>26.338229999999999</v>
      </c>
      <c r="O5370">
        <v>26.789739999999998</v>
      </c>
      <c r="P5370">
        <v>0.31132779999999999</v>
      </c>
      <c r="Q5370">
        <v>29.064489999999999</v>
      </c>
      <c r="R5370">
        <v>30.257539999999999</v>
      </c>
      <c r="S5370">
        <v>0.82263640000000005</v>
      </c>
    </row>
    <row r="5371" spans="1:19" x14ac:dyDescent="0.2">
      <c r="A5371" t="s">
        <v>885</v>
      </c>
      <c r="B5371">
        <v>2010</v>
      </c>
      <c r="C5371">
        <v>1649.80837</v>
      </c>
      <c r="D5371">
        <v>1848.6681699999999</v>
      </c>
      <c r="E5371">
        <v>1887.3119360000001</v>
      </c>
      <c r="F5371">
        <v>1815.3244970000001</v>
      </c>
      <c r="G5371">
        <v>1821.8574229999999</v>
      </c>
      <c r="H5371">
        <v>16.66667</v>
      </c>
      <c r="I5371">
        <v>-1.45027E-2</v>
      </c>
      <c r="J5371">
        <v>-1.4502740000000001</v>
      </c>
      <c r="K5371">
        <v>51.652239999999999</v>
      </c>
      <c r="L5371">
        <v>52.764009999999999</v>
      </c>
      <c r="M5371">
        <v>0.7665883</v>
      </c>
      <c r="N5371">
        <v>26.338229999999999</v>
      </c>
      <c r="O5371">
        <v>26.789739999999998</v>
      </c>
      <c r="P5371">
        <v>0.31132779999999999</v>
      </c>
      <c r="Q5371">
        <v>29.064489999999999</v>
      </c>
      <c r="R5371">
        <v>30.257539999999999</v>
      </c>
      <c r="S5371">
        <v>0.82263640000000005</v>
      </c>
    </row>
    <row r="5372" spans="1:19" x14ac:dyDescent="0.2">
      <c r="A5372" t="s">
        <v>885</v>
      </c>
      <c r="B5372">
        <v>2010</v>
      </c>
      <c r="C5372">
        <v>1649.80837</v>
      </c>
      <c r="D5372">
        <v>1848.6681699999999</v>
      </c>
      <c r="E5372">
        <v>1887.3119360000001</v>
      </c>
      <c r="F5372">
        <v>1815.3244970000001</v>
      </c>
      <c r="G5372">
        <v>1821.8574229999999</v>
      </c>
      <c r="I5372">
        <v>-1.45027E-2</v>
      </c>
      <c r="J5372">
        <v>-1.4502740000000001</v>
      </c>
      <c r="L5372">
        <v>52.764009999999999</v>
      </c>
      <c r="M5372">
        <v>0.7665883</v>
      </c>
      <c r="N5372">
        <v>26.338229999999999</v>
      </c>
      <c r="O5372">
        <v>26.789739999999998</v>
      </c>
      <c r="P5372">
        <v>0.31132779999999999</v>
      </c>
      <c r="R5372">
        <v>30.257539999999999</v>
      </c>
      <c r="S5372">
        <v>0.82263640000000005</v>
      </c>
    </row>
    <row r="5373" spans="1:19" x14ac:dyDescent="0.2">
      <c r="A5373" t="s">
        <v>885</v>
      </c>
      <c r="B5373">
        <v>2010</v>
      </c>
      <c r="C5373">
        <v>1649.80837</v>
      </c>
      <c r="D5373">
        <v>1848.6681699999999</v>
      </c>
      <c r="E5373">
        <v>1887.3119360000001</v>
      </c>
      <c r="F5373">
        <v>1815.3244970000001</v>
      </c>
      <c r="G5373">
        <v>1821.8574229999999</v>
      </c>
      <c r="H5373">
        <v>29.41179</v>
      </c>
      <c r="I5373">
        <v>-1.45027E-2</v>
      </c>
      <c r="J5373">
        <v>-1.4502740000000001</v>
      </c>
      <c r="K5373">
        <v>51.652239999999999</v>
      </c>
      <c r="L5373">
        <v>52.764009999999999</v>
      </c>
      <c r="M5373">
        <v>0.7665883</v>
      </c>
      <c r="N5373">
        <v>26.338229999999999</v>
      </c>
      <c r="O5373">
        <v>26.789739999999998</v>
      </c>
      <c r="P5373">
        <v>0.31132779999999999</v>
      </c>
      <c r="Q5373">
        <v>29.064489999999999</v>
      </c>
      <c r="R5373">
        <v>30.257539999999999</v>
      </c>
      <c r="S5373">
        <v>0.82263640000000005</v>
      </c>
    </row>
    <row r="5374" spans="1:19" x14ac:dyDescent="0.2">
      <c r="A5374" t="s">
        <v>885</v>
      </c>
      <c r="B5374">
        <v>2010</v>
      </c>
      <c r="C5374">
        <v>1649.80837</v>
      </c>
      <c r="D5374">
        <v>1848.6681699999999</v>
      </c>
      <c r="E5374">
        <v>1887.3119360000001</v>
      </c>
      <c r="F5374">
        <v>1815.3244970000001</v>
      </c>
      <c r="G5374">
        <v>1821.8574229999999</v>
      </c>
      <c r="H5374">
        <v>10</v>
      </c>
      <c r="I5374">
        <v>-1.45027E-2</v>
      </c>
      <c r="J5374">
        <v>-1.4502740000000001</v>
      </c>
      <c r="K5374">
        <v>51.652239999999999</v>
      </c>
      <c r="L5374">
        <v>52.764009999999999</v>
      </c>
      <c r="M5374">
        <v>0.7665883</v>
      </c>
      <c r="N5374">
        <v>26.338229999999999</v>
      </c>
      <c r="O5374">
        <v>26.789739999999998</v>
      </c>
      <c r="P5374">
        <v>0.31132779999999999</v>
      </c>
      <c r="Q5374">
        <v>29.064489999999999</v>
      </c>
      <c r="R5374">
        <v>30.257539999999999</v>
      </c>
      <c r="S5374">
        <v>0.82263640000000005</v>
      </c>
    </row>
    <row r="5375" spans="1:19" x14ac:dyDescent="0.2">
      <c r="A5375" t="s">
        <v>885</v>
      </c>
      <c r="B5375">
        <v>2010</v>
      </c>
      <c r="C5375">
        <v>1649.80837</v>
      </c>
      <c r="D5375">
        <v>1848.6681699999999</v>
      </c>
      <c r="E5375">
        <v>1887.3119360000001</v>
      </c>
      <c r="F5375">
        <v>1815.3244970000001</v>
      </c>
      <c r="G5375">
        <v>1821.8574229999999</v>
      </c>
      <c r="I5375">
        <v>-1.45027E-2</v>
      </c>
      <c r="J5375">
        <v>-1.4502740000000001</v>
      </c>
      <c r="L5375">
        <v>52.764009999999999</v>
      </c>
      <c r="M5375">
        <v>0.7665883</v>
      </c>
      <c r="N5375">
        <v>26.338229999999999</v>
      </c>
      <c r="O5375">
        <v>26.789739999999998</v>
      </c>
      <c r="P5375">
        <v>0.31132779999999999</v>
      </c>
      <c r="R5375">
        <v>30.257539999999999</v>
      </c>
      <c r="S5375">
        <v>0.82263640000000005</v>
      </c>
    </row>
    <row r="5376" spans="1:19" x14ac:dyDescent="0.2">
      <c r="A5376" t="s">
        <v>885</v>
      </c>
      <c r="B5376">
        <v>2010</v>
      </c>
      <c r="C5376">
        <v>1649.80837</v>
      </c>
      <c r="D5376">
        <v>1848.6681699999999</v>
      </c>
      <c r="E5376">
        <v>1887.3119360000001</v>
      </c>
      <c r="F5376">
        <v>1815.3244970000001</v>
      </c>
      <c r="G5376">
        <v>1821.8574229999999</v>
      </c>
      <c r="I5376">
        <v>-1.45027E-2</v>
      </c>
      <c r="J5376">
        <v>-1.4502740000000001</v>
      </c>
      <c r="L5376">
        <v>52.764009999999999</v>
      </c>
      <c r="M5376">
        <v>0.7665883</v>
      </c>
      <c r="O5376">
        <v>26.789739999999998</v>
      </c>
      <c r="P5376">
        <v>0.31132779999999999</v>
      </c>
      <c r="R5376">
        <v>30.257539999999999</v>
      </c>
      <c r="S5376">
        <v>0.82263640000000005</v>
      </c>
    </row>
    <row r="5377" spans="1:19" x14ac:dyDescent="0.2">
      <c r="A5377" t="s">
        <v>885</v>
      </c>
      <c r="B5377">
        <v>2010</v>
      </c>
      <c r="C5377">
        <v>1649.80837</v>
      </c>
      <c r="D5377">
        <v>1848.6681699999999</v>
      </c>
      <c r="E5377">
        <v>1887.3119360000001</v>
      </c>
      <c r="F5377">
        <v>1815.3244970000001</v>
      </c>
      <c r="G5377">
        <v>1821.8574229999999</v>
      </c>
      <c r="H5377">
        <v>11.111079999999999</v>
      </c>
      <c r="I5377">
        <v>-1.45027E-2</v>
      </c>
      <c r="J5377">
        <v>-1.4502740000000001</v>
      </c>
      <c r="K5377">
        <v>51.652239999999999</v>
      </c>
      <c r="L5377">
        <v>52.764009999999999</v>
      </c>
      <c r="M5377">
        <v>0.7665883</v>
      </c>
      <c r="N5377">
        <v>26.338229999999999</v>
      </c>
      <c r="O5377">
        <v>26.789739999999998</v>
      </c>
      <c r="P5377">
        <v>0.31132779999999999</v>
      </c>
      <c r="Q5377">
        <v>29.064489999999999</v>
      </c>
      <c r="R5377">
        <v>30.257539999999999</v>
      </c>
      <c r="S5377">
        <v>0.82263640000000005</v>
      </c>
    </row>
    <row r="5378" spans="1:19" x14ac:dyDescent="0.2">
      <c r="A5378" t="s">
        <v>885</v>
      </c>
      <c r="B5378">
        <v>2010</v>
      </c>
      <c r="C5378">
        <v>1649.80837</v>
      </c>
      <c r="D5378">
        <v>1848.6681699999999</v>
      </c>
      <c r="E5378">
        <v>1887.3119360000001</v>
      </c>
      <c r="F5378">
        <v>1815.3244970000001</v>
      </c>
      <c r="G5378">
        <v>1821.8574229999999</v>
      </c>
      <c r="H5378">
        <v>1.9199999999999999E-5</v>
      </c>
      <c r="I5378">
        <v>-1.45027E-2</v>
      </c>
      <c r="J5378">
        <v>-1.4502740000000001</v>
      </c>
      <c r="K5378">
        <v>51.652239999999999</v>
      </c>
      <c r="L5378">
        <v>52.764009999999999</v>
      </c>
      <c r="M5378">
        <v>0.7665883</v>
      </c>
      <c r="N5378">
        <v>26.338229999999999</v>
      </c>
      <c r="O5378">
        <v>26.789739999999998</v>
      </c>
      <c r="P5378">
        <v>0.31132779999999999</v>
      </c>
      <c r="Q5378">
        <v>29.064489999999999</v>
      </c>
      <c r="R5378">
        <v>30.257539999999999</v>
      </c>
      <c r="S5378">
        <v>0.82263640000000005</v>
      </c>
    </row>
    <row r="5379" spans="1:19" x14ac:dyDescent="0.2">
      <c r="A5379" t="s">
        <v>885</v>
      </c>
      <c r="B5379">
        <v>2010</v>
      </c>
      <c r="C5379">
        <v>1649.80837</v>
      </c>
      <c r="D5379">
        <v>1848.6681699999999</v>
      </c>
      <c r="E5379">
        <v>1887.3119360000001</v>
      </c>
      <c r="F5379">
        <v>1815.3244970000001</v>
      </c>
      <c r="G5379">
        <v>1821.8574229999999</v>
      </c>
      <c r="H5379">
        <v>9.9999719999999996</v>
      </c>
      <c r="I5379">
        <v>-1.45027E-2</v>
      </c>
      <c r="J5379">
        <v>-1.4502740000000001</v>
      </c>
      <c r="K5379">
        <v>51.652239999999999</v>
      </c>
      <c r="L5379">
        <v>52.764009999999999</v>
      </c>
      <c r="M5379">
        <v>0.7665883</v>
      </c>
      <c r="N5379">
        <v>26.338229999999999</v>
      </c>
      <c r="O5379">
        <v>26.789739999999998</v>
      </c>
      <c r="P5379">
        <v>0.31132779999999999</v>
      </c>
      <c r="Q5379">
        <v>29.064489999999999</v>
      </c>
      <c r="R5379">
        <v>30.257539999999999</v>
      </c>
      <c r="S5379">
        <v>0.82263640000000005</v>
      </c>
    </row>
    <row r="5380" spans="1:19" x14ac:dyDescent="0.2">
      <c r="A5380" t="s">
        <v>885</v>
      </c>
      <c r="B5380">
        <v>2010</v>
      </c>
      <c r="C5380">
        <v>1649.80837</v>
      </c>
      <c r="D5380">
        <v>1848.6681699999999</v>
      </c>
      <c r="E5380">
        <v>1887.3119360000001</v>
      </c>
      <c r="F5380">
        <v>1815.3244970000001</v>
      </c>
      <c r="G5380">
        <v>1821.8574229999999</v>
      </c>
      <c r="H5380">
        <v>4.3478450000000004</v>
      </c>
      <c r="I5380">
        <v>-1.45027E-2</v>
      </c>
      <c r="J5380">
        <v>-1.4502740000000001</v>
      </c>
      <c r="K5380">
        <v>51.652239999999999</v>
      </c>
      <c r="L5380">
        <v>52.764009999999999</v>
      </c>
      <c r="M5380">
        <v>0.7665883</v>
      </c>
      <c r="N5380">
        <v>26.338229999999999</v>
      </c>
      <c r="O5380">
        <v>26.789739999999998</v>
      </c>
      <c r="P5380">
        <v>0.31132779999999999</v>
      </c>
      <c r="Q5380">
        <v>29.064489999999999</v>
      </c>
      <c r="R5380">
        <v>30.257539999999999</v>
      </c>
      <c r="S5380">
        <v>0.82263640000000005</v>
      </c>
    </row>
    <row r="5381" spans="1:19" x14ac:dyDescent="0.2">
      <c r="A5381" t="s">
        <v>885</v>
      </c>
      <c r="B5381">
        <v>2010</v>
      </c>
      <c r="C5381">
        <v>1649.80837</v>
      </c>
      <c r="D5381">
        <v>1848.6681699999999</v>
      </c>
      <c r="E5381">
        <v>1887.3119360000001</v>
      </c>
      <c r="F5381">
        <v>1815.3244970000001</v>
      </c>
      <c r="G5381">
        <v>1821.8574229999999</v>
      </c>
      <c r="H5381">
        <v>3.9999370000000001</v>
      </c>
      <c r="I5381">
        <v>-1.45027E-2</v>
      </c>
      <c r="J5381">
        <v>-1.4502740000000001</v>
      </c>
      <c r="K5381">
        <v>51.652239999999999</v>
      </c>
      <c r="L5381">
        <v>52.764009999999999</v>
      </c>
      <c r="M5381">
        <v>0.7665883</v>
      </c>
      <c r="N5381">
        <v>26.338229999999999</v>
      </c>
      <c r="O5381">
        <v>26.789739999999998</v>
      </c>
      <c r="P5381">
        <v>0.31132779999999999</v>
      </c>
      <c r="Q5381">
        <v>29.064489999999999</v>
      </c>
      <c r="R5381">
        <v>30.257539999999999</v>
      </c>
      <c r="S5381">
        <v>0.82263640000000005</v>
      </c>
    </row>
    <row r="5382" spans="1:19" x14ac:dyDescent="0.2">
      <c r="A5382" t="s">
        <v>885</v>
      </c>
      <c r="B5382">
        <v>2010</v>
      </c>
      <c r="C5382">
        <v>1649.80837</v>
      </c>
      <c r="D5382">
        <v>1848.6681699999999</v>
      </c>
      <c r="E5382">
        <v>1887.3119360000001</v>
      </c>
      <c r="F5382">
        <v>1815.3244970000001</v>
      </c>
      <c r="G5382">
        <v>1821.8574229999999</v>
      </c>
      <c r="H5382">
        <v>24.999970000000001</v>
      </c>
      <c r="I5382">
        <v>-1.45027E-2</v>
      </c>
      <c r="J5382">
        <v>-1.4502740000000001</v>
      </c>
      <c r="K5382">
        <v>51.652239999999999</v>
      </c>
      <c r="L5382">
        <v>52.764009999999999</v>
      </c>
      <c r="M5382">
        <v>0.7665883</v>
      </c>
      <c r="N5382">
        <v>26.338229999999999</v>
      </c>
      <c r="O5382">
        <v>26.789739999999998</v>
      </c>
      <c r="P5382">
        <v>0.31132779999999999</v>
      </c>
      <c r="Q5382">
        <v>29.064489999999999</v>
      </c>
      <c r="R5382">
        <v>30.257539999999999</v>
      </c>
      <c r="S5382">
        <v>0.82263640000000005</v>
      </c>
    </row>
    <row r="5383" spans="1:19" x14ac:dyDescent="0.2">
      <c r="A5383" t="s">
        <v>885</v>
      </c>
      <c r="B5383">
        <v>2010</v>
      </c>
      <c r="C5383">
        <v>1649.80837</v>
      </c>
      <c r="D5383">
        <v>1848.6681699999999</v>
      </c>
      <c r="E5383">
        <v>1887.3119360000001</v>
      </c>
      <c r="F5383">
        <v>1815.3244970000001</v>
      </c>
      <c r="G5383">
        <v>1821.8574229999999</v>
      </c>
      <c r="H5383">
        <v>33.333289999999998</v>
      </c>
      <c r="I5383">
        <v>-1.45027E-2</v>
      </c>
      <c r="J5383">
        <v>-1.4502740000000001</v>
      </c>
      <c r="K5383">
        <v>51.652239999999999</v>
      </c>
      <c r="L5383">
        <v>52.764009999999999</v>
      </c>
      <c r="M5383">
        <v>0.7665883</v>
      </c>
      <c r="N5383">
        <v>26.338229999999999</v>
      </c>
      <c r="O5383">
        <v>26.789739999999998</v>
      </c>
      <c r="P5383">
        <v>0.31132779999999999</v>
      </c>
      <c r="Q5383">
        <v>29.064489999999999</v>
      </c>
      <c r="R5383">
        <v>30.257539999999999</v>
      </c>
      <c r="S5383">
        <v>0.82263640000000005</v>
      </c>
    </row>
    <row r="5384" spans="1:19" x14ac:dyDescent="0.2">
      <c r="A5384" t="s">
        <v>885</v>
      </c>
      <c r="B5384">
        <v>2010</v>
      </c>
      <c r="C5384">
        <v>1649.80837</v>
      </c>
      <c r="D5384">
        <v>1848.6681699999999</v>
      </c>
      <c r="E5384">
        <v>1887.3119360000001</v>
      </c>
      <c r="F5384">
        <v>1815.3244970000001</v>
      </c>
      <c r="G5384">
        <v>1821.8574229999999</v>
      </c>
      <c r="H5384">
        <v>15.563549999999999</v>
      </c>
      <c r="I5384">
        <v>-1.45027E-2</v>
      </c>
      <c r="J5384">
        <v>-1.4502740000000001</v>
      </c>
      <c r="K5384">
        <v>51.652239999999999</v>
      </c>
      <c r="L5384">
        <v>52.764009999999999</v>
      </c>
      <c r="M5384">
        <v>0.7665883</v>
      </c>
      <c r="N5384">
        <v>26.338229999999999</v>
      </c>
      <c r="O5384">
        <v>26.789739999999998</v>
      </c>
      <c r="P5384">
        <v>0.31132779999999999</v>
      </c>
      <c r="Q5384">
        <v>29.064489999999999</v>
      </c>
      <c r="R5384">
        <v>30.257539999999999</v>
      </c>
      <c r="S5384">
        <v>0.82263640000000005</v>
      </c>
    </row>
    <row r="5385" spans="1:19" x14ac:dyDescent="0.2">
      <c r="A5385" t="s">
        <v>885</v>
      </c>
      <c r="B5385">
        <v>2010</v>
      </c>
      <c r="C5385">
        <v>1649.80837</v>
      </c>
      <c r="D5385">
        <v>1848.6681699999999</v>
      </c>
      <c r="E5385">
        <v>1887.3119360000001</v>
      </c>
      <c r="F5385">
        <v>1815.3244970000001</v>
      </c>
      <c r="G5385">
        <v>1821.8574229999999</v>
      </c>
      <c r="H5385">
        <v>-17.448589999999999</v>
      </c>
      <c r="I5385">
        <v>-1.45027E-2</v>
      </c>
      <c r="J5385">
        <v>-1.4502740000000001</v>
      </c>
      <c r="K5385">
        <v>51.652239999999999</v>
      </c>
      <c r="L5385">
        <v>52.764009999999999</v>
      </c>
      <c r="M5385">
        <v>0.7665883</v>
      </c>
      <c r="N5385">
        <v>26.338229999999999</v>
      </c>
      <c r="O5385">
        <v>26.789739999999998</v>
      </c>
      <c r="P5385">
        <v>0.31132779999999999</v>
      </c>
      <c r="Q5385">
        <v>29.064489999999999</v>
      </c>
      <c r="R5385">
        <v>30.257539999999999</v>
      </c>
      <c r="S5385">
        <v>0.82263640000000005</v>
      </c>
    </row>
    <row r="5386" spans="1:19" x14ac:dyDescent="0.2">
      <c r="A5386" t="s">
        <v>885</v>
      </c>
      <c r="B5386">
        <v>2010</v>
      </c>
      <c r="C5386">
        <v>1649.80837</v>
      </c>
      <c r="D5386">
        <v>1848.6681699999999</v>
      </c>
      <c r="E5386">
        <v>1887.3119360000001</v>
      </c>
      <c r="F5386">
        <v>1815.3244970000001</v>
      </c>
      <c r="G5386">
        <v>1821.8574229999999</v>
      </c>
      <c r="I5386">
        <v>-1.45027E-2</v>
      </c>
      <c r="J5386">
        <v>-1.4502740000000001</v>
      </c>
      <c r="L5386">
        <v>52.764009999999999</v>
      </c>
      <c r="M5386">
        <v>0.7665883</v>
      </c>
      <c r="O5386">
        <v>26.789739999999998</v>
      </c>
      <c r="P5386">
        <v>0.31132779999999999</v>
      </c>
      <c r="R5386">
        <v>30.257539999999999</v>
      </c>
      <c r="S5386">
        <v>0.82263640000000005</v>
      </c>
    </row>
    <row r="5387" spans="1:19" x14ac:dyDescent="0.2">
      <c r="A5387" t="s">
        <v>885</v>
      </c>
      <c r="B5387">
        <v>2010</v>
      </c>
      <c r="C5387">
        <v>1649.80837</v>
      </c>
      <c r="D5387">
        <v>1848.6681699999999</v>
      </c>
      <c r="E5387">
        <v>1887.3119360000001</v>
      </c>
      <c r="F5387">
        <v>1815.3244970000001</v>
      </c>
      <c r="G5387">
        <v>1821.8574229999999</v>
      </c>
      <c r="I5387">
        <v>-1.45027E-2</v>
      </c>
      <c r="J5387">
        <v>-1.4502740000000001</v>
      </c>
      <c r="L5387">
        <v>52.764009999999999</v>
      </c>
      <c r="M5387">
        <v>0.7665883</v>
      </c>
      <c r="N5387">
        <v>26.338229999999999</v>
      </c>
      <c r="O5387">
        <v>26.789739999999998</v>
      </c>
      <c r="P5387">
        <v>0.31132779999999999</v>
      </c>
      <c r="R5387">
        <v>30.257539999999999</v>
      </c>
      <c r="S5387">
        <v>0.82263640000000005</v>
      </c>
    </row>
    <row r="5388" spans="1:19" x14ac:dyDescent="0.2">
      <c r="A5388" t="s">
        <v>885</v>
      </c>
      <c r="B5388">
        <v>2010</v>
      </c>
      <c r="C5388">
        <v>1649.80837</v>
      </c>
      <c r="D5388">
        <v>1848.6681699999999</v>
      </c>
      <c r="E5388">
        <v>1887.3119360000001</v>
      </c>
      <c r="F5388">
        <v>1815.3244970000001</v>
      </c>
      <c r="G5388">
        <v>1821.8574229999999</v>
      </c>
      <c r="I5388">
        <v>-1.45027E-2</v>
      </c>
      <c r="J5388">
        <v>-1.4502740000000001</v>
      </c>
      <c r="L5388">
        <v>52.764009999999999</v>
      </c>
      <c r="M5388">
        <v>0.7665883</v>
      </c>
      <c r="N5388">
        <v>26.338229999999999</v>
      </c>
      <c r="O5388">
        <v>26.789739999999998</v>
      </c>
      <c r="P5388">
        <v>0.31132779999999999</v>
      </c>
      <c r="R5388">
        <v>30.257539999999999</v>
      </c>
      <c r="S5388">
        <v>0.82263640000000005</v>
      </c>
    </row>
    <row r="5389" spans="1:19" x14ac:dyDescent="0.2">
      <c r="A5389" t="s">
        <v>885</v>
      </c>
      <c r="B5389">
        <v>2010</v>
      </c>
      <c r="C5389">
        <v>1649.80837</v>
      </c>
      <c r="D5389">
        <v>1848.6681699999999</v>
      </c>
      <c r="E5389">
        <v>1887.3119360000001</v>
      </c>
      <c r="F5389">
        <v>1815.3244970000001</v>
      </c>
      <c r="G5389">
        <v>1821.8574229999999</v>
      </c>
      <c r="H5389">
        <v>3.4091019999999999</v>
      </c>
      <c r="I5389">
        <v>-1.45027E-2</v>
      </c>
      <c r="J5389">
        <v>-1.4502740000000001</v>
      </c>
      <c r="K5389">
        <v>51.652239999999999</v>
      </c>
      <c r="L5389">
        <v>52.764009999999999</v>
      </c>
      <c r="M5389">
        <v>0.7665883</v>
      </c>
      <c r="N5389">
        <v>26.338229999999999</v>
      </c>
      <c r="O5389">
        <v>26.789739999999998</v>
      </c>
      <c r="P5389">
        <v>0.31132779999999999</v>
      </c>
      <c r="Q5389">
        <v>29.064489999999999</v>
      </c>
      <c r="R5389">
        <v>30.257539999999999</v>
      </c>
      <c r="S5389">
        <v>0.82263640000000005</v>
      </c>
    </row>
    <row r="5390" spans="1:19" x14ac:dyDescent="0.2">
      <c r="A5390" t="s">
        <v>885</v>
      </c>
      <c r="B5390">
        <v>2010</v>
      </c>
      <c r="C5390">
        <v>1649.80837</v>
      </c>
      <c r="D5390">
        <v>1848.6681699999999</v>
      </c>
      <c r="E5390">
        <v>1887.3119360000001</v>
      </c>
      <c r="F5390">
        <v>1815.3244970000001</v>
      </c>
      <c r="G5390">
        <v>1821.8574229999999</v>
      </c>
      <c r="H5390">
        <v>-9.9999819999999993</v>
      </c>
      <c r="I5390">
        <v>-1.45027E-2</v>
      </c>
      <c r="J5390">
        <v>-1.4502740000000001</v>
      </c>
      <c r="K5390">
        <v>51.652239999999999</v>
      </c>
      <c r="L5390">
        <v>52.764009999999999</v>
      </c>
      <c r="M5390">
        <v>0.7665883</v>
      </c>
      <c r="N5390">
        <v>26.338229999999999</v>
      </c>
      <c r="O5390">
        <v>26.789739999999998</v>
      </c>
      <c r="P5390">
        <v>0.31132779999999999</v>
      </c>
      <c r="Q5390">
        <v>29.064489999999999</v>
      </c>
      <c r="R5390">
        <v>30.257539999999999</v>
      </c>
      <c r="S5390">
        <v>0.82263640000000005</v>
      </c>
    </row>
    <row r="5391" spans="1:19" x14ac:dyDescent="0.2">
      <c r="A5391" t="s">
        <v>885</v>
      </c>
      <c r="B5391">
        <v>2010</v>
      </c>
      <c r="C5391">
        <v>1649.80837</v>
      </c>
      <c r="D5391">
        <v>1848.6681699999999</v>
      </c>
      <c r="E5391">
        <v>1887.3119360000001</v>
      </c>
      <c r="F5391">
        <v>1815.3244970000001</v>
      </c>
      <c r="G5391">
        <v>1821.8574229999999</v>
      </c>
      <c r="H5391">
        <v>5.2631779999999999</v>
      </c>
      <c r="I5391">
        <v>-1.45027E-2</v>
      </c>
      <c r="J5391">
        <v>-1.4502740000000001</v>
      </c>
      <c r="K5391">
        <v>51.652239999999999</v>
      </c>
      <c r="L5391">
        <v>52.764009999999999</v>
      </c>
      <c r="M5391">
        <v>0.7665883</v>
      </c>
      <c r="N5391">
        <v>26.338229999999999</v>
      </c>
      <c r="O5391">
        <v>26.789739999999998</v>
      </c>
      <c r="P5391">
        <v>0.31132779999999999</v>
      </c>
      <c r="Q5391">
        <v>29.064489999999999</v>
      </c>
      <c r="R5391">
        <v>30.257539999999999</v>
      </c>
      <c r="S5391">
        <v>0.82263640000000005</v>
      </c>
    </row>
    <row r="5392" spans="1:19" x14ac:dyDescent="0.2">
      <c r="A5392" t="s">
        <v>885</v>
      </c>
      <c r="B5392">
        <v>2010</v>
      </c>
      <c r="C5392">
        <v>1649.80837</v>
      </c>
      <c r="D5392">
        <v>1848.6681699999999</v>
      </c>
      <c r="E5392">
        <v>1887.3119360000001</v>
      </c>
      <c r="F5392">
        <v>1815.3244970000001</v>
      </c>
      <c r="G5392">
        <v>1821.8574229999999</v>
      </c>
      <c r="H5392">
        <v>27.72054</v>
      </c>
      <c r="I5392">
        <v>-1.45027E-2</v>
      </c>
      <c r="J5392">
        <v>-1.4502740000000001</v>
      </c>
      <c r="K5392">
        <v>51.652239999999999</v>
      </c>
      <c r="L5392">
        <v>52.764009999999999</v>
      </c>
      <c r="M5392">
        <v>0.7665883</v>
      </c>
      <c r="N5392">
        <v>26.338229999999999</v>
      </c>
      <c r="O5392">
        <v>26.789739999999998</v>
      </c>
      <c r="P5392">
        <v>0.31132779999999999</v>
      </c>
      <c r="Q5392">
        <v>29.064489999999999</v>
      </c>
      <c r="R5392">
        <v>30.257539999999999</v>
      </c>
      <c r="S5392">
        <v>0.82263640000000005</v>
      </c>
    </row>
    <row r="5393" spans="1:19" x14ac:dyDescent="0.2">
      <c r="A5393" t="s">
        <v>885</v>
      </c>
      <c r="B5393">
        <v>2010</v>
      </c>
      <c r="C5393">
        <v>1649.80837</v>
      </c>
      <c r="D5393">
        <v>1848.6681699999999</v>
      </c>
      <c r="E5393">
        <v>1887.3119360000001</v>
      </c>
      <c r="F5393">
        <v>1815.3244970000001</v>
      </c>
      <c r="G5393">
        <v>1821.8574229999999</v>
      </c>
      <c r="H5393">
        <v>25.000019999999999</v>
      </c>
      <c r="I5393">
        <v>-1.45027E-2</v>
      </c>
      <c r="J5393">
        <v>-1.4502740000000001</v>
      </c>
      <c r="K5393">
        <v>51.652239999999999</v>
      </c>
      <c r="L5393">
        <v>52.764009999999999</v>
      </c>
      <c r="M5393">
        <v>0.7665883</v>
      </c>
      <c r="N5393">
        <v>26.338229999999999</v>
      </c>
      <c r="O5393">
        <v>26.789739999999998</v>
      </c>
      <c r="P5393">
        <v>0.31132779999999999</v>
      </c>
      <c r="Q5393">
        <v>29.064489999999999</v>
      </c>
      <c r="R5393">
        <v>30.257539999999999</v>
      </c>
      <c r="S5393">
        <v>0.82263640000000005</v>
      </c>
    </row>
    <row r="5394" spans="1:19" x14ac:dyDescent="0.2">
      <c r="A5394" t="s">
        <v>885</v>
      </c>
      <c r="B5394">
        <v>2010</v>
      </c>
      <c r="C5394">
        <v>1649.80837</v>
      </c>
      <c r="D5394">
        <v>1848.6681699999999</v>
      </c>
      <c r="E5394">
        <v>1887.3119360000001</v>
      </c>
      <c r="F5394">
        <v>1815.3244970000001</v>
      </c>
      <c r="G5394">
        <v>1821.8574229999999</v>
      </c>
      <c r="H5394">
        <v>5.7692040000000002</v>
      </c>
      <c r="I5394">
        <v>-1.45027E-2</v>
      </c>
      <c r="J5394">
        <v>-1.4502740000000001</v>
      </c>
      <c r="K5394">
        <v>51.652239999999999</v>
      </c>
      <c r="L5394">
        <v>52.764009999999999</v>
      </c>
      <c r="M5394">
        <v>0.7665883</v>
      </c>
      <c r="N5394">
        <v>26.338229999999999</v>
      </c>
      <c r="O5394">
        <v>26.789739999999998</v>
      </c>
      <c r="P5394">
        <v>0.31132779999999999</v>
      </c>
      <c r="Q5394">
        <v>29.064489999999999</v>
      </c>
      <c r="R5394">
        <v>30.257539999999999</v>
      </c>
      <c r="S5394">
        <v>0.82263640000000005</v>
      </c>
    </row>
    <row r="5395" spans="1:19" x14ac:dyDescent="0.2">
      <c r="A5395" t="s">
        <v>885</v>
      </c>
      <c r="B5395">
        <v>2010</v>
      </c>
      <c r="C5395">
        <v>1649.80837</v>
      </c>
      <c r="D5395">
        <v>1848.6681699999999</v>
      </c>
      <c r="E5395">
        <v>1887.3119360000001</v>
      </c>
      <c r="F5395">
        <v>1815.3244970000001</v>
      </c>
      <c r="G5395">
        <v>1821.8574229999999</v>
      </c>
      <c r="H5395">
        <v>-9.0908920000000002</v>
      </c>
      <c r="I5395">
        <v>-1.45027E-2</v>
      </c>
      <c r="J5395">
        <v>-1.4502740000000001</v>
      </c>
      <c r="K5395">
        <v>51.652239999999999</v>
      </c>
      <c r="L5395">
        <v>52.764009999999999</v>
      </c>
      <c r="M5395">
        <v>0.7665883</v>
      </c>
      <c r="N5395">
        <v>26.338229999999999</v>
      </c>
      <c r="O5395">
        <v>26.789739999999998</v>
      </c>
      <c r="P5395">
        <v>0.31132779999999999</v>
      </c>
      <c r="Q5395">
        <v>29.064489999999999</v>
      </c>
      <c r="R5395">
        <v>30.257539999999999</v>
      </c>
      <c r="S5395">
        <v>0.82263640000000005</v>
      </c>
    </row>
    <row r="5396" spans="1:19" x14ac:dyDescent="0.2">
      <c r="A5396" t="s">
        <v>885</v>
      </c>
      <c r="B5396">
        <v>2010</v>
      </c>
      <c r="C5396">
        <v>1649.80837</v>
      </c>
      <c r="D5396">
        <v>1848.6681699999999</v>
      </c>
      <c r="E5396">
        <v>1887.3119360000001</v>
      </c>
      <c r="F5396">
        <v>1815.3244970000001</v>
      </c>
      <c r="G5396">
        <v>1821.8574229999999</v>
      </c>
      <c r="H5396">
        <v>28.571449999999999</v>
      </c>
      <c r="I5396">
        <v>-1.45027E-2</v>
      </c>
      <c r="J5396">
        <v>-1.4502740000000001</v>
      </c>
      <c r="K5396">
        <v>51.652239999999999</v>
      </c>
      <c r="L5396">
        <v>52.764009999999999</v>
      </c>
      <c r="M5396">
        <v>0.7665883</v>
      </c>
      <c r="N5396">
        <v>26.338229999999999</v>
      </c>
      <c r="O5396">
        <v>26.789739999999998</v>
      </c>
      <c r="P5396">
        <v>0.31132779999999999</v>
      </c>
      <c r="Q5396">
        <v>29.064489999999999</v>
      </c>
      <c r="R5396">
        <v>30.257539999999999</v>
      </c>
      <c r="S5396">
        <v>0.82263640000000005</v>
      </c>
    </row>
    <row r="5397" spans="1:19" x14ac:dyDescent="0.2">
      <c r="A5397" t="s">
        <v>885</v>
      </c>
      <c r="B5397">
        <v>2010</v>
      </c>
      <c r="C5397">
        <v>1649.80837</v>
      </c>
      <c r="D5397">
        <v>1848.6681699999999</v>
      </c>
      <c r="E5397">
        <v>1887.3119360000001</v>
      </c>
      <c r="F5397">
        <v>1815.3244970000001</v>
      </c>
      <c r="G5397">
        <v>1821.8574229999999</v>
      </c>
      <c r="I5397">
        <v>-1.45027E-2</v>
      </c>
      <c r="J5397">
        <v>-1.4502740000000001</v>
      </c>
      <c r="L5397">
        <v>52.764009999999999</v>
      </c>
      <c r="M5397">
        <v>0.7665883</v>
      </c>
      <c r="N5397">
        <v>26.338229999999999</v>
      </c>
      <c r="O5397">
        <v>26.789739999999998</v>
      </c>
      <c r="P5397">
        <v>0.31132779999999999</v>
      </c>
      <c r="R5397">
        <v>30.257539999999999</v>
      </c>
      <c r="S5397">
        <v>0.82263640000000005</v>
      </c>
    </row>
    <row r="5398" spans="1:19" x14ac:dyDescent="0.2">
      <c r="A5398" t="s">
        <v>885</v>
      </c>
      <c r="B5398">
        <v>2010</v>
      </c>
      <c r="C5398">
        <v>1649.80837</v>
      </c>
      <c r="D5398">
        <v>1848.6681699999999</v>
      </c>
      <c r="E5398">
        <v>1887.3119360000001</v>
      </c>
      <c r="F5398">
        <v>1815.3244970000001</v>
      </c>
      <c r="G5398">
        <v>1821.8574229999999</v>
      </c>
      <c r="H5398">
        <v>7.1429340000000003</v>
      </c>
      <c r="I5398">
        <v>-1.45027E-2</v>
      </c>
      <c r="J5398">
        <v>-1.4502740000000001</v>
      </c>
      <c r="K5398">
        <v>51.652239999999999</v>
      </c>
      <c r="L5398">
        <v>52.764009999999999</v>
      </c>
      <c r="M5398">
        <v>0.7665883</v>
      </c>
      <c r="N5398">
        <v>26.338229999999999</v>
      </c>
      <c r="O5398">
        <v>26.789739999999998</v>
      </c>
      <c r="P5398">
        <v>0.31132779999999999</v>
      </c>
      <c r="Q5398">
        <v>29.064489999999999</v>
      </c>
      <c r="R5398">
        <v>30.257539999999999</v>
      </c>
      <c r="S5398">
        <v>0.82263640000000005</v>
      </c>
    </row>
    <row r="5399" spans="1:19" x14ac:dyDescent="0.2">
      <c r="A5399" t="s">
        <v>885</v>
      </c>
      <c r="B5399">
        <v>2010</v>
      </c>
      <c r="C5399">
        <v>1649.80837</v>
      </c>
      <c r="D5399">
        <v>1848.6681699999999</v>
      </c>
      <c r="E5399">
        <v>1887.3119360000001</v>
      </c>
      <c r="F5399">
        <v>1815.3244970000001</v>
      </c>
      <c r="G5399">
        <v>1821.8574229999999</v>
      </c>
      <c r="H5399">
        <v>14.285740000000001</v>
      </c>
      <c r="I5399">
        <v>-1.45027E-2</v>
      </c>
      <c r="J5399">
        <v>-1.4502740000000001</v>
      </c>
      <c r="K5399">
        <v>51.652239999999999</v>
      </c>
      <c r="L5399">
        <v>52.764009999999999</v>
      </c>
      <c r="M5399">
        <v>0.7665883</v>
      </c>
      <c r="N5399">
        <v>26.338229999999999</v>
      </c>
      <c r="O5399">
        <v>26.789739999999998</v>
      </c>
      <c r="P5399">
        <v>0.31132779999999999</v>
      </c>
      <c r="Q5399">
        <v>29.064489999999999</v>
      </c>
      <c r="R5399">
        <v>30.257539999999999</v>
      </c>
      <c r="S5399">
        <v>0.82263640000000005</v>
      </c>
    </row>
    <row r="5400" spans="1:19" x14ac:dyDescent="0.2">
      <c r="A5400" t="s">
        <v>885</v>
      </c>
      <c r="B5400">
        <v>2010</v>
      </c>
      <c r="C5400">
        <v>1649.80837</v>
      </c>
      <c r="D5400">
        <v>1848.6681699999999</v>
      </c>
      <c r="E5400">
        <v>1887.3119360000001</v>
      </c>
      <c r="F5400">
        <v>1815.3244970000001</v>
      </c>
      <c r="G5400">
        <v>1821.8574229999999</v>
      </c>
      <c r="H5400">
        <v>16.66667</v>
      </c>
      <c r="I5400">
        <v>-1.45027E-2</v>
      </c>
      <c r="J5400">
        <v>-1.4502740000000001</v>
      </c>
      <c r="K5400">
        <v>51.652239999999999</v>
      </c>
      <c r="L5400">
        <v>52.764009999999999</v>
      </c>
      <c r="M5400">
        <v>0.7665883</v>
      </c>
      <c r="N5400">
        <v>26.338229999999999</v>
      </c>
      <c r="O5400">
        <v>26.789739999999998</v>
      </c>
      <c r="P5400">
        <v>0.31132779999999999</v>
      </c>
      <c r="Q5400">
        <v>29.064489999999999</v>
      </c>
      <c r="R5400">
        <v>30.257539999999999</v>
      </c>
      <c r="S5400">
        <v>0.82263640000000005</v>
      </c>
    </row>
    <row r="5401" spans="1:19" x14ac:dyDescent="0.2">
      <c r="A5401" t="s">
        <v>885</v>
      </c>
      <c r="B5401">
        <v>2010</v>
      </c>
      <c r="C5401">
        <v>1649.80837</v>
      </c>
      <c r="D5401">
        <v>1848.6681699999999</v>
      </c>
      <c r="E5401">
        <v>1887.3119360000001</v>
      </c>
      <c r="F5401">
        <v>1815.3244970000001</v>
      </c>
      <c r="G5401">
        <v>1821.8574229999999</v>
      </c>
      <c r="H5401">
        <v>11.111129999999999</v>
      </c>
      <c r="I5401">
        <v>-1.45027E-2</v>
      </c>
      <c r="J5401">
        <v>-1.4502740000000001</v>
      </c>
      <c r="K5401">
        <v>51.652239999999999</v>
      </c>
      <c r="L5401">
        <v>52.764009999999999</v>
      </c>
      <c r="M5401">
        <v>0.7665883</v>
      </c>
      <c r="N5401">
        <v>26.338229999999999</v>
      </c>
      <c r="O5401">
        <v>26.789739999999998</v>
      </c>
      <c r="P5401">
        <v>0.31132779999999999</v>
      </c>
      <c r="Q5401">
        <v>29.064489999999999</v>
      </c>
      <c r="R5401">
        <v>30.257539999999999</v>
      </c>
      <c r="S5401">
        <v>0.82263640000000005</v>
      </c>
    </row>
    <row r="5402" spans="1:19" x14ac:dyDescent="0.2">
      <c r="A5402" t="s">
        <v>885</v>
      </c>
      <c r="B5402">
        <v>2010</v>
      </c>
      <c r="C5402">
        <v>1649.80837</v>
      </c>
      <c r="D5402">
        <v>1848.6681699999999</v>
      </c>
      <c r="E5402">
        <v>1887.3119360000001</v>
      </c>
      <c r="F5402">
        <v>1815.3244970000001</v>
      </c>
      <c r="G5402">
        <v>1821.8574229999999</v>
      </c>
      <c r="H5402">
        <v>1.8E-5</v>
      </c>
      <c r="I5402">
        <v>-1.45027E-2</v>
      </c>
      <c r="J5402">
        <v>-1.4502740000000001</v>
      </c>
      <c r="K5402">
        <v>51.652239999999999</v>
      </c>
      <c r="L5402">
        <v>52.764009999999999</v>
      </c>
      <c r="M5402">
        <v>0.7665883</v>
      </c>
      <c r="N5402">
        <v>26.338229999999999</v>
      </c>
      <c r="O5402">
        <v>26.789739999999998</v>
      </c>
      <c r="P5402">
        <v>0.31132779999999999</v>
      </c>
      <c r="Q5402">
        <v>29.064489999999999</v>
      </c>
      <c r="R5402">
        <v>30.257539999999999</v>
      </c>
      <c r="S5402">
        <v>0.82263640000000005</v>
      </c>
    </row>
    <row r="5403" spans="1:19" x14ac:dyDescent="0.2">
      <c r="A5403" t="s">
        <v>885</v>
      </c>
      <c r="B5403">
        <v>2010</v>
      </c>
      <c r="C5403">
        <v>1649.80837</v>
      </c>
      <c r="D5403">
        <v>1848.6681699999999</v>
      </c>
      <c r="E5403">
        <v>1887.3119360000001</v>
      </c>
      <c r="F5403">
        <v>1815.3244970000001</v>
      </c>
      <c r="G5403">
        <v>1821.8574229999999</v>
      </c>
      <c r="H5403">
        <v>375.00009999999997</v>
      </c>
      <c r="I5403">
        <v>-1.45027E-2</v>
      </c>
      <c r="J5403">
        <v>-1.4502740000000001</v>
      </c>
      <c r="K5403">
        <v>51.652239999999999</v>
      </c>
      <c r="L5403">
        <v>52.764009999999999</v>
      </c>
      <c r="M5403">
        <v>0.7665883</v>
      </c>
      <c r="N5403">
        <v>26.338229999999999</v>
      </c>
      <c r="O5403">
        <v>26.789739999999998</v>
      </c>
      <c r="P5403">
        <v>0.31132779999999999</v>
      </c>
      <c r="Q5403">
        <v>29.064489999999999</v>
      </c>
      <c r="R5403">
        <v>30.257539999999999</v>
      </c>
      <c r="S5403">
        <v>0.82263640000000005</v>
      </c>
    </row>
    <row r="5404" spans="1:19" x14ac:dyDescent="0.2">
      <c r="A5404" t="s">
        <v>885</v>
      </c>
      <c r="B5404">
        <v>2010</v>
      </c>
      <c r="C5404">
        <v>1649.80837</v>
      </c>
      <c r="D5404">
        <v>1848.6681699999999</v>
      </c>
      <c r="E5404">
        <v>1887.3119360000001</v>
      </c>
      <c r="F5404">
        <v>1815.3244970000001</v>
      </c>
      <c r="G5404">
        <v>1821.8574229999999</v>
      </c>
      <c r="H5404">
        <v>-29.333310000000001</v>
      </c>
      <c r="I5404">
        <v>-1.45027E-2</v>
      </c>
      <c r="J5404">
        <v>-1.4502740000000001</v>
      </c>
      <c r="K5404">
        <v>51.652239999999999</v>
      </c>
      <c r="L5404">
        <v>52.764009999999999</v>
      </c>
      <c r="M5404">
        <v>0.7665883</v>
      </c>
      <c r="N5404">
        <v>26.338229999999999</v>
      </c>
      <c r="O5404">
        <v>26.789739999999998</v>
      </c>
      <c r="P5404">
        <v>0.31132779999999999</v>
      </c>
      <c r="Q5404">
        <v>29.064489999999999</v>
      </c>
      <c r="R5404">
        <v>30.257539999999999</v>
      </c>
      <c r="S5404">
        <v>0.82263640000000005</v>
      </c>
    </row>
    <row r="5405" spans="1:19" x14ac:dyDescent="0.2">
      <c r="A5405" t="s">
        <v>885</v>
      </c>
      <c r="B5405">
        <v>2010</v>
      </c>
      <c r="C5405">
        <v>1649.80837</v>
      </c>
      <c r="D5405">
        <v>1848.6681699999999</v>
      </c>
      <c r="E5405">
        <v>1887.3119360000001</v>
      </c>
      <c r="F5405">
        <v>1815.3244970000001</v>
      </c>
      <c r="G5405">
        <v>1821.8574229999999</v>
      </c>
      <c r="H5405">
        <v>51.351419999999997</v>
      </c>
      <c r="I5405">
        <v>-1.45027E-2</v>
      </c>
      <c r="J5405">
        <v>-1.4502740000000001</v>
      </c>
      <c r="K5405">
        <v>51.652239999999999</v>
      </c>
      <c r="L5405">
        <v>52.764009999999999</v>
      </c>
      <c r="M5405">
        <v>0.7665883</v>
      </c>
      <c r="N5405">
        <v>26.338229999999999</v>
      </c>
      <c r="O5405">
        <v>26.789739999999998</v>
      </c>
      <c r="P5405">
        <v>0.31132779999999999</v>
      </c>
      <c r="Q5405">
        <v>29.064489999999999</v>
      </c>
      <c r="R5405">
        <v>30.257539999999999</v>
      </c>
      <c r="S5405">
        <v>0.82263640000000005</v>
      </c>
    </row>
    <row r="5406" spans="1:19" x14ac:dyDescent="0.2">
      <c r="A5406" t="s">
        <v>885</v>
      </c>
      <c r="B5406">
        <v>2010</v>
      </c>
      <c r="C5406">
        <v>1649.80837</v>
      </c>
      <c r="D5406">
        <v>1848.6681699999999</v>
      </c>
      <c r="E5406">
        <v>1887.3119360000001</v>
      </c>
      <c r="F5406">
        <v>1815.3244970000001</v>
      </c>
      <c r="G5406">
        <v>1821.8574229999999</v>
      </c>
      <c r="H5406">
        <v>9.9999719999999996</v>
      </c>
      <c r="I5406">
        <v>-1.45027E-2</v>
      </c>
      <c r="J5406">
        <v>-1.4502740000000001</v>
      </c>
      <c r="K5406">
        <v>51.652239999999999</v>
      </c>
      <c r="L5406">
        <v>52.764009999999999</v>
      </c>
      <c r="M5406">
        <v>0.7665883</v>
      </c>
      <c r="N5406">
        <v>26.338229999999999</v>
      </c>
      <c r="O5406">
        <v>26.789739999999998</v>
      </c>
      <c r="P5406">
        <v>0.31132779999999999</v>
      </c>
      <c r="Q5406">
        <v>29.064489999999999</v>
      </c>
      <c r="R5406">
        <v>30.257539999999999</v>
      </c>
      <c r="S5406">
        <v>0.82263640000000005</v>
      </c>
    </row>
    <row r="5407" spans="1:19" x14ac:dyDescent="0.2">
      <c r="A5407" t="s">
        <v>885</v>
      </c>
      <c r="B5407">
        <v>2010</v>
      </c>
      <c r="C5407">
        <v>1649.80837</v>
      </c>
      <c r="D5407">
        <v>1848.6681699999999</v>
      </c>
      <c r="E5407">
        <v>1887.3119360000001</v>
      </c>
      <c r="F5407">
        <v>1815.3244970000001</v>
      </c>
      <c r="G5407">
        <v>1821.8574229999999</v>
      </c>
      <c r="H5407">
        <v>5.7142660000000003</v>
      </c>
      <c r="I5407">
        <v>-1.45027E-2</v>
      </c>
      <c r="J5407">
        <v>-1.4502740000000001</v>
      </c>
      <c r="K5407">
        <v>51.652239999999999</v>
      </c>
      <c r="L5407">
        <v>52.764009999999999</v>
      </c>
      <c r="M5407">
        <v>0.7665883</v>
      </c>
      <c r="N5407">
        <v>26.338229999999999</v>
      </c>
      <c r="O5407">
        <v>26.789739999999998</v>
      </c>
      <c r="P5407">
        <v>0.31132779999999999</v>
      </c>
      <c r="Q5407">
        <v>29.064489999999999</v>
      </c>
      <c r="R5407">
        <v>30.257539999999999</v>
      </c>
      <c r="S5407">
        <v>0.82263640000000005</v>
      </c>
    </row>
    <row r="5408" spans="1:19" x14ac:dyDescent="0.2">
      <c r="A5408" t="s">
        <v>885</v>
      </c>
      <c r="B5408">
        <v>2010</v>
      </c>
      <c r="C5408">
        <v>1649.80837</v>
      </c>
      <c r="D5408">
        <v>1848.6681699999999</v>
      </c>
      <c r="E5408">
        <v>1887.3119360000001</v>
      </c>
      <c r="F5408">
        <v>1815.3244970000001</v>
      </c>
      <c r="G5408">
        <v>1821.8574229999999</v>
      </c>
      <c r="H5408">
        <v>-13.043509999999999</v>
      </c>
      <c r="I5408">
        <v>-1.45027E-2</v>
      </c>
      <c r="J5408">
        <v>-1.4502740000000001</v>
      </c>
      <c r="K5408">
        <v>51.652239999999999</v>
      </c>
      <c r="L5408">
        <v>52.764009999999999</v>
      </c>
      <c r="M5408">
        <v>0.7665883</v>
      </c>
      <c r="N5408">
        <v>26.338229999999999</v>
      </c>
      <c r="O5408">
        <v>26.789739999999998</v>
      </c>
      <c r="P5408">
        <v>0.31132779999999999</v>
      </c>
      <c r="Q5408">
        <v>29.064489999999999</v>
      </c>
      <c r="R5408">
        <v>30.257539999999999</v>
      </c>
      <c r="S5408">
        <v>0.82263640000000005</v>
      </c>
    </row>
    <row r="5409" spans="1:19" x14ac:dyDescent="0.2">
      <c r="A5409" t="s">
        <v>885</v>
      </c>
      <c r="B5409">
        <v>2010</v>
      </c>
      <c r="C5409">
        <v>1649.80837</v>
      </c>
      <c r="D5409">
        <v>1848.6681699999999</v>
      </c>
      <c r="E5409">
        <v>1887.3119360000001</v>
      </c>
      <c r="F5409">
        <v>1815.3244970000001</v>
      </c>
      <c r="G5409">
        <v>1821.8574229999999</v>
      </c>
      <c r="H5409">
        <v>166.66659999999999</v>
      </c>
      <c r="I5409">
        <v>-1.45027E-2</v>
      </c>
      <c r="J5409">
        <v>-1.4502740000000001</v>
      </c>
      <c r="K5409">
        <v>51.652239999999999</v>
      </c>
      <c r="L5409">
        <v>52.764009999999999</v>
      </c>
      <c r="M5409">
        <v>0.7665883</v>
      </c>
      <c r="N5409">
        <v>26.338229999999999</v>
      </c>
      <c r="O5409">
        <v>26.789739999999998</v>
      </c>
      <c r="P5409">
        <v>0.31132779999999999</v>
      </c>
      <c r="Q5409">
        <v>29.064489999999999</v>
      </c>
      <c r="R5409">
        <v>30.257539999999999</v>
      </c>
      <c r="S5409">
        <v>0.82263640000000005</v>
      </c>
    </row>
    <row r="5410" spans="1:19" x14ac:dyDescent="0.2">
      <c r="A5410" t="s">
        <v>885</v>
      </c>
      <c r="B5410">
        <v>2010</v>
      </c>
      <c r="C5410">
        <v>1649.80837</v>
      </c>
      <c r="D5410">
        <v>1848.6681699999999</v>
      </c>
      <c r="E5410">
        <v>1887.3119360000001</v>
      </c>
      <c r="F5410">
        <v>1815.3244970000001</v>
      </c>
      <c r="G5410">
        <v>1821.8574229999999</v>
      </c>
      <c r="H5410">
        <v>2471.4290000000001</v>
      </c>
      <c r="I5410">
        <v>-1.45027E-2</v>
      </c>
      <c r="J5410">
        <v>-1.4502740000000001</v>
      </c>
      <c r="L5410">
        <v>52.764009999999999</v>
      </c>
      <c r="M5410">
        <v>0.7665883</v>
      </c>
      <c r="N5410">
        <v>26.338229999999999</v>
      </c>
      <c r="O5410">
        <v>26.789739999999998</v>
      </c>
      <c r="P5410">
        <v>0.31132779999999999</v>
      </c>
      <c r="R5410">
        <v>30.257539999999999</v>
      </c>
      <c r="S5410">
        <v>0.82263640000000005</v>
      </c>
    </row>
    <row r="5411" spans="1:19" x14ac:dyDescent="0.2">
      <c r="A5411" t="s">
        <v>885</v>
      </c>
      <c r="B5411">
        <v>2010</v>
      </c>
      <c r="C5411">
        <v>1649.80837</v>
      </c>
      <c r="D5411">
        <v>1848.6681699999999</v>
      </c>
      <c r="E5411">
        <v>1887.3119360000001</v>
      </c>
      <c r="F5411">
        <v>1815.3244970000001</v>
      </c>
      <c r="G5411">
        <v>1821.8574229999999</v>
      </c>
      <c r="H5411">
        <v>1.8E-5</v>
      </c>
      <c r="I5411">
        <v>-1.45027E-2</v>
      </c>
      <c r="J5411">
        <v>-1.4502740000000001</v>
      </c>
      <c r="K5411">
        <v>51.652239999999999</v>
      </c>
      <c r="L5411">
        <v>52.764009999999999</v>
      </c>
      <c r="M5411">
        <v>0.7665883</v>
      </c>
      <c r="N5411">
        <v>26.338229999999999</v>
      </c>
      <c r="O5411">
        <v>26.789739999999998</v>
      </c>
      <c r="P5411">
        <v>0.31132779999999999</v>
      </c>
      <c r="Q5411">
        <v>29.064489999999999</v>
      </c>
      <c r="R5411">
        <v>30.257539999999999</v>
      </c>
      <c r="S5411">
        <v>0.82263640000000005</v>
      </c>
    </row>
    <row r="5412" spans="1:19" x14ac:dyDescent="0.2">
      <c r="A5412" t="s">
        <v>885</v>
      </c>
      <c r="B5412">
        <v>2010</v>
      </c>
      <c r="C5412">
        <v>1649.80837</v>
      </c>
      <c r="D5412">
        <v>1848.6681699999999</v>
      </c>
      <c r="E5412">
        <v>1887.3119360000001</v>
      </c>
      <c r="F5412">
        <v>1815.3244970000001</v>
      </c>
      <c r="G5412">
        <v>1821.8574229999999</v>
      </c>
      <c r="H5412">
        <v>27.272729999999999</v>
      </c>
      <c r="I5412">
        <v>-1.45027E-2</v>
      </c>
      <c r="J5412">
        <v>-1.4502740000000001</v>
      </c>
      <c r="K5412">
        <v>51.652239999999999</v>
      </c>
      <c r="L5412">
        <v>52.764009999999999</v>
      </c>
      <c r="M5412">
        <v>0.7665883</v>
      </c>
      <c r="N5412">
        <v>26.338229999999999</v>
      </c>
      <c r="O5412">
        <v>26.789739999999998</v>
      </c>
      <c r="P5412">
        <v>0.31132779999999999</v>
      </c>
      <c r="Q5412">
        <v>29.064489999999999</v>
      </c>
      <c r="R5412">
        <v>30.257539999999999</v>
      </c>
      <c r="S5412">
        <v>0.82263640000000005</v>
      </c>
    </row>
    <row r="5413" spans="1:19" x14ac:dyDescent="0.2">
      <c r="A5413" t="s">
        <v>885</v>
      </c>
      <c r="B5413">
        <v>2010</v>
      </c>
      <c r="C5413">
        <v>1649.80837</v>
      </c>
      <c r="D5413">
        <v>1848.6681699999999</v>
      </c>
      <c r="E5413">
        <v>1887.3119360000001</v>
      </c>
      <c r="F5413">
        <v>1815.3244970000001</v>
      </c>
      <c r="G5413">
        <v>1821.8574229999999</v>
      </c>
      <c r="H5413">
        <v>1.9199999999999999E-5</v>
      </c>
      <c r="I5413">
        <v>-1.45027E-2</v>
      </c>
      <c r="J5413">
        <v>-1.4502740000000001</v>
      </c>
      <c r="K5413">
        <v>51.652239999999999</v>
      </c>
      <c r="L5413">
        <v>52.764009999999999</v>
      </c>
      <c r="M5413">
        <v>0.7665883</v>
      </c>
      <c r="N5413">
        <v>26.338229999999999</v>
      </c>
      <c r="O5413">
        <v>26.789739999999998</v>
      </c>
      <c r="P5413">
        <v>0.31132779999999999</v>
      </c>
      <c r="Q5413">
        <v>29.064489999999999</v>
      </c>
      <c r="R5413">
        <v>30.257539999999999</v>
      </c>
      <c r="S5413">
        <v>0.82263640000000005</v>
      </c>
    </row>
    <row r="5414" spans="1:19" x14ac:dyDescent="0.2">
      <c r="A5414" t="s">
        <v>885</v>
      </c>
      <c r="B5414">
        <v>2010</v>
      </c>
      <c r="C5414">
        <v>1649.80837</v>
      </c>
      <c r="D5414">
        <v>1848.6681699999999</v>
      </c>
      <c r="E5414">
        <v>1887.3119360000001</v>
      </c>
      <c r="F5414">
        <v>1815.3244970000001</v>
      </c>
      <c r="G5414">
        <v>1821.8574229999999</v>
      </c>
      <c r="H5414">
        <v>1.9199999999999999E-5</v>
      </c>
      <c r="I5414">
        <v>-1.45027E-2</v>
      </c>
      <c r="J5414">
        <v>-1.4502740000000001</v>
      </c>
      <c r="K5414">
        <v>51.652239999999999</v>
      </c>
      <c r="L5414">
        <v>52.764009999999999</v>
      </c>
      <c r="M5414">
        <v>0.7665883</v>
      </c>
      <c r="N5414">
        <v>26.338229999999999</v>
      </c>
      <c r="O5414">
        <v>26.789739999999998</v>
      </c>
      <c r="P5414">
        <v>0.31132779999999999</v>
      </c>
      <c r="Q5414">
        <v>29.064489999999999</v>
      </c>
      <c r="R5414">
        <v>30.257539999999999</v>
      </c>
      <c r="S5414">
        <v>0.82263640000000005</v>
      </c>
    </row>
    <row r="5415" spans="1:19" x14ac:dyDescent="0.2">
      <c r="A5415" t="s">
        <v>885</v>
      </c>
      <c r="B5415">
        <v>2010</v>
      </c>
      <c r="C5415">
        <v>1649.80837</v>
      </c>
      <c r="D5415">
        <v>1848.6681699999999</v>
      </c>
      <c r="E5415">
        <v>1887.3119360000001</v>
      </c>
      <c r="F5415">
        <v>1815.3244970000001</v>
      </c>
      <c r="G5415">
        <v>1821.8574229999999</v>
      </c>
      <c r="I5415">
        <v>-1.45027E-2</v>
      </c>
      <c r="J5415">
        <v>-1.4502740000000001</v>
      </c>
      <c r="L5415">
        <v>52.764009999999999</v>
      </c>
      <c r="M5415">
        <v>0.7665883</v>
      </c>
      <c r="N5415">
        <v>26.338229999999999</v>
      </c>
      <c r="O5415">
        <v>26.789739999999998</v>
      </c>
      <c r="P5415">
        <v>0.31132779999999999</v>
      </c>
      <c r="R5415">
        <v>30.257539999999999</v>
      </c>
      <c r="S5415">
        <v>0.82263640000000005</v>
      </c>
    </row>
    <row r="5416" spans="1:19" x14ac:dyDescent="0.2">
      <c r="A5416" t="s">
        <v>885</v>
      </c>
      <c r="B5416">
        <v>2010</v>
      </c>
      <c r="C5416">
        <v>1649.80837</v>
      </c>
      <c r="D5416">
        <v>1848.6681699999999</v>
      </c>
      <c r="E5416">
        <v>1887.3119360000001</v>
      </c>
      <c r="F5416">
        <v>1815.3244970000001</v>
      </c>
      <c r="G5416">
        <v>1821.8574229999999</v>
      </c>
      <c r="H5416">
        <v>-33.333320000000001</v>
      </c>
      <c r="I5416">
        <v>-1.45027E-2</v>
      </c>
      <c r="J5416">
        <v>-1.4502740000000001</v>
      </c>
      <c r="K5416">
        <v>51.652239999999999</v>
      </c>
      <c r="L5416">
        <v>52.764009999999999</v>
      </c>
      <c r="M5416">
        <v>0.7665883</v>
      </c>
      <c r="N5416">
        <v>26.338229999999999</v>
      </c>
      <c r="O5416">
        <v>26.789739999999998</v>
      </c>
      <c r="P5416">
        <v>0.31132779999999999</v>
      </c>
      <c r="Q5416">
        <v>29.064489999999999</v>
      </c>
      <c r="R5416">
        <v>30.257539999999999</v>
      </c>
      <c r="S5416">
        <v>0.82263640000000005</v>
      </c>
    </row>
    <row r="5417" spans="1:19" x14ac:dyDescent="0.2">
      <c r="A5417" t="s">
        <v>885</v>
      </c>
      <c r="B5417">
        <v>2010</v>
      </c>
      <c r="C5417">
        <v>1649.80837</v>
      </c>
      <c r="D5417">
        <v>1848.6681699999999</v>
      </c>
      <c r="E5417">
        <v>1887.3119360000001</v>
      </c>
      <c r="F5417">
        <v>1815.3244970000001</v>
      </c>
      <c r="G5417">
        <v>1821.8574229999999</v>
      </c>
      <c r="H5417">
        <v>0.75841139999999996</v>
      </c>
      <c r="I5417">
        <v>-1.45027E-2</v>
      </c>
      <c r="J5417">
        <v>-1.4502740000000001</v>
      </c>
      <c r="K5417">
        <v>51.652239999999999</v>
      </c>
      <c r="L5417">
        <v>52.764009999999999</v>
      </c>
      <c r="M5417">
        <v>0.7665883</v>
      </c>
      <c r="N5417">
        <v>26.338229999999999</v>
      </c>
      <c r="O5417">
        <v>26.789739999999998</v>
      </c>
      <c r="P5417">
        <v>0.31132779999999999</v>
      </c>
      <c r="Q5417">
        <v>29.064489999999999</v>
      </c>
      <c r="R5417">
        <v>30.257539999999999</v>
      </c>
      <c r="S5417">
        <v>0.82263640000000005</v>
      </c>
    </row>
    <row r="5418" spans="1:19" x14ac:dyDescent="0.2">
      <c r="A5418" t="s">
        <v>885</v>
      </c>
      <c r="B5418">
        <v>2010</v>
      </c>
      <c r="C5418">
        <v>1649.80837</v>
      </c>
      <c r="D5418">
        <v>1848.6681699999999</v>
      </c>
      <c r="E5418">
        <v>1887.3119360000001</v>
      </c>
      <c r="F5418">
        <v>1815.3244970000001</v>
      </c>
      <c r="G5418">
        <v>1821.8574229999999</v>
      </c>
      <c r="H5418">
        <v>19.999970000000001</v>
      </c>
      <c r="I5418">
        <v>-1.45027E-2</v>
      </c>
      <c r="J5418">
        <v>-1.4502740000000001</v>
      </c>
      <c r="K5418">
        <v>51.652239999999999</v>
      </c>
      <c r="L5418">
        <v>52.764009999999999</v>
      </c>
      <c r="M5418">
        <v>0.7665883</v>
      </c>
      <c r="N5418">
        <v>26.338229999999999</v>
      </c>
      <c r="O5418">
        <v>26.789739999999998</v>
      </c>
      <c r="P5418">
        <v>0.31132779999999999</v>
      </c>
      <c r="Q5418">
        <v>29.064489999999999</v>
      </c>
      <c r="R5418">
        <v>30.257539999999999</v>
      </c>
      <c r="S5418">
        <v>0.82263640000000005</v>
      </c>
    </row>
    <row r="5419" spans="1:19" x14ac:dyDescent="0.2">
      <c r="A5419" t="s">
        <v>885</v>
      </c>
      <c r="B5419">
        <v>2010</v>
      </c>
      <c r="C5419">
        <v>1649.80837</v>
      </c>
      <c r="D5419">
        <v>1848.6681699999999</v>
      </c>
      <c r="E5419">
        <v>1887.3119360000001</v>
      </c>
      <c r="F5419">
        <v>1815.3244970000001</v>
      </c>
      <c r="G5419">
        <v>1821.8574229999999</v>
      </c>
      <c r="H5419">
        <v>-9.9999789999999997</v>
      </c>
      <c r="I5419">
        <v>-1.45027E-2</v>
      </c>
      <c r="J5419">
        <v>-1.4502740000000001</v>
      </c>
      <c r="K5419">
        <v>51.652239999999999</v>
      </c>
      <c r="L5419">
        <v>52.764009999999999</v>
      </c>
      <c r="M5419">
        <v>0.7665883</v>
      </c>
      <c r="N5419">
        <v>26.338229999999999</v>
      </c>
      <c r="O5419">
        <v>26.789739999999998</v>
      </c>
      <c r="P5419">
        <v>0.31132779999999999</v>
      </c>
      <c r="Q5419">
        <v>29.064489999999999</v>
      </c>
      <c r="R5419">
        <v>30.257539999999999</v>
      </c>
      <c r="S5419">
        <v>0.82263640000000005</v>
      </c>
    </row>
    <row r="5420" spans="1:19" x14ac:dyDescent="0.2">
      <c r="A5420" t="s">
        <v>885</v>
      </c>
      <c r="B5420">
        <v>2010</v>
      </c>
      <c r="C5420">
        <v>1649.80837</v>
      </c>
      <c r="D5420">
        <v>1848.6681699999999</v>
      </c>
      <c r="E5420">
        <v>1887.3119360000001</v>
      </c>
      <c r="F5420">
        <v>1815.3244970000001</v>
      </c>
      <c r="G5420">
        <v>1821.8574229999999</v>
      </c>
      <c r="H5420">
        <v>14.285679999999999</v>
      </c>
      <c r="I5420">
        <v>-1.45027E-2</v>
      </c>
      <c r="J5420">
        <v>-1.4502740000000001</v>
      </c>
      <c r="K5420">
        <v>51.652239999999999</v>
      </c>
      <c r="L5420">
        <v>52.764009999999999</v>
      </c>
      <c r="M5420">
        <v>0.7665883</v>
      </c>
      <c r="N5420">
        <v>26.338229999999999</v>
      </c>
      <c r="O5420">
        <v>26.789739999999998</v>
      </c>
      <c r="P5420">
        <v>0.31132779999999999</v>
      </c>
      <c r="Q5420">
        <v>29.064489999999999</v>
      </c>
      <c r="R5420">
        <v>30.257539999999999</v>
      </c>
      <c r="S5420">
        <v>0.82263640000000005</v>
      </c>
    </row>
    <row r="5421" spans="1:19" x14ac:dyDescent="0.2">
      <c r="A5421" t="s">
        <v>885</v>
      </c>
      <c r="B5421">
        <v>2010</v>
      </c>
      <c r="C5421">
        <v>1649.80837</v>
      </c>
      <c r="D5421">
        <v>1848.6681699999999</v>
      </c>
      <c r="E5421">
        <v>1887.3119360000001</v>
      </c>
      <c r="F5421">
        <v>1815.3244970000001</v>
      </c>
      <c r="G5421">
        <v>1821.8574229999999</v>
      </c>
      <c r="I5421">
        <v>-1.45027E-2</v>
      </c>
      <c r="J5421">
        <v>-1.4502740000000001</v>
      </c>
      <c r="L5421">
        <v>52.764009999999999</v>
      </c>
      <c r="M5421">
        <v>0.7665883</v>
      </c>
      <c r="N5421">
        <v>26.338229999999999</v>
      </c>
      <c r="O5421">
        <v>26.789739999999998</v>
      </c>
      <c r="P5421">
        <v>0.31132779999999999</v>
      </c>
      <c r="R5421">
        <v>30.257539999999999</v>
      </c>
      <c r="S5421">
        <v>0.82263640000000005</v>
      </c>
    </row>
    <row r="5422" spans="1:19" x14ac:dyDescent="0.2">
      <c r="A5422" t="s">
        <v>885</v>
      </c>
      <c r="B5422">
        <v>2010</v>
      </c>
      <c r="C5422">
        <v>1649.80837</v>
      </c>
      <c r="D5422">
        <v>1848.6681699999999</v>
      </c>
      <c r="E5422">
        <v>1887.3119360000001</v>
      </c>
      <c r="F5422">
        <v>1815.3244970000001</v>
      </c>
      <c r="G5422">
        <v>1821.8574229999999</v>
      </c>
      <c r="H5422">
        <v>75</v>
      </c>
      <c r="I5422">
        <v>-1.45027E-2</v>
      </c>
      <c r="J5422">
        <v>-1.4502740000000001</v>
      </c>
      <c r="K5422">
        <v>51.652239999999999</v>
      </c>
      <c r="L5422">
        <v>52.764009999999999</v>
      </c>
      <c r="M5422">
        <v>0.7665883</v>
      </c>
      <c r="N5422">
        <v>26.338229999999999</v>
      </c>
      <c r="O5422">
        <v>26.789739999999998</v>
      </c>
      <c r="P5422">
        <v>0.31132779999999999</v>
      </c>
      <c r="Q5422">
        <v>29.064489999999999</v>
      </c>
      <c r="R5422">
        <v>30.257539999999999</v>
      </c>
      <c r="S5422">
        <v>0.82263640000000005</v>
      </c>
    </row>
    <row r="5423" spans="1:19" x14ac:dyDescent="0.2">
      <c r="A5423" t="s">
        <v>885</v>
      </c>
      <c r="B5423">
        <v>2010</v>
      </c>
      <c r="C5423">
        <v>1649.80837</v>
      </c>
      <c r="D5423">
        <v>1848.6681699999999</v>
      </c>
      <c r="E5423">
        <v>1887.3119360000001</v>
      </c>
      <c r="F5423">
        <v>1815.3244970000001</v>
      </c>
      <c r="G5423">
        <v>1821.8574229999999</v>
      </c>
      <c r="H5423">
        <v>-17.99999</v>
      </c>
      <c r="I5423">
        <v>-1.45027E-2</v>
      </c>
      <c r="J5423">
        <v>-1.4502740000000001</v>
      </c>
      <c r="K5423">
        <v>51.652239999999999</v>
      </c>
      <c r="L5423">
        <v>52.764009999999999</v>
      </c>
      <c r="M5423">
        <v>0.7665883</v>
      </c>
      <c r="N5423">
        <v>26.338229999999999</v>
      </c>
      <c r="O5423">
        <v>26.789739999999998</v>
      </c>
      <c r="P5423">
        <v>0.31132779999999999</v>
      </c>
      <c r="Q5423">
        <v>29.064489999999999</v>
      </c>
      <c r="R5423">
        <v>30.257539999999999</v>
      </c>
      <c r="S5423">
        <v>0.82263640000000005</v>
      </c>
    </row>
    <row r="5424" spans="1:19" x14ac:dyDescent="0.2">
      <c r="A5424" t="s">
        <v>885</v>
      </c>
      <c r="B5424">
        <v>2010</v>
      </c>
      <c r="C5424">
        <v>1649.80837</v>
      </c>
      <c r="D5424">
        <v>1848.6681699999999</v>
      </c>
      <c r="E5424">
        <v>1887.3119360000001</v>
      </c>
      <c r="F5424">
        <v>1815.3244970000001</v>
      </c>
      <c r="G5424">
        <v>1821.8574229999999</v>
      </c>
      <c r="H5424">
        <v>-27.906860000000002</v>
      </c>
      <c r="I5424">
        <v>-1.45027E-2</v>
      </c>
      <c r="J5424">
        <v>-1.4502740000000001</v>
      </c>
      <c r="K5424">
        <v>51.652239999999999</v>
      </c>
      <c r="L5424">
        <v>52.764009999999999</v>
      </c>
      <c r="M5424">
        <v>0.7665883</v>
      </c>
      <c r="N5424">
        <v>26.338229999999999</v>
      </c>
      <c r="O5424">
        <v>26.789739999999998</v>
      </c>
      <c r="P5424">
        <v>0.31132779999999999</v>
      </c>
      <c r="Q5424">
        <v>29.064489999999999</v>
      </c>
      <c r="R5424">
        <v>30.257539999999999</v>
      </c>
      <c r="S5424">
        <v>0.82263640000000005</v>
      </c>
    </row>
    <row r="5425" spans="1:19" x14ac:dyDescent="0.2">
      <c r="A5425" t="s">
        <v>885</v>
      </c>
      <c r="B5425">
        <v>2010</v>
      </c>
      <c r="C5425">
        <v>1649.80837</v>
      </c>
      <c r="D5425">
        <v>1848.6681699999999</v>
      </c>
      <c r="E5425">
        <v>1887.3119360000001</v>
      </c>
      <c r="F5425">
        <v>1815.3244970000001</v>
      </c>
      <c r="G5425">
        <v>1821.8574229999999</v>
      </c>
      <c r="H5425">
        <v>-12.50004</v>
      </c>
      <c r="I5425">
        <v>-1.45027E-2</v>
      </c>
      <c r="J5425">
        <v>-1.4502740000000001</v>
      </c>
      <c r="K5425">
        <v>51.652239999999999</v>
      </c>
      <c r="L5425">
        <v>52.764009999999999</v>
      </c>
      <c r="M5425">
        <v>0.7665883</v>
      </c>
      <c r="N5425">
        <v>26.338229999999999</v>
      </c>
      <c r="O5425">
        <v>26.789739999999998</v>
      </c>
      <c r="P5425">
        <v>0.31132779999999999</v>
      </c>
      <c r="Q5425">
        <v>29.064489999999999</v>
      </c>
      <c r="R5425">
        <v>30.257539999999999</v>
      </c>
      <c r="S5425">
        <v>0.82263640000000005</v>
      </c>
    </row>
    <row r="5426" spans="1:19" x14ac:dyDescent="0.2">
      <c r="A5426" t="s">
        <v>885</v>
      </c>
      <c r="B5426">
        <v>2010</v>
      </c>
      <c r="C5426">
        <v>1649.80837</v>
      </c>
      <c r="D5426">
        <v>1848.6681699999999</v>
      </c>
      <c r="E5426">
        <v>1887.3119360000001</v>
      </c>
      <c r="F5426">
        <v>1815.3244970000001</v>
      </c>
      <c r="G5426">
        <v>1821.8574229999999</v>
      </c>
      <c r="H5426">
        <v>28.571449999999999</v>
      </c>
      <c r="I5426">
        <v>-1.45027E-2</v>
      </c>
      <c r="J5426">
        <v>-1.4502740000000001</v>
      </c>
      <c r="K5426">
        <v>51.652239999999999</v>
      </c>
      <c r="L5426">
        <v>52.764009999999999</v>
      </c>
      <c r="M5426">
        <v>0.7665883</v>
      </c>
      <c r="N5426">
        <v>26.338229999999999</v>
      </c>
      <c r="O5426">
        <v>26.789739999999998</v>
      </c>
      <c r="P5426">
        <v>0.31132779999999999</v>
      </c>
      <c r="Q5426">
        <v>29.064489999999999</v>
      </c>
      <c r="R5426">
        <v>30.257539999999999</v>
      </c>
      <c r="S5426">
        <v>0.82263640000000005</v>
      </c>
    </row>
    <row r="5427" spans="1:19" x14ac:dyDescent="0.2">
      <c r="A5427" t="s">
        <v>885</v>
      </c>
      <c r="B5427">
        <v>2010</v>
      </c>
      <c r="C5427">
        <v>1649.80837</v>
      </c>
      <c r="D5427">
        <v>1848.6681699999999</v>
      </c>
      <c r="E5427">
        <v>1887.3119360000001</v>
      </c>
      <c r="F5427">
        <v>1815.3244970000001</v>
      </c>
      <c r="G5427">
        <v>1821.8574229999999</v>
      </c>
      <c r="H5427">
        <v>11.111129999999999</v>
      </c>
      <c r="I5427">
        <v>-1.45027E-2</v>
      </c>
      <c r="J5427">
        <v>-1.4502740000000001</v>
      </c>
      <c r="K5427">
        <v>51.652239999999999</v>
      </c>
      <c r="L5427">
        <v>52.764009999999999</v>
      </c>
      <c r="M5427">
        <v>0.7665883</v>
      </c>
      <c r="N5427">
        <v>26.338229999999999</v>
      </c>
      <c r="O5427">
        <v>26.789739999999998</v>
      </c>
      <c r="P5427">
        <v>0.31132779999999999</v>
      </c>
      <c r="Q5427">
        <v>29.064489999999999</v>
      </c>
      <c r="R5427">
        <v>30.257539999999999</v>
      </c>
      <c r="S5427">
        <v>0.82263640000000005</v>
      </c>
    </row>
    <row r="5428" spans="1:19" x14ac:dyDescent="0.2">
      <c r="A5428" t="s">
        <v>885</v>
      </c>
      <c r="B5428">
        <v>2010</v>
      </c>
      <c r="C5428">
        <v>1649.80837</v>
      </c>
      <c r="D5428">
        <v>1848.6681699999999</v>
      </c>
      <c r="E5428">
        <v>1887.3119360000001</v>
      </c>
      <c r="F5428">
        <v>1815.3244970000001</v>
      </c>
      <c r="G5428">
        <v>1821.8574229999999</v>
      </c>
      <c r="H5428">
        <v>-14.285740000000001</v>
      </c>
      <c r="I5428">
        <v>-1.45027E-2</v>
      </c>
      <c r="J5428">
        <v>-1.4502740000000001</v>
      </c>
      <c r="K5428">
        <v>51.652239999999999</v>
      </c>
      <c r="L5428">
        <v>52.764009999999999</v>
      </c>
      <c r="M5428">
        <v>0.7665883</v>
      </c>
      <c r="N5428">
        <v>26.338229999999999</v>
      </c>
      <c r="O5428">
        <v>26.789739999999998</v>
      </c>
      <c r="P5428">
        <v>0.31132779999999999</v>
      </c>
      <c r="Q5428">
        <v>29.064489999999999</v>
      </c>
      <c r="R5428">
        <v>30.257539999999999</v>
      </c>
      <c r="S5428">
        <v>0.82263640000000005</v>
      </c>
    </row>
    <row r="5429" spans="1:19" x14ac:dyDescent="0.2">
      <c r="A5429" t="s">
        <v>885</v>
      </c>
      <c r="B5429">
        <v>2010</v>
      </c>
      <c r="C5429">
        <v>1649.80837</v>
      </c>
      <c r="D5429">
        <v>1848.6681699999999</v>
      </c>
      <c r="E5429">
        <v>1887.3119360000001</v>
      </c>
      <c r="F5429">
        <v>1815.3244970000001</v>
      </c>
      <c r="G5429">
        <v>1821.8574229999999</v>
      </c>
      <c r="H5429">
        <v>25.000019999999999</v>
      </c>
      <c r="I5429">
        <v>-1.45027E-2</v>
      </c>
      <c r="J5429">
        <v>-1.4502740000000001</v>
      </c>
      <c r="K5429">
        <v>51.652239999999999</v>
      </c>
      <c r="L5429">
        <v>52.764009999999999</v>
      </c>
      <c r="M5429">
        <v>0.7665883</v>
      </c>
      <c r="N5429">
        <v>26.338229999999999</v>
      </c>
      <c r="O5429">
        <v>26.789739999999998</v>
      </c>
      <c r="P5429">
        <v>0.31132779999999999</v>
      </c>
      <c r="Q5429">
        <v>29.064489999999999</v>
      </c>
      <c r="R5429">
        <v>30.257539999999999</v>
      </c>
      <c r="S5429">
        <v>0.82263640000000005</v>
      </c>
    </row>
    <row r="5430" spans="1:19" x14ac:dyDescent="0.2">
      <c r="A5430" t="s">
        <v>885</v>
      </c>
      <c r="B5430">
        <v>2010</v>
      </c>
      <c r="C5430">
        <v>1649.80837</v>
      </c>
      <c r="D5430">
        <v>1848.6681699999999</v>
      </c>
      <c r="E5430">
        <v>1887.3119360000001</v>
      </c>
      <c r="F5430">
        <v>1815.3244970000001</v>
      </c>
      <c r="G5430">
        <v>1821.8574229999999</v>
      </c>
      <c r="H5430">
        <v>-11.1111</v>
      </c>
      <c r="I5430">
        <v>-1.45027E-2</v>
      </c>
      <c r="J5430">
        <v>-1.4502740000000001</v>
      </c>
      <c r="K5430">
        <v>51.652239999999999</v>
      </c>
      <c r="L5430">
        <v>52.764009999999999</v>
      </c>
      <c r="M5430">
        <v>0.7665883</v>
      </c>
      <c r="N5430">
        <v>26.338229999999999</v>
      </c>
      <c r="O5430">
        <v>26.789739999999998</v>
      </c>
      <c r="P5430">
        <v>0.31132779999999999</v>
      </c>
      <c r="Q5430">
        <v>29.064489999999999</v>
      </c>
      <c r="R5430">
        <v>30.257539999999999</v>
      </c>
      <c r="S5430">
        <v>0.82263640000000005</v>
      </c>
    </row>
    <row r="5431" spans="1:19" x14ac:dyDescent="0.2">
      <c r="A5431" t="s">
        <v>885</v>
      </c>
      <c r="B5431">
        <v>2010</v>
      </c>
      <c r="C5431">
        <v>1649.80837</v>
      </c>
      <c r="D5431">
        <v>1848.6681699999999</v>
      </c>
      <c r="E5431">
        <v>1887.3119360000001</v>
      </c>
      <c r="F5431">
        <v>1815.3244970000001</v>
      </c>
      <c r="G5431">
        <v>1821.8574229999999</v>
      </c>
      <c r="H5431">
        <v>24.999960000000002</v>
      </c>
      <c r="I5431">
        <v>-1.45027E-2</v>
      </c>
      <c r="J5431">
        <v>-1.4502740000000001</v>
      </c>
      <c r="K5431">
        <v>51.652239999999999</v>
      </c>
      <c r="L5431">
        <v>52.764009999999999</v>
      </c>
      <c r="M5431">
        <v>0.7665883</v>
      </c>
      <c r="N5431">
        <v>26.338229999999999</v>
      </c>
      <c r="O5431">
        <v>26.789739999999998</v>
      </c>
      <c r="P5431">
        <v>0.31132779999999999</v>
      </c>
      <c r="Q5431">
        <v>29.064489999999999</v>
      </c>
      <c r="R5431">
        <v>30.257539999999999</v>
      </c>
      <c r="S5431">
        <v>0.82263640000000005</v>
      </c>
    </row>
    <row r="5432" spans="1:19" x14ac:dyDescent="0.2">
      <c r="A5432" t="s">
        <v>885</v>
      </c>
      <c r="B5432">
        <v>2010</v>
      </c>
      <c r="C5432">
        <v>1649.80837</v>
      </c>
      <c r="D5432">
        <v>1848.6681699999999</v>
      </c>
      <c r="E5432">
        <v>1887.3119360000001</v>
      </c>
      <c r="F5432">
        <v>1815.3244970000001</v>
      </c>
      <c r="G5432">
        <v>1821.8574229999999</v>
      </c>
      <c r="I5432">
        <v>-1.45027E-2</v>
      </c>
      <c r="J5432">
        <v>-1.4502740000000001</v>
      </c>
      <c r="L5432">
        <v>52.764009999999999</v>
      </c>
      <c r="M5432">
        <v>0.7665883</v>
      </c>
      <c r="N5432">
        <v>26.338229999999999</v>
      </c>
      <c r="O5432">
        <v>26.789739999999998</v>
      </c>
      <c r="P5432">
        <v>0.31132779999999999</v>
      </c>
      <c r="R5432">
        <v>30.257539999999999</v>
      </c>
      <c r="S5432">
        <v>0.82263640000000005</v>
      </c>
    </row>
    <row r="5433" spans="1:19" x14ac:dyDescent="0.2">
      <c r="A5433" t="s">
        <v>885</v>
      </c>
      <c r="B5433">
        <v>2010</v>
      </c>
      <c r="C5433">
        <v>1649.80837</v>
      </c>
      <c r="D5433">
        <v>1848.6681699999999</v>
      </c>
      <c r="E5433">
        <v>1887.3119360000001</v>
      </c>
      <c r="F5433">
        <v>1815.3244970000001</v>
      </c>
      <c r="G5433">
        <v>1821.8574229999999</v>
      </c>
      <c r="H5433">
        <v>25.000019999999999</v>
      </c>
      <c r="I5433">
        <v>-1.45027E-2</v>
      </c>
      <c r="J5433">
        <v>-1.4502740000000001</v>
      </c>
      <c r="K5433">
        <v>51.652239999999999</v>
      </c>
      <c r="L5433">
        <v>52.764009999999999</v>
      </c>
      <c r="M5433">
        <v>0.7665883</v>
      </c>
      <c r="N5433">
        <v>26.338229999999999</v>
      </c>
      <c r="O5433">
        <v>26.789739999999998</v>
      </c>
      <c r="P5433">
        <v>0.31132779999999999</v>
      </c>
      <c r="Q5433">
        <v>29.064489999999999</v>
      </c>
      <c r="R5433">
        <v>30.257539999999999</v>
      </c>
      <c r="S5433">
        <v>0.82263640000000005</v>
      </c>
    </row>
    <row r="5434" spans="1:19" x14ac:dyDescent="0.2">
      <c r="A5434" t="s">
        <v>885</v>
      </c>
      <c r="B5434">
        <v>2010</v>
      </c>
      <c r="C5434">
        <v>1649.80837</v>
      </c>
      <c r="D5434">
        <v>1848.6681699999999</v>
      </c>
      <c r="E5434">
        <v>1887.3119360000001</v>
      </c>
      <c r="F5434">
        <v>1815.3244970000001</v>
      </c>
      <c r="G5434">
        <v>1821.8574229999999</v>
      </c>
      <c r="H5434">
        <v>0.59179190000000004</v>
      </c>
      <c r="I5434">
        <v>-1.45027E-2</v>
      </c>
      <c r="J5434">
        <v>-1.4502740000000001</v>
      </c>
      <c r="K5434">
        <v>51.652239999999999</v>
      </c>
      <c r="L5434">
        <v>52.764009999999999</v>
      </c>
      <c r="M5434">
        <v>0.7665883</v>
      </c>
      <c r="N5434">
        <v>26.338229999999999</v>
      </c>
      <c r="O5434">
        <v>26.789739999999998</v>
      </c>
      <c r="P5434">
        <v>0.31132779999999999</v>
      </c>
      <c r="Q5434">
        <v>29.064489999999999</v>
      </c>
      <c r="R5434">
        <v>30.257539999999999</v>
      </c>
      <c r="S5434">
        <v>0.82263640000000005</v>
      </c>
    </row>
    <row r="5435" spans="1:19" x14ac:dyDescent="0.2">
      <c r="A5435" t="s">
        <v>885</v>
      </c>
      <c r="B5435">
        <v>2010</v>
      </c>
      <c r="C5435">
        <v>1649.80837</v>
      </c>
      <c r="D5435">
        <v>1848.6681699999999</v>
      </c>
      <c r="E5435">
        <v>1887.3119360000001</v>
      </c>
      <c r="F5435">
        <v>1815.3244970000001</v>
      </c>
      <c r="G5435">
        <v>1821.8574229999999</v>
      </c>
      <c r="H5435">
        <v>-2.83E-5</v>
      </c>
      <c r="I5435">
        <v>-1.45027E-2</v>
      </c>
      <c r="J5435">
        <v>-1.4502740000000001</v>
      </c>
      <c r="K5435">
        <v>51.652239999999999</v>
      </c>
      <c r="L5435">
        <v>52.764009999999999</v>
      </c>
      <c r="M5435">
        <v>0.7665883</v>
      </c>
      <c r="N5435">
        <v>26.338229999999999</v>
      </c>
      <c r="O5435">
        <v>26.789739999999998</v>
      </c>
      <c r="P5435">
        <v>0.31132779999999999</v>
      </c>
      <c r="Q5435">
        <v>29.064489999999999</v>
      </c>
      <c r="R5435">
        <v>30.257539999999999</v>
      </c>
      <c r="S5435">
        <v>0.82263640000000005</v>
      </c>
    </row>
    <row r="5436" spans="1:19" x14ac:dyDescent="0.2">
      <c r="A5436" t="s">
        <v>885</v>
      </c>
      <c r="B5436">
        <v>2010</v>
      </c>
      <c r="C5436">
        <v>1649.80837</v>
      </c>
      <c r="D5436">
        <v>1848.6681699999999</v>
      </c>
      <c r="E5436">
        <v>1887.3119360000001</v>
      </c>
      <c r="F5436">
        <v>1815.3244970000001</v>
      </c>
      <c r="G5436">
        <v>1821.8574229999999</v>
      </c>
      <c r="I5436">
        <v>-1.45027E-2</v>
      </c>
      <c r="J5436">
        <v>-1.4502740000000001</v>
      </c>
      <c r="L5436">
        <v>52.764009999999999</v>
      </c>
      <c r="M5436">
        <v>0.7665883</v>
      </c>
      <c r="N5436">
        <v>26.338229999999999</v>
      </c>
      <c r="O5436">
        <v>26.789739999999998</v>
      </c>
      <c r="P5436">
        <v>0.31132779999999999</v>
      </c>
      <c r="R5436">
        <v>30.257539999999999</v>
      </c>
      <c r="S5436">
        <v>0.82263640000000005</v>
      </c>
    </row>
    <row r="5437" spans="1:19" x14ac:dyDescent="0.2">
      <c r="A5437" t="s">
        <v>886</v>
      </c>
      <c r="B5437">
        <v>2010</v>
      </c>
      <c r="C5437">
        <v>3081.8295710000002</v>
      </c>
      <c r="D5437">
        <v>3498.7256619999998</v>
      </c>
      <c r="E5437">
        <v>3657.4649960000002</v>
      </c>
      <c r="F5437">
        <v>3278.5743659999998</v>
      </c>
      <c r="G5437">
        <v>3115.2301769999999</v>
      </c>
      <c r="H5437">
        <v>-7.692291</v>
      </c>
      <c r="I5437">
        <v>-0.1096101</v>
      </c>
      <c r="J5437">
        <v>-10.96101</v>
      </c>
      <c r="K5437">
        <v>44.361429999999999</v>
      </c>
      <c r="L5437">
        <v>52.764009999999999</v>
      </c>
      <c r="M5437">
        <v>0.7665883</v>
      </c>
      <c r="N5437">
        <v>23.377279999999999</v>
      </c>
      <c r="O5437">
        <v>26.789739999999998</v>
      </c>
      <c r="P5437">
        <v>0.31132779999999999</v>
      </c>
      <c r="Q5437">
        <v>21.24062</v>
      </c>
      <c r="R5437">
        <v>30.257539999999999</v>
      </c>
      <c r="S5437">
        <v>0.82263640000000005</v>
      </c>
    </row>
    <row r="5438" spans="1:19" x14ac:dyDescent="0.2">
      <c r="A5438" t="s">
        <v>886</v>
      </c>
      <c r="B5438">
        <v>2010</v>
      </c>
      <c r="C5438">
        <v>3081.8295710000002</v>
      </c>
      <c r="D5438">
        <v>3498.7256619999998</v>
      </c>
      <c r="E5438">
        <v>3657.4649960000002</v>
      </c>
      <c r="F5438">
        <v>3278.5743659999998</v>
      </c>
      <c r="G5438">
        <v>3115.2301769999999</v>
      </c>
      <c r="H5438">
        <v>25.000019999999999</v>
      </c>
      <c r="I5438">
        <v>-0.1096101</v>
      </c>
      <c r="J5438">
        <v>-10.96101</v>
      </c>
      <c r="K5438">
        <v>44.361429999999999</v>
      </c>
      <c r="L5438">
        <v>52.764009999999999</v>
      </c>
      <c r="M5438">
        <v>0.7665883</v>
      </c>
      <c r="N5438">
        <v>23.377279999999999</v>
      </c>
      <c r="O5438">
        <v>26.789739999999998</v>
      </c>
      <c r="P5438">
        <v>0.31132779999999999</v>
      </c>
      <c r="Q5438">
        <v>21.24062</v>
      </c>
      <c r="R5438">
        <v>30.257539999999999</v>
      </c>
      <c r="S5438">
        <v>0.82263640000000005</v>
      </c>
    </row>
    <row r="5439" spans="1:19" x14ac:dyDescent="0.2">
      <c r="A5439" t="s">
        <v>886</v>
      </c>
      <c r="B5439">
        <v>2010</v>
      </c>
      <c r="C5439">
        <v>3081.8295710000002</v>
      </c>
      <c r="D5439">
        <v>3498.7256619999998</v>
      </c>
      <c r="E5439">
        <v>3657.4649960000002</v>
      </c>
      <c r="F5439">
        <v>3278.5743659999998</v>
      </c>
      <c r="G5439">
        <v>3115.2301769999999</v>
      </c>
      <c r="H5439">
        <v>8.1395440000000008</v>
      </c>
      <c r="I5439">
        <v>-0.1096101</v>
      </c>
      <c r="J5439">
        <v>-10.96101</v>
      </c>
      <c r="K5439">
        <v>44.361429999999999</v>
      </c>
      <c r="L5439">
        <v>52.764009999999999</v>
      </c>
      <c r="M5439">
        <v>0.7665883</v>
      </c>
      <c r="N5439">
        <v>23.377279999999999</v>
      </c>
      <c r="O5439">
        <v>26.789739999999998</v>
      </c>
      <c r="P5439">
        <v>0.31132779999999999</v>
      </c>
      <c r="Q5439">
        <v>21.24062</v>
      </c>
      <c r="R5439">
        <v>30.257539999999999</v>
      </c>
      <c r="S5439">
        <v>0.82263640000000005</v>
      </c>
    </row>
    <row r="5440" spans="1:19" x14ac:dyDescent="0.2">
      <c r="A5440" t="s">
        <v>886</v>
      </c>
      <c r="B5440">
        <v>2010</v>
      </c>
      <c r="C5440">
        <v>3081.8295710000002</v>
      </c>
      <c r="D5440">
        <v>3498.7256619999998</v>
      </c>
      <c r="E5440">
        <v>3657.4649960000002</v>
      </c>
      <c r="F5440">
        <v>3278.5743659999998</v>
      </c>
      <c r="G5440">
        <v>3115.2301769999999</v>
      </c>
      <c r="H5440">
        <v>7.9999760000000002</v>
      </c>
      <c r="I5440">
        <v>-0.1096101</v>
      </c>
      <c r="J5440">
        <v>-10.96101</v>
      </c>
      <c r="K5440">
        <v>44.361429999999999</v>
      </c>
      <c r="L5440">
        <v>52.764009999999999</v>
      </c>
      <c r="M5440">
        <v>0.7665883</v>
      </c>
      <c r="N5440">
        <v>23.377279999999999</v>
      </c>
      <c r="O5440">
        <v>26.789739999999998</v>
      </c>
      <c r="P5440">
        <v>0.31132779999999999</v>
      </c>
      <c r="Q5440">
        <v>21.24062</v>
      </c>
      <c r="R5440">
        <v>30.257539999999999</v>
      </c>
      <c r="S5440">
        <v>0.82263640000000005</v>
      </c>
    </row>
    <row r="5441" spans="1:19" x14ac:dyDescent="0.2">
      <c r="A5441" t="s">
        <v>886</v>
      </c>
      <c r="B5441">
        <v>2010</v>
      </c>
      <c r="C5441">
        <v>3081.8295710000002</v>
      </c>
      <c r="D5441">
        <v>3498.7256619999998</v>
      </c>
      <c r="E5441">
        <v>3657.4649960000002</v>
      </c>
      <c r="F5441">
        <v>3278.5743659999998</v>
      </c>
      <c r="G5441">
        <v>3115.2301769999999</v>
      </c>
      <c r="I5441">
        <v>-0.1096101</v>
      </c>
      <c r="J5441">
        <v>-10.96101</v>
      </c>
      <c r="L5441">
        <v>52.764009999999999</v>
      </c>
      <c r="M5441">
        <v>0.7665883</v>
      </c>
      <c r="N5441">
        <v>23.377279999999999</v>
      </c>
      <c r="O5441">
        <v>26.789739999999998</v>
      </c>
      <c r="P5441">
        <v>0.31132779999999999</v>
      </c>
      <c r="R5441">
        <v>30.257539999999999</v>
      </c>
      <c r="S5441">
        <v>0.82263640000000005</v>
      </c>
    </row>
    <row r="5442" spans="1:19" x14ac:dyDescent="0.2">
      <c r="A5442" t="s">
        <v>886</v>
      </c>
      <c r="B5442">
        <v>2010</v>
      </c>
      <c r="C5442">
        <v>3081.8295710000002</v>
      </c>
      <c r="D5442">
        <v>3498.7256619999998</v>
      </c>
      <c r="E5442">
        <v>3657.4649960000002</v>
      </c>
      <c r="F5442">
        <v>3278.5743659999998</v>
      </c>
      <c r="G5442">
        <v>3115.2301769999999</v>
      </c>
      <c r="H5442">
        <v>8.3333159999999999</v>
      </c>
      <c r="I5442">
        <v>-0.1096101</v>
      </c>
      <c r="J5442">
        <v>-10.96101</v>
      </c>
      <c r="K5442">
        <v>44.361429999999999</v>
      </c>
      <c r="L5442">
        <v>52.764009999999999</v>
      </c>
      <c r="M5442">
        <v>0.7665883</v>
      </c>
      <c r="N5442">
        <v>23.377279999999999</v>
      </c>
      <c r="O5442">
        <v>26.789739999999998</v>
      </c>
      <c r="P5442">
        <v>0.31132779999999999</v>
      </c>
      <c r="Q5442">
        <v>21.24062</v>
      </c>
      <c r="R5442">
        <v>30.257539999999999</v>
      </c>
      <c r="S5442">
        <v>0.82263640000000005</v>
      </c>
    </row>
    <row r="5443" spans="1:19" x14ac:dyDescent="0.2">
      <c r="A5443" t="s">
        <v>886</v>
      </c>
      <c r="B5443">
        <v>2010</v>
      </c>
      <c r="C5443">
        <v>3081.8295710000002</v>
      </c>
      <c r="D5443">
        <v>3498.7256619999998</v>
      </c>
      <c r="E5443">
        <v>3657.4649960000002</v>
      </c>
      <c r="F5443">
        <v>3278.5743659999998</v>
      </c>
      <c r="G5443">
        <v>3115.2301769999999</v>
      </c>
      <c r="H5443">
        <v>20.000019999999999</v>
      </c>
      <c r="I5443">
        <v>-0.1096101</v>
      </c>
      <c r="J5443">
        <v>-10.96101</v>
      </c>
      <c r="K5443">
        <v>44.361429999999999</v>
      </c>
      <c r="L5443">
        <v>52.764009999999999</v>
      </c>
      <c r="M5443">
        <v>0.7665883</v>
      </c>
      <c r="N5443">
        <v>23.377279999999999</v>
      </c>
      <c r="O5443">
        <v>26.789739999999998</v>
      </c>
      <c r="P5443">
        <v>0.31132779999999999</v>
      </c>
      <c r="Q5443">
        <v>21.24062</v>
      </c>
      <c r="R5443">
        <v>30.257539999999999</v>
      </c>
      <c r="S5443">
        <v>0.82263640000000005</v>
      </c>
    </row>
    <row r="5444" spans="1:19" x14ac:dyDescent="0.2">
      <c r="A5444" t="s">
        <v>886</v>
      </c>
      <c r="B5444">
        <v>2010</v>
      </c>
      <c r="C5444">
        <v>3081.8295710000002</v>
      </c>
      <c r="D5444">
        <v>3498.7256619999998</v>
      </c>
      <c r="E5444">
        <v>3657.4649960000002</v>
      </c>
      <c r="F5444">
        <v>3278.5743659999998</v>
      </c>
      <c r="G5444">
        <v>3115.2301769999999</v>
      </c>
      <c r="H5444">
        <v>-7.692291</v>
      </c>
      <c r="I5444">
        <v>-0.1096101</v>
      </c>
      <c r="J5444">
        <v>-10.96101</v>
      </c>
      <c r="K5444">
        <v>44.361429999999999</v>
      </c>
      <c r="L5444">
        <v>52.764009999999999</v>
      </c>
      <c r="M5444">
        <v>0.7665883</v>
      </c>
      <c r="N5444">
        <v>23.377279999999999</v>
      </c>
      <c r="O5444">
        <v>26.789739999999998</v>
      </c>
      <c r="P5444">
        <v>0.31132779999999999</v>
      </c>
      <c r="Q5444">
        <v>21.24062</v>
      </c>
      <c r="R5444">
        <v>30.257539999999999</v>
      </c>
      <c r="S5444">
        <v>0.82263640000000005</v>
      </c>
    </row>
    <row r="5445" spans="1:19" x14ac:dyDescent="0.2">
      <c r="A5445" t="s">
        <v>886</v>
      </c>
      <c r="B5445">
        <v>2010</v>
      </c>
      <c r="C5445">
        <v>3081.8295710000002</v>
      </c>
      <c r="D5445">
        <v>3498.7256619999998</v>
      </c>
      <c r="E5445">
        <v>3657.4649960000002</v>
      </c>
      <c r="F5445">
        <v>3278.5743659999998</v>
      </c>
      <c r="G5445">
        <v>3115.2301769999999</v>
      </c>
      <c r="H5445">
        <v>-23.076910000000002</v>
      </c>
      <c r="I5445">
        <v>-0.1096101</v>
      </c>
      <c r="J5445">
        <v>-10.96101</v>
      </c>
      <c r="K5445">
        <v>44.361429999999999</v>
      </c>
      <c r="L5445">
        <v>52.764009999999999</v>
      </c>
      <c r="M5445">
        <v>0.7665883</v>
      </c>
      <c r="N5445">
        <v>23.377279999999999</v>
      </c>
      <c r="O5445">
        <v>26.789739999999998</v>
      </c>
      <c r="P5445">
        <v>0.31132779999999999</v>
      </c>
      <c r="Q5445">
        <v>21.24062</v>
      </c>
      <c r="R5445">
        <v>30.257539999999999</v>
      </c>
      <c r="S5445">
        <v>0.82263640000000005</v>
      </c>
    </row>
    <row r="5446" spans="1:19" x14ac:dyDescent="0.2">
      <c r="A5446" t="s">
        <v>886</v>
      </c>
      <c r="B5446">
        <v>2010</v>
      </c>
      <c r="C5446">
        <v>3081.8295710000002</v>
      </c>
      <c r="D5446">
        <v>3498.7256619999998</v>
      </c>
      <c r="E5446">
        <v>3657.4649960000002</v>
      </c>
      <c r="F5446">
        <v>3278.5743659999998</v>
      </c>
      <c r="G5446">
        <v>3115.2301769999999</v>
      </c>
      <c r="H5446">
        <v>-27.999980000000001</v>
      </c>
      <c r="I5446">
        <v>-0.1096101</v>
      </c>
      <c r="J5446">
        <v>-10.96101</v>
      </c>
      <c r="K5446">
        <v>44.361429999999999</v>
      </c>
      <c r="L5446">
        <v>52.764009999999999</v>
      </c>
      <c r="M5446">
        <v>0.7665883</v>
      </c>
      <c r="N5446">
        <v>23.377279999999999</v>
      </c>
      <c r="O5446">
        <v>26.789739999999998</v>
      </c>
      <c r="P5446">
        <v>0.31132779999999999</v>
      </c>
      <c r="Q5446">
        <v>21.24062</v>
      </c>
      <c r="R5446">
        <v>30.257539999999999</v>
      </c>
      <c r="S5446">
        <v>0.82263640000000005</v>
      </c>
    </row>
    <row r="5447" spans="1:19" x14ac:dyDescent="0.2">
      <c r="A5447" t="s">
        <v>886</v>
      </c>
      <c r="B5447">
        <v>2010</v>
      </c>
      <c r="C5447">
        <v>3081.8295710000002</v>
      </c>
      <c r="D5447">
        <v>3498.7256619999998</v>
      </c>
      <c r="E5447">
        <v>3657.4649960000002</v>
      </c>
      <c r="F5447">
        <v>3278.5743659999998</v>
      </c>
      <c r="G5447">
        <v>3115.2301769999999</v>
      </c>
      <c r="H5447">
        <v>16.923030000000001</v>
      </c>
      <c r="I5447">
        <v>-0.1096101</v>
      </c>
      <c r="J5447">
        <v>-10.96101</v>
      </c>
      <c r="K5447">
        <v>44.361429999999999</v>
      </c>
      <c r="L5447">
        <v>52.764009999999999</v>
      </c>
      <c r="M5447">
        <v>0.7665883</v>
      </c>
      <c r="N5447">
        <v>23.377279999999999</v>
      </c>
      <c r="O5447">
        <v>26.789739999999998</v>
      </c>
      <c r="P5447">
        <v>0.31132779999999999</v>
      </c>
      <c r="Q5447">
        <v>21.24062</v>
      </c>
      <c r="R5447">
        <v>30.257539999999999</v>
      </c>
      <c r="S5447">
        <v>0.82263640000000005</v>
      </c>
    </row>
    <row r="5448" spans="1:19" x14ac:dyDescent="0.2">
      <c r="A5448" t="s">
        <v>886</v>
      </c>
      <c r="B5448">
        <v>2010</v>
      </c>
      <c r="C5448">
        <v>3081.8295710000002</v>
      </c>
      <c r="D5448">
        <v>3498.7256619999998</v>
      </c>
      <c r="E5448">
        <v>3657.4649960000002</v>
      </c>
      <c r="F5448">
        <v>3278.5743659999998</v>
      </c>
      <c r="G5448">
        <v>3115.2301769999999</v>
      </c>
      <c r="H5448">
        <v>50.000030000000002</v>
      </c>
      <c r="I5448">
        <v>-0.1096101</v>
      </c>
      <c r="J5448">
        <v>-10.96101</v>
      </c>
      <c r="K5448">
        <v>44.361429999999999</v>
      </c>
      <c r="L5448">
        <v>52.764009999999999</v>
      </c>
      <c r="M5448">
        <v>0.7665883</v>
      </c>
      <c r="N5448">
        <v>23.377279999999999</v>
      </c>
      <c r="O5448">
        <v>26.789739999999998</v>
      </c>
      <c r="P5448">
        <v>0.31132779999999999</v>
      </c>
      <c r="Q5448">
        <v>21.24062</v>
      </c>
      <c r="R5448">
        <v>30.257539999999999</v>
      </c>
      <c r="S5448">
        <v>0.82263640000000005</v>
      </c>
    </row>
    <row r="5449" spans="1:19" x14ac:dyDescent="0.2">
      <c r="A5449" t="s">
        <v>886</v>
      </c>
      <c r="B5449">
        <v>2010</v>
      </c>
      <c r="C5449">
        <v>3081.8295710000002</v>
      </c>
      <c r="D5449">
        <v>3498.7256619999998</v>
      </c>
      <c r="E5449">
        <v>3657.4649960000002</v>
      </c>
      <c r="F5449">
        <v>3278.5743659999998</v>
      </c>
      <c r="G5449">
        <v>3115.2301769999999</v>
      </c>
      <c r="H5449">
        <v>3.0928040000000001</v>
      </c>
      <c r="I5449">
        <v>-0.1096101</v>
      </c>
      <c r="J5449">
        <v>-10.96101</v>
      </c>
      <c r="K5449">
        <v>44.361429999999999</v>
      </c>
      <c r="L5449">
        <v>52.764009999999999</v>
      </c>
      <c r="M5449">
        <v>0.7665883</v>
      </c>
      <c r="N5449">
        <v>23.377279999999999</v>
      </c>
      <c r="O5449">
        <v>26.789739999999998</v>
      </c>
      <c r="P5449">
        <v>0.31132779999999999</v>
      </c>
      <c r="Q5449">
        <v>21.24062</v>
      </c>
      <c r="R5449">
        <v>30.257539999999999</v>
      </c>
      <c r="S5449">
        <v>0.82263640000000005</v>
      </c>
    </row>
    <row r="5450" spans="1:19" x14ac:dyDescent="0.2">
      <c r="A5450" t="s">
        <v>886</v>
      </c>
      <c r="B5450">
        <v>2010</v>
      </c>
      <c r="C5450">
        <v>3081.8295710000002</v>
      </c>
      <c r="D5450">
        <v>3498.7256619999998</v>
      </c>
      <c r="E5450">
        <v>3657.4649960000002</v>
      </c>
      <c r="F5450">
        <v>3278.5743659999998</v>
      </c>
      <c r="G5450">
        <v>3115.2301769999999</v>
      </c>
      <c r="H5450">
        <v>1.9199999999999999E-5</v>
      </c>
      <c r="I5450">
        <v>-0.1096101</v>
      </c>
      <c r="J5450">
        <v>-10.96101</v>
      </c>
      <c r="K5450">
        <v>44.361429999999999</v>
      </c>
      <c r="L5450">
        <v>52.764009999999999</v>
      </c>
      <c r="M5450">
        <v>0.7665883</v>
      </c>
      <c r="N5450">
        <v>23.377279999999999</v>
      </c>
      <c r="O5450">
        <v>26.789739999999998</v>
      </c>
      <c r="P5450">
        <v>0.31132779999999999</v>
      </c>
      <c r="Q5450">
        <v>21.24062</v>
      </c>
      <c r="R5450">
        <v>30.257539999999999</v>
      </c>
      <c r="S5450">
        <v>0.82263640000000005</v>
      </c>
    </row>
    <row r="5451" spans="1:19" x14ac:dyDescent="0.2">
      <c r="A5451" t="s">
        <v>886</v>
      </c>
      <c r="B5451">
        <v>2010</v>
      </c>
      <c r="C5451">
        <v>3081.8295710000002</v>
      </c>
      <c r="D5451">
        <v>3498.7256619999998</v>
      </c>
      <c r="E5451">
        <v>3657.4649960000002</v>
      </c>
      <c r="F5451">
        <v>3278.5743659999998</v>
      </c>
      <c r="G5451">
        <v>3115.2301769999999</v>
      </c>
      <c r="I5451">
        <v>-0.1096101</v>
      </c>
      <c r="J5451">
        <v>-10.96101</v>
      </c>
      <c r="L5451">
        <v>52.764009999999999</v>
      </c>
      <c r="M5451">
        <v>0.7665883</v>
      </c>
      <c r="N5451">
        <v>23.377279999999999</v>
      </c>
      <c r="O5451">
        <v>26.789739999999998</v>
      </c>
      <c r="P5451">
        <v>0.31132779999999999</v>
      </c>
      <c r="R5451">
        <v>30.257539999999999</v>
      </c>
      <c r="S5451">
        <v>0.82263640000000005</v>
      </c>
    </row>
    <row r="5452" spans="1:19" x14ac:dyDescent="0.2">
      <c r="A5452" t="s">
        <v>886</v>
      </c>
      <c r="B5452">
        <v>2010</v>
      </c>
      <c r="C5452">
        <v>3081.8295710000002</v>
      </c>
      <c r="D5452">
        <v>3498.7256619999998</v>
      </c>
      <c r="E5452">
        <v>3657.4649960000002</v>
      </c>
      <c r="F5452">
        <v>3278.5743659999998</v>
      </c>
      <c r="G5452">
        <v>3115.2301769999999</v>
      </c>
      <c r="I5452">
        <v>-0.1096101</v>
      </c>
      <c r="J5452">
        <v>-10.96101</v>
      </c>
      <c r="L5452">
        <v>52.764009999999999</v>
      </c>
      <c r="M5452">
        <v>0.7665883</v>
      </c>
      <c r="N5452">
        <v>23.377279999999999</v>
      </c>
      <c r="O5452">
        <v>26.789739999999998</v>
      </c>
      <c r="P5452">
        <v>0.31132779999999999</v>
      </c>
      <c r="R5452">
        <v>30.257539999999999</v>
      </c>
      <c r="S5452">
        <v>0.82263640000000005</v>
      </c>
    </row>
    <row r="5453" spans="1:19" x14ac:dyDescent="0.2">
      <c r="A5453" t="s">
        <v>886</v>
      </c>
      <c r="B5453">
        <v>2010</v>
      </c>
      <c r="C5453">
        <v>3081.8295710000002</v>
      </c>
      <c r="D5453">
        <v>3498.7256619999998</v>
      </c>
      <c r="E5453">
        <v>3657.4649960000002</v>
      </c>
      <c r="F5453">
        <v>3278.5743659999998</v>
      </c>
      <c r="G5453">
        <v>3115.2301769999999</v>
      </c>
      <c r="H5453">
        <v>17.647089999999999</v>
      </c>
      <c r="I5453">
        <v>-0.1096101</v>
      </c>
      <c r="J5453">
        <v>-10.96101</v>
      </c>
      <c r="K5453">
        <v>44.361429999999999</v>
      </c>
      <c r="L5453">
        <v>52.764009999999999</v>
      </c>
      <c r="M5453">
        <v>0.7665883</v>
      </c>
      <c r="N5453">
        <v>23.377279999999999</v>
      </c>
      <c r="O5453">
        <v>26.789739999999998</v>
      </c>
      <c r="P5453">
        <v>0.31132779999999999</v>
      </c>
      <c r="Q5453">
        <v>21.24062</v>
      </c>
      <c r="R5453">
        <v>30.257539999999999</v>
      </c>
      <c r="S5453">
        <v>0.82263640000000005</v>
      </c>
    </row>
    <row r="5454" spans="1:19" x14ac:dyDescent="0.2">
      <c r="A5454" t="s">
        <v>886</v>
      </c>
      <c r="B5454">
        <v>2010</v>
      </c>
      <c r="C5454">
        <v>3081.8295710000002</v>
      </c>
      <c r="D5454">
        <v>3498.7256619999998</v>
      </c>
      <c r="E5454">
        <v>3657.4649960000002</v>
      </c>
      <c r="F5454">
        <v>3278.5743659999998</v>
      </c>
      <c r="G5454">
        <v>3115.2301769999999</v>
      </c>
      <c r="H5454">
        <v>-16.666699999999999</v>
      </c>
      <c r="I5454">
        <v>-0.1096101</v>
      </c>
      <c r="J5454">
        <v>-10.96101</v>
      </c>
      <c r="K5454">
        <v>44.361429999999999</v>
      </c>
      <c r="L5454">
        <v>52.764009999999999</v>
      </c>
      <c r="M5454">
        <v>0.7665883</v>
      </c>
      <c r="N5454">
        <v>23.377279999999999</v>
      </c>
      <c r="O5454">
        <v>26.789739999999998</v>
      </c>
      <c r="P5454">
        <v>0.31132779999999999</v>
      </c>
      <c r="Q5454">
        <v>21.24062</v>
      </c>
      <c r="R5454">
        <v>30.257539999999999</v>
      </c>
      <c r="S5454">
        <v>0.82263640000000005</v>
      </c>
    </row>
    <row r="5455" spans="1:19" x14ac:dyDescent="0.2">
      <c r="A5455" t="s">
        <v>886</v>
      </c>
      <c r="B5455">
        <v>2010</v>
      </c>
      <c r="C5455">
        <v>3081.8295710000002</v>
      </c>
      <c r="D5455">
        <v>3498.7256619999998</v>
      </c>
      <c r="E5455">
        <v>3657.4649960000002</v>
      </c>
      <c r="F5455">
        <v>3278.5743659999998</v>
      </c>
      <c r="G5455">
        <v>3115.2301769999999</v>
      </c>
      <c r="H5455">
        <v>-28.571449999999999</v>
      </c>
      <c r="I5455">
        <v>-0.1096101</v>
      </c>
      <c r="J5455">
        <v>-10.96101</v>
      </c>
      <c r="K5455">
        <v>44.361429999999999</v>
      </c>
      <c r="L5455">
        <v>52.764009999999999</v>
      </c>
      <c r="M5455">
        <v>0.7665883</v>
      </c>
      <c r="N5455">
        <v>23.377279999999999</v>
      </c>
      <c r="O5455">
        <v>26.789739999999998</v>
      </c>
      <c r="P5455">
        <v>0.31132779999999999</v>
      </c>
      <c r="Q5455">
        <v>21.24062</v>
      </c>
      <c r="R5455">
        <v>30.257539999999999</v>
      </c>
      <c r="S5455">
        <v>0.82263640000000005</v>
      </c>
    </row>
    <row r="5456" spans="1:19" x14ac:dyDescent="0.2">
      <c r="A5456" t="s">
        <v>886</v>
      </c>
      <c r="B5456">
        <v>2010</v>
      </c>
      <c r="C5456">
        <v>3081.8295710000002</v>
      </c>
      <c r="D5456">
        <v>3498.7256619999998</v>
      </c>
      <c r="E5456">
        <v>3657.4649960000002</v>
      </c>
      <c r="F5456">
        <v>3278.5743659999998</v>
      </c>
      <c r="G5456">
        <v>3115.2301769999999</v>
      </c>
      <c r="H5456">
        <v>12.72723</v>
      </c>
      <c r="I5456">
        <v>-0.1096101</v>
      </c>
      <c r="J5456">
        <v>-10.96101</v>
      </c>
      <c r="K5456">
        <v>44.361429999999999</v>
      </c>
      <c r="L5456">
        <v>52.764009999999999</v>
      </c>
      <c r="M5456">
        <v>0.7665883</v>
      </c>
      <c r="N5456">
        <v>23.377279999999999</v>
      </c>
      <c r="O5456">
        <v>26.789739999999998</v>
      </c>
      <c r="P5456">
        <v>0.31132779999999999</v>
      </c>
      <c r="Q5456">
        <v>21.24062</v>
      </c>
      <c r="R5456">
        <v>30.257539999999999</v>
      </c>
      <c r="S5456">
        <v>0.82263640000000005</v>
      </c>
    </row>
    <row r="5457" spans="1:19" x14ac:dyDescent="0.2">
      <c r="A5457" t="s">
        <v>886</v>
      </c>
      <c r="B5457">
        <v>2010</v>
      </c>
      <c r="C5457">
        <v>3081.8295710000002</v>
      </c>
      <c r="D5457">
        <v>3498.7256619999998</v>
      </c>
      <c r="E5457">
        <v>3657.4649960000002</v>
      </c>
      <c r="F5457">
        <v>3278.5743659999998</v>
      </c>
      <c r="G5457">
        <v>3115.2301769999999</v>
      </c>
      <c r="H5457">
        <v>33.333350000000003</v>
      </c>
      <c r="I5457">
        <v>-0.1096101</v>
      </c>
      <c r="J5457">
        <v>-10.96101</v>
      </c>
      <c r="K5457">
        <v>44.361429999999999</v>
      </c>
      <c r="L5457">
        <v>52.764009999999999</v>
      </c>
      <c r="M5457">
        <v>0.7665883</v>
      </c>
      <c r="N5457">
        <v>23.377279999999999</v>
      </c>
      <c r="O5457">
        <v>26.789739999999998</v>
      </c>
      <c r="P5457">
        <v>0.31132779999999999</v>
      </c>
      <c r="Q5457">
        <v>21.24062</v>
      </c>
      <c r="R5457">
        <v>30.257539999999999</v>
      </c>
      <c r="S5457">
        <v>0.82263640000000005</v>
      </c>
    </row>
    <row r="5458" spans="1:19" x14ac:dyDescent="0.2">
      <c r="A5458" t="s">
        <v>886</v>
      </c>
      <c r="B5458">
        <v>2010</v>
      </c>
      <c r="C5458">
        <v>3081.8295710000002</v>
      </c>
      <c r="D5458">
        <v>3498.7256619999998</v>
      </c>
      <c r="E5458">
        <v>3657.4649960000002</v>
      </c>
      <c r="F5458">
        <v>3278.5743659999998</v>
      </c>
      <c r="G5458">
        <v>3115.2301769999999</v>
      </c>
      <c r="H5458">
        <v>3.0927509999999998</v>
      </c>
      <c r="I5458">
        <v>-0.1096101</v>
      </c>
      <c r="J5458">
        <v>-10.96101</v>
      </c>
      <c r="K5458">
        <v>44.361429999999999</v>
      </c>
      <c r="L5458">
        <v>52.764009999999999</v>
      </c>
      <c r="M5458">
        <v>0.7665883</v>
      </c>
      <c r="N5458">
        <v>23.377279999999999</v>
      </c>
      <c r="O5458">
        <v>26.789739999999998</v>
      </c>
      <c r="P5458">
        <v>0.31132779999999999</v>
      </c>
      <c r="Q5458">
        <v>21.24062</v>
      </c>
      <c r="R5458">
        <v>30.257539999999999</v>
      </c>
      <c r="S5458">
        <v>0.82263640000000005</v>
      </c>
    </row>
    <row r="5459" spans="1:19" x14ac:dyDescent="0.2">
      <c r="A5459" t="s">
        <v>886</v>
      </c>
      <c r="B5459">
        <v>2010</v>
      </c>
      <c r="C5459">
        <v>3081.8295710000002</v>
      </c>
      <c r="D5459">
        <v>3498.7256619999998</v>
      </c>
      <c r="E5459">
        <v>3657.4649960000002</v>
      </c>
      <c r="F5459">
        <v>3278.5743659999998</v>
      </c>
      <c r="G5459">
        <v>3115.2301769999999</v>
      </c>
      <c r="H5459">
        <v>-16.666689999999999</v>
      </c>
      <c r="I5459">
        <v>-0.1096101</v>
      </c>
      <c r="J5459">
        <v>-10.96101</v>
      </c>
      <c r="K5459">
        <v>44.361429999999999</v>
      </c>
      <c r="L5459">
        <v>52.764009999999999</v>
      </c>
      <c r="M5459">
        <v>0.7665883</v>
      </c>
      <c r="N5459">
        <v>23.377279999999999</v>
      </c>
      <c r="O5459">
        <v>26.789739999999998</v>
      </c>
      <c r="P5459">
        <v>0.31132779999999999</v>
      </c>
      <c r="Q5459">
        <v>21.24062</v>
      </c>
      <c r="R5459">
        <v>30.257539999999999</v>
      </c>
      <c r="S5459">
        <v>0.82263640000000005</v>
      </c>
    </row>
    <row r="5460" spans="1:19" x14ac:dyDescent="0.2">
      <c r="A5460" t="s">
        <v>886</v>
      </c>
      <c r="B5460">
        <v>2010</v>
      </c>
      <c r="C5460">
        <v>3081.8295710000002</v>
      </c>
      <c r="D5460">
        <v>3498.7256619999998</v>
      </c>
      <c r="E5460">
        <v>3657.4649960000002</v>
      </c>
      <c r="F5460">
        <v>3278.5743659999998</v>
      </c>
      <c r="G5460">
        <v>3115.2301769999999</v>
      </c>
      <c r="H5460">
        <v>-14.2857</v>
      </c>
      <c r="I5460">
        <v>-0.1096101</v>
      </c>
      <c r="J5460">
        <v>-10.96101</v>
      </c>
      <c r="K5460">
        <v>44.361429999999999</v>
      </c>
      <c r="L5460">
        <v>52.764009999999999</v>
      </c>
      <c r="M5460">
        <v>0.7665883</v>
      </c>
      <c r="N5460">
        <v>23.377279999999999</v>
      </c>
      <c r="O5460">
        <v>26.789739999999998</v>
      </c>
      <c r="P5460">
        <v>0.31132779999999999</v>
      </c>
      <c r="Q5460">
        <v>21.24062</v>
      </c>
      <c r="R5460">
        <v>30.257539999999999</v>
      </c>
      <c r="S5460">
        <v>0.82263640000000005</v>
      </c>
    </row>
    <row r="5461" spans="1:19" x14ac:dyDescent="0.2">
      <c r="A5461" t="s">
        <v>886</v>
      </c>
      <c r="B5461">
        <v>2010</v>
      </c>
      <c r="C5461">
        <v>3081.8295710000002</v>
      </c>
      <c r="D5461">
        <v>3498.7256619999998</v>
      </c>
      <c r="E5461">
        <v>3657.4649960000002</v>
      </c>
      <c r="F5461">
        <v>3278.5743659999998</v>
      </c>
      <c r="G5461">
        <v>3115.2301769999999</v>
      </c>
      <c r="H5461">
        <v>-3.9999829999999998</v>
      </c>
      <c r="I5461">
        <v>-0.1096101</v>
      </c>
      <c r="J5461">
        <v>-10.96101</v>
      </c>
      <c r="K5461">
        <v>44.361429999999999</v>
      </c>
      <c r="L5461">
        <v>52.764009999999999</v>
      </c>
      <c r="M5461">
        <v>0.7665883</v>
      </c>
      <c r="N5461">
        <v>23.377279999999999</v>
      </c>
      <c r="O5461">
        <v>26.789739999999998</v>
      </c>
      <c r="P5461">
        <v>0.31132779999999999</v>
      </c>
      <c r="Q5461">
        <v>21.24062</v>
      </c>
      <c r="R5461">
        <v>30.257539999999999</v>
      </c>
      <c r="S5461">
        <v>0.82263640000000005</v>
      </c>
    </row>
    <row r="5462" spans="1:19" x14ac:dyDescent="0.2">
      <c r="A5462" t="s">
        <v>886</v>
      </c>
      <c r="B5462">
        <v>2010</v>
      </c>
      <c r="C5462">
        <v>3081.8295710000002</v>
      </c>
      <c r="D5462">
        <v>3498.7256619999998</v>
      </c>
      <c r="E5462">
        <v>3657.4649960000002</v>
      </c>
      <c r="F5462">
        <v>3278.5743659999998</v>
      </c>
      <c r="G5462">
        <v>3115.2301769999999</v>
      </c>
      <c r="H5462">
        <v>-4.0000309999999999</v>
      </c>
      <c r="I5462">
        <v>-0.1096101</v>
      </c>
      <c r="J5462">
        <v>-10.96101</v>
      </c>
      <c r="K5462">
        <v>44.361429999999999</v>
      </c>
      <c r="L5462">
        <v>52.764009999999999</v>
      </c>
      <c r="M5462">
        <v>0.7665883</v>
      </c>
      <c r="N5462">
        <v>23.377279999999999</v>
      </c>
      <c r="O5462">
        <v>26.789739999999998</v>
      </c>
      <c r="P5462">
        <v>0.31132779999999999</v>
      </c>
      <c r="Q5462">
        <v>21.24062</v>
      </c>
      <c r="R5462">
        <v>30.257539999999999</v>
      </c>
      <c r="S5462">
        <v>0.82263640000000005</v>
      </c>
    </row>
    <row r="5463" spans="1:19" x14ac:dyDescent="0.2">
      <c r="A5463" t="s">
        <v>886</v>
      </c>
      <c r="B5463">
        <v>2010</v>
      </c>
      <c r="C5463">
        <v>3081.8295710000002</v>
      </c>
      <c r="D5463">
        <v>3498.7256619999998</v>
      </c>
      <c r="E5463">
        <v>3657.4649960000002</v>
      </c>
      <c r="F5463">
        <v>3278.5743659999998</v>
      </c>
      <c r="G5463">
        <v>3115.2301769999999</v>
      </c>
      <c r="H5463">
        <v>8.6956760000000006</v>
      </c>
      <c r="I5463">
        <v>-0.1096101</v>
      </c>
      <c r="J5463">
        <v>-10.96101</v>
      </c>
      <c r="K5463">
        <v>44.361429999999999</v>
      </c>
      <c r="L5463">
        <v>52.764009999999999</v>
      </c>
      <c r="M5463">
        <v>0.7665883</v>
      </c>
      <c r="N5463">
        <v>23.377279999999999</v>
      </c>
      <c r="O5463">
        <v>26.789739999999998</v>
      </c>
      <c r="P5463">
        <v>0.31132779999999999</v>
      </c>
      <c r="Q5463">
        <v>21.24062</v>
      </c>
      <c r="R5463">
        <v>30.257539999999999</v>
      </c>
      <c r="S5463">
        <v>0.82263640000000005</v>
      </c>
    </row>
    <row r="5464" spans="1:19" x14ac:dyDescent="0.2">
      <c r="A5464" t="s">
        <v>886</v>
      </c>
      <c r="B5464">
        <v>2010</v>
      </c>
      <c r="C5464">
        <v>3081.8295710000002</v>
      </c>
      <c r="D5464">
        <v>3498.7256619999998</v>
      </c>
      <c r="E5464">
        <v>3657.4649960000002</v>
      </c>
      <c r="F5464">
        <v>3278.5743659999998</v>
      </c>
      <c r="G5464">
        <v>3115.2301769999999</v>
      </c>
      <c r="H5464">
        <v>18.333369999999999</v>
      </c>
      <c r="I5464">
        <v>-0.1096101</v>
      </c>
      <c r="J5464">
        <v>-10.96101</v>
      </c>
      <c r="K5464">
        <v>44.361429999999999</v>
      </c>
      <c r="L5464">
        <v>52.764009999999999</v>
      </c>
      <c r="M5464">
        <v>0.7665883</v>
      </c>
      <c r="N5464">
        <v>23.377279999999999</v>
      </c>
      <c r="O5464">
        <v>26.789739999999998</v>
      </c>
      <c r="P5464">
        <v>0.31132779999999999</v>
      </c>
      <c r="Q5464">
        <v>21.24062</v>
      </c>
      <c r="R5464">
        <v>30.257539999999999</v>
      </c>
      <c r="S5464">
        <v>0.82263640000000005</v>
      </c>
    </row>
    <row r="5465" spans="1:19" x14ac:dyDescent="0.2">
      <c r="A5465" t="s">
        <v>886</v>
      </c>
      <c r="B5465">
        <v>2010</v>
      </c>
      <c r="C5465">
        <v>3081.8295710000002</v>
      </c>
      <c r="D5465">
        <v>3498.7256619999998</v>
      </c>
      <c r="E5465">
        <v>3657.4649960000002</v>
      </c>
      <c r="F5465">
        <v>3278.5743659999998</v>
      </c>
      <c r="G5465">
        <v>3115.2301769999999</v>
      </c>
      <c r="H5465">
        <v>9.9999719999999996</v>
      </c>
      <c r="I5465">
        <v>-0.1096101</v>
      </c>
      <c r="J5465">
        <v>-10.96101</v>
      </c>
      <c r="K5465">
        <v>44.361429999999999</v>
      </c>
      <c r="L5465">
        <v>52.764009999999999</v>
      </c>
      <c r="M5465">
        <v>0.7665883</v>
      </c>
      <c r="N5465">
        <v>23.377279999999999</v>
      </c>
      <c r="O5465">
        <v>26.789739999999998</v>
      </c>
      <c r="P5465">
        <v>0.31132779999999999</v>
      </c>
      <c r="Q5465">
        <v>21.24062</v>
      </c>
      <c r="R5465">
        <v>30.257539999999999</v>
      </c>
      <c r="S5465">
        <v>0.82263640000000005</v>
      </c>
    </row>
    <row r="5466" spans="1:19" x14ac:dyDescent="0.2">
      <c r="A5466" t="s">
        <v>886</v>
      </c>
      <c r="B5466">
        <v>2010</v>
      </c>
      <c r="C5466">
        <v>3081.8295710000002</v>
      </c>
      <c r="D5466">
        <v>3498.7256619999998</v>
      </c>
      <c r="E5466">
        <v>3657.4649960000002</v>
      </c>
      <c r="F5466">
        <v>3278.5743659999998</v>
      </c>
      <c r="G5466">
        <v>3115.2301769999999</v>
      </c>
      <c r="H5466">
        <v>-12.5</v>
      </c>
      <c r="I5466">
        <v>-0.1096101</v>
      </c>
      <c r="J5466">
        <v>-10.96101</v>
      </c>
      <c r="K5466">
        <v>44.361429999999999</v>
      </c>
      <c r="L5466">
        <v>52.764009999999999</v>
      </c>
      <c r="M5466">
        <v>0.7665883</v>
      </c>
      <c r="N5466">
        <v>23.377279999999999</v>
      </c>
      <c r="O5466">
        <v>26.789739999999998</v>
      </c>
      <c r="P5466">
        <v>0.31132779999999999</v>
      </c>
      <c r="Q5466">
        <v>21.24062</v>
      </c>
      <c r="R5466">
        <v>30.257539999999999</v>
      </c>
      <c r="S5466">
        <v>0.82263640000000005</v>
      </c>
    </row>
    <row r="5467" spans="1:19" x14ac:dyDescent="0.2">
      <c r="A5467" t="s">
        <v>886</v>
      </c>
      <c r="B5467">
        <v>2010</v>
      </c>
      <c r="C5467">
        <v>3081.8295710000002</v>
      </c>
      <c r="D5467">
        <v>3498.7256619999998</v>
      </c>
      <c r="E5467">
        <v>3657.4649960000002</v>
      </c>
      <c r="F5467">
        <v>3278.5743659999998</v>
      </c>
      <c r="G5467">
        <v>3115.2301769999999</v>
      </c>
      <c r="H5467">
        <v>5.2631769999999998</v>
      </c>
      <c r="I5467">
        <v>-0.1096101</v>
      </c>
      <c r="J5467">
        <v>-10.96101</v>
      </c>
      <c r="K5467">
        <v>44.361429999999999</v>
      </c>
      <c r="L5467">
        <v>52.764009999999999</v>
      </c>
      <c r="M5467">
        <v>0.7665883</v>
      </c>
      <c r="N5467">
        <v>23.377279999999999</v>
      </c>
      <c r="O5467">
        <v>26.789739999999998</v>
      </c>
      <c r="P5467">
        <v>0.31132779999999999</v>
      </c>
      <c r="Q5467">
        <v>21.24062</v>
      </c>
      <c r="R5467">
        <v>30.257539999999999</v>
      </c>
      <c r="S5467">
        <v>0.82263640000000005</v>
      </c>
    </row>
    <row r="5468" spans="1:19" x14ac:dyDescent="0.2">
      <c r="A5468" t="s">
        <v>886</v>
      </c>
      <c r="B5468">
        <v>2010</v>
      </c>
      <c r="C5468">
        <v>3081.8295710000002</v>
      </c>
      <c r="D5468">
        <v>3498.7256619999998</v>
      </c>
      <c r="E5468">
        <v>3657.4649960000002</v>
      </c>
      <c r="F5468">
        <v>3278.5743659999998</v>
      </c>
      <c r="G5468">
        <v>3115.2301769999999</v>
      </c>
      <c r="H5468">
        <v>-30</v>
      </c>
      <c r="I5468">
        <v>-0.1096101</v>
      </c>
      <c r="J5468">
        <v>-10.96101</v>
      </c>
      <c r="K5468">
        <v>44.361429999999999</v>
      </c>
      <c r="L5468">
        <v>52.764009999999999</v>
      </c>
      <c r="M5468">
        <v>0.7665883</v>
      </c>
      <c r="N5468">
        <v>23.377279999999999</v>
      </c>
      <c r="O5468">
        <v>26.789739999999998</v>
      </c>
      <c r="P5468">
        <v>0.31132779999999999</v>
      </c>
      <c r="Q5468">
        <v>21.24062</v>
      </c>
      <c r="R5468">
        <v>30.257539999999999</v>
      </c>
      <c r="S5468">
        <v>0.82263640000000005</v>
      </c>
    </row>
    <row r="5469" spans="1:19" x14ac:dyDescent="0.2">
      <c r="A5469" t="s">
        <v>886</v>
      </c>
      <c r="B5469">
        <v>2010</v>
      </c>
      <c r="C5469">
        <v>3081.8295710000002</v>
      </c>
      <c r="D5469">
        <v>3498.7256619999998</v>
      </c>
      <c r="E5469">
        <v>3657.4649960000002</v>
      </c>
      <c r="F5469">
        <v>3278.5743659999998</v>
      </c>
      <c r="G5469">
        <v>3115.2301769999999</v>
      </c>
      <c r="H5469">
        <v>-20.000019999999999</v>
      </c>
      <c r="I5469">
        <v>-0.1096101</v>
      </c>
      <c r="J5469">
        <v>-10.96101</v>
      </c>
      <c r="K5469">
        <v>44.361429999999999</v>
      </c>
      <c r="L5469">
        <v>52.764009999999999</v>
      </c>
      <c r="M5469">
        <v>0.7665883</v>
      </c>
      <c r="N5469">
        <v>23.377279999999999</v>
      </c>
      <c r="O5469">
        <v>26.789739999999998</v>
      </c>
      <c r="P5469">
        <v>0.31132779999999999</v>
      </c>
      <c r="Q5469">
        <v>21.24062</v>
      </c>
      <c r="R5469">
        <v>30.257539999999999</v>
      </c>
      <c r="S5469">
        <v>0.82263640000000005</v>
      </c>
    </row>
    <row r="5470" spans="1:19" x14ac:dyDescent="0.2">
      <c r="A5470" t="s">
        <v>886</v>
      </c>
      <c r="B5470">
        <v>2010</v>
      </c>
      <c r="C5470">
        <v>3081.8295710000002</v>
      </c>
      <c r="D5470">
        <v>3498.7256619999998</v>
      </c>
      <c r="E5470">
        <v>3657.4649960000002</v>
      </c>
      <c r="F5470">
        <v>3278.5743659999998</v>
      </c>
      <c r="G5470">
        <v>3115.2301769999999</v>
      </c>
      <c r="H5470">
        <v>6.9443950000000001</v>
      </c>
      <c r="I5470">
        <v>-0.1096101</v>
      </c>
      <c r="J5470">
        <v>-10.96101</v>
      </c>
      <c r="K5470">
        <v>44.361429999999999</v>
      </c>
      <c r="L5470">
        <v>52.764009999999999</v>
      </c>
      <c r="M5470">
        <v>0.7665883</v>
      </c>
      <c r="N5470">
        <v>23.377279999999999</v>
      </c>
      <c r="O5470">
        <v>26.789739999999998</v>
      </c>
      <c r="P5470">
        <v>0.31132779999999999</v>
      </c>
      <c r="Q5470">
        <v>21.24062</v>
      </c>
      <c r="R5470">
        <v>30.257539999999999</v>
      </c>
      <c r="S5470">
        <v>0.82263640000000005</v>
      </c>
    </row>
    <row r="5471" spans="1:19" x14ac:dyDescent="0.2">
      <c r="A5471" t="s">
        <v>886</v>
      </c>
      <c r="B5471">
        <v>2010</v>
      </c>
      <c r="C5471">
        <v>3081.8295710000002</v>
      </c>
      <c r="D5471">
        <v>3498.7256619999998</v>
      </c>
      <c r="E5471">
        <v>3657.4649960000002</v>
      </c>
      <c r="F5471">
        <v>3278.5743659999998</v>
      </c>
      <c r="G5471">
        <v>3115.2301769999999</v>
      </c>
      <c r="H5471">
        <v>16.66667</v>
      </c>
      <c r="I5471">
        <v>-0.1096101</v>
      </c>
      <c r="J5471">
        <v>-10.96101</v>
      </c>
      <c r="K5471">
        <v>44.361429999999999</v>
      </c>
      <c r="L5471">
        <v>52.764009999999999</v>
      </c>
      <c r="M5471">
        <v>0.7665883</v>
      </c>
      <c r="N5471">
        <v>23.377279999999999</v>
      </c>
      <c r="O5471">
        <v>26.789739999999998</v>
      </c>
      <c r="P5471">
        <v>0.31132779999999999</v>
      </c>
      <c r="Q5471">
        <v>21.24062</v>
      </c>
      <c r="R5471">
        <v>30.257539999999999</v>
      </c>
      <c r="S5471">
        <v>0.82263640000000005</v>
      </c>
    </row>
    <row r="5472" spans="1:19" x14ac:dyDescent="0.2">
      <c r="A5472" t="s">
        <v>886</v>
      </c>
      <c r="B5472">
        <v>2010</v>
      </c>
      <c r="C5472">
        <v>3081.8295710000002</v>
      </c>
      <c r="D5472">
        <v>3498.7256619999998</v>
      </c>
      <c r="E5472">
        <v>3657.4649960000002</v>
      </c>
      <c r="F5472">
        <v>3278.5743659999998</v>
      </c>
      <c r="G5472">
        <v>3115.2301769999999</v>
      </c>
      <c r="I5472">
        <v>-0.1096101</v>
      </c>
      <c r="J5472">
        <v>-10.96101</v>
      </c>
      <c r="L5472">
        <v>52.764009999999999</v>
      </c>
      <c r="M5472">
        <v>0.7665883</v>
      </c>
      <c r="O5472">
        <v>26.789739999999998</v>
      </c>
      <c r="P5472">
        <v>0.31132779999999999</v>
      </c>
      <c r="R5472">
        <v>30.257539999999999</v>
      </c>
      <c r="S5472">
        <v>0.82263640000000005</v>
      </c>
    </row>
    <row r="5473" spans="1:19" x14ac:dyDescent="0.2">
      <c r="A5473" t="s">
        <v>886</v>
      </c>
      <c r="B5473">
        <v>2010</v>
      </c>
      <c r="C5473">
        <v>3081.8295710000002</v>
      </c>
      <c r="D5473">
        <v>3498.7256619999998</v>
      </c>
      <c r="E5473">
        <v>3657.4649960000002</v>
      </c>
      <c r="F5473">
        <v>3278.5743659999998</v>
      </c>
      <c r="G5473">
        <v>3115.2301769999999</v>
      </c>
      <c r="H5473">
        <v>9.7142540000000004</v>
      </c>
      <c r="I5473">
        <v>-0.1096101</v>
      </c>
      <c r="J5473">
        <v>-10.96101</v>
      </c>
      <c r="K5473">
        <v>44.361429999999999</v>
      </c>
      <c r="L5473">
        <v>52.764009999999999</v>
      </c>
      <c r="M5473">
        <v>0.7665883</v>
      </c>
      <c r="N5473">
        <v>23.377279999999999</v>
      </c>
      <c r="O5473">
        <v>26.789739999999998</v>
      </c>
      <c r="P5473">
        <v>0.31132779999999999</v>
      </c>
      <c r="Q5473">
        <v>21.24062</v>
      </c>
      <c r="R5473">
        <v>30.257539999999999</v>
      </c>
      <c r="S5473">
        <v>0.82263640000000005</v>
      </c>
    </row>
    <row r="5474" spans="1:19" x14ac:dyDescent="0.2">
      <c r="A5474" t="s">
        <v>886</v>
      </c>
      <c r="B5474">
        <v>2010</v>
      </c>
      <c r="C5474">
        <v>3081.8295710000002</v>
      </c>
      <c r="D5474">
        <v>3498.7256619999998</v>
      </c>
      <c r="E5474">
        <v>3657.4649960000002</v>
      </c>
      <c r="F5474">
        <v>3278.5743659999998</v>
      </c>
      <c r="G5474">
        <v>3115.2301769999999</v>
      </c>
      <c r="H5474">
        <v>-50.909100000000002</v>
      </c>
      <c r="I5474">
        <v>-0.1096101</v>
      </c>
      <c r="J5474">
        <v>-10.96101</v>
      </c>
      <c r="K5474">
        <v>44.361429999999999</v>
      </c>
      <c r="L5474">
        <v>52.764009999999999</v>
      </c>
      <c r="M5474">
        <v>0.7665883</v>
      </c>
      <c r="N5474">
        <v>23.377279999999999</v>
      </c>
      <c r="O5474">
        <v>26.789739999999998</v>
      </c>
      <c r="P5474">
        <v>0.31132779999999999</v>
      </c>
      <c r="Q5474">
        <v>21.24062</v>
      </c>
      <c r="R5474">
        <v>30.257539999999999</v>
      </c>
      <c r="S5474">
        <v>0.82263640000000005</v>
      </c>
    </row>
    <row r="5475" spans="1:19" x14ac:dyDescent="0.2">
      <c r="A5475" t="s">
        <v>886</v>
      </c>
      <c r="B5475">
        <v>2010</v>
      </c>
      <c r="C5475">
        <v>3081.8295710000002</v>
      </c>
      <c r="D5475">
        <v>3498.7256619999998</v>
      </c>
      <c r="E5475">
        <v>3657.4649960000002</v>
      </c>
      <c r="F5475">
        <v>3278.5743659999998</v>
      </c>
      <c r="G5475">
        <v>3115.2301769999999</v>
      </c>
      <c r="H5475">
        <v>9.0909329999999997</v>
      </c>
      <c r="I5475">
        <v>-0.1096101</v>
      </c>
      <c r="J5475">
        <v>-10.96101</v>
      </c>
      <c r="K5475">
        <v>44.361429999999999</v>
      </c>
      <c r="L5475">
        <v>52.764009999999999</v>
      </c>
      <c r="M5475">
        <v>0.7665883</v>
      </c>
      <c r="N5475">
        <v>23.377279999999999</v>
      </c>
      <c r="O5475">
        <v>26.789739999999998</v>
      </c>
      <c r="P5475">
        <v>0.31132779999999999</v>
      </c>
      <c r="Q5475">
        <v>21.24062</v>
      </c>
      <c r="R5475">
        <v>30.257539999999999</v>
      </c>
      <c r="S5475">
        <v>0.82263640000000005</v>
      </c>
    </row>
    <row r="5476" spans="1:19" x14ac:dyDescent="0.2">
      <c r="A5476" t="s">
        <v>886</v>
      </c>
      <c r="B5476">
        <v>2010</v>
      </c>
      <c r="C5476">
        <v>3081.8295710000002</v>
      </c>
      <c r="D5476">
        <v>3498.7256619999998</v>
      </c>
      <c r="E5476">
        <v>3657.4649960000002</v>
      </c>
      <c r="F5476">
        <v>3278.5743659999998</v>
      </c>
      <c r="G5476">
        <v>3115.2301769999999</v>
      </c>
      <c r="H5476">
        <v>87.500050000000002</v>
      </c>
      <c r="I5476">
        <v>-0.1096101</v>
      </c>
      <c r="J5476">
        <v>-10.96101</v>
      </c>
      <c r="K5476">
        <v>44.361429999999999</v>
      </c>
      <c r="L5476">
        <v>52.764009999999999</v>
      </c>
      <c r="M5476">
        <v>0.7665883</v>
      </c>
      <c r="N5476">
        <v>23.377279999999999</v>
      </c>
      <c r="O5476">
        <v>26.789739999999998</v>
      </c>
      <c r="P5476">
        <v>0.31132779999999999</v>
      </c>
      <c r="Q5476">
        <v>21.24062</v>
      </c>
      <c r="R5476">
        <v>30.257539999999999</v>
      </c>
      <c r="S5476">
        <v>0.82263640000000005</v>
      </c>
    </row>
    <row r="5477" spans="1:19" x14ac:dyDescent="0.2">
      <c r="A5477" t="s">
        <v>886</v>
      </c>
      <c r="B5477">
        <v>2010</v>
      </c>
      <c r="C5477">
        <v>3081.8295710000002</v>
      </c>
      <c r="D5477">
        <v>3498.7256619999998</v>
      </c>
      <c r="E5477">
        <v>3657.4649960000002</v>
      </c>
      <c r="F5477">
        <v>3278.5743659999998</v>
      </c>
      <c r="G5477">
        <v>3115.2301769999999</v>
      </c>
      <c r="H5477">
        <v>2.2799999999999999E-5</v>
      </c>
      <c r="I5477">
        <v>-0.1096101</v>
      </c>
      <c r="J5477">
        <v>-10.96101</v>
      </c>
      <c r="K5477">
        <v>44.361429999999999</v>
      </c>
      <c r="L5477">
        <v>52.764009999999999</v>
      </c>
      <c r="M5477">
        <v>0.7665883</v>
      </c>
      <c r="N5477">
        <v>23.377279999999999</v>
      </c>
      <c r="O5477">
        <v>26.789739999999998</v>
      </c>
      <c r="P5477">
        <v>0.31132779999999999</v>
      </c>
      <c r="Q5477">
        <v>21.24062</v>
      </c>
      <c r="R5477">
        <v>30.257539999999999</v>
      </c>
      <c r="S5477">
        <v>0.82263640000000005</v>
      </c>
    </row>
    <row r="5478" spans="1:19" x14ac:dyDescent="0.2">
      <c r="A5478" t="s">
        <v>886</v>
      </c>
      <c r="B5478">
        <v>2010</v>
      </c>
      <c r="C5478">
        <v>3081.8295710000002</v>
      </c>
      <c r="D5478">
        <v>3498.7256619999998</v>
      </c>
      <c r="E5478">
        <v>3657.4649960000002</v>
      </c>
      <c r="F5478">
        <v>3278.5743659999998</v>
      </c>
      <c r="G5478">
        <v>3115.2301769999999</v>
      </c>
      <c r="H5478">
        <v>1.9199999999999999E-5</v>
      </c>
      <c r="I5478">
        <v>-0.1096101</v>
      </c>
      <c r="J5478">
        <v>-10.96101</v>
      </c>
      <c r="K5478">
        <v>44.361429999999999</v>
      </c>
      <c r="L5478">
        <v>52.764009999999999</v>
      </c>
      <c r="M5478">
        <v>0.7665883</v>
      </c>
      <c r="N5478">
        <v>23.377279999999999</v>
      </c>
      <c r="O5478">
        <v>26.789739999999998</v>
      </c>
      <c r="P5478">
        <v>0.31132779999999999</v>
      </c>
      <c r="Q5478">
        <v>21.24062</v>
      </c>
      <c r="R5478">
        <v>30.257539999999999</v>
      </c>
      <c r="S5478">
        <v>0.82263640000000005</v>
      </c>
    </row>
    <row r="5479" spans="1:19" x14ac:dyDescent="0.2">
      <c r="A5479" t="s">
        <v>886</v>
      </c>
      <c r="B5479">
        <v>2010</v>
      </c>
      <c r="C5479">
        <v>3081.8295710000002</v>
      </c>
      <c r="D5479">
        <v>3498.7256619999998</v>
      </c>
      <c r="E5479">
        <v>3657.4649960000002</v>
      </c>
      <c r="F5479">
        <v>3278.5743659999998</v>
      </c>
      <c r="G5479">
        <v>3115.2301769999999</v>
      </c>
      <c r="H5479">
        <v>-13.33339</v>
      </c>
      <c r="I5479">
        <v>-0.1096101</v>
      </c>
      <c r="J5479">
        <v>-10.96101</v>
      </c>
      <c r="K5479">
        <v>44.361429999999999</v>
      </c>
      <c r="L5479">
        <v>52.764009999999999</v>
      </c>
      <c r="M5479">
        <v>0.7665883</v>
      </c>
      <c r="N5479">
        <v>23.377279999999999</v>
      </c>
      <c r="O5479">
        <v>26.789739999999998</v>
      </c>
      <c r="P5479">
        <v>0.31132779999999999</v>
      </c>
      <c r="Q5479">
        <v>21.24062</v>
      </c>
      <c r="R5479">
        <v>30.257539999999999</v>
      </c>
      <c r="S5479">
        <v>0.82263640000000005</v>
      </c>
    </row>
    <row r="5480" spans="1:19" x14ac:dyDescent="0.2">
      <c r="A5480" t="s">
        <v>886</v>
      </c>
      <c r="B5480">
        <v>2010</v>
      </c>
      <c r="C5480">
        <v>3081.8295710000002</v>
      </c>
      <c r="D5480">
        <v>3498.7256619999998</v>
      </c>
      <c r="E5480">
        <v>3657.4649960000002</v>
      </c>
      <c r="F5480">
        <v>3278.5743659999998</v>
      </c>
      <c r="G5480">
        <v>3115.2301769999999</v>
      </c>
      <c r="I5480">
        <v>-0.1096101</v>
      </c>
      <c r="J5480">
        <v>-10.96101</v>
      </c>
      <c r="L5480">
        <v>52.764009999999999</v>
      </c>
      <c r="M5480">
        <v>0.7665883</v>
      </c>
      <c r="O5480">
        <v>26.789739999999998</v>
      </c>
      <c r="P5480">
        <v>0.31132779999999999</v>
      </c>
      <c r="R5480">
        <v>30.257539999999999</v>
      </c>
      <c r="S5480">
        <v>0.82263640000000005</v>
      </c>
    </row>
    <row r="5481" spans="1:19" x14ac:dyDescent="0.2">
      <c r="A5481" t="s">
        <v>886</v>
      </c>
      <c r="B5481">
        <v>2010</v>
      </c>
      <c r="C5481">
        <v>3081.8295710000002</v>
      </c>
      <c r="D5481">
        <v>3498.7256619999998</v>
      </c>
      <c r="E5481">
        <v>3657.4649960000002</v>
      </c>
      <c r="F5481">
        <v>3278.5743659999998</v>
      </c>
      <c r="G5481">
        <v>3115.2301769999999</v>
      </c>
      <c r="I5481">
        <v>-0.1096101</v>
      </c>
      <c r="J5481">
        <v>-10.96101</v>
      </c>
      <c r="L5481">
        <v>52.764009999999999</v>
      </c>
      <c r="M5481">
        <v>0.7665883</v>
      </c>
      <c r="N5481">
        <v>23.377279999999999</v>
      </c>
      <c r="O5481">
        <v>26.789739999999998</v>
      </c>
      <c r="P5481">
        <v>0.31132779999999999</v>
      </c>
      <c r="R5481">
        <v>30.257539999999999</v>
      </c>
      <c r="S5481">
        <v>0.82263640000000005</v>
      </c>
    </row>
    <row r="5482" spans="1:19" x14ac:dyDescent="0.2">
      <c r="A5482" t="s">
        <v>886</v>
      </c>
      <c r="B5482">
        <v>2010</v>
      </c>
      <c r="C5482">
        <v>3081.8295710000002</v>
      </c>
      <c r="D5482">
        <v>3498.7256619999998</v>
      </c>
      <c r="E5482">
        <v>3657.4649960000002</v>
      </c>
      <c r="F5482">
        <v>3278.5743659999998</v>
      </c>
      <c r="G5482">
        <v>3115.2301769999999</v>
      </c>
      <c r="H5482">
        <v>24.999960000000002</v>
      </c>
      <c r="I5482">
        <v>-0.1096101</v>
      </c>
      <c r="J5482">
        <v>-10.96101</v>
      </c>
      <c r="K5482">
        <v>44.361429999999999</v>
      </c>
      <c r="L5482">
        <v>52.764009999999999</v>
      </c>
      <c r="M5482">
        <v>0.7665883</v>
      </c>
      <c r="N5482">
        <v>23.377279999999999</v>
      </c>
      <c r="O5482">
        <v>26.789739999999998</v>
      </c>
      <c r="P5482">
        <v>0.31132779999999999</v>
      </c>
      <c r="Q5482">
        <v>21.24062</v>
      </c>
      <c r="R5482">
        <v>30.257539999999999</v>
      </c>
      <c r="S5482">
        <v>0.82263640000000005</v>
      </c>
    </row>
    <row r="5483" spans="1:19" x14ac:dyDescent="0.2">
      <c r="A5483" t="s">
        <v>886</v>
      </c>
      <c r="B5483">
        <v>2010</v>
      </c>
      <c r="C5483">
        <v>3081.8295710000002</v>
      </c>
      <c r="D5483">
        <v>3498.7256619999998</v>
      </c>
      <c r="E5483">
        <v>3657.4649960000002</v>
      </c>
      <c r="F5483">
        <v>3278.5743659999998</v>
      </c>
      <c r="G5483">
        <v>3115.2301769999999</v>
      </c>
      <c r="H5483">
        <v>14.285740000000001</v>
      </c>
      <c r="I5483">
        <v>-0.1096101</v>
      </c>
      <c r="J5483">
        <v>-10.96101</v>
      </c>
      <c r="K5483">
        <v>44.361429999999999</v>
      </c>
      <c r="L5483">
        <v>52.764009999999999</v>
      </c>
      <c r="M5483">
        <v>0.7665883</v>
      </c>
      <c r="N5483">
        <v>23.377279999999999</v>
      </c>
      <c r="O5483">
        <v>26.789739999999998</v>
      </c>
      <c r="P5483">
        <v>0.31132779999999999</v>
      </c>
      <c r="Q5483">
        <v>21.24062</v>
      </c>
      <c r="R5483">
        <v>30.257539999999999</v>
      </c>
      <c r="S5483">
        <v>0.82263640000000005</v>
      </c>
    </row>
    <row r="5484" spans="1:19" x14ac:dyDescent="0.2">
      <c r="A5484" t="s">
        <v>886</v>
      </c>
      <c r="B5484">
        <v>2010</v>
      </c>
      <c r="C5484">
        <v>3081.8295710000002</v>
      </c>
      <c r="D5484">
        <v>3498.7256619999998</v>
      </c>
      <c r="E5484">
        <v>3657.4649960000002</v>
      </c>
      <c r="F5484">
        <v>3278.5743659999998</v>
      </c>
      <c r="G5484">
        <v>3115.2301769999999</v>
      </c>
      <c r="H5484">
        <v>-33.333350000000003</v>
      </c>
      <c r="I5484">
        <v>-0.1096101</v>
      </c>
      <c r="J5484">
        <v>-10.96101</v>
      </c>
      <c r="K5484">
        <v>44.361429999999999</v>
      </c>
      <c r="L5484">
        <v>52.764009999999999</v>
      </c>
      <c r="M5484">
        <v>0.7665883</v>
      </c>
      <c r="N5484">
        <v>23.377279999999999</v>
      </c>
      <c r="O5484">
        <v>26.789739999999998</v>
      </c>
      <c r="P5484">
        <v>0.31132779999999999</v>
      </c>
      <c r="Q5484">
        <v>21.24062</v>
      </c>
      <c r="R5484">
        <v>30.257539999999999</v>
      </c>
      <c r="S5484">
        <v>0.82263640000000005</v>
      </c>
    </row>
    <row r="5485" spans="1:19" x14ac:dyDescent="0.2">
      <c r="A5485" t="s">
        <v>886</v>
      </c>
      <c r="B5485">
        <v>2010</v>
      </c>
      <c r="C5485">
        <v>3081.8295710000002</v>
      </c>
      <c r="D5485">
        <v>3498.7256619999998</v>
      </c>
      <c r="E5485">
        <v>3657.4649960000002</v>
      </c>
      <c r="F5485">
        <v>3278.5743659999998</v>
      </c>
      <c r="G5485">
        <v>3115.2301769999999</v>
      </c>
      <c r="H5485">
        <v>2.0999999999999999E-5</v>
      </c>
      <c r="I5485">
        <v>-0.1096101</v>
      </c>
      <c r="J5485">
        <v>-10.96101</v>
      </c>
      <c r="K5485">
        <v>44.361429999999999</v>
      </c>
      <c r="L5485">
        <v>52.764009999999999</v>
      </c>
      <c r="M5485">
        <v>0.7665883</v>
      </c>
      <c r="N5485">
        <v>23.377279999999999</v>
      </c>
      <c r="O5485">
        <v>26.789739999999998</v>
      </c>
      <c r="P5485">
        <v>0.31132779999999999</v>
      </c>
      <c r="Q5485">
        <v>21.24062</v>
      </c>
      <c r="R5485">
        <v>30.257539999999999</v>
      </c>
      <c r="S5485">
        <v>0.82263640000000005</v>
      </c>
    </row>
    <row r="5486" spans="1:19" x14ac:dyDescent="0.2">
      <c r="A5486" t="s">
        <v>886</v>
      </c>
      <c r="B5486">
        <v>2010</v>
      </c>
      <c r="C5486">
        <v>3081.8295710000002</v>
      </c>
      <c r="D5486">
        <v>3498.7256619999998</v>
      </c>
      <c r="E5486">
        <v>3657.4649960000002</v>
      </c>
      <c r="F5486">
        <v>3278.5743659999998</v>
      </c>
      <c r="G5486">
        <v>3115.2301769999999</v>
      </c>
      <c r="H5486">
        <v>-7.0000359999999997</v>
      </c>
      <c r="I5486">
        <v>-0.1096101</v>
      </c>
      <c r="J5486">
        <v>-10.96101</v>
      </c>
      <c r="K5486">
        <v>44.361429999999999</v>
      </c>
      <c r="L5486">
        <v>52.764009999999999</v>
      </c>
      <c r="M5486">
        <v>0.7665883</v>
      </c>
      <c r="N5486">
        <v>23.377279999999999</v>
      </c>
      <c r="O5486">
        <v>26.789739999999998</v>
      </c>
      <c r="P5486">
        <v>0.31132779999999999</v>
      </c>
      <c r="Q5486">
        <v>21.24062</v>
      </c>
      <c r="R5486">
        <v>30.257539999999999</v>
      </c>
      <c r="S5486">
        <v>0.82263640000000005</v>
      </c>
    </row>
    <row r="5487" spans="1:19" x14ac:dyDescent="0.2">
      <c r="A5487" t="s">
        <v>886</v>
      </c>
      <c r="B5487">
        <v>2010</v>
      </c>
      <c r="C5487">
        <v>3081.8295710000002</v>
      </c>
      <c r="D5487">
        <v>3498.7256619999998</v>
      </c>
      <c r="E5487">
        <v>3657.4649960000002</v>
      </c>
      <c r="F5487">
        <v>3278.5743659999998</v>
      </c>
      <c r="G5487">
        <v>3115.2301769999999</v>
      </c>
      <c r="H5487">
        <v>9.9999699999999994</v>
      </c>
      <c r="I5487">
        <v>-0.1096101</v>
      </c>
      <c r="J5487">
        <v>-10.96101</v>
      </c>
      <c r="K5487">
        <v>44.361429999999999</v>
      </c>
      <c r="L5487">
        <v>52.764009999999999</v>
      </c>
      <c r="M5487">
        <v>0.7665883</v>
      </c>
      <c r="N5487">
        <v>23.377279999999999</v>
      </c>
      <c r="O5487">
        <v>26.789739999999998</v>
      </c>
      <c r="P5487">
        <v>0.31132779999999999</v>
      </c>
      <c r="Q5487">
        <v>21.24062</v>
      </c>
      <c r="R5487">
        <v>30.257539999999999</v>
      </c>
      <c r="S5487">
        <v>0.82263640000000005</v>
      </c>
    </row>
    <row r="5488" spans="1:19" x14ac:dyDescent="0.2">
      <c r="A5488" t="s">
        <v>886</v>
      </c>
      <c r="B5488">
        <v>2010</v>
      </c>
      <c r="C5488">
        <v>3081.8295710000002</v>
      </c>
      <c r="D5488">
        <v>3498.7256619999998</v>
      </c>
      <c r="E5488">
        <v>3657.4649960000002</v>
      </c>
      <c r="F5488">
        <v>3278.5743659999998</v>
      </c>
      <c r="G5488">
        <v>3115.2301769999999</v>
      </c>
      <c r="H5488">
        <v>14.545400000000001</v>
      </c>
      <c r="I5488">
        <v>-0.1096101</v>
      </c>
      <c r="J5488">
        <v>-10.96101</v>
      </c>
      <c r="K5488">
        <v>44.361429999999999</v>
      </c>
      <c r="L5488">
        <v>52.764009999999999</v>
      </c>
      <c r="M5488">
        <v>0.7665883</v>
      </c>
      <c r="N5488">
        <v>23.377279999999999</v>
      </c>
      <c r="O5488">
        <v>26.789739999999998</v>
      </c>
      <c r="P5488">
        <v>0.31132779999999999</v>
      </c>
      <c r="Q5488">
        <v>21.24062</v>
      </c>
      <c r="R5488">
        <v>30.257539999999999</v>
      </c>
      <c r="S5488">
        <v>0.82263640000000005</v>
      </c>
    </row>
    <row r="5489" spans="1:19" x14ac:dyDescent="0.2">
      <c r="A5489" t="s">
        <v>886</v>
      </c>
      <c r="B5489">
        <v>2010</v>
      </c>
      <c r="C5489">
        <v>3081.8295710000002</v>
      </c>
      <c r="D5489">
        <v>3498.7256619999998</v>
      </c>
      <c r="E5489">
        <v>3657.4649960000002</v>
      </c>
      <c r="F5489">
        <v>3278.5743659999998</v>
      </c>
      <c r="G5489">
        <v>3115.2301769999999</v>
      </c>
      <c r="H5489">
        <v>6.7615379999999998</v>
      </c>
      <c r="I5489">
        <v>-0.1096101</v>
      </c>
      <c r="J5489">
        <v>-10.96101</v>
      </c>
      <c r="K5489">
        <v>44.361429999999999</v>
      </c>
      <c r="L5489">
        <v>52.764009999999999</v>
      </c>
      <c r="M5489">
        <v>0.7665883</v>
      </c>
      <c r="N5489">
        <v>23.377279999999999</v>
      </c>
      <c r="O5489">
        <v>26.789739999999998</v>
      </c>
      <c r="P5489">
        <v>0.31132779999999999</v>
      </c>
      <c r="Q5489">
        <v>21.24062</v>
      </c>
      <c r="R5489">
        <v>30.257539999999999</v>
      </c>
      <c r="S5489">
        <v>0.82263640000000005</v>
      </c>
    </row>
    <row r="5490" spans="1:19" x14ac:dyDescent="0.2">
      <c r="A5490" t="s">
        <v>886</v>
      </c>
      <c r="B5490">
        <v>2010</v>
      </c>
      <c r="C5490">
        <v>3081.8295710000002</v>
      </c>
      <c r="D5490">
        <v>3498.7256619999998</v>
      </c>
      <c r="E5490">
        <v>3657.4649960000002</v>
      </c>
      <c r="F5490">
        <v>3278.5743659999998</v>
      </c>
      <c r="G5490">
        <v>3115.2301769999999</v>
      </c>
      <c r="H5490">
        <v>-8.1632470000000001</v>
      </c>
      <c r="I5490">
        <v>-0.1096101</v>
      </c>
      <c r="J5490">
        <v>-10.96101</v>
      </c>
      <c r="K5490">
        <v>44.361429999999999</v>
      </c>
      <c r="L5490">
        <v>52.764009999999999</v>
      </c>
      <c r="M5490">
        <v>0.7665883</v>
      </c>
      <c r="N5490">
        <v>23.377279999999999</v>
      </c>
      <c r="O5490">
        <v>26.789739999999998</v>
      </c>
      <c r="P5490">
        <v>0.31132779999999999</v>
      </c>
      <c r="Q5490">
        <v>21.24062</v>
      </c>
      <c r="R5490">
        <v>30.257539999999999</v>
      </c>
      <c r="S5490">
        <v>0.82263640000000005</v>
      </c>
    </row>
    <row r="5491" spans="1:19" x14ac:dyDescent="0.2">
      <c r="A5491" t="s">
        <v>886</v>
      </c>
      <c r="B5491">
        <v>2010</v>
      </c>
      <c r="C5491">
        <v>3081.8295710000002</v>
      </c>
      <c r="D5491">
        <v>3498.7256619999998</v>
      </c>
      <c r="E5491">
        <v>3657.4649960000002</v>
      </c>
      <c r="F5491">
        <v>3278.5743659999998</v>
      </c>
      <c r="G5491">
        <v>3115.2301769999999</v>
      </c>
      <c r="H5491">
        <v>20.388300000000001</v>
      </c>
      <c r="I5491">
        <v>-0.1096101</v>
      </c>
      <c r="J5491">
        <v>-10.96101</v>
      </c>
      <c r="K5491">
        <v>44.361429999999999</v>
      </c>
      <c r="L5491">
        <v>52.764009999999999</v>
      </c>
      <c r="M5491">
        <v>0.7665883</v>
      </c>
      <c r="N5491">
        <v>23.377279999999999</v>
      </c>
      <c r="O5491">
        <v>26.789739999999998</v>
      </c>
      <c r="P5491">
        <v>0.31132779999999999</v>
      </c>
      <c r="Q5491">
        <v>21.24062</v>
      </c>
      <c r="R5491">
        <v>30.257539999999999</v>
      </c>
      <c r="S5491">
        <v>0.82263640000000005</v>
      </c>
    </row>
    <row r="5492" spans="1:19" x14ac:dyDescent="0.2">
      <c r="A5492" t="s">
        <v>886</v>
      </c>
      <c r="B5492">
        <v>2010</v>
      </c>
      <c r="C5492">
        <v>3081.8295710000002</v>
      </c>
      <c r="D5492">
        <v>3498.7256619999998</v>
      </c>
      <c r="E5492">
        <v>3657.4649960000002</v>
      </c>
      <c r="F5492">
        <v>3278.5743659999998</v>
      </c>
      <c r="G5492">
        <v>3115.2301769999999</v>
      </c>
      <c r="H5492">
        <v>33.333370000000002</v>
      </c>
      <c r="I5492">
        <v>-0.1096101</v>
      </c>
      <c r="J5492">
        <v>-10.96101</v>
      </c>
      <c r="K5492">
        <v>44.361429999999999</v>
      </c>
      <c r="L5492">
        <v>52.764009999999999</v>
      </c>
      <c r="M5492">
        <v>0.7665883</v>
      </c>
      <c r="N5492">
        <v>23.377279999999999</v>
      </c>
      <c r="O5492">
        <v>26.789739999999998</v>
      </c>
      <c r="P5492">
        <v>0.31132779999999999</v>
      </c>
      <c r="Q5492">
        <v>21.24062</v>
      </c>
      <c r="R5492">
        <v>30.257539999999999</v>
      </c>
      <c r="S5492">
        <v>0.82263640000000005</v>
      </c>
    </row>
    <row r="5493" spans="1:19" x14ac:dyDescent="0.2">
      <c r="A5493" t="s">
        <v>886</v>
      </c>
      <c r="B5493">
        <v>2010</v>
      </c>
      <c r="C5493">
        <v>3081.8295710000002</v>
      </c>
      <c r="D5493">
        <v>3498.7256619999998</v>
      </c>
      <c r="E5493">
        <v>3657.4649960000002</v>
      </c>
      <c r="F5493">
        <v>3278.5743659999998</v>
      </c>
      <c r="G5493">
        <v>3115.2301769999999</v>
      </c>
      <c r="H5493">
        <v>-28.57141</v>
      </c>
      <c r="I5493">
        <v>-0.1096101</v>
      </c>
      <c r="J5493">
        <v>-10.96101</v>
      </c>
      <c r="K5493">
        <v>44.361429999999999</v>
      </c>
      <c r="L5493">
        <v>52.764009999999999</v>
      </c>
      <c r="M5493">
        <v>0.7665883</v>
      </c>
      <c r="N5493">
        <v>23.377279999999999</v>
      </c>
      <c r="O5493">
        <v>26.789739999999998</v>
      </c>
      <c r="P5493">
        <v>0.31132779999999999</v>
      </c>
      <c r="Q5493">
        <v>21.24062</v>
      </c>
      <c r="R5493">
        <v>30.257539999999999</v>
      </c>
      <c r="S5493">
        <v>0.82263640000000005</v>
      </c>
    </row>
    <row r="5494" spans="1:19" x14ac:dyDescent="0.2">
      <c r="A5494" t="s">
        <v>886</v>
      </c>
      <c r="B5494">
        <v>2010</v>
      </c>
      <c r="C5494">
        <v>3081.8295710000002</v>
      </c>
      <c r="D5494">
        <v>3498.7256619999998</v>
      </c>
      <c r="E5494">
        <v>3657.4649960000002</v>
      </c>
      <c r="F5494">
        <v>3278.5743659999998</v>
      </c>
      <c r="G5494">
        <v>3115.2301769999999</v>
      </c>
      <c r="I5494">
        <v>-0.1096101</v>
      </c>
      <c r="J5494">
        <v>-10.96101</v>
      </c>
      <c r="L5494">
        <v>52.764009999999999</v>
      </c>
      <c r="M5494">
        <v>0.7665883</v>
      </c>
      <c r="O5494">
        <v>26.789739999999998</v>
      </c>
      <c r="P5494">
        <v>0.31132779999999999</v>
      </c>
      <c r="R5494">
        <v>30.257539999999999</v>
      </c>
      <c r="S5494">
        <v>0.82263640000000005</v>
      </c>
    </row>
    <row r="5495" spans="1:19" x14ac:dyDescent="0.2">
      <c r="A5495" t="s">
        <v>886</v>
      </c>
      <c r="B5495">
        <v>2010</v>
      </c>
      <c r="C5495">
        <v>3081.8295710000002</v>
      </c>
      <c r="D5495">
        <v>3498.7256619999998</v>
      </c>
      <c r="E5495">
        <v>3657.4649960000002</v>
      </c>
      <c r="F5495">
        <v>3278.5743659999998</v>
      </c>
      <c r="G5495">
        <v>3115.2301769999999</v>
      </c>
      <c r="H5495">
        <v>13.333299999999999</v>
      </c>
      <c r="I5495">
        <v>-0.1096101</v>
      </c>
      <c r="J5495">
        <v>-10.96101</v>
      </c>
      <c r="K5495">
        <v>44.361429999999999</v>
      </c>
      <c r="L5495">
        <v>52.764009999999999</v>
      </c>
      <c r="M5495">
        <v>0.7665883</v>
      </c>
      <c r="N5495">
        <v>23.377279999999999</v>
      </c>
      <c r="O5495">
        <v>26.789739999999998</v>
      </c>
      <c r="P5495">
        <v>0.31132779999999999</v>
      </c>
      <c r="Q5495">
        <v>21.24062</v>
      </c>
      <c r="R5495">
        <v>30.257539999999999</v>
      </c>
      <c r="S5495">
        <v>0.82263640000000005</v>
      </c>
    </row>
    <row r="5496" spans="1:19" x14ac:dyDescent="0.2">
      <c r="A5496" t="s">
        <v>886</v>
      </c>
      <c r="B5496">
        <v>2010</v>
      </c>
      <c r="C5496">
        <v>3081.8295710000002</v>
      </c>
      <c r="D5496">
        <v>3498.7256619999998</v>
      </c>
      <c r="E5496">
        <v>3657.4649960000002</v>
      </c>
      <c r="F5496">
        <v>3278.5743659999998</v>
      </c>
      <c r="G5496">
        <v>3115.2301769999999</v>
      </c>
      <c r="H5496">
        <v>20.00001</v>
      </c>
      <c r="I5496">
        <v>-0.1096101</v>
      </c>
      <c r="J5496">
        <v>-10.96101</v>
      </c>
      <c r="K5496">
        <v>44.361429999999999</v>
      </c>
      <c r="L5496">
        <v>52.764009999999999</v>
      </c>
      <c r="M5496">
        <v>0.7665883</v>
      </c>
      <c r="N5496">
        <v>23.377279999999999</v>
      </c>
      <c r="O5496">
        <v>26.789739999999998</v>
      </c>
      <c r="P5496">
        <v>0.31132779999999999</v>
      </c>
      <c r="Q5496">
        <v>21.24062</v>
      </c>
      <c r="R5496">
        <v>30.257539999999999</v>
      </c>
      <c r="S5496">
        <v>0.82263640000000005</v>
      </c>
    </row>
    <row r="5497" spans="1:19" x14ac:dyDescent="0.2">
      <c r="A5497" t="s">
        <v>886</v>
      </c>
      <c r="B5497">
        <v>2010</v>
      </c>
      <c r="C5497">
        <v>3081.8295710000002</v>
      </c>
      <c r="D5497">
        <v>3498.7256619999998</v>
      </c>
      <c r="E5497">
        <v>3657.4649960000002</v>
      </c>
      <c r="F5497">
        <v>3278.5743659999998</v>
      </c>
      <c r="G5497">
        <v>3115.2301769999999</v>
      </c>
      <c r="H5497">
        <v>17.777760000000001</v>
      </c>
      <c r="I5497">
        <v>-0.1096101</v>
      </c>
      <c r="J5497">
        <v>-10.96101</v>
      </c>
      <c r="K5497">
        <v>44.361429999999999</v>
      </c>
      <c r="L5497">
        <v>52.764009999999999</v>
      </c>
      <c r="M5497">
        <v>0.7665883</v>
      </c>
      <c r="N5497">
        <v>23.377279999999999</v>
      </c>
      <c r="O5497">
        <v>26.789739999999998</v>
      </c>
      <c r="P5497">
        <v>0.31132779999999999</v>
      </c>
      <c r="Q5497">
        <v>21.24062</v>
      </c>
      <c r="R5497">
        <v>30.257539999999999</v>
      </c>
      <c r="S5497">
        <v>0.82263640000000005</v>
      </c>
    </row>
    <row r="5498" spans="1:19" x14ac:dyDescent="0.2">
      <c r="A5498" t="s">
        <v>886</v>
      </c>
      <c r="B5498">
        <v>2010</v>
      </c>
      <c r="C5498">
        <v>3081.8295710000002</v>
      </c>
      <c r="D5498">
        <v>3498.7256619999998</v>
      </c>
      <c r="E5498">
        <v>3657.4649960000002</v>
      </c>
      <c r="F5498">
        <v>3278.5743659999998</v>
      </c>
      <c r="G5498">
        <v>3115.2301769999999</v>
      </c>
      <c r="H5498">
        <v>-1.75434</v>
      </c>
      <c r="I5498">
        <v>-0.1096101</v>
      </c>
      <c r="J5498">
        <v>-10.96101</v>
      </c>
      <c r="K5498">
        <v>44.361429999999999</v>
      </c>
      <c r="L5498">
        <v>52.764009999999999</v>
      </c>
      <c r="M5498">
        <v>0.7665883</v>
      </c>
      <c r="N5498">
        <v>23.377279999999999</v>
      </c>
      <c r="O5498">
        <v>26.789739999999998</v>
      </c>
      <c r="P5498">
        <v>0.31132779999999999</v>
      </c>
      <c r="Q5498">
        <v>21.24062</v>
      </c>
      <c r="R5498">
        <v>30.257539999999999</v>
      </c>
      <c r="S5498">
        <v>0.82263640000000005</v>
      </c>
    </row>
    <row r="5499" spans="1:19" x14ac:dyDescent="0.2">
      <c r="A5499" t="s">
        <v>886</v>
      </c>
      <c r="B5499">
        <v>2010</v>
      </c>
      <c r="C5499">
        <v>3081.8295710000002</v>
      </c>
      <c r="D5499">
        <v>3498.7256619999998</v>
      </c>
      <c r="E5499">
        <v>3657.4649960000002</v>
      </c>
      <c r="F5499">
        <v>3278.5743659999998</v>
      </c>
      <c r="G5499">
        <v>3115.2301769999999</v>
      </c>
      <c r="H5499">
        <v>12.12124</v>
      </c>
      <c r="I5499">
        <v>-0.1096101</v>
      </c>
      <c r="J5499">
        <v>-10.96101</v>
      </c>
      <c r="K5499">
        <v>44.361429999999999</v>
      </c>
      <c r="L5499">
        <v>52.764009999999999</v>
      </c>
      <c r="M5499">
        <v>0.7665883</v>
      </c>
      <c r="N5499">
        <v>23.377279999999999</v>
      </c>
      <c r="O5499">
        <v>26.789739999999998</v>
      </c>
      <c r="P5499">
        <v>0.31132779999999999</v>
      </c>
      <c r="Q5499">
        <v>21.24062</v>
      </c>
      <c r="R5499">
        <v>30.257539999999999</v>
      </c>
      <c r="S5499">
        <v>0.82263640000000005</v>
      </c>
    </row>
    <row r="5500" spans="1:19" x14ac:dyDescent="0.2">
      <c r="A5500" t="s">
        <v>886</v>
      </c>
      <c r="B5500">
        <v>2010</v>
      </c>
      <c r="C5500">
        <v>3081.8295710000002</v>
      </c>
      <c r="D5500">
        <v>3498.7256619999998</v>
      </c>
      <c r="E5500">
        <v>3657.4649960000002</v>
      </c>
      <c r="F5500">
        <v>3278.5743659999998</v>
      </c>
      <c r="G5500">
        <v>3115.2301769999999</v>
      </c>
      <c r="H5500">
        <v>-24.999980000000001</v>
      </c>
      <c r="I5500">
        <v>-0.1096101</v>
      </c>
      <c r="J5500">
        <v>-10.96101</v>
      </c>
      <c r="K5500">
        <v>44.361429999999999</v>
      </c>
      <c r="L5500">
        <v>52.764009999999999</v>
      </c>
      <c r="M5500">
        <v>0.7665883</v>
      </c>
      <c r="N5500">
        <v>23.377279999999999</v>
      </c>
      <c r="O5500">
        <v>26.789739999999998</v>
      </c>
      <c r="P5500">
        <v>0.31132779999999999</v>
      </c>
      <c r="Q5500">
        <v>21.24062</v>
      </c>
      <c r="R5500">
        <v>30.257539999999999</v>
      </c>
      <c r="S5500">
        <v>0.82263640000000005</v>
      </c>
    </row>
    <row r="5501" spans="1:19" x14ac:dyDescent="0.2">
      <c r="A5501" t="s">
        <v>886</v>
      </c>
      <c r="B5501">
        <v>2010</v>
      </c>
      <c r="C5501">
        <v>3081.8295710000002</v>
      </c>
      <c r="D5501">
        <v>3498.7256619999998</v>
      </c>
      <c r="E5501">
        <v>3657.4649960000002</v>
      </c>
      <c r="F5501">
        <v>3278.5743659999998</v>
      </c>
      <c r="G5501">
        <v>3115.2301769999999</v>
      </c>
      <c r="H5501">
        <v>-4.57E-5</v>
      </c>
      <c r="I5501">
        <v>-0.1096101</v>
      </c>
      <c r="J5501">
        <v>-10.96101</v>
      </c>
      <c r="K5501">
        <v>44.361429999999999</v>
      </c>
      <c r="L5501">
        <v>52.764009999999999</v>
      </c>
      <c r="M5501">
        <v>0.7665883</v>
      </c>
      <c r="N5501">
        <v>23.377279999999999</v>
      </c>
      <c r="O5501">
        <v>26.789739999999998</v>
      </c>
      <c r="P5501">
        <v>0.31132779999999999</v>
      </c>
      <c r="Q5501">
        <v>21.24062</v>
      </c>
      <c r="R5501">
        <v>30.257539999999999</v>
      </c>
      <c r="S5501">
        <v>0.82263640000000005</v>
      </c>
    </row>
    <row r="5502" spans="1:19" x14ac:dyDescent="0.2">
      <c r="A5502" t="s">
        <v>886</v>
      </c>
      <c r="B5502">
        <v>2010</v>
      </c>
      <c r="C5502">
        <v>3081.8295710000002</v>
      </c>
      <c r="D5502">
        <v>3498.7256619999998</v>
      </c>
      <c r="E5502">
        <v>3657.4649960000002</v>
      </c>
      <c r="F5502">
        <v>3278.5743659999998</v>
      </c>
      <c r="G5502">
        <v>3115.2301769999999</v>
      </c>
      <c r="H5502">
        <v>5.2631300000000003</v>
      </c>
      <c r="I5502">
        <v>-0.1096101</v>
      </c>
      <c r="J5502">
        <v>-10.96101</v>
      </c>
      <c r="K5502">
        <v>44.361429999999999</v>
      </c>
      <c r="L5502">
        <v>52.764009999999999</v>
      </c>
      <c r="M5502">
        <v>0.7665883</v>
      </c>
      <c r="N5502">
        <v>23.377279999999999</v>
      </c>
      <c r="O5502">
        <v>26.789739999999998</v>
      </c>
      <c r="P5502">
        <v>0.31132779999999999</v>
      </c>
      <c r="Q5502">
        <v>21.24062</v>
      </c>
      <c r="R5502">
        <v>30.257539999999999</v>
      </c>
      <c r="S5502">
        <v>0.82263640000000005</v>
      </c>
    </row>
    <row r="5503" spans="1:19" x14ac:dyDescent="0.2">
      <c r="A5503" t="s">
        <v>886</v>
      </c>
      <c r="B5503">
        <v>2010</v>
      </c>
      <c r="C5503">
        <v>3081.8295710000002</v>
      </c>
      <c r="D5503">
        <v>3498.7256619999998</v>
      </c>
      <c r="E5503">
        <v>3657.4649960000002</v>
      </c>
      <c r="F5503">
        <v>3278.5743659999998</v>
      </c>
      <c r="G5503">
        <v>3115.2301769999999</v>
      </c>
      <c r="H5503">
        <v>-18.181840000000001</v>
      </c>
      <c r="I5503">
        <v>-0.1096101</v>
      </c>
      <c r="J5503">
        <v>-10.96101</v>
      </c>
      <c r="K5503">
        <v>44.361429999999999</v>
      </c>
      <c r="L5503">
        <v>52.764009999999999</v>
      </c>
      <c r="M5503">
        <v>0.7665883</v>
      </c>
      <c r="N5503">
        <v>23.377279999999999</v>
      </c>
      <c r="O5503">
        <v>26.789739999999998</v>
      </c>
      <c r="P5503">
        <v>0.31132779999999999</v>
      </c>
      <c r="Q5503">
        <v>21.24062</v>
      </c>
      <c r="R5503">
        <v>30.257539999999999</v>
      </c>
      <c r="S5503">
        <v>0.82263640000000005</v>
      </c>
    </row>
    <row r="5504" spans="1:19" x14ac:dyDescent="0.2">
      <c r="A5504" t="s">
        <v>886</v>
      </c>
      <c r="B5504">
        <v>2010</v>
      </c>
      <c r="C5504">
        <v>3081.8295710000002</v>
      </c>
      <c r="D5504">
        <v>3498.7256619999998</v>
      </c>
      <c r="E5504">
        <v>3657.4649960000002</v>
      </c>
      <c r="F5504">
        <v>3278.5743659999998</v>
      </c>
      <c r="G5504">
        <v>3115.2301769999999</v>
      </c>
      <c r="H5504">
        <v>20.37041</v>
      </c>
      <c r="I5504">
        <v>-0.1096101</v>
      </c>
      <c r="J5504">
        <v>-10.96101</v>
      </c>
      <c r="K5504">
        <v>44.361429999999999</v>
      </c>
      <c r="L5504">
        <v>52.764009999999999</v>
      </c>
      <c r="M5504">
        <v>0.7665883</v>
      </c>
      <c r="N5504">
        <v>23.377279999999999</v>
      </c>
      <c r="O5504">
        <v>26.789739999999998</v>
      </c>
      <c r="P5504">
        <v>0.31132779999999999</v>
      </c>
      <c r="Q5504">
        <v>21.24062</v>
      </c>
      <c r="R5504">
        <v>30.257539999999999</v>
      </c>
      <c r="S5504">
        <v>0.82263640000000005</v>
      </c>
    </row>
    <row r="5505" spans="1:19" x14ac:dyDescent="0.2">
      <c r="A5505" t="s">
        <v>886</v>
      </c>
      <c r="B5505">
        <v>2010</v>
      </c>
      <c r="C5505">
        <v>3081.8295710000002</v>
      </c>
      <c r="D5505">
        <v>3498.7256619999998</v>
      </c>
      <c r="E5505">
        <v>3657.4649960000002</v>
      </c>
      <c r="F5505">
        <v>3278.5743659999998</v>
      </c>
      <c r="G5505">
        <v>3115.2301769999999</v>
      </c>
      <c r="H5505">
        <v>73.611059999999995</v>
      </c>
      <c r="I5505">
        <v>-0.1096101</v>
      </c>
      <c r="J5505">
        <v>-10.96101</v>
      </c>
      <c r="K5505">
        <v>44.361429999999999</v>
      </c>
      <c r="L5505">
        <v>52.764009999999999</v>
      </c>
      <c r="M5505">
        <v>0.7665883</v>
      </c>
      <c r="N5505">
        <v>23.377279999999999</v>
      </c>
      <c r="O5505">
        <v>26.789739999999998</v>
      </c>
      <c r="P5505">
        <v>0.31132779999999999</v>
      </c>
      <c r="Q5505">
        <v>21.24062</v>
      </c>
      <c r="R5505">
        <v>30.257539999999999</v>
      </c>
      <c r="S5505">
        <v>0.82263640000000005</v>
      </c>
    </row>
    <row r="5506" spans="1:19" x14ac:dyDescent="0.2">
      <c r="A5506" t="s">
        <v>886</v>
      </c>
      <c r="B5506">
        <v>2010</v>
      </c>
      <c r="C5506">
        <v>3081.8295710000002</v>
      </c>
      <c r="D5506">
        <v>3498.7256619999998</v>
      </c>
      <c r="E5506">
        <v>3657.4649960000002</v>
      </c>
      <c r="F5506">
        <v>3278.5743659999998</v>
      </c>
      <c r="G5506">
        <v>3115.2301769999999</v>
      </c>
      <c r="H5506">
        <v>-33.333350000000003</v>
      </c>
      <c r="I5506">
        <v>-0.1096101</v>
      </c>
      <c r="J5506">
        <v>-10.96101</v>
      </c>
      <c r="K5506">
        <v>44.361429999999999</v>
      </c>
      <c r="L5506">
        <v>52.764009999999999</v>
      </c>
      <c r="M5506">
        <v>0.7665883</v>
      </c>
      <c r="N5506">
        <v>23.377279999999999</v>
      </c>
      <c r="O5506">
        <v>26.789739999999998</v>
      </c>
      <c r="P5506">
        <v>0.31132779999999999</v>
      </c>
      <c r="Q5506">
        <v>21.24062</v>
      </c>
      <c r="R5506">
        <v>30.257539999999999</v>
      </c>
      <c r="S5506">
        <v>0.82263640000000005</v>
      </c>
    </row>
    <row r="5507" spans="1:19" x14ac:dyDescent="0.2">
      <c r="A5507" t="s">
        <v>886</v>
      </c>
      <c r="B5507">
        <v>2010</v>
      </c>
      <c r="C5507">
        <v>3081.8295710000002</v>
      </c>
      <c r="D5507">
        <v>3498.7256619999998</v>
      </c>
      <c r="E5507">
        <v>3657.4649960000002</v>
      </c>
      <c r="F5507">
        <v>3278.5743659999998</v>
      </c>
      <c r="G5507">
        <v>3115.2301769999999</v>
      </c>
      <c r="I5507">
        <v>-0.1096101</v>
      </c>
      <c r="J5507">
        <v>-10.96101</v>
      </c>
      <c r="L5507">
        <v>52.764009999999999</v>
      </c>
      <c r="M5507">
        <v>0.7665883</v>
      </c>
      <c r="N5507">
        <v>23.377279999999999</v>
      </c>
      <c r="O5507">
        <v>26.789739999999998</v>
      </c>
      <c r="P5507">
        <v>0.31132779999999999</v>
      </c>
      <c r="R5507">
        <v>30.257539999999999</v>
      </c>
      <c r="S5507">
        <v>0.82263640000000005</v>
      </c>
    </row>
    <row r="5508" spans="1:19" x14ac:dyDescent="0.2">
      <c r="A5508" t="s">
        <v>886</v>
      </c>
      <c r="B5508">
        <v>2010</v>
      </c>
      <c r="C5508">
        <v>3081.8295710000002</v>
      </c>
      <c r="D5508">
        <v>3498.7256619999998</v>
      </c>
      <c r="E5508">
        <v>3657.4649960000002</v>
      </c>
      <c r="F5508">
        <v>3278.5743659999998</v>
      </c>
      <c r="G5508">
        <v>3115.2301769999999</v>
      </c>
      <c r="H5508">
        <v>-4.9999890000000002</v>
      </c>
      <c r="I5508">
        <v>-0.1096101</v>
      </c>
      <c r="J5508">
        <v>-10.96101</v>
      </c>
      <c r="K5508">
        <v>44.361429999999999</v>
      </c>
      <c r="L5508">
        <v>52.764009999999999</v>
      </c>
      <c r="M5508">
        <v>0.7665883</v>
      </c>
      <c r="N5508">
        <v>23.377279999999999</v>
      </c>
      <c r="O5508">
        <v>26.789739999999998</v>
      </c>
      <c r="P5508">
        <v>0.31132779999999999</v>
      </c>
      <c r="Q5508">
        <v>21.24062</v>
      </c>
      <c r="R5508">
        <v>30.257539999999999</v>
      </c>
      <c r="S5508">
        <v>0.82263640000000005</v>
      </c>
    </row>
    <row r="5509" spans="1:19" x14ac:dyDescent="0.2">
      <c r="A5509" t="s">
        <v>886</v>
      </c>
      <c r="B5509">
        <v>2010</v>
      </c>
      <c r="C5509">
        <v>3081.8295710000002</v>
      </c>
      <c r="D5509">
        <v>3498.7256619999998</v>
      </c>
      <c r="E5509">
        <v>3657.4649960000002</v>
      </c>
      <c r="F5509">
        <v>3278.5743659999998</v>
      </c>
      <c r="G5509">
        <v>3115.2301769999999</v>
      </c>
      <c r="H5509">
        <v>20.000019999999999</v>
      </c>
      <c r="I5509">
        <v>-0.1096101</v>
      </c>
      <c r="J5509">
        <v>-10.96101</v>
      </c>
      <c r="K5509">
        <v>44.361429999999999</v>
      </c>
      <c r="L5509">
        <v>52.764009999999999</v>
      </c>
      <c r="M5509">
        <v>0.7665883</v>
      </c>
      <c r="N5509">
        <v>23.377279999999999</v>
      </c>
      <c r="O5509">
        <v>26.789739999999998</v>
      </c>
      <c r="P5509">
        <v>0.31132779999999999</v>
      </c>
      <c r="Q5509">
        <v>21.24062</v>
      </c>
      <c r="R5509">
        <v>30.257539999999999</v>
      </c>
      <c r="S5509">
        <v>0.82263640000000005</v>
      </c>
    </row>
    <row r="5510" spans="1:19" x14ac:dyDescent="0.2">
      <c r="A5510" t="s">
        <v>886</v>
      </c>
      <c r="B5510">
        <v>2010</v>
      </c>
      <c r="C5510">
        <v>3081.8295710000002</v>
      </c>
      <c r="D5510">
        <v>3498.7256619999998</v>
      </c>
      <c r="E5510">
        <v>3657.4649960000002</v>
      </c>
      <c r="F5510">
        <v>3278.5743659999998</v>
      </c>
      <c r="G5510">
        <v>3115.2301769999999</v>
      </c>
      <c r="H5510">
        <v>-16.666730000000001</v>
      </c>
      <c r="I5510">
        <v>-0.1096101</v>
      </c>
      <c r="J5510">
        <v>-10.96101</v>
      </c>
      <c r="K5510">
        <v>44.361429999999999</v>
      </c>
      <c r="L5510">
        <v>52.764009999999999</v>
      </c>
      <c r="M5510">
        <v>0.7665883</v>
      </c>
      <c r="N5510">
        <v>23.377279999999999</v>
      </c>
      <c r="O5510">
        <v>26.789739999999998</v>
      </c>
      <c r="P5510">
        <v>0.31132779999999999</v>
      </c>
      <c r="Q5510">
        <v>21.24062</v>
      </c>
      <c r="R5510">
        <v>30.257539999999999</v>
      </c>
      <c r="S5510">
        <v>0.82263640000000005</v>
      </c>
    </row>
    <row r="5511" spans="1:19" x14ac:dyDescent="0.2">
      <c r="A5511" t="s">
        <v>886</v>
      </c>
      <c r="B5511">
        <v>2010</v>
      </c>
      <c r="C5511">
        <v>3081.8295710000002</v>
      </c>
      <c r="D5511">
        <v>3498.7256619999998</v>
      </c>
      <c r="E5511">
        <v>3657.4649960000002</v>
      </c>
      <c r="F5511">
        <v>3278.5743659999998</v>
      </c>
      <c r="G5511">
        <v>3115.2301769999999</v>
      </c>
      <c r="H5511">
        <v>-55.000010000000003</v>
      </c>
      <c r="I5511">
        <v>-0.1096101</v>
      </c>
      <c r="J5511">
        <v>-10.96101</v>
      </c>
      <c r="K5511">
        <v>44.361429999999999</v>
      </c>
      <c r="L5511">
        <v>52.764009999999999</v>
      </c>
      <c r="M5511">
        <v>0.7665883</v>
      </c>
      <c r="N5511">
        <v>23.377279999999999</v>
      </c>
      <c r="O5511">
        <v>26.789739999999998</v>
      </c>
      <c r="P5511">
        <v>0.31132779999999999</v>
      </c>
      <c r="Q5511">
        <v>21.24062</v>
      </c>
      <c r="R5511">
        <v>30.257539999999999</v>
      </c>
      <c r="S5511">
        <v>0.82263640000000005</v>
      </c>
    </row>
    <row r="5512" spans="1:19" x14ac:dyDescent="0.2">
      <c r="A5512" t="s">
        <v>886</v>
      </c>
      <c r="B5512">
        <v>2010</v>
      </c>
      <c r="C5512">
        <v>3081.8295710000002</v>
      </c>
      <c r="D5512">
        <v>3498.7256619999998</v>
      </c>
      <c r="E5512">
        <v>3657.4649960000002</v>
      </c>
      <c r="F5512">
        <v>3278.5743659999998</v>
      </c>
      <c r="G5512">
        <v>3115.2301769999999</v>
      </c>
      <c r="H5512">
        <v>-33.333350000000003</v>
      </c>
      <c r="I5512">
        <v>-0.1096101</v>
      </c>
      <c r="J5512">
        <v>-10.96101</v>
      </c>
      <c r="K5512">
        <v>44.361429999999999</v>
      </c>
      <c r="L5512">
        <v>52.764009999999999</v>
      </c>
      <c r="M5512">
        <v>0.7665883</v>
      </c>
      <c r="N5512">
        <v>23.377279999999999</v>
      </c>
      <c r="O5512">
        <v>26.789739999999998</v>
      </c>
      <c r="P5512">
        <v>0.31132779999999999</v>
      </c>
      <c r="Q5512">
        <v>21.24062</v>
      </c>
      <c r="R5512">
        <v>30.257539999999999</v>
      </c>
      <c r="S5512">
        <v>0.82263640000000005</v>
      </c>
    </row>
    <row r="5513" spans="1:19" x14ac:dyDescent="0.2">
      <c r="A5513" t="s">
        <v>886</v>
      </c>
      <c r="B5513">
        <v>2010</v>
      </c>
      <c r="C5513">
        <v>3081.8295710000002</v>
      </c>
      <c r="D5513">
        <v>3498.7256619999998</v>
      </c>
      <c r="E5513">
        <v>3657.4649960000002</v>
      </c>
      <c r="F5513">
        <v>3278.5743659999998</v>
      </c>
      <c r="G5513">
        <v>3115.2301769999999</v>
      </c>
      <c r="H5513">
        <v>3.174636</v>
      </c>
      <c r="I5513">
        <v>-0.1096101</v>
      </c>
      <c r="J5513">
        <v>-10.96101</v>
      </c>
      <c r="K5513">
        <v>44.361429999999999</v>
      </c>
      <c r="L5513">
        <v>52.764009999999999</v>
      </c>
      <c r="M5513">
        <v>0.7665883</v>
      </c>
      <c r="N5513">
        <v>23.377279999999999</v>
      </c>
      <c r="O5513">
        <v>26.789739999999998</v>
      </c>
      <c r="P5513">
        <v>0.31132779999999999</v>
      </c>
      <c r="Q5513">
        <v>21.24062</v>
      </c>
      <c r="R5513">
        <v>30.257539999999999</v>
      </c>
      <c r="S5513">
        <v>0.82263640000000005</v>
      </c>
    </row>
    <row r="5514" spans="1:19" x14ac:dyDescent="0.2">
      <c r="A5514" t="s">
        <v>886</v>
      </c>
      <c r="B5514">
        <v>2010</v>
      </c>
      <c r="C5514">
        <v>3081.8295710000002</v>
      </c>
      <c r="D5514">
        <v>3498.7256619999998</v>
      </c>
      <c r="E5514">
        <v>3657.4649960000002</v>
      </c>
      <c r="F5514">
        <v>3278.5743659999998</v>
      </c>
      <c r="G5514">
        <v>3115.2301769999999</v>
      </c>
      <c r="H5514">
        <v>13.250310000000001</v>
      </c>
      <c r="I5514">
        <v>-0.1096101</v>
      </c>
      <c r="J5514">
        <v>-10.96101</v>
      </c>
      <c r="K5514">
        <v>44.361429999999999</v>
      </c>
      <c r="L5514">
        <v>52.764009999999999</v>
      </c>
      <c r="M5514">
        <v>0.7665883</v>
      </c>
      <c r="N5514">
        <v>23.377279999999999</v>
      </c>
      <c r="O5514">
        <v>26.789739999999998</v>
      </c>
      <c r="P5514">
        <v>0.31132779999999999</v>
      </c>
      <c r="Q5514">
        <v>21.24062</v>
      </c>
      <c r="R5514">
        <v>30.257539999999999</v>
      </c>
      <c r="S5514">
        <v>0.82263640000000005</v>
      </c>
    </row>
    <row r="5515" spans="1:19" x14ac:dyDescent="0.2">
      <c r="A5515" t="s">
        <v>886</v>
      </c>
      <c r="B5515">
        <v>2010</v>
      </c>
      <c r="C5515">
        <v>3081.8295710000002</v>
      </c>
      <c r="D5515">
        <v>3498.7256619999998</v>
      </c>
      <c r="E5515">
        <v>3657.4649960000002</v>
      </c>
      <c r="F5515">
        <v>3278.5743659999998</v>
      </c>
      <c r="G5515">
        <v>3115.2301769999999</v>
      </c>
      <c r="H5515">
        <v>-36.66666</v>
      </c>
      <c r="I5515">
        <v>-0.1096101</v>
      </c>
      <c r="J5515">
        <v>-10.96101</v>
      </c>
      <c r="K5515">
        <v>44.361429999999999</v>
      </c>
      <c r="L5515">
        <v>52.764009999999999</v>
      </c>
      <c r="M5515">
        <v>0.7665883</v>
      </c>
      <c r="N5515">
        <v>23.377279999999999</v>
      </c>
      <c r="O5515">
        <v>26.789739999999998</v>
      </c>
      <c r="P5515">
        <v>0.31132779999999999</v>
      </c>
      <c r="Q5515">
        <v>21.24062</v>
      </c>
      <c r="R5515">
        <v>30.257539999999999</v>
      </c>
      <c r="S5515">
        <v>0.82263640000000005</v>
      </c>
    </row>
    <row r="5516" spans="1:19" x14ac:dyDescent="0.2">
      <c r="A5516" t="s">
        <v>886</v>
      </c>
      <c r="B5516">
        <v>2010</v>
      </c>
      <c r="C5516">
        <v>3081.8295710000002</v>
      </c>
      <c r="D5516">
        <v>3498.7256619999998</v>
      </c>
      <c r="E5516">
        <v>3657.4649960000002</v>
      </c>
      <c r="F5516">
        <v>3278.5743659999998</v>
      </c>
      <c r="G5516">
        <v>3115.2301769999999</v>
      </c>
      <c r="H5516">
        <v>18.749949999999998</v>
      </c>
      <c r="I5516">
        <v>-0.1096101</v>
      </c>
      <c r="J5516">
        <v>-10.96101</v>
      </c>
      <c r="K5516">
        <v>44.361429999999999</v>
      </c>
      <c r="L5516">
        <v>52.764009999999999</v>
      </c>
      <c r="M5516">
        <v>0.7665883</v>
      </c>
      <c r="N5516">
        <v>23.377279999999999</v>
      </c>
      <c r="O5516">
        <v>26.789739999999998</v>
      </c>
      <c r="P5516">
        <v>0.31132779999999999</v>
      </c>
      <c r="Q5516">
        <v>21.24062</v>
      </c>
      <c r="R5516">
        <v>30.257539999999999</v>
      </c>
      <c r="S5516">
        <v>0.82263640000000005</v>
      </c>
    </row>
    <row r="5517" spans="1:19" x14ac:dyDescent="0.2">
      <c r="A5517" t="s">
        <v>886</v>
      </c>
      <c r="B5517">
        <v>2010</v>
      </c>
      <c r="C5517">
        <v>3081.8295710000002</v>
      </c>
      <c r="D5517">
        <v>3498.7256619999998</v>
      </c>
      <c r="E5517">
        <v>3657.4649960000002</v>
      </c>
      <c r="F5517">
        <v>3278.5743659999998</v>
      </c>
      <c r="G5517">
        <v>3115.2301769999999</v>
      </c>
      <c r="I5517">
        <v>-0.1096101</v>
      </c>
      <c r="J5517">
        <v>-10.96101</v>
      </c>
      <c r="L5517">
        <v>52.764009999999999</v>
      </c>
      <c r="M5517">
        <v>0.7665883</v>
      </c>
      <c r="N5517">
        <v>23.377279999999999</v>
      </c>
      <c r="O5517">
        <v>26.789739999999998</v>
      </c>
      <c r="P5517">
        <v>0.31132779999999999</v>
      </c>
      <c r="R5517">
        <v>30.257539999999999</v>
      </c>
      <c r="S5517">
        <v>0.82263640000000005</v>
      </c>
    </row>
    <row r="5518" spans="1:19" x14ac:dyDescent="0.2">
      <c r="A5518" t="s">
        <v>886</v>
      </c>
      <c r="B5518">
        <v>2010</v>
      </c>
      <c r="C5518">
        <v>3081.8295710000002</v>
      </c>
      <c r="D5518">
        <v>3498.7256619999998</v>
      </c>
      <c r="E5518">
        <v>3657.4649960000002</v>
      </c>
      <c r="F5518">
        <v>3278.5743659999998</v>
      </c>
      <c r="G5518">
        <v>3115.2301769999999</v>
      </c>
      <c r="I5518">
        <v>-0.1096101</v>
      </c>
      <c r="J5518">
        <v>-10.96101</v>
      </c>
      <c r="L5518">
        <v>52.764009999999999</v>
      </c>
      <c r="M5518">
        <v>0.7665883</v>
      </c>
      <c r="N5518">
        <v>23.377279999999999</v>
      </c>
      <c r="O5518">
        <v>26.789739999999998</v>
      </c>
      <c r="P5518">
        <v>0.31132779999999999</v>
      </c>
      <c r="R5518">
        <v>30.257539999999999</v>
      </c>
      <c r="S5518">
        <v>0.82263640000000005</v>
      </c>
    </row>
    <row r="5519" spans="1:19" x14ac:dyDescent="0.2">
      <c r="A5519" t="s">
        <v>886</v>
      </c>
      <c r="B5519">
        <v>2010</v>
      </c>
      <c r="C5519">
        <v>3081.8295710000002</v>
      </c>
      <c r="D5519">
        <v>3498.7256619999998</v>
      </c>
      <c r="E5519">
        <v>3657.4649960000002</v>
      </c>
      <c r="F5519">
        <v>3278.5743659999998</v>
      </c>
      <c r="G5519">
        <v>3115.2301769999999</v>
      </c>
      <c r="I5519">
        <v>-0.1096101</v>
      </c>
      <c r="J5519">
        <v>-10.96101</v>
      </c>
      <c r="L5519">
        <v>52.764009999999999</v>
      </c>
      <c r="M5519">
        <v>0.7665883</v>
      </c>
      <c r="N5519">
        <v>23.377279999999999</v>
      </c>
      <c r="O5519">
        <v>26.789739999999998</v>
      </c>
      <c r="P5519">
        <v>0.31132779999999999</v>
      </c>
      <c r="R5519">
        <v>30.257539999999999</v>
      </c>
      <c r="S5519">
        <v>0.82263640000000005</v>
      </c>
    </row>
    <row r="5520" spans="1:19" x14ac:dyDescent="0.2">
      <c r="A5520" t="s">
        <v>886</v>
      </c>
      <c r="B5520">
        <v>2010</v>
      </c>
      <c r="C5520">
        <v>3081.8295710000002</v>
      </c>
      <c r="D5520">
        <v>3498.7256619999998</v>
      </c>
      <c r="E5520">
        <v>3657.4649960000002</v>
      </c>
      <c r="F5520">
        <v>3278.5743659999998</v>
      </c>
      <c r="G5520">
        <v>3115.2301769999999</v>
      </c>
      <c r="H5520">
        <v>63.636409999999998</v>
      </c>
      <c r="I5520">
        <v>-0.1096101</v>
      </c>
      <c r="J5520">
        <v>-10.96101</v>
      </c>
      <c r="K5520">
        <v>44.361429999999999</v>
      </c>
      <c r="L5520">
        <v>52.764009999999999</v>
      </c>
      <c r="M5520">
        <v>0.7665883</v>
      </c>
      <c r="N5520">
        <v>23.377279999999999</v>
      </c>
      <c r="O5520">
        <v>26.789739999999998</v>
      </c>
      <c r="P5520">
        <v>0.31132779999999999</v>
      </c>
      <c r="Q5520">
        <v>21.24062</v>
      </c>
      <c r="R5520">
        <v>30.257539999999999</v>
      </c>
      <c r="S5520">
        <v>0.82263640000000005</v>
      </c>
    </row>
    <row r="5521" spans="1:19" x14ac:dyDescent="0.2">
      <c r="A5521" t="s">
        <v>886</v>
      </c>
      <c r="B5521">
        <v>2010</v>
      </c>
      <c r="C5521">
        <v>3081.8295710000002</v>
      </c>
      <c r="D5521">
        <v>3498.7256619999998</v>
      </c>
      <c r="E5521">
        <v>3657.4649960000002</v>
      </c>
      <c r="F5521">
        <v>3278.5743659999998</v>
      </c>
      <c r="G5521">
        <v>3115.2301769999999</v>
      </c>
      <c r="H5521">
        <v>-2.65E-5</v>
      </c>
      <c r="I5521">
        <v>-0.1096101</v>
      </c>
      <c r="J5521">
        <v>-10.96101</v>
      </c>
      <c r="K5521">
        <v>44.361429999999999</v>
      </c>
      <c r="L5521">
        <v>52.764009999999999</v>
      </c>
      <c r="M5521">
        <v>0.7665883</v>
      </c>
      <c r="N5521">
        <v>23.377279999999999</v>
      </c>
      <c r="O5521">
        <v>26.789739999999998</v>
      </c>
      <c r="P5521">
        <v>0.31132779999999999</v>
      </c>
      <c r="Q5521">
        <v>21.24062</v>
      </c>
      <c r="R5521">
        <v>30.257539999999999</v>
      </c>
      <c r="S5521">
        <v>0.82263640000000005</v>
      </c>
    </row>
    <row r="5522" spans="1:19" x14ac:dyDescent="0.2">
      <c r="A5522" t="s">
        <v>886</v>
      </c>
      <c r="B5522">
        <v>2010</v>
      </c>
      <c r="C5522">
        <v>3081.8295710000002</v>
      </c>
      <c r="D5522">
        <v>3498.7256619999998</v>
      </c>
      <c r="E5522">
        <v>3657.4649960000002</v>
      </c>
      <c r="F5522">
        <v>3278.5743659999998</v>
      </c>
      <c r="G5522">
        <v>3115.2301769999999</v>
      </c>
      <c r="H5522">
        <v>-68.421059999999997</v>
      </c>
      <c r="I5522">
        <v>-0.1096101</v>
      </c>
      <c r="J5522">
        <v>-10.96101</v>
      </c>
      <c r="K5522">
        <v>44.361429999999999</v>
      </c>
      <c r="L5522">
        <v>52.764009999999999</v>
      </c>
      <c r="M5522">
        <v>0.7665883</v>
      </c>
      <c r="N5522">
        <v>23.377279999999999</v>
      </c>
      <c r="O5522">
        <v>26.789739999999998</v>
      </c>
      <c r="P5522">
        <v>0.31132779999999999</v>
      </c>
      <c r="Q5522">
        <v>21.24062</v>
      </c>
      <c r="R5522">
        <v>30.257539999999999</v>
      </c>
      <c r="S5522">
        <v>0.82263640000000005</v>
      </c>
    </row>
    <row r="5523" spans="1:19" x14ac:dyDescent="0.2">
      <c r="A5523" t="s">
        <v>886</v>
      </c>
      <c r="B5523">
        <v>2010</v>
      </c>
      <c r="C5523">
        <v>3081.8295710000002</v>
      </c>
      <c r="D5523">
        <v>3498.7256619999998</v>
      </c>
      <c r="E5523">
        <v>3657.4649960000002</v>
      </c>
      <c r="F5523">
        <v>3278.5743659999998</v>
      </c>
      <c r="G5523">
        <v>3115.2301769999999</v>
      </c>
      <c r="H5523">
        <v>-3.3333729999999999</v>
      </c>
      <c r="I5523">
        <v>-0.1096101</v>
      </c>
      <c r="J5523">
        <v>-10.96101</v>
      </c>
      <c r="K5523">
        <v>44.361429999999999</v>
      </c>
      <c r="L5523">
        <v>52.764009999999999</v>
      </c>
      <c r="M5523">
        <v>0.7665883</v>
      </c>
      <c r="N5523">
        <v>23.377279999999999</v>
      </c>
      <c r="O5523">
        <v>26.789739999999998</v>
      </c>
      <c r="P5523">
        <v>0.31132779999999999</v>
      </c>
      <c r="Q5523">
        <v>21.24062</v>
      </c>
      <c r="R5523">
        <v>30.257539999999999</v>
      </c>
      <c r="S5523">
        <v>0.82263640000000005</v>
      </c>
    </row>
    <row r="5524" spans="1:19" x14ac:dyDescent="0.2">
      <c r="A5524" t="s">
        <v>886</v>
      </c>
      <c r="B5524">
        <v>2010</v>
      </c>
      <c r="C5524">
        <v>3081.8295710000002</v>
      </c>
      <c r="D5524">
        <v>3498.7256619999998</v>
      </c>
      <c r="E5524">
        <v>3657.4649960000002</v>
      </c>
      <c r="F5524">
        <v>3278.5743659999998</v>
      </c>
      <c r="G5524">
        <v>3115.2301769999999</v>
      </c>
      <c r="H5524">
        <v>7.5268509999999997</v>
      </c>
      <c r="I5524">
        <v>-0.1096101</v>
      </c>
      <c r="J5524">
        <v>-10.96101</v>
      </c>
      <c r="K5524">
        <v>44.361429999999999</v>
      </c>
      <c r="L5524">
        <v>52.764009999999999</v>
      </c>
      <c r="M5524">
        <v>0.7665883</v>
      </c>
      <c r="N5524">
        <v>23.377279999999999</v>
      </c>
      <c r="O5524">
        <v>26.789739999999998</v>
      </c>
      <c r="P5524">
        <v>0.31132779999999999</v>
      </c>
      <c r="Q5524">
        <v>21.24062</v>
      </c>
      <c r="R5524">
        <v>30.257539999999999</v>
      </c>
      <c r="S5524">
        <v>0.82263640000000005</v>
      </c>
    </row>
    <row r="5525" spans="1:19" x14ac:dyDescent="0.2">
      <c r="A5525" t="s">
        <v>886</v>
      </c>
      <c r="B5525">
        <v>2010</v>
      </c>
      <c r="C5525">
        <v>3081.8295710000002</v>
      </c>
      <c r="D5525">
        <v>3498.7256619999998</v>
      </c>
      <c r="E5525">
        <v>3657.4649960000002</v>
      </c>
      <c r="F5525">
        <v>3278.5743659999998</v>
      </c>
      <c r="G5525">
        <v>3115.2301769999999</v>
      </c>
      <c r="H5525">
        <v>49.626240000000003</v>
      </c>
      <c r="I5525">
        <v>-0.1096101</v>
      </c>
      <c r="J5525">
        <v>-10.96101</v>
      </c>
      <c r="K5525">
        <v>44.361429999999999</v>
      </c>
      <c r="L5525">
        <v>52.764009999999999</v>
      </c>
      <c r="M5525">
        <v>0.7665883</v>
      </c>
      <c r="N5525">
        <v>23.377279999999999</v>
      </c>
      <c r="O5525">
        <v>26.789739999999998</v>
      </c>
      <c r="P5525">
        <v>0.31132779999999999</v>
      </c>
      <c r="Q5525">
        <v>21.24062</v>
      </c>
      <c r="R5525">
        <v>30.257539999999999</v>
      </c>
      <c r="S5525">
        <v>0.82263640000000005</v>
      </c>
    </row>
    <row r="5526" spans="1:19" x14ac:dyDescent="0.2">
      <c r="A5526" t="s">
        <v>886</v>
      </c>
      <c r="B5526">
        <v>2010</v>
      </c>
      <c r="C5526">
        <v>3081.8295710000002</v>
      </c>
      <c r="D5526">
        <v>3498.7256619999998</v>
      </c>
      <c r="E5526">
        <v>3657.4649960000002</v>
      </c>
      <c r="F5526">
        <v>3278.5743659999998</v>
      </c>
      <c r="G5526">
        <v>3115.2301769999999</v>
      </c>
      <c r="H5526">
        <v>3.9999829999999998</v>
      </c>
      <c r="I5526">
        <v>-0.1096101</v>
      </c>
      <c r="J5526">
        <v>-10.96101</v>
      </c>
      <c r="K5526">
        <v>44.361429999999999</v>
      </c>
      <c r="L5526">
        <v>52.764009999999999</v>
      </c>
      <c r="M5526">
        <v>0.7665883</v>
      </c>
      <c r="N5526">
        <v>23.377279999999999</v>
      </c>
      <c r="O5526">
        <v>26.789739999999998</v>
      </c>
      <c r="P5526">
        <v>0.31132779999999999</v>
      </c>
      <c r="Q5526">
        <v>21.24062</v>
      </c>
      <c r="R5526">
        <v>30.257539999999999</v>
      </c>
      <c r="S5526">
        <v>0.82263640000000005</v>
      </c>
    </row>
    <row r="5527" spans="1:19" x14ac:dyDescent="0.2">
      <c r="A5527" t="s">
        <v>886</v>
      </c>
      <c r="B5527">
        <v>2010</v>
      </c>
      <c r="C5527">
        <v>3081.8295710000002</v>
      </c>
      <c r="D5527">
        <v>3498.7256619999998</v>
      </c>
      <c r="E5527">
        <v>3657.4649960000002</v>
      </c>
      <c r="F5527">
        <v>3278.5743659999998</v>
      </c>
      <c r="G5527">
        <v>3115.2301769999999</v>
      </c>
      <c r="H5527">
        <v>61.999960000000002</v>
      </c>
      <c r="I5527">
        <v>-0.1096101</v>
      </c>
      <c r="J5527">
        <v>-10.96101</v>
      </c>
      <c r="K5527">
        <v>44.361429999999999</v>
      </c>
      <c r="L5527">
        <v>52.764009999999999</v>
      </c>
      <c r="M5527">
        <v>0.7665883</v>
      </c>
      <c r="N5527">
        <v>23.377279999999999</v>
      </c>
      <c r="O5527">
        <v>26.789739999999998</v>
      </c>
      <c r="P5527">
        <v>0.31132779999999999</v>
      </c>
      <c r="Q5527">
        <v>21.24062</v>
      </c>
      <c r="R5527">
        <v>30.257539999999999</v>
      </c>
      <c r="S5527">
        <v>0.82263640000000005</v>
      </c>
    </row>
    <row r="5528" spans="1:19" x14ac:dyDescent="0.2">
      <c r="A5528" t="s">
        <v>886</v>
      </c>
      <c r="B5528">
        <v>2010</v>
      </c>
      <c r="C5528">
        <v>3081.8295710000002</v>
      </c>
      <c r="D5528">
        <v>3498.7256619999998</v>
      </c>
      <c r="E5528">
        <v>3657.4649960000002</v>
      </c>
      <c r="F5528">
        <v>3278.5743659999998</v>
      </c>
      <c r="G5528">
        <v>3115.2301769999999</v>
      </c>
      <c r="H5528">
        <v>-31.988849999999999</v>
      </c>
      <c r="I5528">
        <v>-0.1096101</v>
      </c>
      <c r="J5528">
        <v>-10.96101</v>
      </c>
      <c r="K5528">
        <v>44.361429999999999</v>
      </c>
      <c r="L5528">
        <v>52.764009999999999</v>
      </c>
      <c r="M5528">
        <v>0.7665883</v>
      </c>
      <c r="N5528">
        <v>23.377279999999999</v>
      </c>
      <c r="O5528">
        <v>26.789739999999998</v>
      </c>
      <c r="P5528">
        <v>0.31132779999999999</v>
      </c>
      <c r="Q5528">
        <v>21.24062</v>
      </c>
      <c r="R5528">
        <v>30.257539999999999</v>
      </c>
      <c r="S5528">
        <v>0.82263640000000005</v>
      </c>
    </row>
    <row r="5529" spans="1:19" x14ac:dyDescent="0.2">
      <c r="A5529" t="s">
        <v>886</v>
      </c>
      <c r="B5529">
        <v>2010</v>
      </c>
      <c r="C5529">
        <v>3081.8295710000002</v>
      </c>
      <c r="D5529">
        <v>3498.7256619999998</v>
      </c>
      <c r="E5529">
        <v>3657.4649960000002</v>
      </c>
      <c r="F5529">
        <v>3278.5743659999998</v>
      </c>
      <c r="G5529">
        <v>3115.2301769999999</v>
      </c>
      <c r="I5529">
        <v>-0.1096101</v>
      </c>
      <c r="J5529">
        <v>-10.96101</v>
      </c>
      <c r="L5529">
        <v>52.764009999999999</v>
      </c>
      <c r="M5529">
        <v>0.7665883</v>
      </c>
      <c r="N5529">
        <v>23.377279999999999</v>
      </c>
      <c r="O5529">
        <v>26.789739999999998</v>
      </c>
      <c r="P5529">
        <v>0.31132779999999999</v>
      </c>
      <c r="R5529">
        <v>30.257539999999999</v>
      </c>
      <c r="S5529">
        <v>0.82263640000000005</v>
      </c>
    </row>
    <row r="5530" spans="1:19" x14ac:dyDescent="0.2">
      <c r="A5530" t="s">
        <v>886</v>
      </c>
      <c r="B5530">
        <v>2010</v>
      </c>
      <c r="C5530">
        <v>3081.8295710000002</v>
      </c>
      <c r="D5530">
        <v>3498.7256619999998</v>
      </c>
      <c r="E5530">
        <v>3657.4649960000002</v>
      </c>
      <c r="F5530">
        <v>3278.5743659999998</v>
      </c>
      <c r="G5530">
        <v>3115.2301769999999</v>
      </c>
      <c r="H5530">
        <v>5.2368439999999996</v>
      </c>
      <c r="I5530">
        <v>-0.1096101</v>
      </c>
      <c r="J5530">
        <v>-10.96101</v>
      </c>
      <c r="K5530">
        <v>44.361429999999999</v>
      </c>
      <c r="L5530">
        <v>52.764009999999999</v>
      </c>
      <c r="M5530">
        <v>0.7665883</v>
      </c>
      <c r="N5530">
        <v>23.377279999999999</v>
      </c>
      <c r="O5530">
        <v>26.789739999999998</v>
      </c>
      <c r="P5530">
        <v>0.31132779999999999</v>
      </c>
      <c r="Q5530">
        <v>21.24062</v>
      </c>
      <c r="R5530">
        <v>30.257539999999999</v>
      </c>
      <c r="S5530">
        <v>0.82263640000000005</v>
      </c>
    </row>
    <row r="5531" spans="1:19" x14ac:dyDescent="0.2">
      <c r="A5531" t="s">
        <v>886</v>
      </c>
      <c r="B5531">
        <v>2010</v>
      </c>
      <c r="C5531">
        <v>3081.8295710000002</v>
      </c>
      <c r="D5531">
        <v>3498.7256619999998</v>
      </c>
      <c r="E5531">
        <v>3657.4649960000002</v>
      </c>
      <c r="F5531">
        <v>3278.5743659999998</v>
      </c>
      <c r="G5531">
        <v>3115.2301769999999</v>
      </c>
      <c r="H5531">
        <v>-43.137250000000002</v>
      </c>
      <c r="I5531">
        <v>-0.1096101</v>
      </c>
      <c r="J5531">
        <v>-10.96101</v>
      </c>
      <c r="K5531">
        <v>44.361429999999999</v>
      </c>
      <c r="L5531">
        <v>52.764009999999999</v>
      </c>
      <c r="M5531">
        <v>0.7665883</v>
      </c>
      <c r="N5531">
        <v>23.377279999999999</v>
      </c>
      <c r="O5531">
        <v>26.789739999999998</v>
      </c>
      <c r="P5531">
        <v>0.31132779999999999</v>
      </c>
      <c r="Q5531">
        <v>21.24062</v>
      </c>
      <c r="R5531">
        <v>30.257539999999999</v>
      </c>
      <c r="S5531">
        <v>0.82263640000000005</v>
      </c>
    </row>
    <row r="5532" spans="1:19" x14ac:dyDescent="0.2">
      <c r="A5532" t="s">
        <v>886</v>
      </c>
      <c r="B5532">
        <v>2010</v>
      </c>
      <c r="C5532">
        <v>3081.8295710000002</v>
      </c>
      <c r="D5532">
        <v>3498.7256619999998</v>
      </c>
      <c r="E5532">
        <v>3657.4649960000002</v>
      </c>
      <c r="F5532">
        <v>3278.5743659999998</v>
      </c>
      <c r="G5532">
        <v>3115.2301769999999</v>
      </c>
      <c r="H5532">
        <v>-40.054490000000001</v>
      </c>
      <c r="I5532">
        <v>-0.1096101</v>
      </c>
      <c r="J5532">
        <v>-10.96101</v>
      </c>
      <c r="K5532">
        <v>44.361429999999999</v>
      </c>
      <c r="L5532">
        <v>52.764009999999999</v>
      </c>
      <c r="M5532">
        <v>0.7665883</v>
      </c>
      <c r="N5532">
        <v>23.377279999999999</v>
      </c>
      <c r="O5532">
        <v>26.789739999999998</v>
      </c>
      <c r="P5532">
        <v>0.31132779999999999</v>
      </c>
      <c r="Q5532">
        <v>21.24062</v>
      </c>
      <c r="R5532">
        <v>30.257539999999999</v>
      </c>
      <c r="S5532">
        <v>0.82263640000000005</v>
      </c>
    </row>
    <row r="5533" spans="1:19" x14ac:dyDescent="0.2">
      <c r="A5533" t="s">
        <v>886</v>
      </c>
      <c r="B5533">
        <v>2010</v>
      </c>
      <c r="C5533">
        <v>3081.8295710000002</v>
      </c>
      <c r="D5533">
        <v>3498.7256619999998</v>
      </c>
      <c r="E5533">
        <v>3657.4649960000002</v>
      </c>
      <c r="F5533">
        <v>3278.5743659999998</v>
      </c>
      <c r="G5533">
        <v>3115.2301769999999</v>
      </c>
      <c r="H5533">
        <v>-56.521729999999998</v>
      </c>
      <c r="I5533">
        <v>-0.1096101</v>
      </c>
      <c r="J5533">
        <v>-10.96101</v>
      </c>
      <c r="K5533">
        <v>44.361429999999999</v>
      </c>
      <c r="L5533">
        <v>52.764009999999999</v>
      </c>
      <c r="M5533">
        <v>0.7665883</v>
      </c>
      <c r="N5533">
        <v>23.377279999999999</v>
      </c>
      <c r="O5533">
        <v>26.789739999999998</v>
      </c>
      <c r="P5533">
        <v>0.31132779999999999</v>
      </c>
      <c r="Q5533">
        <v>21.24062</v>
      </c>
      <c r="R5533">
        <v>30.257539999999999</v>
      </c>
      <c r="S5533">
        <v>0.82263640000000005</v>
      </c>
    </row>
    <row r="5534" spans="1:19" x14ac:dyDescent="0.2">
      <c r="A5534" t="s">
        <v>886</v>
      </c>
      <c r="B5534">
        <v>2010</v>
      </c>
      <c r="C5534">
        <v>3081.8295710000002</v>
      </c>
      <c r="D5534">
        <v>3498.7256619999998</v>
      </c>
      <c r="E5534">
        <v>3657.4649960000002</v>
      </c>
      <c r="F5534">
        <v>3278.5743659999998</v>
      </c>
      <c r="G5534">
        <v>3115.2301769999999</v>
      </c>
      <c r="H5534">
        <v>47.36842</v>
      </c>
      <c r="I5534">
        <v>-0.1096101</v>
      </c>
      <c r="J5534">
        <v>-10.96101</v>
      </c>
      <c r="K5534">
        <v>44.361429999999999</v>
      </c>
      <c r="L5534">
        <v>52.764009999999999</v>
      </c>
      <c r="M5534">
        <v>0.7665883</v>
      </c>
      <c r="N5534">
        <v>23.377279999999999</v>
      </c>
      <c r="O5534">
        <v>26.789739999999998</v>
      </c>
      <c r="P5534">
        <v>0.31132779999999999</v>
      </c>
      <c r="Q5534">
        <v>21.24062</v>
      </c>
      <c r="R5534">
        <v>30.257539999999999</v>
      </c>
      <c r="S5534">
        <v>0.82263640000000005</v>
      </c>
    </row>
    <row r="5535" spans="1:19" x14ac:dyDescent="0.2">
      <c r="A5535" t="s">
        <v>886</v>
      </c>
      <c r="B5535">
        <v>2010</v>
      </c>
      <c r="C5535">
        <v>3081.8295710000002</v>
      </c>
      <c r="D5535">
        <v>3498.7256619999998</v>
      </c>
      <c r="E5535">
        <v>3657.4649960000002</v>
      </c>
      <c r="F5535">
        <v>3278.5743659999998</v>
      </c>
      <c r="G5535">
        <v>3115.2301769999999</v>
      </c>
      <c r="H5535">
        <v>-33.333320000000001</v>
      </c>
      <c r="I5535">
        <v>-0.1096101</v>
      </c>
      <c r="J5535">
        <v>-10.96101</v>
      </c>
      <c r="K5535">
        <v>44.361429999999999</v>
      </c>
      <c r="L5535">
        <v>52.764009999999999</v>
      </c>
      <c r="M5535">
        <v>0.7665883</v>
      </c>
      <c r="O5535">
        <v>26.789739999999998</v>
      </c>
      <c r="P5535">
        <v>0.31132779999999999</v>
      </c>
      <c r="R5535">
        <v>30.257539999999999</v>
      </c>
      <c r="S5535">
        <v>0.82263640000000005</v>
      </c>
    </row>
    <row r="5536" spans="1:19" x14ac:dyDescent="0.2">
      <c r="A5536" t="s">
        <v>886</v>
      </c>
      <c r="B5536">
        <v>2010</v>
      </c>
      <c r="C5536">
        <v>3081.8295710000002</v>
      </c>
      <c r="D5536">
        <v>3498.7256619999998</v>
      </c>
      <c r="E5536">
        <v>3657.4649960000002</v>
      </c>
      <c r="F5536">
        <v>3278.5743659999998</v>
      </c>
      <c r="G5536">
        <v>3115.2301769999999</v>
      </c>
      <c r="H5536">
        <v>-10.000030000000001</v>
      </c>
      <c r="I5536">
        <v>-0.1096101</v>
      </c>
      <c r="J5536">
        <v>-10.96101</v>
      </c>
      <c r="K5536">
        <v>44.361429999999999</v>
      </c>
      <c r="L5536">
        <v>52.764009999999999</v>
      </c>
      <c r="M5536">
        <v>0.7665883</v>
      </c>
      <c r="N5536">
        <v>23.377279999999999</v>
      </c>
      <c r="O5536">
        <v>26.789739999999998</v>
      </c>
      <c r="P5536">
        <v>0.31132779999999999</v>
      </c>
      <c r="Q5536">
        <v>21.24062</v>
      </c>
      <c r="R5536">
        <v>30.257539999999999</v>
      </c>
      <c r="S5536">
        <v>0.82263640000000005</v>
      </c>
    </row>
    <row r="5537" spans="1:19" x14ac:dyDescent="0.2">
      <c r="A5537" t="s">
        <v>886</v>
      </c>
      <c r="B5537">
        <v>2010</v>
      </c>
      <c r="C5537">
        <v>3081.8295710000002</v>
      </c>
      <c r="D5537">
        <v>3498.7256619999998</v>
      </c>
      <c r="E5537">
        <v>3657.4649960000002</v>
      </c>
      <c r="F5537">
        <v>3278.5743659999998</v>
      </c>
      <c r="G5537">
        <v>3115.2301769999999</v>
      </c>
      <c r="H5537">
        <v>125</v>
      </c>
      <c r="I5537">
        <v>-0.1096101</v>
      </c>
      <c r="J5537">
        <v>-10.96101</v>
      </c>
      <c r="K5537">
        <v>44.361429999999999</v>
      </c>
      <c r="L5537">
        <v>52.764009999999999</v>
      </c>
      <c r="M5537">
        <v>0.7665883</v>
      </c>
      <c r="N5537">
        <v>23.377279999999999</v>
      </c>
      <c r="O5537">
        <v>26.789739999999998</v>
      </c>
      <c r="P5537">
        <v>0.31132779999999999</v>
      </c>
      <c r="Q5537">
        <v>21.24062</v>
      </c>
      <c r="R5537">
        <v>30.257539999999999</v>
      </c>
      <c r="S5537">
        <v>0.82263640000000005</v>
      </c>
    </row>
    <row r="5538" spans="1:19" x14ac:dyDescent="0.2">
      <c r="A5538" t="s">
        <v>886</v>
      </c>
      <c r="B5538">
        <v>2010</v>
      </c>
      <c r="C5538">
        <v>3081.8295710000002</v>
      </c>
      <c r="D5538">
        <v>3498.7256619999998</v>
      </c>
      <c r="E5538">
        <v>3657.4649960000002</v>
      </c>
      <c r="F5538">
        <v>3278.5743659999998</v>
      </c>
      <c r="G5538">
        <v>3115.2301769999999</v>
      </c>
      <c r="H5538">
        <v>-14.44444</v>
      </c>
      <c r="I5538">
        <v>-0.1096101</v>
      </c>
      <c r="J5538">
        <v>-10.96101</v>
      </c>
      <c r="K5538">
        <v>44.361429999999999</v>
      </c>
      <c r="L5538">
        <v>52.764009999999999</v>
      </c>
      <c r="M5538">
        <v>0.7665883</v>
      </c>
      <c r="N5538">
        <v>23.377279999999999</v>
      </c>
      <c r="O5538">
        <v>26.789739999999998</v>
      </c>
      <c r="P5538">
        <v>0.31132779999999999</v>
      </c>
      <c r="Q5538">
        <v>21.24062</v>
      </c>
      <c r="R5538">
        <v>30.257539999999999</v>
      </c>
      <c r="S5538">
        <v>0.82263640000000005</v>
      </c>
    </row>
    <row r="5539" spans="1:19" x14ac:dyDescent="0.2">
      <c r="A5539" t="s">
        <v>886</v>
      </c>
      <c r="B5539">
        <v>2010</v>
      </c>
      <c r="C5539">
        <v>3081.8295710000002</v>
      </c>
      <c r="D5539">
        <v>3498.7256619999998</v>
      </c>
      <c r="E5539">
        <v>3657.4649960000002</v>
      </c>
      <c r="F5539">
        <v>3278.5743659999998</v>
      </c>
      <c r="G5539">
        <v>3115.2301769999999</v>
      </c>
      <c r="H5539">
        <v>-20.821100000000001</v>
      </c>
      <c r="I5539">
        <v>-0.1096101</v>
      </c>
      <c r="J5539">
        <v>-10.96101</v>
      </c>
      <c r="K5539">
        <v>44.361429999999999</v>
      </c>
      <c r="L5539">
        <v>52.764009999999999</v>
      </c>
      <c r="M5539">
        <v>0.7665883</v>
      </c>
      <c r="N5539">
        <v>23.377279999999999</v>
      </c>
      <c r="O5539">
        <v>26.789739999999998</v>
      </c>
      <c r="P5539">
        <v>0.31132779999999999</v>
      </c>
      <c r="Q5539">
        <v>21.24062</v>
      </c>
      <c r="R5539">
        <v>30.257539999999999</v>
      </c>
      <c r="S5539">
        <v>0.82263640000000005</v>
      </c>
    </row>
    <row r="5540" spans="1:19" x14ac:dyDescent="0.2">
      <c r="A5540" t="s">
        <v>886</v>
      </c>
      <c r="B5540">
        <v>2010</v>
      </c>
      <c r="C5540">
        <v>3081.8295710000002</v>
      </c>
      <c r="D5540">
        <v>3498.7256619999998</v>
      </c>
      <c r="E5540">
        <v>3657.4649960000002</v>
      </c>
      <c r="F5540">
        <v>3278.5743659999998</v>
      </c>
      <c r="G5540">
        <v>3115.2301769999999</v>
      </c>
      <c r="H5540">
        <v>13.636329999999999</v>
      </c>
      <c r="I5540">
        <v>-0.1096101</v>
      </c>
      <c r="J5540">
        <v>-10.96101</v>
      </c>
      <c r="K5540">
        <v>44.361429999999999</v>
      </c>
      <c r="L5540">
        <v>52.764009999999999</v>
      </c>
      <c r="M5540">
        <v>0.7665883</v>
      </c>
      <c r="N5540">
        <v>23.377279999999999</v>
      </c>
      <c r="O5540">
        <v>26.789739999999998</v>
      </c>
      <c r="P5540">
        <v>0.31132779999999999</v>
      </c>
      <c r="Q5540">
        <v>21.24062</v>
      </c>
      <c r="R5540">
        <v>30.257539999999999</v>
      </c>
      <c r="S5540">
        <v>0.82263640000000005</v>
      </c>
    </row>
    <row r="5541" spans="1:19" x14ac:dyDescent="0.2">
      <c r="A5541" t="s">
        <v>886</v>
      </c>
      <c r="B5541">
        <v>2010</v>
      </c>
      <c r="C5541">
        <v>3081.8295710000002</v>
      </c>
      <c r="D5541">
        <v>3498.7256619999998</v>
      </c>
      <c r="E5541">
        <v>3657.4649960000002</v>
      </c>
      <c r="F5541">
        <v>3278.5743659999998</v>
      </c>
      <c r="G5541">
        <v>3115.2301769999999</v>
      </c>
      <c r="H5541">
        <v>19.047640000000001</v>
      </c>
      <c r="I5541">
        <v>-0.1096101</v>
      </c>
      <c r="J5541">
        <v>-10.96101</v>
      </c>
      <c r="K5541">
        <v>44.361429999999999</v>
      </c>
      <c r="L5541">
        <v>52.764009999999999</v>
      </c>
      <c r="M5541">
        <v>0.7665883</v>
      </c>
      <c r="N5541">
        <v>23.377279999999999</v>
      </c>
      <c r="O5541">
        <v>26.789739999999998</v>
      </c>
      <c r="P5541">
        <v>0.31132779999999999</v>
      </c>
      <c r="Q5541">
        <v>21.24062</v>
      </c>
      <c r="R5541">
        <v>30.257539999999999</v>
      </c>
      <c r="S5541">
        <v>0.82263640000000005</v>
      </c>
    </row>
    <row r="5542" spans="1:19" x14ac:dyDescent="0.2">
      <c r="A5542" t="s">
        <v>886</v>
      </c>
      <c r="B5542">
        <v>2010</v>
      </c>
      <c r="C5542">
        <v>3081.8295710000002</v>
      </c>
      <c r="D5542">
        <v>3498.7256619999998</v>
      </c>
      <c r="E5542">
        <v>3657.4649960000002</v>
      </c>
      <c r="F5542">
        <v>3278.5743659999998</v>
      </c>
      <c r="G5542">
        <v>3115.2301769999999</v>
      </c>
      <c r="H5542">
        <v>-65</v>
      </c>
      <c r="I5542">
        <v>-0.1096101</v>
      </c>
      <c r="J5542">
        <v>-10.96101</v>
      </c>
      <c r="K5542">
        <v>44.361429999999999</v>
      </c>
      <c r="L5542">
        <v>52.764009999999999</v>
      </c>
      <c r="M5542">
        <v>0.7665883</v>
      </c>
      <c r="N5542">
        <v>23.377279999999999</v>
      </c>
      <c r="O5542">
        <v>26.789739999999998</v>
      </c>
      <c r="P5542">
        <v>0.31132779999999999</v>
      </c>
      <c r="Q5542">
        <v>21.24062</v>
      </c>
      <c r="R5542">
        <v>30.257539999999999</v>
      </c>
      <c r="S5542">
        <v>0.82263640000000005</v>
      </c>
    </row>
    <row r="5543" spans="1:19" x14ac:dyDescent="0.2">
      <c r="A5543" t="s">
        <v>886</v>
      </c>
      <c r="B5543">
        <v>2010</v>
      </c>
      <c r="C5543">
        <v>3081.8295710000002</v>
      </c>
      <c r="D5543">
        <v>3498.7256619999998</v>
      </c>
      <c r="E5543">
        <v>3657.4649960000002</v>
      </c>
      <c r="F5543">
        <v>3278.5743659999998</v>
      </c>
      <c r="G5543">
        <v>3115.2301769999999</v>
      </c>
      <c r="H5543">
        <v>-50.000019999999999</v>
      </c>
      <c r="I5543">
        <v>-0.1096101</v>
      </c>
      <c r="J5543">
        <v>-10.96101</v>
      </c>
      <c r="K5543">
        <v>44.361429999999999</v>
      </c>
      <c r="L5543">
        <v>52.764009999999999</v>
      </c>
      <c r="M5543">
        <v>0.7665883</v>
      </c>
      <c r="N5543">
        <v>23.377279999999999</v>
      </c>
      <c r="O5543">
        <v>26.789739999999998</v>
      </c>
      <c r="P5543">
        <v>0.31132779999999999</v>
      </c>
      <c r="Q5543">
        <v>21.24062</v>
      </c>
      <c r="R5543">
        <v>30.257539999999999</v>
      </c>
      <c r="S5543">
        <v>0.82263640000000005</v>
      </c>
    </row>
    <row r="5544" spans="1:19" x14ac:dyDescent="0.2">
      <c r="A5544" t="s">
        <v>886</v>
      </c>
      <c r="B5544">
        <v>2010</v>
      </c>
      <c r="C5544">
        <v>3081.8295710000002</v>
      </c>
      <c r="D5544">
        <v>3498.7256619999998</v>
      </c>
      <c r="E5544">
        <v>3657.4649960000002</v>
      </c>
      <c r="F5544">
        <v>3278.5743659999998</v>
      </c>
      <c r="G5544">
        <v>3115.2301769999999</v>
      </c>
      <c r="H5544">
        <v>11.111079999999999</v>
      </c>
      <c r="I5544">
        <v>-0.1096101</v>
      </c>
      <c r="J5544">
        <v>-10.96101</v>
      </c>
      <c r="K5544">
        <v>44.361429999999999</v>
      </c>
      <c r="L5544">
        <v>52.764009999999999</v>
      </c>
      <c r="M5544">
        <v>0.7665883</v>
      </c>
      <c r="N5544">
        <v>23.377279999999999</v>
      </c>
      <c r="O5544">
        <v>26.789739999999998</v>
      </c>
      <c r="P5544">
        <v>0.31132779999999999</v>
      </c>
      <c r="Q5544">
        <v>21.24062</v>
      </c>
      <c r="R5544">
        <v>30.257539999999999</v>
      </c>
      <c r="S5544">
        <v>0.82263640000000005</v>
      </c>
    </row>
    <row r="5545" spans="1:19" x14ac:dyDescent="0.2">
      <c r="A5545" t="s">
        <v>886</v>
      </c>
      <c r="B5545">
        <v>2010</v>
      </c>
      <c r="C5545">
        <v>3081.8295710000002</v>
      </c>
      <c r="D5545">
        <v>3498.7256619999998</v>
      </c>
      <c r="E5545">
        <v>3657.4649960000002</v>
      </c>
      <c r="F5545">
        <v>3278.5743659999998</v>
      </c>
      <c r="G5545">
        <v>3115.2301769999999</v>
      </c>
      <c r="H5545">
        <v>5.5556210000000004</v>
      </c>
      <c r="I5545">
        <v>-0.1096101</v>
      </c>
      <c r="J5545">
        <v>-10.96101</v>
      </c>
      <c r="K5545">
        <v>44.361429999999999</v>
      </c>
      <c r="L5545">
        <v>52.764009999999999</v>
      </c>
      <c r="M5545">
        <v>0.7665883</v>
      </c>
      <c r="N5545">
        <v>23.377279999999999</v>
      </c>
      <c r="O5545">
        <v>26.789739999999998</v>
      </c>
      <c r="P5545">
        <v>0.31132779999999999</v>
      </c>
      <c r="Q5545">
        <v>21.24062</v>
      </c>
      <c r="R5545">
        <v>30.257539999999999</v>
      </c>
      <c r="S5545">
        <v>0.82263640000000005</v>
      </c>
    </row>
    <row r="5546" spans="1:19" x14ac:dyDescent="0.2">
      <c r="A5546" t="s">
        <v>886</v>
      </c>
      <c r="B5546">
        <v>2010</v>
      </c>
      <c r="C5546">
        <v>3081.8295710000002</v>
      </c>
      <c r="D5546">
        <v>3498.7256619999998</v>
      </c>
      <c r="E5546">
        <v>3657.4649960000002</v>
      </c>
      <c r="F5546">
        <v>3278.5743659999998</v>
      </c>
      <c r="G5546">
        <v>3115.2301769999999</v>
      </c>
      <c r="I5546">
        <v>-0.1096101</v>
      </c>
      <c r="J5546">
        <v>-10.96101</v>
      </c>
      <c r="L5546">
        <v>52.764009999999999</v>
      </c>
      <c r="M5546">
        <v>0.7665883</v>
      </c>
      <c r="N5546">
        <v>23.377279999999999</v>
      </c>
      <c r="O5546">
        <v>26.789739999999998</v>
      </c>
      <c r="P5546">
        <v>0.31132779999999999</v>
      </c>
      <c r="R5546">
        <v>30.257539999999999</v>
      </c>
      <c r="S5546">
        <v>0.82263640000000005</v>
      </c>
    </row>
    <row r="5547" spans="1:19" x14ac:dyDescent="0.2">
      <c r="A5547" t="s">
        <v>886</v>
      </c>
      <c r="B5547">
        <v>2010</v>
      </c>
      <c r="C5547">
        <v>3081.8295710000002</v>
      </c>
      <c r="D5547">
        <v>3498.7256619999998</v>
      </c>
      <c r="E5547">
        <v>3657.4649960000002</v>
      </c>
      <c r="F5547">
        <v>3278.5743659999998</v>
      </c>
      <c r="G5547">
        <v>3115.2301769999999</v>
      </c>
      <c r="H5547">
        <v>-8.5714129999999997</v>
      </c>
      <c r="I5547">
        <v>-0.1096101</v>
      </c>
      <c r="J5547">
        <v>-10.96101</v>
      </c>
      <c r="K5547">
        <v>44.361429999999999</v>
      </c>
      <c r="L5547">
        <v>52.764009999999999</v>
      </c>
      <c r="M5547">
        <v>0.7665883</v>
      </c>
      <c r="N5547">
        <v>23.377279999999999</v>
      </c>
      <c r="O5547">
        <v>26.789739999999998</v>
      </c>
      <c r="P5547">
        <v>0.31132779999999999</v>
      </c>
      <c r="Q5547">
        <v>21.24062</v>
      </c>
      <c r="R5547">
        <v>30.257539999999999</v>
      </c>
      <c r="S5547">
        <v>0.82263640000000005</v>
      </c>
    </row>
    <row r="5548" spans="1:19" x14ac:dyDescent="0.2">
      <c r="A5548" t="s">
        <v>886</v>
      </c>
      <c r="B5548">
        <v>2010</v>
      </c>
      <c r="C5548">
        <v>3081.8295710000002</v>
      </c>
      <c r="D5548">
        <v>3498.7256619999998</v>
      </c>
      <c r="E5548">
        <v>3657.4649960000002</v>
      </c>
      <c r="F5548">
        <v>3278.5743659999998</v>
      </c>
      <c r="G5548">
        <v>3115.2301769999999</v>
      </c>
      <c r="H5548">
        <v>18.421019999999999</v>
      </c>
      <c r="I5548">
        <v>-0.1096101</v>
      </c>
      <c r="J5548">
        <v>-10.96101</v>
      </c>
      <c r="K5548">
        <v>44.361429999999999</v>
      </c>
      <c r="L5548">
        <v>52.764009999999999</v>
      </c>
      <c r="M5548">
        <v>0.7665883</v>
      </c>
      <c r="N5548">
        <v>23.377279999999999</v>
      </c>
      <c r="O5548">
        <v>26.789739999999998</v>
      </c>
      <c r="P5548">
        <v>0.31132779999999999</v>
      </c>
      <c r="Q5548">
        <v>21.24062</v>
      </c>
      <c r="R5548">
        <v>30.257539999999999</v>
      </c>
      <c r="S5548">
        <v>0.82263640000000005</v>
      </c>
    </row>
    <row r="5549" spans="1:19" x14ac:dyDescent="0.2">
      <c r="A5549" t="s">
        <v>886</v>
      </c>
      <c r="B5549">
        <v>2010</v>
      </c>
      <c r="C5549">
        <v>3081.8295710000002</v>
      </c>
      <c r="D5549">
        <v>3498.7256619999998</v>
      </c>
      <c r="E5549">
        <v>3657.4649960000002</v>
      </c>
      <c r="F5549">
        <v>3278.5743659999998</v>
      </c>
      <c r="G5549">
        <v>3115.2301769999999</v>
      </c>
      <c r="H5549">
        <v>10.34479</v>
      </c>
      <c r="I5549">
        <v>-0.1096101</v>
      </c>
      <c r="J5549">
        <v>-10.96101</v>
      </c>
      <c r="K5549">
        <v>44.361429999999999</v>
      </c>
      <c r="L5549">
        <v>52.764009999999999</v>
      </c>
      <c r="M5549">
        <v>0.7665883</v>
      </c>
      <c r="N5549">
        <v>23.377279999999999</v>
      </c>
      <c r="O5549">
        <v>26.789739999999998</v>
      </c>
      <c r="P5549">
        <v>0.31132779999999999</v>
      </c>
      <c r="Q5549">
        <v>21.24062</v>
      </c>
      <c r="R5549">
        <v>30.257539999999999</v>
      </c>
      <c r="S5549">
        <v>0.82263640000000005</v>
      </c>
    </row>
    <row r="5550" spans="1:19" x14ac:dyDescent="0.2">
      <c r="A5550" t="s">
        <v>886</v>
      </c>
      <c r="B5550">
        <v>2010</v>
      </c>
      <c r="C5550">
        <v>3081.8295710000002</v>
      </c>
      <c r="D5550">
        <v>3498.7256619999998</v>
      </c>
      <c r="E5550">
        <v>3657.4649960000002</v>
      </c>
      <c r="F5550">
        <v>3278.5743659999998</v>
      </c>
      <c r="G5550">
        <v>3115.2301769999999</v>
      </c>
      <c r="I5550">
        <v>-0.1096101</v>
      </c>
      <c r="J5550">
        <v>-10.96101</v>
      </c>
      <c r="L5550">
        <v>52.764009999999999</v>
      </c>
      <c r="M5550">
        <v>0.7665883</v>
      </c>
      <c r="N5550">
        <v>23.377279999999999</v>
      </c>
      <c r="O5550">
        <v>26.789739999999998</v>
      </c>
      <c r="P5550">
        <v>0.31132779999999999</v>
      </c>
      <c r="R5550">
        <v>30.257539999999999</v>
      </c>
      <c r="S5550">
        <v>0.82263640000000005</v>
      </c>
    </row>
    <row r="5551" spans="1:19" x14ac:dyDescent="0.2">
      <c r="A5551" t="s">
        <v>886</v>
      </c>
      <c r="B5551">
        <v>2010</v>
      </c>
      <c r="C5551">
        <v>3081.8295710000002</v>
      </c>
      <c r="D5551">
        <v>3498.7256619999998</v>
      </c>
      <c r="E5551">
        <v>3657.4649960000002</v>
      </c>
      <c r="F5551">
        <v>3278.5743659999998</v>
      </c>
      <c r="G5551">
        <v>3115.2301769999999</v>
      </c>
      <c r="H5551">
        <v>8.1080810000000003</v>
      </c>
      <c r="I5551">
        <v>-0.1096101</v>
      </c>
      <c r="J5551">
        <v>-10.96101</v>
      </c>
      <c r="K5551">
        <v>44.361429999999999</v>
      </c>
      <c r="L5551">
        <v>52.764009999999999</v>
      </c>
      <c r="M5551">
        <v>0.7665883</v>
      </c>
      <c r="N5551">
        <v>23.377279999999999</v>
      </c>
      <c r="O5551">
        <v>26.789739999999998</v>
      </c>
      <c r="P5551">
        <v>0.31132779999999999</v>
      </c>
      <c r="Q5551">
        <v>21.24062</v>
      </c>
      <c r="R5551">
        <v>30.257539999999999</v>
      </c>
      <c r="S5551">
        <v>0.82263640000000005</v>
      </c>
    </row>
    <row r="5552" spans="1:19" x14ac:dyDescent="0.2">
      <c r="A5552" t="s">
        <v>886</v>
      </c>
      <c r="B5552">
        <v>2010</v>
      </c>
      <c r="C5552">
        <v>3081.8295710000002</v>
      </c>
      <c r="D5552">
        <v>3498.7256619999998</v>
      </c>
      <c r="E5552">
        <v>3657.4649960000002</v>
      </c>
      <c r="F5552">
        <v>3278.5743659999998</v>
      </c>
      <c r="G5552">
        <v>3115.2301769999999</v>
      </c>
      <c r="I5552">
        <v>-0.1096101</v>
      </c>
      <c r="J5552">
        <v>-10.96101</v>
      </c>
      <c r="L5552">
        <v>52.764009999999999</v>
      </c>
      <c r="M5552">
        <v>0.7665883</v>
      </c>
      <c r="N5552">
        <v>23.377279999999999</v>
      </c>
      <c r="O5552">
        <v>26.789739999999998</v>
      </c>
      <c r="P5552">
        <v>0.31132779999999999</v>
      </c>
      <c r="R5552">
        <v>30.257539999999999</v>
      </c>
      <c r="S5552">
        <v>0.82263640000000005</v>
      </c>
    </row>
    <row r="5553" spans="1:19" x14ac:dyDescent="0.2">
      <c r="A5553" t="s">
        <v>886</v>
      </c>
      <c r="B5553">
        <v>2010</v>
      </c>
      <c r="C5553">
        <v>3081.8295710000002</v>
      </c>
      <c r="D5553">
        <v>3498.7256619999998</v>
      </c>
      <c r="E5553">
        <v>3657.4649960000002</v>
      </c>
      <c r="F5553">
        <v>3278.5743659999998</v>
      </c>
      <c r="G5553">
        <v>3115.2301769999999</v>
      </c>
      <c r="I5553">
        <v>-0.1096101</v>
      </c>
      <c r="J5553">
        <v>-10.96101</v>
      </c>
      <c r="L5553">
        <v>52.764009999999999</v>
      </c>
      <c r="M5553">
        <v>0.7665883</v>
      </c>
      <c r="N5553">
        <v>23.377279999999999</v>
      </c>
      <c r="O5553">
        <v>26.789739999999998</v>
      </c>
      <c r="P5553">
        <v>0.31132779999999999</v>
      </c>
      <c r="R5553">
        <v>30.257539999999999</v>
      </c>
      <c r="S5553">
        <v>0.82263640000000005</v>
      </c>
    </row>
    <row r="5554" spans="1:19" x14ac:dyDescent="0.2">
      <c r="A5554" t="s">
        <v>886</v>
      </c>
      <c r="B5554">
        <v>2010</v>
      </c>
      <c r="C5554">
        <v>3081.8295710000002</v>
      </c>
      <c r="D5554">
        <v>3498.7256619999998</v>
      </c>
      <c r="E5554">
        <v>3657.4649960000002</v>
      </c>
      <c r="F5554">
        <v>3278.5743659999998</v>
      </c>
      <c r="G5554">
        <v>3115.2301769999999</v>
      </c>
      <c r="H5554">
        <v>-20.833320000000001</v>
      </c>
      <c r="I5554">
        <v>-0.1096101</v>
      </c>
      <c r="J5554">
        <v>-10.96101</v>
      </c>
      <c r="K5554">
        <v>44.361429999999999</v>
      </c>
      <c r="L5554">
        <v>52.764009999999999</v>
      </c>
      <c r="M5554">
        <v>0.7665883</v>
      </c>
      <c r="N5554">
        <v>23.377279999999999</v>
      </c>
      <c r="O5554">
        <v>26.789739999999998</v>
      </c>
      <c r="P5554">
        <v>0.31132779999999999</v>
      </c>
      <c r="Q5554">
        <v>21.24062</v>
      </c>
      <c r="R5554">
        <v>30.257539999999999</v>
      </c>
      <c r="S5554">
        <v>0.82263640000000005</v>
      </c>
    </row>
    <row r="5555" spans="1:19" x14ac:dyDescent="0.2">
      <c r="A5555" t="s">
        <v>886</v>
      </c>
      <c r="B5555">
        <v>2010</v>
      </c>
      <c r="C5555">
        <v>3081.8295710000002</v>
      </c>
      <c r="D5555">
        <v>3498.7256619999998</v>
      </c>
      <c r="E5555">
        <v>3657.4649960000002</v>
      </c>
      <c r="F5555">
        <v>3278.5743659999998</v>
      </c>
      <c r="G5555">
        <v>3115.2301769999999</v>
      </c>
      <c r="H5555">
        <v>12</v>
      </c>
      <c r="I5555">
        <v>-0.1096101</v>
      </c>
      <c r="J5555">
        <v>-10.96101</v>
      </c>
      <c r="K5555">
        <v>44.361429999999999</v>
      </c>
      <c r="L5555">
        <v>52.764009999999999</v>
      </c>
      <c r="M5555">
        <v>0.7665883</v>
      </c>
      <c r="N5555">
        <v>23.377279999999999</v>
      </c>
      <c r="O5555">
        <v>26.789739999999998</v>
      </c>
      <c r="P5555">
        <v>0.31132779999999999</v>
      </c>
      <c r="Q5555">
        <v>21.24062</v>
      </c>
      <c r="R5555">
        <v>30.257539999999999</v>
      </c>
      <c r="S5555">
        <v>0.82263640000000005</v>
      </c>
    </row>
    <row r="5556" spans="1:19" x14ac:dyDescent="0.2">
      <c r="A5556" t="s">
        <v>886</v>
      </c>
      <c r="B5556">
        <v>2010</v>
      </c>
      <c r="C5556">
        <v>3081.8295710000002</v>
      </c>
      <c r="D5556">
        <v>3498.7256619999998</v>
      </c>
      <c r="E5556">
        <v>3657.4649960000002</v>
      </c>
      <c r="F5556">
        <v>3278.5743659999998</v>
      </c>
      <c r="G5556">
        <v>3115.2301769999999</v>
      </c>
      <c r="H5556">
        <v>-4.07E-5</v>
      </c>
      <c r="I5556">
        <v>-0.1096101</v>
      </c>
      <c r="J5556">
        <v>-10.96101</v>
      </c>
      <c r="K5556">
        <v>44.361429999999999</v>
      </c>
      <c r="L5556">
        <v>52.764009999999999</v>
      </c>
      <c r="M5556">
        <v>0.7665883</v>
      </c>
      <c r="N5556">
        <v>23.377279999999999</v>
      </c>
      <c r="O5556">
        <v>26.789739999999998</v>
      </c>
      <c r="P5556">
        <v>0.31132779999999999</v>
      </c>
      <c r="Q5556">
        <v>21.24062</v>
      </c>
      <c r="R5556">
        <v>30.257539999999999</v>
      </c>
      <c r="S5556">
        <v>0.82263640000000005</v>
      </c>
    </row>
    <row r="5557" spans="1:19" x14ac:dyDescent="0.2">
      <c r="A5557" t="s">
        <v>886</v>
      </c>
      <c r="B5557">
        <v>2010</v>
      </c>
      <c r="C5557">
        <v>3081.8295710000002</v>
      </c>
      <c r="D5557">
        <v>3498.7256619999998</v>
      </c>
      <c r="E5557">
        <v>3657.4649960000002</v>
      </c>
      <c r="F5557">
        <v>3278.5743659999998</v>
      </c>
      <c r="G5557">
        <v>3115.2301769999999</v>
      </c>
      <c r="I5557">
        <v>-0.1096101</v>
      </c>
      <c r="J5557">
        <v>-10.96101</v>
      </c>
      <c r="L5557">
        <v>52.764009999999999</v>
      </c>
      <c r="M5557">
        <v>0.7665883</v>
      </c>
      <c r="O5557">
        <v>26.789739999999998</v>
      </c>
      <c r="P5557">
        <v>0.31132779999999999</v>
      </c>
      <c r="R5557">
        <v>30.257539999999999</v>
      </c>
      <c r="S5557">
        <v>0.82263640000000005</v>
      </c>
    </row>
    <row r="5558" spans="1:19" x14ac:dyDescent="0.2">
      <c r="A5558" t="s">
        <v>886</v>
      </c>
      <c r="B5558">
        <v>2010</v>
      </c>
      <c r="C5558">
        <v>3081.8295710000002</v>
      </c>
      <c r="D5558">
        <v>3498.7256619999998</v>
      </c>
      <c r="E5558">
        <v>3657.4649960000002</v>
      </c>
      <c r="F5558">
        <v>3278.5743659999998</v>
      </c>
      <c r="G5558">
        <v>3115.2301769999999</v>
      </c>
      <c r="H5558">
        <v>13.565939999999999</v>
      </c>
      <c r="I5558">
        <v>-0.1096101</v>
      </c>
      <c r="J5558">
        <v>-10.96101</v>
      </c>
      <c r="K5558">
        <v>44.361429999999999</v>
      </c>
      <c r="L5558">
        <v>52.764009999999999</v>
      </c>
      <c r="M5558">
        <v>0.7665883</v>
      </c>
      <c r="N5558">
        <v>23.377279999999999</v>
      </c>
      <c r="O5558">
        <v>26.789739999999998</v>
      </c>
      <c r="P5558">
        <v>0.31132779999999999</v>
      </c>
      <c r="Q5558">
        <v>21.24062</v>
      </c>
      <c r="R5558">
        <v>30.257539999999999</v>
      </c>
      <c r="S5558">
        <v>0.82263640000000005</v>
      </c>
    </row>
    <row r="5559" spans="1:19" x14ac:dyDescent="0.2">
      <c r="A5559" t="s">
        <v>886</v>
      </c>
      <c r="B5559">
        <v>2010</v>
      </c>
      <c r="C5559">
        <v>3081.8295710000002</v>
      </c>
      <c r="D5559">
        <v>3498.7256619999998</v>
      </c>
      <c r="E5559">
        <v>3657.4649960000002</v>
      </c>
      <c r="F5559">
        <v>3278.5743659999998</v>
      </c>
      <c r="G5559">
        <v>3115.2301769999999</v>
      </c>
      <c r="H5559">
        <v>-49.999989999999997</v>
      </c>
      <c r="I5559">
        <v>-0.1096101</v>
      </c>
      <c r="J5559">
        <v>-10.96101</v>
      </c>
      <c r="K5559">
        <v>44.361429999999999</v>
      </c>
      <c r="L5559">
        <v>52.764009999999999</v>
      </c>
      <c r="M5559">
        <v>0.7665883</v>
      </c>
      <c r="N5559">
        <v>23.377279999999999</v>
      </c>
      <c r="O5559">
        <v>26.789739999999998</v>
      </c>
      <c r="P5559">
        <v>0.31132779999999999</v>
      </c>
      <c r="Q5559">
        <v>21.24062</v>
      </c>
      <c r="R5559">
        <v>30.257539999999999</v>
      </c>
      <c r="S5559">
        <v>0.82263640000000005</v>
      </c>
    </row>
    <row r="5560" spans="1:19" x14ac:dyDescent="0.2">
      <c r="A5560" t="s">
        <v>886</v>
      </c>
      <c r="B5560">
        <v>2010</v>
      </c>
      <c r="C5560">
        <v>3081.8295710000002</v>
      </c>
      <c r="D5560">
        <v>3498.7256619999998</v>
      </c>
      <c r="E5560">
        <v>3657.4649960000002</v>
      </c>
      <c r="F5560">
        <v>3278.5743659999998</v>
      </c>
      <c r="G5560">
        <v>3115.2301769999999</v>
      </c>
      <c r="H5560">
        <v>82.857079999999996</v>
      </c>
      <c r="I5560">
        <v>-0.1096101</v>
      </c>
      <c r="J5560">
        <v>-10.96101</v>
      </c>
      <c r="K5560">
        <v>44.361429999999999</v>
      </c>
      <c r="L5560">
        <v>52.764009999999999</v>
      </c>
      <c r="M5560">
        <v>0.7665883</v>
      </c>
      <c r="N5560">
        <v>23.377279999999999</v>
      </c>
      <c r="O5560">
        <v>26.789739999999998</v>
      </c>
      <c r="P5560">
        <v>0.31132779999999999</v>
      </c>
      <c r="Q5560">
        <v>21.24062</v>
      </c>
      <c r="R5560">
        <v>30.257539999999999</v>
      </c>
      <c r="S5560">
        <v>0.82263640000000005</v>
      </c>
    </row>
    <row r="5561" spans="1:19" x14ac:dyDescent="0.2">
      <c r="A5561" t="s">
        <v>886</v>
      </c>
      <c r="B5561">
        <v>2010</v>
      </c>
      <c r="C5561">
        <v>3081.8295710000002</v>
      </c>
      <c r="D5561">
        <v>3498.7256619999998</v>
      </c>
      <c r="E5561">
        <v>3657.4649960000002</v>
      </c>
      <c r="F5561">
        <v>3278.5743659999998</v>
      </c>
      <c r="G5561">
        <v>3115.2301769999999</v>
      </c>
      <c r="H5561">
        <v>8.6956729999999993</v>
      </c>
      <c r="I5561">
        <v>-0.1096101</v>
      </c>
      <c r="J5561">
        <v>-10.96101</v>
      </c>
      <c r="K5561">
        <v>44.361429999999999</v>
      </c>
      <c r="L5561">
        <v>52.764009999999999</v>
      </c>
      <c r="M5561">
        <v>0.7665883</v>
      </c>
      <c r="N5561">
        <v>23.377279999999999</v>
      </c>
      <c r="O5561">
        <v>26.789739999999998</v>
      </c>
      <c r="P5561">
        <v>0.31132779999999999</v>
      </c>
      <c r="Q5561">
        <v>21.24062</v>
      </c>
      <c r="R5561">
        <v>30.257539999999999</v>
      </c>
      <c r="S5561">
        <v>0.82263640000000005</v>
      </c>
    </row>
    <row r="5562" spans="1:19" x14ac:dyDescent="0.2">
      <c r="A5562" t="s">
        <v>886</v>
      </c>
      <c r="B5562">
        <v>2010</v>
      </c>
      <c r="C5562">
        <v>3081.8295710000002</v>
      </c>
      <c r="D5562">
        <v>3498.7256619999998</v>
      </c>
      <c r="E5562">
        <v>3657.4649960000002</v>
      </c>
      <c r="F5562">
        <v>3278.5743659999998</v>
      </c>
      <c r="G5562">
        <v>3115.2301769999999</v>
      </c>
      <c r="H5562">
        <v>2.0407869999999999</v>
      </c>
      <c r="I5562">
        <v>-0.1096101</v>
      </c>
      <c r="J5562">
        <v>-10.96101</v>
      </c>
      <c r="K5562">
        <v>44.361429999999999</v>
      </c>
      <c r="L5562">
        <v>52.764009999999999</v>
      </c>
      <c r="M5562">
        <v>0.7665883</v>
      </c>
      <c r="N5562">
        <v>23.377279999999999</v>
      </c>
      <c r="O5562">
        <v>26.789739999999998</v>
      </c>
      <c r="P5562">
        <v>0.31132779999999999</v>
      </c>
      <c r="Q5562">
        <v>21.24062</v>
      </c>
      <c r="R5562">
        <v>30.257539999999999</v>
      </c>
      <c r="S5562">
        <v>0.82263640000000005</v>
      </c>
    </row>
    <row r="5563" spans="1:19" x14ac:dyDescent="0.2">
      <c r="A5563" t="s">
        <v>886</v>
      </c>
      <c r="B5563">
        <v>2010</v>
      </c>
      <c r="C5563">
        <v>3081.8295710000002</v>
      </c>
      <c r="D5563">
        <v>3498.7256619999998</v>
      </c>
      <c r="E5563">
        <v>3657.4649960000002</v>
      </c>
      <c r="F5563">
        <v>3278.5743659999998</v>
      </c>
      <c r="G5563">
        <v>3115.2301769999999</v>
      </c>
      <c r="H5563">
        <v>-28.57141</v>
      </c>
      <c r="I5563">
        <v>-0.1096101</v>
      </c>
      <c r="J5563">
        <v>-10.96101</v>
      </c>
      <c r="K5563">
        <v>44.361429999999999</v>
      </c>
      <c r="L5563">
        <v>52.764009999999999</v>
      </c>
      <c r="M5563">
        <v>0.7665883</v>
      </c>
      <c r="N5563">
        <v>23.377279999999999</v>
      </c>
      <c r="O5563">
        <v>26.789739999999998</v>
      </c>
      <c r="P5563">
        <v>0.31132779999999999</v>
      </c>
      <c r="Q5563">
        <v>21.24062</v>
      </c>
      <c r="R5563">
        <v>30.257539999999999</v>
      </c>
      <c r="S5563">
        <v>0.82263640000000005</v>
      </c>
    </row>
    <row r="5564" spans="1:19" x14ac:dyDescent="0.2">
      <c r="A5564" t="s">
        <v>886</v>
      </c>
      <c r="B5564">
        <v>2010</v>
      </c>
      <c r="C5564">
        <v>3081.8295710000002</v>
      </c>
      <c r="D5564">
        <v>3498.7256619999998</v>
      </c>
      <c r="E5564">
        <v>3657.4649960000002</v>
      </c>
      <c r="F5564">
        <v>3278.5743659999998</v>
      </c>
      <c r="G5564">
        <v>3115.2301769999999</v>
      </c>
      <c r="H5564">
        <v>7.1428310000000002</v>
      </c>
      <c r="I5564">
        <v>-0.1096101</v>
      </c>
      <c r="J5564">
        <v>-10.96101</v>
      </c>
      <c r="K5564">
        <v>44.361429999999999</v>
      </c>
      <c r="L5564">
        <v>52.764009999999999</v>
      </c>
      <c r="M5564">
        <v>0.7665883</v>
      </c>
      <c r="N5564">
        <v>23.377279999999999</v>
      </c>
      <c r="O5564">
        <v>26.789739999999998</v>
      </c>
      <c r="P5564">
        <v>0.31132779999999999</v>
      </c>
      <c r="Q5564">
        <v>21.24062</v>
      </c>
      <c r="R5564">
        <v>30.257539999999999</v>
      </c>
      <c r="S5564">
        <v>0.82263640000000005</v>
      </c>
    </row>
    <row r="5565" spans="1:19" x14ac:dyDescent="0.2">
      <c r="A5565" t="s">
        <v>886</v>
      </c>
      <c r="B5565">
        <v>2010</v>
      </c>
      <c r="C5565">
        <v>3081.8295710000002</v>
      </c>
      <c r="D5565">
        <v>3498.7256619999998</v>
      </c>
      <c r="E5565">
        <v>3657.4649960000002</v>
      </c>
      <c r="F5565">
        <v>3278.5743659999998</v>
      </c>
      <c r="G5565">
        <v>3115.2301769999999</v>
      </c>
      <c r="H5565">
        <v>-4.0000280000000004</v>
      </c>
      <c r="I5565">
        <v>-0.1096101</v>
      </c>
      <c r="J5565">
        <v>-10.96101</v>
      </c>
      <c r="K5565">
        <v>44.361429999999999</v>
      </c>
      <c r="L5565">
        <v>52.764009999999999</v>
      </c>
      <c r="M5565">
        <v>0.7665883</v>
      </c>
      <c r="N5565">
        <v>23.377279999999999</v>
      </c>
      <c r="O5565">
        <v>26.789739999999998</v>
      </c>
      <c r="P5565">
        <v>0.31132779999999999</v>
      </c>
      <c r="Q5565">
        <v>21.24062</v>
      </c>
      <c r="R5565">
        <v>30.257539999999999</v>
      </c>
      <c r="S5565">
        <v>0.82263640000000005</v>
      </c>
    </row>
    <row r="5566" spans="1:19" x14ac:dyDescent="0.2">
      <c r="A5566" t="s">
        <v>886</v>
      </c>
      <c r="B5566">
        <v>2010</v>
      </c>
      <c r="C5566">
        <v>3081.8295710000002</v>
      </c>
      <c r="D5566">
        <v>3498.7256619999998</v>
      </c>
      <c r="E5566">
        <v>3657.4649960000002</v>
      </c>
      <c r="F5566">
        <v>3278.5743659999998</v>
      </c>
      <c r="G5566">
        <v>3115.2301769999999</v>
      </c>
      <c r="H5566">
        <v>99.999939999999995</v>
      </c>
      <c r="I5566">
        <v>-0.1096101</v>
      </c>
      <c r="J5566">
        <v>-10.96101</v>
      </c>
      <c r="K5566">
        <v>44.361429999999999</v>
      </c>
      <c r="L5566">
        <v>52.764009999999999</v>
      </c>
      <c r="M5566">
        <v>0.7665883</v>
      </c>
      <c r="N5566">
        <v>23.377279999999999</v>
      </c>
      <c r="O5566">
        <v>26.789739999999998</v>
      </c>
      <c r="P5566">
        <v>0.31132779999999999</v>
      </c>
      <c r="Q5566">
        <v>21.24062</v>
      </c>
      <c r="R5566">
        <v>30.257539999999999</v>
      </c>
      <c r="S5566">
        <v>0.82263640000000005</v>
      </c>
    </row>
    <row r="5567" spans="1:19" x14ac:dyDescent="0.2">
      <c r="A5567" t="s">
        <v>886</v>
      </c>
      <c r="B5567">
        <v>2010</v>
      </c>
      <c r="C5567">
        <v>3081.8295710000002</v>
      </c>
      <c r="D5567">
        <v>3498.7256619999998</v>
      </c>
      <c r="E5567">
        <v>3657.4649960000002</v>
      </c>
      <c r="F5567">
        <v>3278.5743659999998</v>
      </c>
      <c r="G5567">
        <v>3115.2301769999999</v>
      </c>
      <c r="H5567">
        <v>33.333359999999999</v>
      </c>
      <c r="I5567">
        <v>-0.1096101</v>
      </c>
      <c r="J5567">
        <v>-10.96101</v>
      </c>
      <c r="K5567">
        <v>44.361429999999999</v>
      </c>
      <c r="L5567">
        <v>52.764009999999999</v>
      </c>
      <c r="M5567">
        <v>0.7665883</v>
      </c>
      <c r="N5567">
        <v>23.377279999999999</v>
      </c>
      <c r="O5567">
        <v>26.789739999999998</v>
      </c>
      <c r="P5567">
        <v>0.31132779999999999</v>
      </c>
      <c r="Q5567">
        <v>21.24062</v>
      </c>
      <c r="R5567">
        <v>30.257539999999999</v>
      </c>
      <c r="S5567">
        <v>0.82263640000000005</v>
      </c>
    </row>
    <row r="5568" spans="1:19" x14ac:dyDescent="0.2">
      <c r="A5568" t="s">
        <v>886</v>
      </c>
      <c r="B5568">
        <v>2010</v>
      </c>
      <c r="C5568">
        <v>3081.8295710000002</v>
      </c>
      <c r="D5568">
        <v>3498.7256619999998</v>
      </c>
      <c r="E5568">
        <v>3657.4649960000002</v>
      </c>
      <c r="F5568">
        <v>3278.5743659999998</v>
      </c>
      <c r="G5568">
        <v>3115.2301769999999</v>
      </c>
      <c r="H5568">
        <v>-33.333350000000003</v>
      </c>
      <c r="I5568">
        <v>-0.1096101</v>
      </c>
      <c r="J5568">
        <v>-10.96101</v>
      </c>
      <c r="K5568">
        <v>44.361429999999999</v>
      </c>
      <c r="L5568">
        <v>52.764009999999999</v>
      </c>
      <c r="M5568">
        <v>0.7665883</v>
      </c>
      <c r="N5568">
        <v>23.377279999999999</v>
      </c>
      <c r="O5568">
        <v>26.789739999999998</v>
      </c>
      <c r="P5568">
        <v>0.31132779999999999</v>
      </c>
      <c r="Q5568">
        <v>21.24062</v>
      </c>
      <c r="R5568">
        <v>30.257539999999999</v>
      </c>
      <c r="S5568">
        <v>0.82263640000000005</v>
      </c>
    </row>
    <row r="5569" spans="1:19" x14ac:dyDescent="0.2">
      <c r="A5569" t="s">
        <v>886</v>
      </c>
      <c r="B5569">
        <v>2010</v>
      </c>
      <c r="C5569">
        <v>3081.8295710000002</v>
      </c>
      <c r="D5569">
        <v>3498.7256619999998</v>
      </c>
      <c r="E5569">
        <v>3657.4649960000002</v>
      </c>
      <c r="F5569">
        <v>3278.5743659999998</v>
      </c>
      <c r="G5569">
        <v>3115.2301769999999</v>
      </c>
      <c r="H5569">
        <v>60.000030000000002</v>
      </c>
      <c r="I5569">
        <v>-0.1096101</v>
      </c>
      <c r="J5569">
        <v>-10.96101</v>
      </c>
      <c r="K5569">
        <v>44.361429999999999</v>
      </c>
      <c r="L5569">
        <v>52.764009999999999</v>
      </c>
      <c r="M5569">
        <v>0.7665883</v>
      </c>
      <c r="N5569">
        <v>23.377279999999999</v>
      </c>
      <c r="O5569">
        <v>26.789739999999998</v>
      </c>
      <c r="P5569">
        <v>0.31132779999999999</v>
      </c>
      <c r="Q5569">
        <v>21.24062</v>
      </c>
      <c r="R5569">
        <v>30.257539999999999</v>
      </c>
      <c r="S5569">
        <v>0.82263640000000005</v>
      </c>
    </row>
    <row r="5570" spans="1:19" x14ac:dyDescent="0.2">
      <c r="A5570" t="s">
        <v>886</v>
      </c>
      <c r="B5570">
        <v>2010</v>
      </c>
      <c r="C5570">
        <v>3081.8295710000002</v>
      </c>
      <c r="D5570">
        <v>3498.7256619999998</v>
      </c>
      <c r="E5570">
        <v>3657.4649960000002</v>
      </c>
      <c r="F5570">
        <v>3278.5743659999998</v>
      </c>
      <c r="G5570">
        <v>3115.2301769999999</v>
      </c>
      <c r="H5570">
        <v>-58.847729999999999</v>
      </c>
      <c r="I5570">
        <v>-0.1096101</v>
      </c>
      <c r="J5570">
        <v>-10.96101</v>
      </c>
      <c r="K5570">
        <v>44.361429999999999</v>
      </c>
      <c r="L5570">
        <v>52.764009999999999</v>
      </c>
      <c r="M5570">
        <v>0.7665883</v>
      </c>
      <c r="N5570">
        <v>23.377279999999999</v>
      </c>
      <c r="O5570">
        <v>26.789739999999998</v>
      </c>
      <c r="P5570">
        <v>0.31132779999999999</v>
      </c>
      <c r="Q5570">
        <v>21.24062</v>
      </c>
      <c r="R5570">
        <v>30.257539999999999</v>
      </c>
      <c r="S5570">
        <v>0.82263640000000005</v>
      </c>
    </row>
    <row r="5571" spans="1:19" x14ac:dyDescent="0.2">
      <c r="A5571" t="s">
        <v>886</v>
      </c>
      <c r="B5571">
        <v>2010</v>
      </c>
      <c r="C5571">
        <v>3081.8295710000002</v>
      </c>
      <c r="D5571">
        <v>3498.7256619999998</v>
      </c>
      <c r="E5571">
        <v>3657.4649960000002</v>
      </c>
      <c r="F5571">
        <v>3278.5743659999998</v>
      </c>
      <c r="G5571">
        <v>3115.2301769999999</v>
      </c>
      <c r="I5571">
        <v>-0.1096101</v>
      </c>
      <c r="J5571">
        <v>-10.96101</v>
      </c>
      <c r="L5571">
        <v>52.764009999999999</v>
      </c>
      <c r="M5571">
        <v>0.7665883</v>
      </c>
      <c r="N5571">
        <v>23.377279999999999</v>
      </c>
      <c r="O5571">
        <v>26.789739999999998</v>
      </c>
      <c r="P5571">
        <v>0.31132779999999999</v>
      </c>
      <c r="R5571">
        <v>30.257539999999999</v>
      </c>
      <c r="S5571">
        <v>0.82263640000000005</v>
      </c>
    </row>
    <row r="5572" spans="1:19" x14ac:dyDescent="0.2">
      <c r="A5572" t="s">
        <v>886</v>
      </c>
      <c r="B5572">
        <v>2010</v>
      </c>
      <c r="C5572">
        <v>3081.8295710000002</v>
      </c>
      <c r="D5572">
        <v>3498.7256619999998</v>
      </c>
      <c r="E5572">
        <v>3657.4649960000002</v>
      </c>
      <c r="F5572">
        <v>3278.5743659999998</v>
      </c>
      <c r="G5572">
        <v>3115.2301769999999</v>
      </c>
      <c r="H5572">
        <v>11.111129999999999</v>
      </c>
      <c r="I5572">
        <v>-0.1096101</v>
      </c>
      <c r="J5572">
        <v>-10.96101</v>
      </c>
      <c r="K5572">
        <v>44.361429999999999</v>
      </c>
      <c r="L5572">
        <v>52.764009999999999</v>
      </c>
      <c r="M5572">
        <v>0.7665883</v>
      </c>
      <c r="N5572">
        <v>23.377279999999999</v>
      </c>
      <c r="O5572">
        <v>26.789739999999998</v>
      </c>
      <c r="P5572">
        <v>0.31132779999999999</v>
      </c>
      <c r="Q5572">
        <v>21.24062</v>
      </c>
      <c r="R5572">
        <v>30.257539999999999</v>
      </c>
      <c r="S5572">
        <v>0.82263640000000005</v>
      </c>
    </row>
    <row r="5573" spans="1:19" x14ac:dyDescent="0.2">
      <c r="A5573" t="s">
        <v>886</v>
      </c>
      <c r="B5573">
        <v>2010</v>
      </c>
      <c r="C5573">
        <v>3081.8295710000002</v>
      </c>
      <c r="D5573">
        <v>3498.7256619999998</v>
      </c>
      <c r="E5573">
        <v>3657.4649960000002</v>
      </c>
      <c r="F5573">
        <v>3278.5743659999998</v>
      </c>
      <c r="G5573">
        <v>3115.2301769999999</v>
      </c>
      <c r="H5573">
        <v>-14.285780000000001</v>
      </c>
      <c r="I5573">
        <v>-0.1096101</v>
      </c>
      <c r="J5573">
        <v>-10.96101</v>
      </c>
      <c r="K5573">
        <v>44.361429999999999</v>
      </c>
      <c r="L5573">
        <v>52.764009999999999</v>
      </c>
      <c r="M5573">
        <v>0.7665883</v>
      </c>
      <c r="N5573">
        <v>23.377279999999999</v>
      </c>
      <c r="O5573">
        <v>26.789739999999998</v>
      </c>
      <c r="P5573">
        <v>0.31132779999999999</v>
      </c>
      <c r="Q5573">
        <v>21.24062</v>
      </c>
      <c r="R5573">
        <v>30.257539999999999</v>
      </c>
      <c r="S5573">
        <v>0.82263640000000005</v>
      </c>
    </row>
    <row r="5574" spans="1:19" x14ac:dyDescent="0.2">
      <c r="A5574" t="s">
        <v>886</v>
      </c>
      <c r="B5574">
        <v>2010</v>
      </c>
      <c r="C5574">
        <v>3081.8295710000002</v>
      </c>
      <c r="D5574">
        <v>3498.7256619999998</v>
      </c>
      <c r="E5574">
        <v>3657.4649960000002</v>
      </c>
      <c r="F5574">
        <v>3278.5743659999998</v>
      </c>
      <c r="G5574">
        <v>3115.2301769999999</v>
      </c>
      <c r="H5574">
        <v>16.379339999999999</v>
      </c>
      <c r="I5574">
        <v>-0.1096101</v>
      </c>
      <c r="J5574">
        <v>-10.96101</v>
      </c>
      <c r="K5574">
        <v>44.361429999999999</v>
      </c>
      <c r="L5574">
        <v>52.764009999999999</v>
      </c>
      <c r="M5574">
        <v>0.7665883</v>
      </c>
      <c r="N5574">
        <v>23.377279999999999</v>
      </c>
      <c r="O5574">
        <v>26.789739999999998</v>
      </c>
      <c r="P5574">
        <v>0.31132779999999999</v>
      </c>
      <c r="Q5574">
        <v>21.24062</v>
      </c>
      <c r="R5574">
        <v>30.257539999999999</v>
      </c>
      <c r="S5574">
        <v>0.82263640000000005</v>
      </c>
    </row>
    <row r="5575" spans="1:19" x14ac:dyDescent="0.2">
      <c r="A5575" t="s">
        <v>886</v>
      </c>
      <c r="B5575">
        <v>2010</v>
      </c>
      <c r="C5575">
        <v>3081.8295710000002</v>
      </c>
      <c r="D5575">
        <v>3498.7256619999998</v>
      </c>
      <c r="E5575">
        <v>3657.4649960000002</v>
      </c>
      <c r="F5575">
        <v>3278.5743659999998</v>
      </c>
      <c r="G5575">
        <v>3115.2301769999999</v>
      </c>
      <c r="H5575">
        <v>-28.571449999999999</v>
      </c>
      <c r="I5575">
        <v>-0.1096101</v>
      </c>
      <c r="J5575">
        <v>-10.96101</v>
      </c>
      <c r="K5575">
        <v>44.361429999999999</v>
      </c>
      <c r="L5575">
        <v>52.764009999999999</v>
      </c>
      <c r="M5575">
        <v>0.7665883</v>
      </c>
      <c r="N5575">
        <v>23.377279999999999</v>
      </c>
      <c r="O5575">
        <v>26.789739999999998</v>
      </c>
      <c r="P5575">
        <v>0.31132779999999999</v>
      </c>
      <c r="Q5575">
        <v>21.24062</v>
      </c>
      <c r="R5575">
        <v>30.257539999999999</v>
      </c>
      <c r="S5575">
        <v>0.82263640000000005</v>
      </c>
    </row>
    <row r="5576" spans="1:19" x14ac:dyDescent="0.2">
      <c r="A5576" t="s">
        <v>886</v>
      </c>
      <c r="B5576">
        <v>2010</v>
      </c>
      <c r="C5576">
        <v>3081.8295710000002</v>
      </c>
      <c r="D5576">
        <v>3498.7256619999998</v>
      </c>
      <c r="E5576">
        <v>3657.4649960000002</v>
      </c>
      <c r="F5576">
        <v>3278.5743659999998</v>
      </c>
      <c r="G5576">
        <v>3115.2301769999999</v>
      </c>
      <c r="I5576">
        <v>-0.1096101</v>
      </c>
      <c r="J5576">
        <v>-10.96101</v>
      </c>
      <c r="L5576">
        <v>52.764009999999999</v>
      </c>
      <c r="M5576">
        <v>0.7665883</v>
      </c>
      <c r="N5576">
        <v>23.377279999999999</v>
      </c>
      <c r="O5576">
        <v>26.789739999999998</v>
      </c>
      <c r="P5576">
        <v>0.31132779999999999</v>
      </c>
      <c r="R5576">
        <v>30.257539999999999</v>
      </c>
      <c r="S5576">
        <v>0.82263640000000005</v>
      </c>
    </row>
    <row r="5577" spans="1:19" x14ac:dyDescent="0.2">
      <c r="A5577" t="s">
        <v>886</v>
      </c>
      <c r="B5577">
        <v>2010</v>
      </c>
      <c r="C5577">
        <v>3081.8295710000002</v>
      </c>
      <c r="D5577">
        <v>3498.7256619999998</v>
      </c>
      <c r="E5577">
        <v>3657.4649960000002</v>
      </c>
      <c r="F5577">
        <v>3278.5743659999998</v>
      </c>
      <c r="G5577">
        <v>3115.2301769999999</v>
      </c>
      <c r="H5577">
        <v>-19.999980000000001</v>
      </c>
      <c r="I5577">
        <v>-0.1096101</v>
      </c>
      <c r="J5577">
        <v>-10.96101</v>
      </c>
      <c r="K5577">
        <v>44.361429999999999</v>
      </c>
      <c r="L5577">
        <v>52.764009999999999</v>
      </c>
      <c r="M5577">
        <v>0.7665883</v>
      </c>
      <c r="N5577">
        <v>23.377279999999999</v>
      </c>
      <c r="O5577">
        <v>26.789739999999998</v>
      </c>
      <c r="P5577">
        <v>0.31132779999999999</v>
      </c>
      <c r="Q5577">
        <v>21.24062</v>
      </c>
      <c r="R5577">
        <v>30.257539999999999</v>
      </c>
      <c r="S5577">
        <v>0.82263640000000005</v>
      </c>
    </row>
    <row r="5578" spans="1:19" x14ac:dyDescent="0.2">
      <c r="A5578" t="s">
        <v>886</v>
      </c>
      <c r="B5578">
        <v>2010</v>
      </c>
      <c r="C5578">
        <v>3081.8295710000002</v>
      </c>
      <c r="D5578">
        <v>3498.7256619999998</v>
      </c>
      <c r="E5578">
        <v>3657.4649960000002</v>
      </c>
      <c r="F5578">
        <v>3278.5743659999998</v>
      </c>
      <c r="G5578">
        <v>3115.2301769999999</v>
      </c>
      <c r="H5578">
        <v>-39.999989999999997</v>
      </c>
      <c r="I5578">
        <v>-0.1096101</v>
      </c>
      <c r="J5578">
        <v>-10.96101</v>
      </c>
      <c r="K5578">
        <v>44.361429999999999</v>
      </c>
      <c r="L5578">
        <v>52.764009999999999</v>
      </c>
      <c r="M5578">
        <v>0.7665883</v>
      </c>
      <c r="N5578">
        <v>23.377279999999999</v>
      </c>
      <c r="O5578">
        <v>26.789739999999998</v>
      </c>
      <c r="P5578">
        <v>0.31132779999999999</v>
      </c>
      <c r="Q5578">
        <v>21.24062</v>
      </c>
      <c r="R5578">
        <v>30.257539999999999</v>
      </c>
      <c r="S5578">
        <v>0.82263640000000005</v>
      </c>
    </row>
    <row r="5579" spans="1:19" x14ac:dyDescent="0.2">
      <c r="A5579" t="s">
        <v>886</v>
      </c>
      <c r="B5579">
        <v>2010</v>
      </c>
      <c r="C5579">
        <v>3081.8295710000002</v>
      </c>
      <c r="D5579">
        <v>3498.7256619999998</v>
      </c>
      <c r="E5579">
        <v>3657.4649960000002</v>
      </c>
      <c r="F5579">
        <v>3278.5743659999998</v>
      </c>
      <c r="G5579">
        <v>3115.2301769999999</v>
      </c>
      <c r="H5579">
        <v>5.7692069999999998</v>
      </c>
      <c r="I5579">
        <v>-0.1096101</v>
      </c>
      <c r="J5579">
        <v>-10.96101</v>
      </c>
      <c r="K5579">
        <v>44.361429999999999</v>
      </c>
      <c r="L5579">
        <v>52.764009999999999</v>
      </c>
      <c r="M5579">
        <v>0.7665883</v>
      </c>
      <c r="N5579">
        <v>23.377279999999999</v>
      </c>
      <c r="O5579">
        <v>26.789739999999998</v>
      </c>
      <c r="P5579">
        <v>0.31132779999999999</v>
      </c>
      <c r="Q5579">
        <v>21.24062</v>
      </c>
      <c r="R5579">
        <v>30.257539999999999</v>
      </c>
      <c r="S5579">
        <v>0.82263640000000005</v>
      </c>
    </row>
    <row r="5580" spans="1:19" x14ac:dyDescent="0.2">
      <c r="A5580" t="s">
        <v>886</v>
      </c>
      <c r="B5580">
        <v>2010</v>
      </c>
      <c r="C5580">
        <v>3081.8295710000002</v>
      </c>
      <c r="D5580">
        <v>3498.7256619999998</v>
      </c>
      <c r="E5580">
        <v>3657.4649960000002</v>
      </c>
      <c r="F5580">
        <v>3278.5743659999998</v>
      </c>
      <c r="G5580">
        <v>3115.2301769999999</v>
      </c>
      <c r="H5580">
        <v>2.0407899999999999</v>
      </c>
      <c r="I5580">
        <v>-0.1096101</v>
      </c>
      <c r="J5580">
        <v>-10.96101</v>
      </c>
      <c r="K5580">
        <v>44.361429999999999</v>
      </c>
      <c r="L5580">
        <v>52.764009999999999</v>
      </c>
      <c r="M5580">
        <v>0.7665883</v>
      </c>
      <c r="N5580">
        <v>23.377279999999999</v>
      </c>
      <c r="O5580">
        <v>26.789739999999998</v>
      </c>
      <c r="P5580">
        <v>0.31132779999999999</v>
      </c>
      <c r="Q5580">
        <v>21.24062</v>
      </c>
      <c r="R5580">
        <v>30.257539999999999</v>
      </c>
      <c r="S5580">
        <v>0.82263640000000005</v>
      </c>
    </row>
    <row r="5581" spans="1:19" x14ac:dyDescent="0.2">
      <c r="A5581" t="s">
        <v>886</v>
      </c>
      <c r="B5581">
        <v>2010</v>
      </c>
      <c r="C5581">
        <v>3081.8295710000002</v>
      </c>
      <c r="D5581">
        <v>3498.7256619999998</v>
      </c>
      <c r="E5581">
        <v>3657.4649960000002</v>
      </c>
      <c r="F5581">
        <v>3278.5743659999998</v>
      </c>
      <c r="G5581">
        <v>3115.2301769999999</v>
      </c>
      <c r="H5581">
        <v>-1.9999739999999999</v>
      </c>
      <c r="I5581">
        <v>-0.1096101</v>
      </c>
      <c r="J5581">
        <v>-10.96101</v>
      </c>
      <c r="K5581">
        <v>44.361429999999999</v>
      </c>
      <c r="L5581">
        <v>52.764009999999999</v>
      </c>
      <c r="M5581">
        <v>0.7665883</v>
      </c>
      <c r="N5581">
        <v>23.377279999999999</v>
      </c>
      <c r="O5581">
        <v>26.789739999999998</v>
      </c>
      <c r="P5581">
        <v>0.31132779999999999</v>
      </c>
      <c r="Q5581">
        <v>21.24062</v>
      </c>
      <c r="R5581">
        <v>30.257539999999999</v>
      </c>
      <c r="S5581">
        <v>0.82263640000000005</v>
      </c>
    </row>
    <row r="5582" spans="1:19" x14ac:dyDescent="0.2">
      <c r="A5582" t="s">
        <v>886</v>
      </c>
      <c r="B5582">
        <v>2010</v>
      </c>
      <c r="C5582">
        <v>3081.8295710000002</v>
      </c>
      <c r="D5582">
        <v>3498.7256619999998</v>
      </c>
      <c r="E5582">
        <v>3657.4649960000002</v>
      </c>
      <c r="F5582">
        <v>3278.5743659999998</v>
      </c>
      <c r="G5582">
        <v>3115.2301769999999</v>
      </c>
      <c r="H5582">
        <v>58.695630000000001</v>
      </c>
      <c r="I5582">
        <v>-0.1096101</v>
      </c>
      <c r="J5582">
        <v>-10.96101</v>
      </c>
      <c r="K5582">
        <v>44.361429999999999</v>
      </c>
      <c r="L5582">
        <v>52.764009999999999</v>
      </c>
      <c r="M5582">
        <v>0.7665883</v>
      </c>
      <c r="N5582">
        <v>23.377279999999999</v>
      </c>
      <c r="O5582">
        <v>26.789739999999998</v>
      </c>
      <c r="P5582">
        <v>0.31132779999999999</v>
      </c>
      <c r="Q5582">
        <v>21.24062</v>
      </c>
      <c r="R5582">
        <v>30.257539999999999</v>
      </c>
      <c r="S5582">
        <v>0.82263640000000005</v>
      </c>
    </row>
    <row r="5583" spans="1:19" x14ac:dyDescent="0.2">
      <c r="A5583" t="s">
        <v>886</v>
      </c>
      <c r="B5583">
        <v>2010</v>
      </c>
      <c r="C5583">
        <v>3081.8295710000002</v>
      </c>
      <c r="D5583">
        <v>3498.7256619999998</v>
      </c>
      <c r="E5583">
        <v>3657.4649960000002</v>
      </c>
      <c r="F5583">
        <v>3278.5743659999998</v>
      </c>
      <c r="G5583">
        <v>3115.2301769999999</v>
      </c>
      <c r="I5583">
        <v>-0.1096101</v>
      </c>
      <c r="J5583">
        <v>-10.96101</v>
      </c>
      <c r="L5583">
        <v>52.764009999999999</v>
      </c>
      <c r="M5583">
        <v>0.7665883</v>
      </c>
      <c r="N5583">
        <v>23.377279999999999</v>
      </c>
      <c r="O5583">
        <v>26.789739999999998</v>
      </c>
      <c r="P5583">
        <v>0.31132779999999999</v>
      </c>
      <c r="R5583">
        <v>30.257539999999999</v>
      </c>
      <c r="S5583">
        <v>0.82263640000000005</v>
      </c>
    </row>
    <row r="5584" spans="1:19" x14ac:dyDescent="0.2">
      <c r="A5584" t="s">
        <v>886</v>
      </c>
      <c r="B5584">
        <v>2010</v>
      </c>
      <c r="C5584">
        <v>3081.8295710000002</v>
      </c>
      <c r="D5584">
        <v>3498.7256619999998</v>
      </c>
      <c r="E5584">
        <v>3657.4649960000002</v>
      </c>
      <c r="F5584">
        <v>3278.5743659999998</v>
      </c>
      <c r="G5584">
        <v>3115.2301769999999</v>
      </c>
      <c r="H5584">
        <v>-33.333350000000003</v>
      </c>
      <c r="I5584">
        <v>-0.1096101</v>
      </c>
      <c r="J5584">
        <v>-10.96101</v>
      </c>
      <c r="K5584">
        <v>44.361429999999999</v>
      </c>
      <c r="L5584">
        <v>52.764009999999999</v>
      </c>
      <c r="M5584">
        <v>0.7665883</v>
      </c>
      <c r="N5584">
        <v>23.377279999999999</v>
      </c>
      <c r="O5584">
        <v>26.789739999999998</v>
      </c>
      <c r="P5584">
        <v>0.31132779999999999</v>
      </c>
      <c r="Q5584">
        <v>21.24062</v>
      </c>
      <c r="R5584">
        <v>30.257539999999999</v>
      </c>
      <c r="S5584">
        <v>0.82263640000000005</v>
      </c>
    </row>
    <row r="5585" spans="1:19" x14ac:dyDescent="0.2">
      <c r="A5585" t="s">
        <v>886</v>
      </c>
      <c r="B5585">
        <v>2010</v>
      </c>
      <c r="C5585">
        <v>3081.8295710000002</v>
      </c>
      <c r="D5585">
        <v>3498.7256619999998</v>
      </c>
      <c r="E5585">
        <v>3657.4649960000002</v>
      </c>
      <c r="F5585">
        <v>3278.5743659999998</v>
      </c>
      <c r="G5585">
        <v>3115.2301769999999</v>
      </c>
      <c r="I5585">
        <v>-0.1096101</v>
      </c>
      <c r="J5585">
        <v>-10.96101</v>
      </c>
      <c r="L5585">
        <v>52.764009999999999</v>
      </c>
      <c r="M5585">
        <v>0.7665883</v>
      </c>
      <c r="N5585">
        <v>23.377279999999999</v>
      </c>
      <c r="O5585">
        <v>26.789739999999998</v>
      </c>
      <c r="P5585">
        <v>0.31132779999999999</v>
      </c>
      <c r="R5585">
        <v>30.257539999999999</v>
      </c>
      <c r="S5585">
        <v>0.82263640000000005</v>
      </c>
    </row>
    <row r="5586" spans="1:19" x14ac:dyDescent="0.2">
      <c r="A5586" t="s">
        <v>886</v>
      </c>
      <c r="B5586">
        <v>2010</v>
      </c>
      <c r="C5586">
        <v>3081.8295710000002</v>
      </c>
      <c r="D5586">
        <v>3498.7256619999998</v>
      </c>
      <c r="E5586">
        <v>3657.4649960000002</v>
      </c>
      <c r="F5586">
        <v>3278.5743659999998</v>
      </c>
      <c r="G5586">
        <v>3115.2301769999999</v>
      </c>
      <c r="H5586">
        <v>18.571480000000001</v>
      </c>
      <c r="I5586">
        <v>-0.1096101</v>
      </c>
      <c r="J5586">
        <v>-10.96101</v>
      </c>
      <c r="K5586">
        <v>44.361429999999999</v>
      </c>
      <c r="L5586">
        <v>52.764009999999999</v>
      </c>
      <c r="M5586">
        <v>0.7665883</v>
      </c>
      <c r="N5586">
        <v>23.377279999999999</v>
      </c>
      <c r="O5586">
        <v>26.789739999999998</v>
      </c>
      <c r="P5586">
        <v>0.31132779999999999</v>
      </c>
      <c r="Q5586">
        <v>21.24062</v>
      </c>
      <c r="R5586">
        <v>30.257539999999999</v>
      </c>
      <c r="S5586">
        <v>0.82263640000000005</v>
      </c>
    </row>
    <row r="5587" spans="1:19" x14ac:dyDescent="0.2">
      <c r="A5587" t="s">
        <v>886</v>
      </c>
      <c r="B5587">
        <v>2010</v>
      </c>
      <c r="C5587">
        <v>3081.8295710000002</v>
      </c>
      <c r="D5587">
        <v>3498.7256619999998</v>
      </c>
      <c r="E5587">
        <v>3657.4649960000002</v>
      </c>
      <c r="F5587">
        <v>3278.5743659999998</v>
      </c>
      <c r="G5587">
        <v>3115.2301769999999</v>
      </c>
      <c r="H5587">
        <v>10.000030000000001</v>
      </c>
      <c r="I5587">
        <v>-0.1096101</v>
      </c>
      <c r="J5587">
        <v>-10.96101</v>
      </c>
      <c r="K5587">
        <v>44.361429999999999</v>
      </c>
      <c r="L5587">
        <v>52.764009999999999</v>
      </c>
      <c r="M5587">
        <v>0.7665883</v>
      </c>
      <c r="N5587">
        <v>23.377279999999999</v>
      </c>
      <c r="O5587">
        <v>26.789739999999998</v>
      </c>
      <c r="P5587">
        <v>0.31132779999999999</v>
      </c>
      <c r="Q5587">
        <v>21.24062</v>
      </c>
      <c r="R5587">
        <v>30.257539999999999</v>
      </c>
      <c r="S5587">
        <v>0.82263640000000005</v>
      </c>
    </row>
    <row r="5588" spans="1:19" x14ac:dyDescent="0.2">
      <c r="A5588" t="s">
        <v>716</v>
      </c>
      <c r="B5588">
        <v>2010</v>
      </c>
      <c r="C5588">
        <v>2426.2088600000002</v>
      </c>
      <c r="D5588">
        <v>2553.5033119999998</v>
      </c>
      <c r="E5588">
        <v>2727</v>
      </c>
      <c r="F5588">
        <v>2698</v>
      </c>
      <c r="G5588">
        <v>2797</v>
      </c>
      <c r="H5588">
        <v>-25.000019999999999</v>
      </c>
      <c r="I5588">
        <v>9.5357899999999995E-2</v>
      </c>
      <c r="J5588">
        <v>9.5357889999999994</v>
      </c>
      <c r="K5588">
        <v>60.07403</v>
      </c>
      <c r="L5588">
        <v>52.764009999999999</v>
      </c>
      <c r="M5588">
        <v>0.7665883</v>
      </c>
      <c r="N5588">
        <v>29.758500000000002</v>
      </c>
      <c r="O5588">
        <v>26.789739999999998</v>
      </c>
      <c r="P5588">
        <v>0.31132779999999999</v>
      </c>
      <c r="Q5588">
        <v>38.102029999999999</v>
      </c>
      <c r="R5588">
        <v>30.257539999999999</v>
      </c>
      <c r="S5588">
        <v>0.82263640000000005</v>
      </c>
    </row>
    <row r="5589" spans="1:19" x14ac:dyDescent="0.2">
      <c r="A5589" t="s">
        <v>716</v>
      </c>
      <c r="B5589">
        <v>2010</v>
      </c>
      <c r="C5589">
        <v>2426.2088600000002</v>
      </c>
      <c r="D5589">
        <v>2553.5033119999998</v>
      </c>
      <c r="E5589">
        <v>2727</v>
      </c>
      <c r="F5589">
        <v>2698</v>
      </c>
      <c r="G5589">
        <v>2797</v>
      </c>
      <c r="H5589">
        <v>9.3750509999999991</v>
      </c>
      <c r="I5589">
        <v>9.5357899999999995E-2</v>
      </c>
      <c r="J5589">
        <v>9.5357889999999994</v>
      </c>
      <c r="K5589">
        <v>60.07403</v>
      </c>
      <c r="L5589">
        <v>52.764009999999999</v>
      </c>
      <c r="M5589">
        <v>0.7665883</v>
      </c>
      <c r="N5589">
        <v>29.758500000000002</v>
      </c>
      <c r="O5589">
        <v>26.789739999999998</v>
      </c>
      <c r="P5589">
        <v>0.31132779999999999</v>
      </c>
      <c r="Q5589">
        <v>38.102029999999999</v>
      </c>
      <c r="R5589">
        <v>30.257539999999999</v>
      </c>
      <c r="S5589">
        <v>0.82263640000000005</v>
      </c>
    </row>
    <row r="5590" spans="1:19" x14ac:dyDescent="0.2">
      <c r="A5590" t="s">
        <v>716</v>
      </c>
      <c r="B5590">
        <v>2010</v>
      </c>
      <c r="C5590">
        <v>2426.2088600000002</v>
      </c>
      <c r="D5590">
        <v>2553.5033119999998</v>
      </c>
      <c r="E5590">
        <v>2727</v>
      </c>
      <c r="F5590">
        <v>2698</v>
      </c>
      <c r="G5590">
        <v>2797</v>
      </c>
      <c r="H5590">
        <v>2.7027139999999998</v>
      </c>
      <c r="I5590">
        <v>9.5357899999999995E-2</v>
      </c>
      <c r="J5590">
        <v>9.5357889999999994</v>
      </c>
      <c r="K5590">
        <v>60.07403</v>
      </c>
      <c r="L5590">
        <v>52.764009999999999</v>
      </c>
      <c r="M5590">
        <v>0.7665883</v>
      </c>
      <c r="N5590">
        <v>29.758500000000002</v>
      </c>
      <c r="O5590">
        <v>26.789739999999998</v>
      </c>
      <c r="P5590">
        <v>0.31132779999999999</v>
      </c>
      <c r="Q5590">
        <v>38.102029999999999</v>
      </c>
      <c r="R5590">
        <v>30.257539999999999</v>
      </c>
      <c r="S5590">
        <v>0.82263640000000005</v>
      </c>
    </row>
    <row r="5591" spans="1:19" x14ac:dyDescent="0.2">
      <c r="A5591" t="s">
        <v>716</v>
      </c>
      <c r="B5591">
        <v>2010</v>
      </c>
      <c r="C5591">
        <v>2426.2088600000002</v>
      </c>
      <c r="D5591">
        <v>2553.5033119999998</v>
      </c>
      <c r="E5591">
        <v>2727</v>
      </c>
      <c r="F5591">
        <v>2698</v>
      </c>
      <c r="G5591">
        <v>2797</v>
      </c>
      <c r="H5591">
        <v>1.8E-5</v>
      </c>
      <c r="I5591">
        <v>9.5357899999999995E-2</v>
      </c>
      <c r="J5591">
        <v>9.5357889999999994</v>
      </c>
      <c r="K5591">
        <v>60.07403</v>
      </c>
      <c r="L5591">
        <v>52.764009999999999</v>
      </c>
      <c r="M5591">
        <v>0.7665883</v>
      </c>
      <c r="N5591">
        <v>29.758500000000002</v>
      </c>
      <c r="O5591">
        <v>26.789739999999998</v>
      </c>
      <c r="P5591">
        <v>0.31132779999999999</v>
      </c>
      <c r="Q5591">
        <v>38.102029999999999</v>
      </c>
      <c r="R5591">
        <v>30.257539999999999</v>
      </c>
      <c r="S5591">
        <v>0.82263640000000005</v>
      </c>
    </row>
    <row r="5592" spans="1:19" x14ac:dyDescent="0.2">
      <c r="A5592" t="s">
        <v>716</v>
      </c>
      <c r="B5592">
        <v>2010</v>
      </c>
      <c r="C5592">
        <v>2426.2088600000002</v>
      </c>
      <c r="D5592">
        <v>2553.5033119999998</v>
      </c>
      <c r="E5592">
        <v>2727</v>
      </c>
      <c r="F5592">
        <v>2698</v>
      </c>
      <c r="G5592">
        <v>2797</v>
      </c>
      <c r="H5592">
        <v>13.636380000000001</v>
      </c>
      <c r="I5592">
        <v>9.5357899999999995E-2</v>
      </c>
      <c r="J5592">
        <v>9.5357889999999994</v>
      </c>
      <c r="K5592">
        <v>60.07403</v>
      </c>
      <c r="L5592">
        <v>52.764009999999999</v>
      </c>
      <c r="M5592">
        <v>0.7665883</v>
      </c>
      <c r="N5592">
        <v>29.758500000000002</v>
      </c>
      <c r="O5592">
        <v>26.789739999999998</v>
      </c>
      <c r="P5592">
        <v>0.31132779999999999</v>
      </c>
      <c r="Q5592">
        <v>38.102029999999999</v>
      </c>
      <c r="R5592">
        <v>30.257539999999999</v>
      </c>
      <c r="S5592">
        <v>0.82263640000000005</v>
      </c>
    </row>
    <row r="5593" spans="1:19" x14ac:dyDescent="0.2">
      <c r="A5593" t="s">
        <v>716</v>
      </c>
      <c r="B5593">
        <v>2010</v>
      </c>
      <c r="C5593">
        <v>2426.2088600000002</v>
      </c>
      <c r="D5593">
        <v>2553.5033119999998</v>
      </c>
      <c r="E5593">
        <v>2727</v>
      </c>
      <c r="F5593">
        <v>2698</v>
      </c>
      <c r="G5593">
        <v>2797</v>
      </c>
      <c r="H5593">
        <v>-6.6666699999999999</v>
      </c>
      <c r="I5593">
        <v>9.5357899999999995E-2</v>
      </c>
      <c r="J5593">
        <v>9.5357889999999994</v>
      </c>
      <c r="K5593">
        <v>60.07403</v>
      </c>
      <c r="L5593">
        <v>52.764009999999999</v>
      </c>
      <c r="M5593">
        <v>0.7665883</v>
      </c>
      <c r="N5593">
        <v>29.758500000000002</v>
      </c>
      <c r="O5593">
        <v>26.789739999999998</v>
      </c>
      <c r="P5593">
        <v>0.31132779999999999</v>
      </c>
      <c r="Q5593">
        <v>38.102029999999999</v>
      </c>
      <c r="R5593">
        <v>30.257539999999999</v>
      </c>
      <c r="S5593">
        <v>0.82263640000000005</v>
      </c>
    </row>
    <row r="5594" spans="1:19" x14ac:dyDescent="0.2">
      <c r="A5594" t="s">
        <v>716</v>
      </c>
      <c r="B5594">
        <v>2010</v>
      </c>
      <c r="C5594">
        <v>2426.2088600000002</v>
      </c>
      <c r="D5594">
        <v>2553.5033119999998</v>
      </c>
      <c r="E5594">
        <v>2727</v>
      </c>
      <c r="F5594">
        <v>2698</v>
      </c>
      <c r="G5594">
        <v>2797</v>
      </c>
      <c r="H5594">
        <v>24.999970000000001</v>
      </c>
      <c r="I5594">
        <v>9.5357899999999995E-2</v>
      </c>
      <c r="J5594">
        <v>9.5357889999999994</v>
      </c>
      <c r="K5594">
        <v>60.07403</v>
      </c>
      <c r="L5594">
        <v>52.764009999999999</v>
      </c>
      <c r="M5594">
        <v>0.7665883</v>
      </c>
      <c r="N5594">
        <v>29.758500000000002</v>
      </c>
      <c r="O5594">
        <v>26.789739999999998</v>
      </c>
      <c r="P5594">
        <v>0.31132779999999999</v>
      </c>
      <c r="Q5594">
        <v>38.102029999999999</v>
      </c>
      <c r="R5594">
        <v>30.257539999999999</v>
      </c>
      <c r="S5594">
        <v>0.82263640000000005</v>
      </c>
    </row>
    <row r="5595" spans="1:19" x14ac:dyDescent="0.2">
      <c r="A5595" t="s">
        <v>716</v>
      </c>
      <c r="B5595">
        <v>2010</v>
      </c>
      <c r="C5595">
        <v>2426.2088600000002</v>
      </c>
      <c r="D5595">
        <v>2553.5033119999998</v>
      </c>
      <c r="E5595">
        <v>2727</v>
      </c>
      <c r="F5595">
        <v>2698</v>
      </c>
      <c r="G5595">
        <v>2797</v>
      </c>
      <c r="H5595">
        <v>-25.000019999999999</v>
      </c>
      <c r="I5595">
        <v>9.5357899999999995E-2</v>
      </c>
      <c r="J5595">
        <v>9.5357889999999994</v>
      </c>
      <c r="K5595">
        <v>60.07403</v>
      </c>
      <c r="L5595">
        <v>52.764009999999999</v>
      </c>
      <c r="M5595">
        <v>0.7665883</v>
      </c>
      <c r="N5595">
        <v>29.758500000000002</v>
      </c>
      <c r="O5595">
        <v>26.789739999999998</v>
      </c>
      <c r="P5595">
        <v>0.31132779999999999</v>
      </c>
      <c r="Q5595">
        <v>38.102029999999999</v>
      </c>
      <c r="R5595">
        <v>30.257539999999999</v>
      </c>
      <c r="S5595">
        <v>0.82263640000000005</v>
      </c>
    </row>
    <row r="5596" spans="1:19" x14ac:dyDescent="0.2">
      <c r="A5596" t="s">
        <v>716</v>
      </c>
      <c r="B5596">
        <v>2010</v>
      </c>
      <c r="C5596">
        <v>2426.2088600000002</v>
      </c>
      <c r="D5596">
        <v>2553.5033119999998</v>
      </c>
      <c r="E5596">
        <v>2727</v>
      </c>
      <c r="F5596">
        <v>2698</v>
      </c>
      <c r="G5596">
        <v>2797</v>
      </c>
      <c r="H5596">
        <v>16.66667</v>
      </c>
      <c r="I5596">
        <v>9.5357899999999995E-2</v>
      </c>
      <c r="J5596">
        <v>9.5357889999999994</v>
      </c>
      <c r="K5596">
        <v>60.07403</v>
      </c>
      <c r="L5596">
        <v>52.764009999999999</v>
      </c>
      <c r="M5596">
        <v>0.7665883</v>
      </c>
      <c r="N5596">
        <v>29.758500000000002</v>
      </c>
      <c r="O5596">
        <v>26.789739999999998</v>
      </c>
      <c r="P5596">
        <v>0.31132779999999999</v>
      </c>
      <c r="Q5596">
        <v>38.102029999999999</v>
      </c>
      <c r="R5596">
        <v>30.257539999999999</v>
      </c>
      <c r="S5596">
        <v>0.82263640000000005</v>
      </c>
    </row>
    <row r="5597" spans="1:19" x14ac:dyDescent="0.2">
      <c r="A5597" t="s">
        <v>716</v>
      </c>
      <c r="B5597">
        <v>2010</v>
      </c>
      <c r="C5597">
        <v>2426.2088600000002</v>
      </c>
      <c r="D5597">
        <v>2553.5033119999998</v>
      </c>
      <c r="E5597">
        <v>2727</v>
      </c>
      <c r="F5597">
        <v>2698</v>
      </c>
      <c r="G5597">
        <v>2797</v>
      </c>
      <c r="H5597">
        <v>-3.1699999999999998E-5</v>
      </c>
      <c r="I5597">
        <v>9.5357899999999995E-2</v>
      </c>
      <c r="J5597">
        <v>9.5357889999999994</v>
      </c>
      <c r="K5597">
        <v>60.07403</v>
      </c>
      <c r="L5597">
        <v>52.764009999999999</v>
      </c>
      <c r="M5597">
        <v>0.7665883</v>
      </c>
      <c r="N5597">
        <v>29.758500000000002</v>
      </c>
      <c r="O5597">
        <v>26.789739999999998</v>
      </c>
      <c r="P5597">
        <v>0.31132779999999999</v>
      </c>
      <c r="Q5597">
        <v>38.102029999999999</v>
      </c>
      <c r="R5597">
        <v>30.257539999999999</v>
      </c>
      <c r="S5597">
        <v>0.82263640000000005</v>
      </c>
    </row>
    <row r="5598" spans="1:19" x14ac:dyDescent="0.2">
      <c r="A5598" t="s">
        <v>716</v>
      </c>
      <c r="B5598">
        <v>2010</v>
      </c>
      <c r="C5598">
        <v>2426.2088600000002</v>
      </c>
      <c r="D5598">
        <v>2553.5033119999998</v>
      </c>
      <c r="E5598">
        <v>2727</v>
      </c>
      <c r="F5598">
        <v>2698</v>
      </c>
      <c r="G5598">
        <v>2797</v>
      </c>
      <c r="H5598">
        <v>-14.2857</v>
      </c>
      <c r="I5598">
        <v>9.5357899999999995E-2</v>
      </c>
      <c r="J5598">
        <v>9.5357889999999994</v>
      </c>
      <c r="K5598">
        <v>60.07403</v>
      </c>
      <c r="L5598">
        <v>52.764009999999999</v>
      </c>
      <c r="M5598">
        <v>0.7665883</v>
      </c>
      <c r="N5598">
        <v>29.758500000000002</v>
      </c>
      <c r="O5598">
        <v>26.789739999999998</v>
      </c>
      <c r="P5598">
        <v>0.31132779999999999</v>
      </c>
      <c r="Q5598">
        <v>38.102029999999999</v>
      </c>
      <c r="R5598">
        <v>30.257539999999999</v>
      </c>
      <c r="S5598">
        <v>0.82263640000000005</v>
      </c>
    </row>
    <row r="5599" spans="1:19" x14ac:dyDescent="0.2">
      <c r="A5599" t="s">
        <v>716</v>
      </c>
      <c r="B5599">
        <v>2010</v>
      </c>
      <c r="C5599">
        <v>2426.2088600000002</v>
      </c>
      <c r="D5599">
        <v>2553.5033119999998</v>
      </c>
      <c r="E5599">
        <v>2727</v>
      </c>
      <c r="F5599">
        <v>2698</v>
      </c>
      <c r="G5599">
        <v>2797</v>
      </c>
      <c r="I5599">
        <v>9.5357899999999995E-2</v>
      </c>
      <c r="J5599">
        <v>9.5357889999999994</v>
      </c>
      <c r="L5599">
        <v>52.764009999999999</v>
      </c>
      <c r="M5599">
        <v>0.7665883</v>
      </c>
      <c r="N5599">
        <v>29.758500000000002</v>
      </c>
      <c r="O5599">
        <v>26.789739999999998</v>
      </c>
      <c r="P5599">
        <v>0.31132779999999999</v>
      </c>
      <c r="R5599">
        <v>30.257539999999999</v>
      </c>
      <c r="S5599">
        <v>0.82263640000000005</v>
      </c>
    </row>
    <row r="5600" spans="1:19" x14ac:dyDescent="0.2">
      <c r="A5600" t="s">
        <v>716</v>
      </c>
      <c r="B5600">
        <v>2010</v>
      </c>
      <c r="C5600">
        <v>2426.2088600000002</v>
      </c>
      <c r="D5600">
        <v>2553.5033119999998</v>
      </c>
      <c r="E5600">
        <v>2727</v>
      </c>
      <c r="F5600">
        <v>2698</v>
      </c>
      <c r="G5600">
        <v>2797</v>
      </c>
      <c r="H5600">
        <v>-11.111140000000001</v>
      </c>
      <c r="I5600">
        <v>9.5357899999999995E-2</v>
      </c>
      <c r="J5600">
        <v>9.5357889999999994</v>
      </c>
      <c r="K5600">
        <v>60.07403</v>
      </c>
      <c r="L5600">
        <v>52.764009999999999</v>
      </c>
      <c r="M5600">
        <v>0.7665883</v>
      </c>
      <c r="N5600">
        <v>29.758500000000002</v>
      </c>
      <c r="O5600">
        <v>26.789739999999998</v>
      </c>
      <c r="P5600">
        <v>0.31132779999999999</v>
      </c>
      <c r="Q5600">
        <v>38.102029999999999</v>
      </c>
      <c r="R5600">
        <v>30.257539999999999</v>
      </c>
      <c r="S5600">
        <v>0.82263640000000005</v>
      </c>
    </row>
    <row r="5601" spans="1:19" x14ac:dyDescent="0.2">
      <c r="A5601" t="s">
        <v>716</v>
      </c>
      <c r="B5601">
        <v>2010</v>
      </c>
      <c r="C5601">
        <v>2426.2088600000002</v>
      </c>
      <c r="D5601">
        <v>2553.5033119999998</v>
      </c>
      <c r="E5601">
        <v>2727</v>
      </c>
      <c r="F5601">
        <v>2698</v>
      </c>
      <c r="G5601">
        <v>2797</v>
      </c>
      <c r="H5601">
        <v>12.499969999999999</v>
      </c>
      <c r="I5601">
        <v>9.5357899999999995E-2</v>
      </c>
      <c r="J5601">
        <v>9.5357889999999994</v>
      </c>
      <c r="K5601">
        <v>60.07403</v>
      </c>
      <c r="L5601">
        <v>52.764009999999999</v>
      </c>
      <c r="M5601">
        <v>0.7665883</v>
      </c>
      <c r="N5601">
        <v>29.758500000000002</v>
      </c>
      <c r="O5601">
        <v>26.789739999999998</v>
      </c>
      <c r="P5601">
        <v>0.31132779999999999</v>
      </c>
      <c r="Q5601">
        <v>38.102029999999999</v>
      </c>
      <c r="R5601">
        <v>30.257539999999999</v>
      </c>
      <c r="S5601">
        <v>0.82263640000000005</v>
      </c>
    </row>
    <row r="5602" spans="1:19" x14ac:dyDescent="0.2">
      <c r="A5602" t="s">
        <v>716</v>
      </c>
      <c r="B5602">
        <v>2010</v>
      </c>
      <c r="C5602">
        <v>2426.2088600000002</v>
      </c>
      <c r="D5602">
        <v>2553.5033119999998</v>
      </c>
      <c r="E5602">
        <v>2727</v>
      </c>
      <c r="F5602">
        <v>2698</v>
      </c>
      <c r="G5602">
        <v>2797</v>
      </c>
      <c r="H5602">
        <v>-6.2500280000000004</v>
      </c>
      <c r="I5602">
        <v>9.5357899999999995E-2</v>
      </c>
      <c r="J5602">
        <v>9.5357889999999994</v>
      </c>
      <c r="K5602">
        <v>60.07403</v>
      </c>
      <c r="L5602">
        <v>52.764009999999999</v>
      </c>
      <c r="M5602">
        <v>0.7665883</v>
      </c>
      <c r="N5602">
        <v>29.758500000000002</v>
      </c>
      <c r="O5602">
        <v>26.789739999999998</v>
      </c>
      <c r="P5602">
        <v>0.31132779999999999</v>
      </c>
      <c r="Q5602">
        <v>38.102029999999999</v>
      </c>
      <c r="R5602">
        <v>30.257539999999999</v>
      </c>
      <c r="S5602">
        <v>0.82263640000000005</v>
      </c>
    </row>
    <row r="5603" spans="1:19" x14ac:dyDescent="0.2">
      <c r="A5603" t="s">
        <v>716</v>
      </c>
      <c r="B5603">
        <v>2010</v>
      </c>
      <c r="C5603">
        <v>2426.2088600000002</v>
      </c>
      <c r="D5603">
        <v>2553.5033119999998</v>
      </c>
      <c r="E5603">
        <v>2727</v>
      </c>
      <c r="F5603">
        <v>2698</v>
      </c>
      <c r="G5603">
        <v>2797</v>
      </c>
      <c r="H5603">
        <v>4.1666920000000003</v>
      </c>
      <c r="I5603">
        <v>9.5357899999999995E-2</v>
      </c>
      <c r="J5603">
        <v>9.5357889999999994</v>
      </c>
      <c r="K5603">
        <v>60.07403</v>
      </c>
      <c r="L5603">
        <v>52.764009999999999</v>
      </c>
      <c r="M5603">
        <v>0.7665883</v>
      </c>
      <c r="N5603">
        <v>29.758500000000002</v>
      </c>
      <c r="O5603">
        <v>26.789739999999998</v>
      </c>
      <c r="P5603">
        <v>0.31132779999999999</v>
      </c>
      <c r="Q5603">
        <v>38.102029999999999</v>
      </c>
      <c r="R5603">
        <v>30.257539999999999</v>
      </c>
      <c r="S5603">
        <v>0.82263640000000005</v>
      </c>
    </row>
    <row r="5604" spans="1:19" x14ac:dyDescent="0.2">
      <c r="A5604" t="s">
        <v>716</v>
      </c>
      <c r="B5604">
        <v>2010</v>
      </c>
      <c r="C5604">
        <v>2426.2088600000002</v>
      </c>
      <c r="D5604">
        <v>2553.5033119999998</v>
      </c>
      <c r="E5604">
        <v>2727</v>
      </c>
      <c r="F5604">
        <v>2698</v>
      </c>
      <c r="G5604">
        <v>2797</v>
      </c>
      <c r="H5604">
        <v>-1.3158570000000001</v>
      </c>
      <c r="I5604">
        <v>9.5357899999999995E-2</v>
      </c>
      <c r="J5604">
        <v>9.5357889999999994</v>
      </c>
      <c r="K5604">
        <v>60.07403</v>
      </c>
      <c r="L5604">
        <v>52.764009999999999</v>
      </c>
      <c r="M5604">
        <v>0.7665883</v>
      </c>
      <c r="N5604">
        <v>29.758500000000002</v>
      </c>
      <c r="O5604">
        <v>26.789739999999998</v>
      </c>
      <c r="P5604">
        <v>0.31132779999999999</v>
      </c>
      <c r="Q5604">
        <v>38.102029999999999</v>
      </c>
      <c r="R5604">
        <v>30.257539999999999</v>
      </c>
      <c r="S5604">
        <v>0.82263640000000005</v>
      </c>
    </row>
    <row r="5605" spans="1:19" x14ac:dyDescent="0.2">
      <c r="A5605" t="s">
        <v>716</v>
      </c>
      <c r="B5605">
        <v>2010</v>
      </c>
      <c r="C5605">
        <v>2426.2088600000002</v>
      </c>
      <c r="D5605">
        <v>2553.5033119999998</v>
      </c>
      <c r="E5605">
        <v>2727</v>
      </c>
      <c r="F5605">
        <v>2698</v>
      </c>
      <c r="G5605">
        <v>2797</v>
      </c>
      <c r="H5605">
        <v>-2.7900000000000001E-5</v>
      </c>
      <c r="I5605">
        <v>9.5357899999999995E-2</v>
      </c>
      <c r="J5605">
        <v>9.5357889999999994</v>
      </c>
      <c r="K5605">
        <v>60.07403</v>
      </c>
      <c r="L5605">
        <v>52.764009999999999</v>
      </c>
      <c r="M5605">
        <v>0.7665883</v>
      </c>
      <c r="N5605">
        <v>29.758500000000002</v>
      </c>
      <c r="O5605">
        <v>26.789739999999998</v>
      </c>
      <c r="P5605">
        <v>0.31132779999999999</v>
      </c>
      <c r="Q5605">
        <v>38.102029999999999</v>
      </c>
      <c r="R5605">
        <v>30.257539999999999</v>
      </c>
      <c r="S5605">
        <v>0.82263640000000005</v>
      </c>
    </row>
    <row r="5606" spans="1:19" x14ac:dyDescent="0.2">
      <c r="A5606" t="s">
        <v>716</v>
      </c>
      <c r="B5606">
        <v>2010</v>
      </c>
      <c r="C5606">
        <v>2426.2088600000002</v>
      </c>
      <c r="D5606">
        <v>2553.5033119999998</v>
      </c>
      <c r="E5606">
        <v>2727</v>
      </c>
      <c r="F5606">
        <v>2698</v>
      </c>
      <c r="G5606">
        <v>2797</v>
      </c>
      <c r="H5606">
        <v>7.1428830000000003</v>
      </c>
      <c r="I5606">
        <v>9.5357899999999995E-2</v>
      </c>
      <c r="J5606">
        <v>9.5357889999999994</v>
      </c>
      <c r="K5606">
        <v>60.07403</v>
      </c>
      <c r="L5606">
        <v>52.764009999999999</v>
      </c>
      <c r="M5606">
        <v>0.7665883</v>
      </c>
      <c r="N5606">
        <v>29.758500000000002</v>
      </c>
      <c r="O5606">
        <v>26.789739999999998</v>
      </c>
      <c r="P5606">
        <v>0.31132779999999999</v>
      </c>
      <c r="Q5606">
        <v>38.102029999999999</v>
      </c>
      <c r="R5606">
        <v>30.257539999999999</v>
      </c>
      <c r="S5606">
        <v>0.82263640000000005</v>
      </c>
    </row>
    <row r="5607" spans="1:19" x14ac:dyDescent="0.2">
      <c r="A5607" t="s">
        <v>716</v>
      </c>
      <c r="B5607">
        <v>2010</v>
      </c>
      <c r="C5607">
        <v>2426.2088600000002</v>
      </c>
      <c r="D5607">
        <v>2553.5033119999998</v>
      </c>
      <c r="E5607">
        <v>2727</v>
      </c>
      <c r="F5607">
        <v>2698</v>
      </c>
      <c r="G5607">
        <v>2797</v>
      </c>
      <c r="H5607">
        <v>-4.6499999999999999E-5</v>
      </c>
      <c r="I5607">
        <v>9.5357899999999995E-2</v>
      </c>
      <c r="J5607">
        <v>9.5357889999999994</v>
      </c>
      <c r="K5607">
        <v>60.07403</v>
      </c>
      <c r="L5607">
        <v>52.764009999999999</v>
      </c>
      <c r="M5607">
        <v>0.7665883</v>
      </c>
      <c r="N5607">
        <v>29.758500000000002</v>
      </c>
      <c r="O5607">
        <v>26.789739999999998</v>
      </c>
      <c r="P5607">
        <v>0.31132779999999999</v>
      </c>
      <c r="Q5607">
        <v>38.102029999999999</v>
      </c>
      <c r="R5607">
        <v>30.257539999999999</v>
      </c>
      <c r="S5607">
        <v>0.82263640000000005</v>
      </c>
    </row>
    <row r="5608" spans="1:19" x14ac:dyDescent="0.2">
      <c r="A5608" t="s">
        <v>716</v>
      </c>
      <c r="B5608">
        <v>2010</v>
      </c>
      <c r="C5608">
        <v>2426.2088600000002</v>
      </c>
      <c r="D5608">
        <v>2553.5033119999998</v>
      </c>
      <c r="E5608">
        <v>2727</v>
      </c>
      <c r="F5608">
        <v>2698</v>
      </c>
      <c r="G5608">
        <v>2797</v>
      </c>
      <c r="H5608">
        <v>2.1399999999999998E-5</v>
      </c>
      <c r="I5608">
        <v>9.5357899999999995E-2</v>
      </c>
      <c r="J5608">
        <v>9.5357889999999994</v>
      </c>
      <c r="K5608">
        <v>60.07403</v>
      </c>
      <c r="L5608">
        <v>52.764009999999999</v>
      </c>
      <c r="M5608">
        <v>0.7665883</v>
      </c>
      <c r="N5608">
        <v>29.758500000000002</v>
      </c>
      <c r="O5608">
        <v>26.789739999999998</v>
      </c>
      <c r="P5608">
        <v>0.31132779999999999</v>
      </c>
      <c r="Q5608">
        <v>38.102029999999999</v>
      </c>
      <c r="R5608">
        <v>30.257539999999999</v>
      </c>
      <c r="S5608">
        <v>0.82263640000000005</v>
      </c>
    </row>
    <row r="5609" spans="1:19" x14ac:dyDescent="0.2">
      <c r="A5609" t="s">
        <v>716</v>
      </c>
      <c r="B5609">
        <v>2010</v>
      </c>
      <c r="C5609">
        <v>2426.2088600000002</v>
      </c>
      <c r="D5609">
        <v>2553.5033119999998</v>
      </c>
      <c r="E5609">
        <v>2727</v>
      </c>
      <c r="F5609">
        <v>2698</v>
      </c>
      <c r="G5609">
        <v>2797</v>
      </c>
      <c r="H5609">
        <v>14.285679999999999</v>
      </c>
      <c r="I5609">
        <v>9.5357899999999995E-2</v>
      </c>
      <c r="J5609">
        <v>9.5357889999999994</v>
      </c>
      <c r="K5609">
        <v>60.07403</v>
      </c>
      <c r="L5609">
        <v>52.764009999999999</v>
      </c>
      <c r="M5609">
        <v>0.7665883</v>
      </c>
      <c r="N5609">
        <v>29.758500000000002</v>
      </c>
      <c r="O5609">
        <v>26.789739999999998</v>
      </c>
      <c r="P5609">
        <v>0.31132779999999999</v>
      </c>
      <c r="Q5609">
        <v>38.102029999999999</v>
      </c>
      <c r="R5609">
        <v>30.257539999999999</v>
      </c>
      <c r="S5609">
        <v>0.82263640000000005</v>
      </c>
    </row>
    <row r="5610" spans="1:19" x14ac:dyDescent="0.2">
      <c r="A5610" t="s">
        <v>716</v>
      </c>
      <c r="B5610">
        <v>2010</v>
      </c>
      <c r="C5610">
        <v>2426.2088600000002</v>
      </c>
      <c r="D5610">
        <v>2553.5033119999998</v>
      </c>
      <c r="E5610">
        <v>2727</v>
      </c>
      <c r="F5610">
        <v>2698</v>
      </c>
      <c r="G5610">
        <v>2797</v>
      </c>
      <c r="H5610">
        <v>99.999949999999998</v>
      </c>
      <c r="I5610">
        <v>9.5357899999999995E-2</v>
      </c>
      <c r="J5610">
        <v>9.5357889999999994</v>
      </c>
      <c r="K5610">
        <v>60.07403</v>
      </c>
      <c r="L5610">
        <v>52.764009999999999</v>
      </c>
      <c r="M5610">
        <v>0.7665883</v>
      </c>
      <c r="N5610">
        <v>29.758500000000002</v>
      </c>
      <c r="O5610">
        <v>26.789739999999998</v>
      </c>
      <c r="P5610">
        <v>0.31132779999999999</v>
      </c>
      <c r="Q5610">
        <v>38.102029999999999</v>
      </c>
      <c r="R5610">
        <v>30.257539999999999</v>
      </c>
      <c r="S5610">
        <v>0.82263640000000005</v>
      </c>
    </row>
    <row r="5611" spans="1:19" x14ac:dyDescent="0.2">
      <c r="A5611" t="s">
        <v>716</v>
      </c>
      <c r="B5611">
        <v>2010</v>
      </c>
      <c r="C5611">
        <v>2426.2088600000002</v>
      </c>
      <c r="D5611">
        <v>2553.5033119999998</v>
      </c>
      <c r="E5611">
        <v>2727</v>
      </c>
      <c r="F5611">
        <v>2698</v>
      </c>
      <c r="G5611">
        <v>2797</v>
      </c>
      <c r="H5611">
        <v>2.2200000000000001E-5</v>
      </c>
      <c r="I5611">
        <v>9.5357899999999995E-2</v>
      </c>
      <c r="J5611">
        <v>9.5357889999999994</v>
      </c>
      <c r="K5611">
        <v>60.07403</v>
      </c>
      <c r="L5611">
        <v>52.764009999999999</v>
      </c>
      <c r="M5611">
        <v>0.7665883</v>
      </c>
      <c r="N5611">
        <v>29.758500000000002</v>
      </c>
      <c r="O5611">
        <v>26.789739999999998</v>
      </c>
      <c r="P5611">
        <v>0.31132779999999999</v>
      </c>
      <c r="Q5611">
        <v>38.102029999999999</v>
      </c>
      <c r="R5611">
        <v>30.257539999999999</v>
      </c>
      <c r="S5611">
        <v>0.82263640000000005</v>
      </c>
    </row>
    <row r="5612" spans="1:19" x14ac:dyDescent="0.2">
      <c r="A5612" t="s">
        <v>716</v>
      </c>
      <c r="B5612">
        <v>2010</v>
      </c>
      <c r="C5612">
        <v>2426.2088600000002</v>
      </c>
      <c r="D5612">
        <v>2553.5033119999998</v>
      </c>
      <c r="E5612">
        <v>2727</v>
      </c>
      <c r="F5612">
        <v>2698</v>
      </c>
      <c r="G5612">
        <v>2797</v>
      </c>
      <c r="H5612">
        <v>7.4074669999999996</v>
      </c>
      <c r="I5612">
        <v>9.5357899999999995E-2</v>
      </c>
      <c r="J5612">
        <v>9.5357889999999994</v>
      </c>
      <c r="K5612">
        <v>60.07403</v>
      </c>
      <c r="L5612">
        <v>52.764009999999999</v>
      </c>
      <c r="M5612">
        <v>0.7665883</v>
      </c>
      <c r="N5612">
        <v>29.758500000000002</v>
      </c>
      <c r="O5612">
        <v>26.789739999999998</v>
      </c>
      <c r="P5612">
        <v>0.31132779999999999</v>
      </c>
      <c r="Q5612">
        <v>38.102029999999999</v>
      </c>
      <c r="R5612">
        <v>30.257539999999999</v>
      </c>
      <c r="S5612">
        <v>0.82263640000000005</v>
      </c>
    </row>
    <row r="5613" spans="1:19" x14ac:dyDescent="0.2">
      <c r="A5613" t="s">
        <v>716</v>
      </c>
      <c r="B5613">
        <v>2010</v>
      </c>
      <c r="C5613">
        <v>2426.2088600000002</v>
      </c>
      <c r="D5613">
        <v>2553.5033119999998</v>
      </c>
      <c r="E5613">
        <v>2727</v>
      </c>
      <c r="F5613">
        <v>2698</v>
      </c>
      <c r="G5613">
        <v>2797</v>
      </c>
      <c r="H5613">
        <v>2.2200000000000001E-5</v>
      </c>
      <c r="I5613">
        <v>9.5357899999999995E-2</v>
      </c>
      <c r="J5613">
        <v>9.5357889999999994</v>
      </c>
      <c r="K5613">
        <v>60.07403</v>
      </c>
      <c r="L5613">
        <v>52.764009999999999</v>
      </c>
      <c r="M5613">
        <v>0.7665883</v>
      </c>
      <c r="N5613">
        <v>29.758500000000002</v>
      </c>
      <c r="O5613">
        <v>26.789739999999998</v>
      </c>
      <c r="P5613">
        <v>0.31132779999999999</v>
      </c>
      <c r="Q5613">
        <v>38.102029999999999</v>
      </c>
      <c r="R5613">
        <v>30.257539999999999</v>
      </c>
      <c r="S5613">
        <v>0.82263640000000005</v>
      </c>
    </row>
    <row r="5614" spans="1:19" x14ac:dyDescent="0.2">
      <c r="A5614" t="s">
        <v>716</v>
      </c>
      <c r="B5614">
        <v>2010</v>
      </c>
      <c r="C5614">
        <v>2426.2088600000002</v>
      </c>
      <c r="D5614">
        <v>2553.5033119999998</v>
      </c>
      <c r="E5614">
        <v>2727</v>
      </c>
      <c r="F5614">
        <v>2698</v>
      </c>
      <c r="G5614">
        <v>2797</v>
      </c>
      <c r="H5614">
        <v>5.2631779999999999</v>
      </c>
      <c r="I5614">
        <v>9.5357899999999995E-2</v>
      </c>
      <c r="J5614">
        <v>9.5357889999999994</v>
      </c>
      <c r="K5614">
        <v>60.07403</v>
      </c>
      <c r="L5614">
        <v>52.764009999999999</v>
      </c>
      <c r="M5614">
        <v>0.7665883</v>
      </c>
      <c r="N5614">
        <v>29.758500000000002</v>
      </c>
      <c r="O5614">
        <v>26.789739999999998</v>
      </c>
      <c r="P5614">
        <v>0.31132779999999999</v>
      </c>
      <c r="Q5614">
        <v>38.102029999999999</v>
      </c>
      <c r="R5614">
        <v>30.257539999999999</v>
      </c>
      <c r="S5614">
        <v>0.82263640000000005</v>
      </c>
    </row>
    <row r="5615" spans="1:19" x14ac:dyDescent="0.2">
      <c r="A5615" t="s">
        <v>716</v>
      </c>
      <c r="B5615">
        <v>2010</v>
      </c>
      <c r="C5615">
        <v>2426.2088600000002</v>
      </c>
      <c r="D5615">
        <v>2553.5033119999998</v>
      </c>
      <c r="E5615">
        <v>2727</v>
      </c>
      <c r="F5615">
        <v>2698</v>
      </c>
      <c r="G5615">
        <v>2797</v>
      </c>
      <c r="H5615">
        <v>11.111079999999999</v>
      </c>
      <c r="I5615">
        <v>9.5357899999999995E-2</v>
      </c>
      <c r="J5615">
        <v>9.5357889999999994</v>
      </c>
      <c r="K5615">
        <v>60.07403</v>
      </c>
      <c r="L5615">
        <v>52.764009999999999</v>
      </c>
      <c r="M5615">
        <v>0.7665883</v>
      </c>
      <c r="N5615">
        <v>29.758500000000002</v>
      </c>
      <c r="O5615">
        <v>26.789739999999998</v>
      </c>
      <c r="P5615">
        <v>0.31132779999999999</v>
      </c>
      <c r="Q5615">
        <v>38.102029999999999</v>
      </c>
      <c r="R5615">
        <v>30.257539999999999</v>
      </c>
      <c r="S5615">
        <v>0.82263640000000005</v>
      </c>
    </row>
    <row r="5616" spans="1:19" x14ac:dyDescent="0.2">
      <c r="A5616" t="s">
        <v>716</v>
      </c>
      <c r="B5616">
        <v>2010</v>
      </c>
      <c r="C5616">
        <v>2426.2088600000002</v>
      </c>
      <c r="D5616">
        <v>2553.5033119999998</v>
      </c>
      <c r="E5616">
        <v>2727</v>
      </c>
      <c r="F5616">
        <v>2698</v>
      </c>
      <c r="G5616">
        <v>2797</v>
      </c>
      <c r="H5616">
        <v>-2.4390109999999998</v>
      </c>
      <c r="I5616">
        <v>9.5357899999999995E-2</v>
      </c>
      <c r="J5616">
        <v>9.5357889999999994</v>
      </c>
      <c r="K5616">
        <v>60.07403</v>
      </c>
      <c r="L5616">
        <v>52.764009999999999</v>
      </c>
      <c r="M5616">
        <v>0.7665883</v>
      </c>
      <c r="N5616">
        <v>29.758500000000002</v>
      </c>
      <c r="O5616">
        <v>26.789739999999998</v>
      </c>
      <c r="P5616">
        <v>0.31132779999999999</v>
      </c>
      <c r="Q5616">
        <v>38.102029999999999</v>
      </c>
      <c r="R5616">
        <v>30.257539999999999</v>
      </c>
      <c r="S5616">
        <v>0.82263640000000005</v>
      </c>
    </row>
    <row r="5617" spans="1:19" x14ac:dyDescent="0.2">
      <c r="A5617" t="s">
        <v>716</v>
      </c>
      <c r="B5617">
        <v>2010</v>
      </c>
      <c r="C5617">
        <v>2426.2088600000002</v>
      </c>
      <c r="D5617">
        <v>2553.5033119999998</v>
      </c>
      <c r="E5617">
        <v>2727</v>
      </c>
      <c r="F5617">
        <v>2698</v>
      </c>
      <c r="G5617">
        <v>2797</v>
      </c>
      <c r="H5617">
        <v>11.111079999999999</v>
      </c>
      <c r="I5617">
        <v>9.5357899999999995E-2</v>
      </c>
      <c r="J5617">
        <v>9.5357889999999994</v>
      </c>
      <c r="K5617">
        <v>60.07403</v>
      </c>
      <c r="L5617">
        <v>52.764009999999999</v>
      </c>
      <c r="M5617">
        <v>0.7665883</v>
      </c>
      <c r="N5617">
        <v>29.758500000000002</v>
      </c>
      <c r="O5617">
        <v>26.789739999999998</v>
      </c>
      <c r="P5617">
        <v>0.31132779999999999</v>
      </c>
      <c r="Q5617">
        <v>38.102029999999999</v>
      </c>
      <c r="R5617">
        <v>30.257539999999999</v>
      </c>
      <c r="S5617">
        <v>0.82263640000000005</v>
      </c>
    </row>
    <row r="5618" spans="1:19" x14ac:dyDescent="0.2">
      <c r="A5618" t="s">
        <v>716</v>
      </c>
      <c r="B5618">
        <v>2010</v>
      </c>
      <c r="C5618">
        <v>2426.2088600000002</v>
      </c>
      <c r="D5618">
        <v>2553.5033119999998</v>
      </c>
      <c r="E5618">
        <v>2727</v>
      </c>
      <c r="F5618">
        <v>2698</v>
      </c>
      <c r="G5618">
        <v>2797</v>
      </c>
      <c r="H5618">
        <v>-14.285740000000001</v>
      </c>
      <c r="I5618">
        <v>9.5357899999999995E-2</v>
      </c>
      <c r="J5618">
        <v>9.5357889999999994</v>
      </c>
      <c r="K5618">
        <v>60.07403</v>
      </c>
      <c r="L5618">
        <v>52.764009999999999</v>
      </c>
      <c r="M5618">
        <v>0.7665883</v>
      </c>
      <c r="N5618">
        <v>29.758500000000002</v>
      </c>
      <c r="O5618">
        <v>26.789739999999998</v>
      </c>
      <c r="P5618">
        <v>0.31132779999999999</v>
      </c>
      <c r="Q5618">
        <v>38.102029999999999</v>
      </c>
      <c r="R5618">
        <v>30.257539999999999</v>
      </c>
      <c r="S5618">
        <v>0.82263640000000005</v>
      </c>
    </row>
    <row r="5619" spans="1:19" x14ac:dyDescent="0.2">
      <c r="A5619" t="s">
        <v>716</v>
      </c>
      <c r="B5619">
        <v>2010</v>
      </c>
      <c r="C5619">
        <v>2426.2088600000002</v>
      </c>
      <c r="D5619">
        <v>2553.5033119999998</v>
      </c>
      <c r="E5619">
        <v>2727</v>
      </c>
      <c r="F5619">
        <v>2698</v>
      </c>
      <c r="G5619">
        <v>2797</v>
      </c>
      <c r="H5619">
        <v>-12.50004</v>
      </c>
      <c r="I5619">
        <v>9.5357899999999995E-2</v>
      </c>
      <c r="J5619">
        <v>9.5357889999999994</v>
      </c>
      <c r="K5619">
        <v>60.07403</v>
      </c>
      <c r="L5619">
        <v>52.764009999999999</v>
      </c>
      <c r="M5619">
        <v>0.7665883</v>
      </c>
      <c r="N5619">
        <v>29.758500000000002</v>
      </c>
      <c r="O5619">
        <v>26.789739999999998</v>
      </c>
      <c r="P5619">
        <v>0.31132779999999999</v>
      </c>
      <c r="Q5619">
        <v>38.102029999999999</v>
      </c>
      <c r="R5619">
        <v>30.257539999999999</v>
      </c>
      <c r="S5619">
        <v>0.82263640000000005</v>
      </c>
    </row>
    <row r="5620" spans="1:19" x14ac:dyDescent="0.2">
      <c r="A5620" t="s">
        <v>716</v>
      </c>
      <c r="B5620">
        <v>2010</v>
      </c>
      <c r="C5620">
        <v>2426.2088600000002</v>
      </c>
      <c r="D5620">
        <v>2553.5033119999998</v>
      </c>
      <c r="E5620">
        <v>2727</v>
      </c>
      <c r="F5620">
        <v>2698</v>
      </c>
      <c r="G5620">
        <v>2797</v>
      </c>
      <c r="H5620">
        <v>30.000039999999998</v>
      </c>
      <c r="I5620">
        <v>9.5357899999999995E-2</v>
      </c>
      <c r="J5620">
        <v>9.5357889999999994</v>
      </c>
      <c r="K5620">
        <v>60.07403</v>
      </c>
      <c r="L5620">
        <v>52.764009999999999</v>
      </c>
      <c r="M5620">
        <v>0.7665883</v>
      </c>
      <c r="N5620">
        <v>29.758500000000002</v>
      </c>
      <c r="O5620">
        <v>26.789739999999998</v>
      </c>
      <c r="P5620">
        <v>0.31132779999999999</v>
      </c>
      <c r="Q5620">
        <v>38.102029999999999</v>
      </c>
      <c r="R5620">
        <v>30.257539999999999</v>
      </c>
      <c r="S5620">
        <v>0.82263640000000005</v>
      </c>
    </row>
    <row r="5621" spans="1:19" x14ac:dyDescent="0.2">
      <c r="A5621" t="s">
        <v>716</v>
      </c>
      <c r="B5621">
        <v>2010</v>
      </c>
      <c r="C5621">
        <v>2426.2088600000002</v>
      </c>
      <c r="D5621">
        <v>2553.5033119999998</v>
      </c>
      <c r="E5621">
        <v>2727</v>
      </c>
      <c r="F5621">
        <v>2698</v>
      </c>
      <c r="G5621">
        <v>2797</v>
      </c>
      <c r="H5621">
        <v>15.384639999999999</v>
      </c>
      <c r="I5621">
        <v>9.5357899999999995E-2</v>
      </c>
      <c r="J5621">
        <v>9.5357889999999994</v>
      </c>
      <c r="K5621">
        <v>60.07403</v>
      </c>
      <c r="L5621">
        <v>52.764009999999999</v>
      </c>
      <c r="M5621">
        <v>0.7665883</v>
      </c>
      <c r="N5621">
        <v>29.758500000000002</v>
      </c>
      <c r="O5621">
        <v>26.789739999999998</v>
      </c>
      <c r="P5621">
        <v>0.31132779999999999</v>
      </c>
      <c r="Q5621">
        <v>38.102029999999999</v>
      </c>
      <c r="R5621">
        <v>30.257539999999999</v>
      </c>
      <c r="S5621">
        <v>0.82263640000000005</v>
      </c>
    </row>
    <row r="5622" spans="1:19" x14ac:dyDescent="0.2">
      <c r="A5622" t="s">
        <v>716</v>
      </c>
      <c r="B5622">
        <v>2010</v>
      </c>
      <c r="C5622">
        <v>2426.2088600000002</v>
      </c>
      <c r="D5622">
        <v>2553.5033119999998</v>
      </c>
      <c r="E5622">
        <v>2727</v>
      </c>
      <c r="F5622">
        <v>2698</v>
      </c>
      <c r="G5622">
        <v>2797</v>
      </c>
      <c r="H5622">
        <v>25.000019999999999</v>
      </c>
      <c r="I5622">
        <v>9.5357899999999995E-2</v>
      </c>
      <c r="J5622">
        <v>9.5357889999999994</v>
      </c>
      <c r="K5622">
        <v>60.07403</v>
      </c>
      <c r="L5622">
        <v>52.764009999999999</v>
      </c>
      <c r="M5622">
        <v>0.7665883</v>
      </c>
      <c r="N5622">
        <v>29.758500000000002</v>
      </c>
      <c r="O5622">
        <v>26.789739999999998</v>
      </c>
      <c r="P5622">
        <v>0.31132779999999999</v>
      </c>
      <c r="Q5622">
        <v>38.102029999999999</v>
      </c>
      <c r="R5622">
        <v>30.257539999999999</v>
      </c>
      <c r="S5622">
        <v>0.82263640000000005</v>
      </c>
    </row>
    <row r="5623" spans="1:19" x14ac:dyDescent="0.2">
      <c r="A5623" t="s">
        <v>716</v>
      </c>
      <c r="B5623">
        <v>2010</v>
      </c>
      <c r="C5623">
        <v>2426.2088600000002</v>
      </c>
      <c r="D5623">
        <v>2553.5033119999998</v>
      </c>
      <c r="E5623">
        <v>2727</v>
      </c>
      <c r="F5623">
        <v>2698</v>
      </c>
      <c r="G5623">
        <v>2797</v>
      </c>
      <c r="H5623">
        <v>8.3333670000000009</v>
      </c>
      <c r="I5623">
        <v>9.5357899999999995E-2</v>
      </c>
      <c r="J5623">
        <v>9.5357889999999994</v>
      </c>
      <c r="K5623">
        <v>60.07403</v>
      </c>
      <c r="L5623">
        <v>52.764009999999999</v>
      </c>
      <c r="M5623">
        <v>0.7665883</v>
      </c>
      <c r="N5623">
        <v>29.758500000000002</v>
      </c>
      <c r="O5623">
        <v>26.789739999999998</v>
      </c>
      <c r="P5623">
        <v>0.31132779999999999</v>
      </c>
      <c r="Q5623">
        <v>38.102029999999999</v>
      </c>
      <c r="R5623">
        <v>30.257539999999999</v>
      </c>
      <c r="S5623">
        <v>0.82263640000000005</v>
      </c>
    </row>
    <row r="5624" spans="1:19" x14ac:dyDescent="0.2">
      <c r="A5624" t="s">
        <v>716</v>
      </c>
      <c r="B5624">
        <v>2010</v>
      </c>
      <c r="C5624">
        <v>2426.2088600000002</v>
      </c>
      <c r="D5624">
        <v>2553.5033119999998</v>
      </c>
      <c r="E5624">
        <v>2727</v>
      </c>
      <c r="F5624">
        <v>2698</v>
      </c>
      <c r="G5624">
        <v>2797</v>
      </c>
      <c r="H5624">
        <v>2.0999999999999999E-5</v>
      </c>
      <c r="I5624">
        <v>9.5357899999999995E-2</v>
      </c>
      <c r="J5624">
        <v>9.5357889999999994</v>
      </c>
      <c r="K5624">
        <v>60.07403</v>
      </c>
      <c r="L5624">
        <v>52.764009999999999</v>
      </c>
      <c r="M5624">
        <v>0.7665883</v>
      </c>
      <c r="N5624">
        <v>29.758500000000002</v>
      </c>
      <c r="O5624">
        <v>26.789739999999998</v>
      </c>
      <c r="P5624">
        <v>0.31132779999999999</v>
      </c>
      <c r="Q5624">
        <v>38.102029999999999</v>
      </c>
      <c r="R5624">
        <v>30.257539999999999</v>
      </c>
      <c r="S5624">
        <v>0.82263640000000005</v>
      </c>
    </row>
    <row r="5625" spans="1:19" x14ac:dyDescent="0.2">
      <c r="A5625" t="s">
        <v>716</v>
      </c>
      <c r="B5625">
        <v>2010</v>
      </c>
      <c r="C5625">
        <v>2426.2088600000002</v>
      </c>
      <c r="D5625">
        <v>2553.5033119999998</v>
      </c>
      <c r="E5625">
        <v>2727</v>
      </c>
      <c r="F5625">
        <v>2698</v>
      </c>
      <c r="G5625">
        <v>2797</v>
      </c>
      <c r="H5625">
        <v>-12.5</v>
      </c>
      <c r="I5625">
        <v>9.5357899999999995E-2</v>
      </c>
      <c r="J5625">
        <v>9.5357889999999994</v>
      </c>
      <c r="K5625">
        <v>60.07403</v>
      </c>
      <c r="L5625">
        <v>52.764009999999999</v>
      </c>
      <c r="M5625">
        <v>0.7665883</v>
      </c>
      <c r="N5625">
        <v>29.758500000000002</v>
      </c>
      <c r="O5625">
        <v>26.789739999999998</v>
      </c>
      <c r="P5625">
        <v>0.31132779999999999</v>
      </c>
      <c r="Q5625">
        <v>38.102029999999999</v>
      </c>
      <c r="R5625">
        <v>30.257539999999999</v>
      </c>
      <c r="S5625">
        <v>0.82263640000000005</v>
      </c>
    </row>
    <row r="5626" spans="1:19" x14ac:dyDescent="0.2">
      <c r="A5626" t="s">
        <v>716</v>
      </c>
      <c r="B5626">
        <v>2010</v>
      </c>
      <c r="C5626">
        <v>2426.2088600000002</v>
      </c>
      <c r="D5626">
        <v>2553.5033119999998</v>
      </c>
      <c r="E5626">
        <v>2727</v>
      </c>
      <c r="F5626">
        <v>2698</v>
      </c>
      <c r="G5626">
        <v>2797</v>
      </c>
      <c r="H5626">
        <v>-9.9999819999999993</v>
      </c>
      <c r="I5626">
        <v>9.5357899999999995E-2</v>
      </c>
      <c r="J5626">
        <v>9.5357889999999994</v>
      </c>
      <c r="K5626">
        <v>60.07403</v>
      </c>
      <c r="L5626">
        <v>52.764009999999999</v>
      </c>
      <c r="M5626">
        <v>0.7665883</v>
      </c>
      <c r="N5626">
        <v>29.758500000000002</v>
      </c>
      <c r="O5626">
        <v>26.789739999999998</v>
      </c>
      <c r="P5626">
        <v>0.31132779999999999</v>
      </c>
      <c r="Q5626">
        <v>38.102029999999999</v>
      </c>
      <c r="R5626">
        <v>30.257539999999999</v>
      </c>
      <c r="S5626">
        <v>0.82263640000000005</v>
      </c>
    </row>
    <row r="5627" spans="1:19" x14ac:dyDescent="0.2">
      <c r="A5627" t="s">
        <v>716</v>
      </c>
      <c r="B5627">
        <v>2010</v>
      </c>
      <c r="C5627">
        <v>2426.2088600000002</v>
      </c>
      <c r="D5627">
        <v>2553.5033119999998</v>
      </c>
      <c r="E5627">
        <v>2727</v>
      </c>
      <c r="F5627">
        <v>2698</v>
      </c>
      <c r="G5627">
        <v>2797</v>
      </c>
      <c r="H5627">
        <v>37.500030000000002</v>
      </c>
      <c r="I5627">
        <v>9.5357899999999995E-2</v>
      </c>
      <c r="J5627">
        <v>9.5357889999999994</v>
      </c>
      <c r="K5627">
        <v>60.07403</v>
      </c>
      <c r="L5627">
        <v>52.764009999999999</v>
      </c>
      <c r="M5627">
        <v>0.7665883</v>
      </c>
      <c r="N5627">
        <v>29.758500000000002</v>
      </c>
      <c r="O5627">
        <v>26.789739999999998</v>
      </c>
      <c r="P5627">
        <v>0.31132779999999999</v>
      </c>
      <c r="Q5627">
        <v>38.102029999999999</v>
      </c>
      <c r="R5627">
        <v>30.257539999999999</v>
      </c>
      <c r="S5627">
        <v>0.82263640000000005</v>
      </c>
    </row>
    <row r="5628" spans="1:19" x14ac:dyDescent="0.2">
      <c r="A5628" t="s">
        <v>716</v>
      </c>
      <c r="B5628">
        <v>2010</v>
      </c>
      <c r="C5628">
        <v>2426.2088600000002</v>
      </c>
      <c r="D5628">
        <v>2553.5033119999998</v>
      </c>
      <c r="E5628">
        <v>2727</v>
      </c>
      <c r="F5628">
        <v>2698</v>
      </c>
      <c r="G5628">
        <v>2797</v>
      </c>
      <c r="H5628">
        <v>15.384639999999999</v>
      </c>
      <c r="I5628">
        <v>9.5357899999999995E-2</v>
      </c>
      <c r="J5628">
        <v>9.5357889999999994</v>
      </c>
      <c r="K5628">
        <v>60.07403</v>
      </c>
      <c r="L5628">
        <v>52.764009999999999</v>
      </c>
      <c r="M5628">
        <v>0.7665883</v>
      </c>
      <c r="N5628">
        <v>29.758500000000002</v>
      </c>
      <c r="O5628">
        <v>26.789739999999998</v>
      </c>
      <c r="P5628">
        <v>0.31132779999999999</v>
      </c>
      <c r="Q5628">
        <v>38.102029999999999</v>
      </c>
      <c r="R5628">
        <v>30.257539999999999</v>
      </c>
      <c r="S5628">
        <v>0.82263640000000005</v>
      </c>
    </row>
    <row r="5629" spans="1:19" x14ac:dyDescent="0.2">
      <c r="A5629" t="s">
        <v>716</v>
      </c>
      <c r="B5629">
        <v>2010</v>
      </c>
      <c r="C5629">
        <v>2426.2088600000002</v>
      </c>
      <c r="D5629">
        <v>2553.5033119999998</v>
      </c>
      <c r="E5629">
        <v>2727</v>
      </c>
      <c r="F5629">
        <v>2698</v>
      </c>
      <c r="G5629">
        <v>2797</v>
      </c>
      <c r="H5629" s="86">
        <v>-1.22E-6</v>
      </c>
      <c r="I5629">
        <v>9.5357899999999995E-2</v>
      </c>
      <c r="J5629">
        <v>9.5357889999999994</v>
      </c>
      <c r="K5629">
        <v>60.07403</v>
      </c>
      <c r="L5629">
        <v>52.764009999999999</v>
      </c>
      <c r="M5629">
        <v>0.7665883</v>
      </c>
      <c r="N5629">
        <v>29.758500000000002</v>
      </c>
      <c r="O5629">
        <v>26.789739999999998</v>
      </c>
      <c r="P5629">
        <v>0.31132779999999999</v>
      </c>
      <c r="Q5629">
        <v>38.102029999999999</v>
      </c>
      <c r="R5629">
        <v>30.257539999999999</v>
      </c>
      <c r="S5629">
        <v>0.82263640000000005</v>
      </c>
    </row>
    <row r="5630" spans="1:19" x14ac:dyDescent="0.2">
      <c r="A5630" t="s">
        <v>716</v>
      </c>
      <c r="B5630">
        <v>2010</v>
      </c>
      <c r="C5630">
        <v>2426.2088600000002</v>
      </c>
      <c r="D5630">
        <v>2553.5033119999998</v>
      </c>
      <c r="E5630">
        <v>2727</v>
      </c>
      <c r="F5630">
        <v>2698</v>
      </c>
      <c r="G5630">
        <v>2797</v>
      </c>
      <c r="H5630">
        <v>25.000019999999999</v>
      </c>
      <c r="I5630">
        <v>9.5357899999999995E-2</v>
      </c>
      <c r="J5630">
        <v>9.5357889999999994</v>
      </c>
      <c r="K5630">
        <v>60.07403</v>
      </c>
      <c r="L5630">
        <v>52.764009999999999</v>
      </c>
      <c r="M5630">
        <v>0.7665883</v>
      </c>
      <c r="N5630">
        <v>29.758500000000002</v>
      </c>
      <c r="O5630">
        <v>26.789739999999998</v>
      </c>
      <c r="P5630">
        <v>0.31132779999999999</v>
      </c>
      <c r="Q5630">
        <v>38.102029999999999</v>
      </c>
      <c r="R5630">
        <v>30.257539999999999</v>
      </c>
      <c r="S5630">
        <v>0.82263640000000005</v>
      </c>
    </row>
    <row r="5631" spans="1:19" x14ac:dyDescent="0.2">
      <c r="A5631" t="s">
        <v>716</v>
      </c>
      <c r="B5631">
        <v>2010</v>
      </c>
      <c r="C5631">
        <v>2426.2088600000002</v>
      </c>
      <c r="D5631">
        <v>2553.5033119999998</v>
      </c>
      <c r="E5631">
        <v>2727</v>
      </c>
      <c r="F5631">
        <v>2698</v>
      </c>
      <c r="G5631">
        <v>2797</v>
      </c>
      <c r="H5631">
        <v>1.9199999999999999E-5</v>
      </c>
      <c r="I5631">
        <v>9.5357899999999995E-2</v>
      </c>
      <c r="J5631">
        <v>9.5357889999999994</v>
      </c>
      <c r="K5631">
        <v>60.07403</v>
      </c>
      <c r="L5631">
        <v>52.764009999999999</v>
      </c>
      <c r="M5631">
        <v>0.7665883</v>
      </c>
      <c r="N5631">
        <v>29.758500000000002</v>
      </c>
      <c r="O5631">
        <v>26.789739999999998</v>
      </c>
      <c r="P5631">
        <v>0.31132779999999999</v>
      </c>
      <c r="Q5631">
        <v>38.102029999999999</v>
      </c>
      <c r="R5631">
        <v>30.257539999999999</v>
      </c>
      <c r="S5631">
        <v>0.82263640000000005</v>
      </c>
    </row>
    <row r="5632" spans="1:19" x14ac:dyDescent="0.2">
      <c r="A5632" t="s">
        <v>716</v>
      </c>
      <c r="B5632">
        <v>2010</v>
      </c>
      <c r="C5632">
        <v>2426.2088600000002</v>
      </c>
      <c r="D5632">
        <v>2553.5033119999998</v>
      </c>
      <c r="E5632">
        <v>2727</v>
      </c>
      <c r="F5632">
        <v>2698</v>
      </c>
      <c r="G5632">
        <v>2797</v>
      </c>
      <c r="H5632">
        <v>-2.83E-5</v>
      </c>
      <c r="I5632">
        <v>9.5357899999999995E-2</v>
      </c>
      <c r="J5632">
        <v>9.5357889999999994</v>
      </c>
      <c r="K5632">
        <v>60.07403</v>
      </c>
      <c r="L5632">
        <v>52.764009999999999</v>
      </c>
      <c r="M5632">
        <v>0.7665883</v>
      </c>
      <c r="N5632">
        <v>29.758500000000002</v>
      </c>
      <c r="O5632">
        <v>26.789739999999998</v>
      </c>
      <c r="P5632">
        <v>0.31132779999999999</v>
      </c>
      <c r="Q5632">
        <v>38.102029999999999</v>
      </c>
      <c r="R5632">
        <v>30.257539999999999</v>
      </c>
      <c r="S5632">
        <v>0.82263640000000005</v>
      </c>
    </row>
    <row r="5633" spans="1:19" x14ac:dyDescent="0.2">
      <c r="A5633" t="s">
        <v>716</v>
      </c>
      <c r="B5633">
        <v>2010</v>
      </c>
      <c r="C5633">
        <v>2426.2088600000002</v>
      </c>
      <c r="D5633">
        <v>2553.5033119999998</v>
      </c>
      <c r="E5633">
        <v>2727</v>
      </c>
      <c r="F5633">
        <v>2698</v>
      </c>
      <c r="G5633">
        <v>2797</v>
      </c>
      <c r="H5633">
        <v>1.8E-5</v>
      </c>
      <c r="I5633">
        <v>9.5357899999999995E-2</v>
      </c>
      <c r="J5633">
        <v>9.5357889999999994</v>
      </c>
      <c r="K5633">
        <v>60.07403</v>
      </c>
      <c r="L5633">
        <v>52.764009999999999</v>
      </c>
      <c r="M5633">
        <v>0.7665883</v>
      </c>
      <c r="N5633">
        <v>29.758500000000002</v>
      </c>
      <c r="O5633">
        <v>26.789739999999998</v>
      </c>
      <c r="P5633">
        <v>0.31132779999999999</v>
      </c>
      <c r="Q5633">
        <v>38.102029999999999</v>
      </c>
      <c r="R5633">
        <v>30.257539999999999</v>
      </c>
      <c r="S5633">
        <v>0.82263640000000005</v>
      </c>
    </row>
    <row r="5634" spans="1:19" x14ac:dyDescent="0.2">
      <c r="A5634" t="s">
        <v>716</v>
      </c>
      <c r="B5634">
        <v>2010</v>
      </c>
      <c r="C5634">
        <v>2426.2088600000002</v>
      </c>
      <c r="D5634">
        <v>2553.5033119999998</v>
      </c>
      <c r="E5634">
        <v>2727</v>
      </c>
      <c r="F5634">
        <v>2698</v>
      </c>
      <c r="G5634">
        <v>2797</v>
      </c>
      <c r="H5634">
        <v>-6.2500249999999999</v>
      </c>
      <c r="I5634">
        <v>9.5357899999999995E-2</v>
      </c>
      <c r="J5634">
        <v>9.5357889999999994</v>
      </c>
      <c r="K5634">
        <v>60.07403</v>
      </c>
      <c r="L5634">
        <v>52.764009999999999</v>
      </c>
      <c r="M5634">
        <v>0.7665883</v>
      </c>
      <c r="N5634">
        <v>29.758500000000002</v>
      </c>
      <c r="O5634">
        <v>26.789739999999998</v>
      </c>
      <c r="P5634">
        <v>0.31132779999999999</v>
      </c>
      <c r="Q5634">
        <v>38.102029999999999</v>
      </c>
      <c r="R5634">
        <v>30.257539999999999</v>
      </c>
      <c r="S5634">
        <v>0.82263640000000005</v>
      </c>
    </row>
    <row r="5635" spans="1:19" x14ac:dyDescent="0.2">
      <c r="A5635" t="s">
        <v>716</v>
      </c>
      <c r="B5635">
        <v>2010</v>
      </c>
      <c r="C5635">
        <v>2426.2088600000002</v>
      </c>
      <c r="D5635">
        <v>2553.5033119999998</v>
      </c>
      <c r="E5635">
        <v>2727</v>
      </c>
      <c r="F5635">
        <v>2698</v>
      </c>
      <c r="G5635">
        <v>2797</v>
      </c>
      <c r="H5635">
        <v>16.66667</v>
      </c>
      <c r="I5635">
        <v>9.5357899999999995E-2</v>
      </c>
      <c r="J5635">
        <v>9.5357889999999994</v>
      </c>
      <c r="K5635">
        <v>60.07403</v>
      </c>
      <c r="L5635">
        <v>52.764009999999999</v>
      </c>
      <c r="M5635">
        <v>0.7665883</v>
      </c>
      <c r="N5635">
        <v>29.758500000000002</v>
      </c>
      <c r="O5635">
        <v>26.789739999999998</v>
      </c>
      <c r="P5635">
        <v>0.31132779999999999</v>
      </c>
      <c r="Q5635">
        <v>38.102029999999999</v>
      </c>
      <c r="R5635">
        <v>30.257539999999999</v>
      </c>
      <c r="S5635">
        <v>0.82263640000000005</v>
      </c>
    </row>
    <row r="5636" spans="1:19" x14ac:dyDescent="0.2">
      <c r="A5636" t="s">
        <v>716</v>
      </c>
      <c r="B5636">
        <v>2010</v>
      </c>
      <c r="C5636">
        <v>2426.2088600000002</v>
      </c>
      <c r="D5636">
        <v>2553.5033119999998</v>
      </c>
      <c r="E5636">
        <v>2727</v>
      </c>
      <c r="F5636">
        <v>2698</v>
      </c>
      <c r="G5636">
        <v>2797</v>
      </c>
      <c r="H5636">
        <v>10.000030000000001</v>
      </c>
      <c r="I5636">
        <v>9.5357899999999995E-2</v>
      </c>
      <c r="J5636">
        <v>9.5357889999999994</v>
      </c>
      <c r="K5636">
        <v>60.07403</v>
      </c>
      <c r="L5636">
        <v>52.764009999999999</v>
      </c>
      <c r="M5636">
        <v>0.7665883</v>
      </c>
      <c r="N5636">
        <v>29.758500000000002</v>
      </c>
      <c r="O5636">
        <v>26.789739999999998</v>
      </c>
      <c r="P5636">
        <v>0.31132779999999999</v>
      </c>
      <c r="Q5636">
        <v>38.102029999999999</v>
      </c>
      <c r="R5636">
        <v>30.257539999999999</v>
      </c>
      <c r="S5636">
        <v>0.82263640000000005</v>
      </c>
    </row>
    <row r="5637" spans="1:19" x14ac:dyDescent="0.2">
      <c r="A5637" t="s">
        <v>716</v>
      </c>
      <c r="B5637">
        <v>2010</v>
      </c>
      <c r="C5637">
        <v>2426.2088600000002</v>
      </c>
      <c r="D5637">
        <v>2553.5033119999998</v>
      </c>
      <c r="E5637">
        <v>2727</v>
      </c>
      <c r="F5637">
        <v>2698</v>
      </c>
      <c r="G5637">
        <v>2797</v>
      </c>
      <c r="H5637">
        <v>26.0869</v>
      </c>
      <c r="I5637">
        <v>9.5357899999999995E-2</v>
      </c>
      <c r="J5637">
        <v>9.5357889999999994</v>
      </c>
      <c r="K5637">
        <v>60.07403</v>
      </c>
      <c r="L5637">
        <v>52.764009999999999</v>
      </c>
      <c r="M5637">
        <v>0.7665883</v>
      </c>
      <c r="N5637">
        <v>29.758500000000002</v>
      </c>
      <c r="O5637">
        <v>26.789739999999998</v>
      </c>
      <c r="P5637">
        <v>0.31132779999999999</v>
      </c>
      <c r="Q5637">
        <v>38.102029999999999</v>
      </c>
      <c r="R5637">
        <v>30.257539999999999</v>
      </c>
      <c r="S5637">
        <v>0.82263640000000005</v>
      </c>
    </row>
    <row r="5638" spans="1:19" x14ac:dyDescent="0.2">
      <c r="A5638" t="s">
        <v>716</v>
      </c>
      <c r="B5638">
        <v>2010</v>
      </c>
      <c r="C5638">
        <v>2426.2088600000002</v>
      </c>
      <c r="D5638">
        <v>2553.5033119999998</v>
      </c>
      <c r="E5638">
        <v>2727</v>
      </c>
      <c r="F5638">
        <v>2698</v>
      </c>
      <c r="G5638">
        <v>2797</v>
      </c>
      <c r="H5638">
        <v>36.363599999999998</v>
      </c>
      <c r="I5638">
        <v>9.5357899999999995E-2</v>
      </c>
      <c r="J5638">
        <v>9.5357889999999994</v>
      </c>
      <c r="K5638">
        <v>60.07403</v>
      </c>
      <c r="L5638">
        <v>52.764009999999999</v>
      </c>
      <c r="M5638">
        <v>0.7665883</v>
      </c>
      <c r="N5638">
        <v>29.758500000000002</v>
      </c>
      <c r="O5638">
        <v>26.789739999999998</v>
      </c>
      <c r="P5638">
        <v>0.31132779999999999</v>
      </c>
      <c r="Q5638">
        <v>38.102029999999999</v>
      </c>
      <c r="R5638">
        <v>30.257539999999999</v>
      </c>
      <c r="S5638">
        <v>0.82263640000000005</v>
      </c>
    </row>
    <row r="5639" spans="1:19" x14ac:dyDescent="0.2">
      <c r="A5639" t="s">
        <v>716</v>
      </c>
      <c r="B5639">
        <v>2010</v>
      </c>
      <c r="C5639">
        <v>2426.2088600000002</v>
      </c>
      <c r="D5639">
        <v>2553.5033119999998</v>
      </c>
      <c r="E5639">
        <v>2727</v>
      </c>
      <c r="F5639">
        <v>2698</v>
      </c>
      <c r="G5639">
        <v>2797</v>
      </c>
      <c r="H5639">
        <v>6.6666340000000002</v>
      </c>
      <c r="I5639">
        <v>9.5357899999999995E-2</v>
      </c>
      <c r="J5639">
        <v>9.5357889999999994</v>
      </c>
      <c r="K5639">
        <v>60.07403</v>
      </c>
      <c r="L5639">
        <v>52.764009999999999</v>
      </c>
      <c r="M5639">
        <v>0.7665883</v>
      </c>
      <c r="N5639">
        <v>29.758500000000002</v>
      </c>
      <c r="O5639">
        <v>26.789739999999998</v>
      </c>
      <c r="P5639">
        <v>0.31132779999999999</v>
      </c>
      <c r="Q5639">
        <v>38.102029999999999</v>
      </c>
      <c r="R5639">
        <v>30.257539999999999</v>
      </c>
      <c r="S5639">
        <v>0.82263640000000005</v>
      </c>
    </row>
    <row r="5640" spans="1:19" x14ac:dyDescent="0.2">
      <c r="A5640" t="s">
        <v>716</v>
      </c>
      <c r="B5640">
        <v>2010</v>
      </c>
      <c r="C5640">
        <v>2426.2088600000002</v>
      </c>
      <c r="D5640">
        <v>2553.5033119999998</v>
      </c>
      <c r="E5640">
        <v>2727</v>
      </c>
      <c r="F5640">
        <v>2698</v>
      </c>
      <c r="G5640">
        <v>2797</v>
      </c>
      <c r="H5640">
        <v>-8.6956480000000003</v>
      </c>
      <c r="I5640">
        <v>9.5357899999999995E-2</v>
      </c>
      <c r="J5640">
        <v>9.5357889999999994</v>
      </c>
      <c r="K5640">
        <v>60.07403</v>
      </c>
      <c r="L5640">
        <v>52.764009999999999</v>
      </c>
      <c r="M5640">
        <v>0.7665883</v>
      </c>
      <c r="N5640">
        <v>29.758500000000002</v>
      </c>
      <c r="O5640">
        <v>26.789739999999998</v>
      </c>
      <c r="P5640">
        <v>0.31132779999999999</v>
      </c>
      <c r="Q5640">
        <v>38.102029999999999</v>
      </c>
      <c r="R5640">
        <v>30.257539999999999</v>
      </c>
      <c r="S5640">
        <v>0.82263640000000005</v>
      </c>
    </row>
    <row r="5641" spans="1:19" x14ac:dyDescent="0.2">
      <c r="A5641" t="s">
        <v>716</v>
      </c>
      <c r="B5641">
        <v>2010</v>
      </c>
      <c r="C5641">
        <v>2426.2088600000002</v>
      </c>
      <c r="D5641">
        <v>2553.5033119999998</v>
      </c>
      <c r="E5641">
        <v>2727</v>
      </c>
      <c r="F5641">
        <v>2698</v>
      </c>
      <c r="G5641">
        <v>2797</v>
      </c>
      <c r="H5641">
        <v>33.333359999999999</v>
      </c>
      <c r="I5641">
        <v>9.5357899999999995E-2</v>
      </c>
      <c r="J5641">
        <v>9.5357889999999994</v>
      </c>
      <c r="K5641">
        <v>60.07403</v>
      </c>
      <c r="L5641">
        <v>52.764009999999999</v>
      </c>
      <c r="M5641">
        <v>0.7665883</v>
      </c>
      <c r="N5641">
        <v>29.758500000000002</v>
      </c>
      <c r="O5641">
        <v>26.789739999999998</v>
      </c>
      <c r="P5641">
        <v>0.31132779999999999</v>
      </c>
      <c r="Q5641">
        <v>38.102029999999999</v>
      </c>
      <c r="R5641">
        <v>30.257539999999999</v>
      </c>
      <c r="S5641">
        <v>0.82263640000000005</v>
      </c>
    </row>
    <row r="5642" spans="1:19" x14ac:dyDescent="0.2">
      <c r="A5642" t="s">
        <v>716</v>
      </c>
      <c r="B5642">
        <v>2010</v>
      </c>
      <c r="C5642">
        <v>2426.2088600000002</v>
      </c>
      <c r="D5642">
        <v>2553.5033119999998</v>
      </c>
      <c r="E5642">
        <v>2727</v>
      </c>
      <c r="F5642">
        <v>2698</v>
      </c>
      <c r="G5642">
        <v>2797</v>
      </c>
      <c r="I5642">
        <v>9.5357899999999995E-2</v>
      </c>
      <c r="J5642">
        <v>9.5357889999999994</v>
      </c>
      <c r="L5642">
        <v>52.764009999999999</v>
      </c>
      <c r="M5642">
        <v>0.7665883</v>
      </c>
      <c r="N5642">
        <v>29.758500000000002</v>
      </c>
      <c r="O5642">
        <v>26.789739999999998</v>
      </c>
      <c r="P5642">
        <v>0.31132779999999999</v>
      </c>
      <c r="R5642">
        <v>30.257539999999999</v>
      </c>
      <c r="S5642">
        <v>0.82263640000000005</v>
      </c>
    </row>
    <row r="5643" spans="1:19" x14ac:dyDescent="0.2">
      <c r="A5643" t="s">
        <v>716</v>
      </c>
      <c r="B5643">
        <v>2010</v>
      </c>
      <c r="C5643">
        <v>2426.2088600000002</v>
      </c>
      <c r="D5643">
        <v>2553.5033119999998</v>
      </c>
      <c r="E5643">
        <v>2727</v>
      </c>
      <c r="F5643">
        <v>2698</v>
      </c>
      <c r="G5643">
        <v>2797</v>
      </c>
      <c r="H5643">
        <v>21.212140000000002</v>
      </c>
      <c r="I5643">
        <v>9.5357899999999995E-2</v>
      </c>
      <c r="J5643">
        <v>9.5357889999999994</v>
      </c>
      <c r="K5643">
        <v>60.07403</v>
      </c>
      <c r="L5643">
        <v>52.764009999999999</v>
      </c>
      <c r="M5643">
        <v>0.7665883</v>
      </c>
      <c r="N5643">
        <v>29.758500000000002</v>
      </c>
      <c r="O5643">
        <v>26.789739999999998</v>
      </c>
      <c r="P5643">
        <v>0.31132779999999999</v>
      </c>
      <c r="Q5643">
        <v>38.102029999999999</v>
      </c>
      <c r="R5643">
        <v>30.257539999999999</v>
      </c>
      <c r="S5643">
        <v>0.82263640000000005</v>
      </c>
    </row>
    <row r="5644" spans="1:19" x14ac:dyDescent="0.2">
      <c r="A5644" t="s">
        <v>716</v>
      </c>
      <c r="B5644">
        <v>2010</v>
      </c>
      <c r="C5644">
        <v>2426.2088600000002</v>
      </c>
      <c r="D5644">
        <v>2553.5033119999998</v>
      </c>
      <c r="E5644">
        <v>2727</v>
      </c>
      <c r="F5644">
        <v>2698</v>
      </c>
      <c r="G5644">
        <v>2797</v>
      </c>
      <c r="H5644">
        <v>14.285679999999999</v>
      </c>
      <c r="I5644">
        <v>9.5357899999999995E-2</v>
      </c>
      <c r="J5644">
        <v>9.5357889999999994</v>
      </c>
      <c r="K5644">
        <v>60.07403</v>
      </c>
      <c r="L5644">
        <v>52.764009999999999</v>
      </c>
      <c r="M5644">
        <v>0.7665883</v>
      </c>
      <c r="N5644">
        <v>29.758500000000002</v>
      </c>
      <c r="O5644">
        <v>26.789739999999998</v>
      </c>
      <c r="P5644">
        <v>0.31132779999999999</v>
      </c>
      <c r="Q5644">
        <v>38.102029999999999</v>
      </c>
      <c r="R5644">
        <v>30.257539999999999</v>
      </c>
      <c r="S5644">
        <v>0.82263640000000005</v>
      </c>
    </row>
    <row r="5645" spans="1:19" x14ac:dyDescent="0.2">
      <c r="A5645" t="s">
        <v>716</v>
      </c>
      <c r="B5645">
        <v>2010</v>
      </c>
      <c r="C5645">
        <v>2426.2088600000002</v>
      </c>
      <c r="D5645">
        <v>2553.5033119999998</v>
      </c>
      <c r="E5645">
        <v>2727</v>
      </c>
      <c r="F5645">
        <v>2698</v>
      </c>
      <c r="G5645">
        <v>2797</v>
      </c>
      <c r="H5645">
        <v>-11.111179999999999</v>
      </c>
      <c r="I5645">
        <v>9.5357899999999995E-2</v>
      </c>
      <c r="J5645">
        <v>9.5357889999999994</v>
      </c>
      <c r="K5645">
        <v>60.07403</v>
      </c>
      <c r="L5645">
        <v>52.764009999999999</v>
      </c>
      <c r="M5645">
        <v>0.7665883</v>
      </c>
      <c r="N5645">
        <v>29.758500000000002</v>
      </c>
      <c r="O5645">
        <v>26.789739999999998</v>
      </c>
      <c r="P5645">
        <v>0.31132779999999999</v>
      </c>
      <c r="Q5645">
        <v>38.102029999999999</v>
      </c>
      <c r="R5645">
        <v>30.257539999999999</v>
      </c>
      <c r="S5645">
        <v>0.82263640000000005</v>
      </c>
    </row>
    <row r="5646" spans="1:19" x14ac:dyDescent="0.2">
      <c r="A5646" t="s">
        <v>716</v>
      </c>
      <c r="B5646">
        <v>2010</v>
      </c>
      <c r="C5646">
        <v>2426.2088600000002</v>
      </c>
      <c r="D5646">
        <v>2553.5033119999998</v>
      </c>
      <c r="E5646">
        <v>2727</v>
      </c>
      <c r="F5646">
        <v>2698</v>
      </c>
      <c r="G5646">
        <v>2797</v>
      </c>
      <c r="H5646">
        <v>30.000050000000002</v>
      </c>
      <c r="I5646">
        <v>9.5357899999999995E-2</v>
      </c>
      <c r="J5646">
        <v>9.5357889999999994</v>
      </c>
      <c r="K5646">
        <v>60.07403</v>
      </c>
      <c r="L5646">
        <v>52.764009999999999</v>
      </c>
      <c r="M5646">
        <v>0.7665883</v>
      </c>
      <c r="N5646">
        <v>29.758500000000002</v>
      </c>
      <c r="O5646">
        <v>26.789739999999998</v>
      </c>
      <c r="P5646">
        <v>0.31132779999999999</v>
      </c>
      <c r="Q5646">
        <v>38.102029999999999</v>
      </c>
      <c r="R5646">
        <v>30.257539999999999</v>
      </c>
      <c r="S5646">
        <v>0.82263640000000005</v>
      </c>
    </row>
    <row r="5647" spans="1:19" x14ac:dyDescent="0.2">
      <c r="A5647" t="s">
        <v>716</v>
      </c>
      <c r="B5647">
        <v>2010</v>
      </c>
      <c r="C5647">
        <v>2426.2088600000002</v>
      </c>
      <c r="D5647">
        <v>2553.5033119999998</v>
      </c>
      <c r="E5647">
        <v>2727</v>
      </c>
      <c r="F5647">
        <v>2698</v>
      </c>
      <c r="G5647">
        <v>2797</v>
      </c>
      <c r="H5647">
        <v>10.34474</v>
      </c>
      <c r="I5647">
        <v>9.5357899999999995E-2</v>
      </c>
      <c r="J5647">
        <v>9.5357889999999994</v>
      </c>
      <c r="K5647">
        <v>60.07403</v>
      </c>
      <c r="L5647">
        <v>52.764009999999999</v>
      </c>
      <c r="M5647">
        <v>0.7665883</v>
      </c>
      <c r="N5647">
        <v>29.758500000000002</v>
      </c>
      <c r="O5647">
        <v>26.789739999999998</v>
      </c>
      <c r="P5647">
        <v>0.31132779999999999</v>
      </c>
      <c r="Q5647">
        <v>38.102029999999999</v>
      </c>
      <c r="R5647">
        <v>30.257539999999999</v>
      </c>
      <c r="S5647">
        <v>0.82263640000000005</v>
      </c>
    </row>
    <row r="5648" spans="1:19" x14ac:dyDescent="0.2">
      <c r="A5648" t="s">
        <v>716</v>
      </c>
      <c r="B5648">
        <v>2010</v>
      </c>
      <c r="C5648">
        <v>2426.2088600000002</v>
      </c>
      <c r="D5648">
        <v>2553.5033119999998</v>
      </c>
      <c r="E5648">
        <v>2727</v>
      </c>
      <c r="F5648">
        <v>2698</v>
      </c>
      <c r="G5648">
        <v>2797</v>
      </c>
      <c r="H5648">
        <v>15.38458</v>
      </c>
      <c r="I5648">
        <v>9.5357899999999995E-2</v>
      </c>
      <c r="J5648">
        <v>9.5357889999999994</v>
      </c>
      <c r="K5648">
        <v>60.07403</v>
      </c>
      <c r="L5648">
        <v>52.764009999999999</v>
      </c>
      <c r="M5648">
        <v>0.7665883</v>
      </c>
      <c r="N5648">
        <v>29.758500000000002</v>
      </c>
      <c r="O5648">
        <v>26.789739999999998</v>
      </c>
      <c r="P5648">
        <v>0.31132779999999999</v>
      </c>
      <c r="Q5648">
        <v>38.102029999999999</v>
      </c>
      <c r="R5648">
        <v>30.257539999999999</v>
      </c>
      <c r="S5648">
        <v>0.82263640000000005</v>
      </c>
    </row>
    <row r="5649" spans="1:19" x14ac:dyDescent="0.2">
      <c r="A5649" t="s">
        <v>716</v>
      </c>
      <c r="B5649">
        <v>2010</v>
      </c>
      <c r="C5649">
        <v>2426.2088600000002</v>
      </c>
      <c r="D5649">
        <v>2553.5033119999998</v>
      </c>
      <c r="E5649">
        <v>2727</v>
      </c>
      <c r="F5649">
        <v>2698</v>
      </c>
      <c r="G5649">
        <v>2797</v>
      </c>
      <c r="H5649" s="86">
        <v>3.9600000000000002E-6</v>
      </c>
      <c r="I5649">
        <v>9.5357899999999995E-2</v>
      </c>
      <c r="J5649">
        <v>9.5357889999999994</v>
      </c>
      <c r="K5649">
        <v>60.07403</v>
      </c>
      <c r="L5649">
        <v>52.764009999999999</v>
      </c>
      <c r="M5649">
        <v>0.7665883</v>
      </c>
      <c r="N5649">
        <v>29.758500000000002</v>
      </c>
      <c r="O5649">
        <v>26.789739999999998</v>
      </c>
      <c r="P5649">
        <v>0.31132779999999999</v>
      </c>
      <c r="Q5649">
        <v>38.102029999999999</v>
      </c>
      <c r="R5649">
        <v>30.257539999999999</v>
      </c>
      <c r="S5649">
        <v>0.82263640000000005</v>
      </c>
    </row>
    <row r="5650" spans="1:19" x14ac:dyDescent="0.2">
      <c r="A5650" t="s">
        <v>716</v>
      </c>
      <c r="B5650">
        <v>2010</v>
      </c>
      <c r="C5650">
        <v>2426.2088600000002</v>
      </c>
      <c r="D5650">
        <v>2553.5033119999998</v>
      </c>
      <c r="E5650">
        <v>2727</v>
      </c>
      <c r="F5650">
        <v>2698</v>
      </c>
      <c r="G5650">
        <v>2797</v>
      </c>
      <c r="H5650">
        <v>27.272729999999999</v>
      </c>
      <c r="I5650">
        <v>9.5357899999999995E-2</v>
      </c>
      <c r="J5650">
        <v>9.5357889999999994</v>
      </c>
      <c r="K5650">
        <v>60.07403</v>
      </c>
      <c r="L5650">
        <v>52.764009999999999</v>
      </c>
      <c r="M5650">
        <v>0.7665883</v>
      </c>
      <c r="N5650">
        <v>29.758500000000002</v>
      </c>
      <c r="O5650">
        <v>26.789739999999998</v>
      </c>
      <c r="P5650">
        <v>0.31132779999999999</v>
      </c>
      <c r="Q5650">
        <v>38.102029999999999</v>
      </c>
      <c r="R5650">
        <v>30.257539999999999</v>
      </c>
      <c r="S5650">
        <v>0.82263640000000005</v>
      </c>
    </row>
    <row r="5651" spans="1:19" x14ac:dyDescent="0.2">
      <c r="A5651" t="s">
        <v>716</v>
      </c>
      <c r="B5651">
        <v>2010</v>
      </c>
      <c r="C5651">
        <v>2426.2088600000002</v>
      </c>
      <c r="D5651">
        <v>2553.5033119999998</v>
      </c>
      <c r="E5651">
        <v>2727</v>
      </c>
      <c r="F5651">
        <v>2698</v>
      </c>
      <c r="G5651">
        <v>2797</v>
      </c>
      <c r="H5651">
        <v>5.0000010000000001</v>
      </c>
      <c r="I5651">
        <v>9.5357899999999995E-2</v>
      </c>
      <c r="J5651">
        <v>9.5357889999999994</v>
      </c>
      <c r="K5651">
        <v>60.07403</v>
      </c>
      <c r="L5651">
        <v>52.764009999999999</v>
      </c>
      <c r="M5651">
        <v>0.7665883</v>
      </c>
      <c r="N5651">
        <v>29.758500000000002</v>
      </c>
      <c r="O5651">
        <v>26.789739999999998</v>
      </c>
      <c r="P5651">
        <v>0.31132779999999999</v>
      </c>
      <c r="Q5651">
        <v>38.102029999999999</v>
      </c>
      <c r="R5651">
        <v>30.257539999999999</v>
      </c>
      <c r="S5651">
        <v>0.82263640000000005</v>
      </c>
    </row>
    <row r="5652" spans="1:19" x14ac:dyDescent="0.2">
      <c r="A5652" t="s">
        <v>716</v>
      </c>
      <c r="B5652">
        <v>2010</v>
      </c>
      <c r="C5652">
        <v>2426.2088600000002</v>
      </c>
      <c r="D5652">
        <v>2553.5033119999998</v>
      </c>
      <c r="E5652">
        <v>2727</v>
      </c>
      <c r="F5652">
        <v>2698</v>
      </c>
      <c r="G5652">
        <v>2797</v>
      </c>
      <c r="H5652">
        <v>33.333300000000001</v>
      </c>
      <c r="I5652">
        <v>9.5357899999999995E-2</v>
      </c>
      <c r="J5652">
        <v>9.5357889999999994</v>
      </c>
      <c r="K5652">
        <v>60.07403</v>
      </c>
      <c r="L5652">
        <v>52.764009999999999</v>
      </c>
      <c r="M5652">
        <v>0.7665883</v>
      </c>
      <c r="N5652">
        <v>29.758500000000002</v>
      </c>
      <c r="O5652">
        <v>26.789739999999998</v>
      </c>
      <c r="P5652">
        <v>0.31132779999999999</v>
      </c>
      <c r="Q5652">
        <v>38.102029999999999</v>
      </c>
      <c r="R5652">
        <v>30.257539999999999</v>
      </c>
      <c r="S5652">
        <v>0.82263640000000005</v>
      </c>
    </row>
    <row r="5653" spans="1:19" x14ac:dyDescent="0.2">
      <c r="A5653" t="s">
        <v>716</v>
      </c>
      <c r="B5653">
        <v>2010</v>
      </c>
      <c r="C5653">
        <v>2426.2088600000002</v>
      </c>
      <c r="D5653">
        <v>2553.5033119999998</v>
      </c>
      <c r="E5653">
        <v>2727</v>
      </c>
      <c r="F5653">
        <v>2698</v>
      </c>
      <c r="G5653">
        <v>2797</v>
      </c>
      <c r="H5653" s="86">
        <v>1.79E-6</v>
      </c>
      <c r="I5653">
        <v>9.5357899999999995E-2</v>
      </c>
      <c r="J5653">
        <v>9.5357889999999994</v>
      </c>
      <c r="K5653">
        <v>60.07403</v>
      </c>
      <c r="L5653">
        <v>52.764009999999999</v>
      </c>
      <c r="M5653">
        <v>0.7665883</v>
      </c>
      <c r="N5653">
        <v>29.758500000000002</v>
      </c>
      <c r="O5653">
        <v>26.789739999999998</v>
      </c>
      <c r="P5653">
        <v>0.31132779999999999</v>
      </c>
      <c r="Q5653">
        <v>38.102029999999999</v>
      </c>
      <c r="R5653">
        <v>30.257539999999999</v>
      </c>
      <c r="S5653">
        <v>0.82263640000000005</v>
      </c>
    </row>
    <row r="5654" spans="1:19" x14ac:dyDescent="0.2">
      <c r="A5654" t="s">
        <v>716</v>
      </c>
      <c r="B5654">
        <v>2010</v>
      </c>
      <c r="C5654">
        <v>2426.2088600000002</v>
      </c>
      <c r="D5654">
        <v>2553.5033119999998</v>
      </c>
      <c r="E5654">
        <v>2727</v>
      </c>
      <c r="F5654">
        <v>2698</v>
      </c>
      <c r="G5654">
        <v>2797</v>
      </c>
      <c r="H5654">
        <v>11.57898</v>
      </c>
      <c r="I5654">
        <v>9.5357899999999995E-2</v>
      </c>
      <c r="J5654">
        <v>9.5357889999999994</v>
      </c>
      <c r="K5654">
        <v>60.07403</v>
      </c>
      <c r="L5654">
        <v>52.764009999999999</v>
      </c>
      <c r="M5654">
        <v>0.7665883</v>
      </c>
      <c r="N5654">
        <v>29.758500000000002</v>
      </c>
      <c r="O5654">
        <v>26.789739999999998</v>
      </c>
      <c r="P5654">
        <v>0.31132779999999999</v>
      </c>
      <c r="Q5654">
        <v>38.102029999999999</v>
      </c>
      <c r="R5654">
        <v>30.257539999999999</v>
      </c>
      <c r="S5654">
        <v>0.82263640000000005</v>
      </c>
    </row>
    <row r="5655" spans="1:19" x14ac:dyDescent="0.2">
      <c r="A5655" t="s">
        <v>716</v>
      </c>
      <c r="B5655">
        <v>2010</v>
      </c>
      <c r="C5655">
        <v>2426.2088600000002</v>
      </c>
      <c r="D5655">
        <v>2553.5033119999998</v>
      </c>
      <c r="E5655">
        <v>2727</v>
      </c>
      <c r="F5655">
        <v>2698</v>
      </c>
      <c r="G5655">
        <v>2797</v>
      </c>
      <c r="H5655">
        <v>4.3300000000000002E-5</v>
      </c>
      <c r="I5655">
        <v>9.5357899999999995E-2</v>
      </c>
      <c r="J5655">
        <v>9.5357889999999994</v>
      </c>
      <c r="K5655">
        <v>60.07403</v>
      </c>
      <c r="L5655">
        <v>52.764009999999999</v>
      </c>
      <c r="M5655">
        <v>0.7665883</v>
      </c>
      <c r="N5655">
        <v>29.758500000000002</v>
      </c>
      <c r="O5655">
        <v>26.789739999999998</v>
      </c>
      <c r="P5655">
        <v>0.31132779999999999</v>
      </c>
      <c r="Q5655">
        <v>38.102029999999999</v>
      </c>
      <c r="R5655">
        <v>30.257539999999999</v>
      </c>
      <c r="S5655">
        <v>0.82263640000000005</v>
      </c>
    </row>
    <row r="5656" spans="1:19" x14ac:dyDescent="0.2">
      <c r="A5656" t="s">
        <v>716</v>
      </c>
      <c r="B5656">
        <v>2010</v>
      </c>
      <c r="C5656">
        <v>2426.2088600000002</v>
      </c>
      <c r="D5656">
        <v>2553.5033119999998</v>
      </c>
      <c r="E5656">
        <v>2727</v>
      </c>
      <c r="F5656">
        <v>2698</v>
      </c>
      <c r="G5656">
        <v>2797</v>
      </c>
      <c r="H5656">
        <v>6.5217669999999996</v>
      </c>
      <c r="I5656">
        <v>9.5357899999999995E-2</v>
      </c>
      <c r="J5656">
        <v>9.5357889999999994</v>
      </c>
      <c r="K5656">
        <v>60.07403</v>
      </c>
      <c r="L5656">
        <v>52.764009999999999</v>
      </c>
      <c r="M5656">
        <v>0.7665883</v>
      </c>
      <c r="N5656">
        <v>29.758500000000002</v>
      </c>
      <c r="O5656">
        <v>26.789739999999998</v>
      </c>
      <c r="P5656">
        <v>0.31132779999999999</v>
      </c>
      <c r="Q5656">
        <v>38.102029999999999</v>
      </c>
      <c r="R5656">
        <v>30.257539999999999</v>
      </c>
      <c r="S5656">
        <v>0.82263640000000005</v>
      </c>
    </row>
    <row r="5657" spans="1:19" x14ac:dyDescent="0.2">
      <c r="A5657" t="s">
        <v>716</v>
      </c>
      <c r="B5657">
        <v>2010</v>
      </c>
      <c r="C5657">
        <v>2426.2088600000002</v>
      </c>
      <c r="D5657">
        <v>2553.5033119999998</v>
      </c>
      <c r="E5657">
        <v>2727</v>
      </c>
      <c r="F5657">
        <v>2698</v>
      </c>
      <c r="G5657">
        <v>2797</v>
      </c>
      <c r="H5657">
        <v>-2.857129</v>
      </c>
      <c r="I5657">
        <v>9.5357899999999995E-2</v>
      </c>
      <c r="J5657">
        <v>9.5357889999999994</v>
      </c>
      <c r="K5657">
        <v>60.07403</v>
      </c>
      <c r="L5657">
        <v>52.764009999999999</v>
      </c>
      <c r="M5657">
        <v>0.7665883</v>
      </c>
      <c r="N5657">
        <v>29.758500000000002</v>
      </c>
      <c r="O5657">
        <v>26.789739999999998</v>
      </c>
      <c r="P5657">
        <v>0.31132779999999999</v>
      </c>
      <c r="Q5657">
        <v>38.102029999999999</v>
      </c>
      <c r="R5657">
        <v>30.257539999999999</v>
      </c>
      <c r="S5657">
        <v>0.82263640000000005</v>
      </c>
    </row>
    <row r="5658" spans="1:19" x14ac:dyDescent="0.2">
      <c r="A5658" t="s">
        <v>716</v>
      </c>
      <c r="B5658">
        <v>2010</v>
      </c>
      <c r="C5658">
        <v>2426.2088600000002</v>
      </c>
      <c r="D5658">
        <v>2553.5033119999998</v>
      </c>
      <c r="E5658">
        <v>2727</v>
      </c>
      <c r="F5658">
        <v>2698</v>
      </c>
      <c r="G5658">
        <v>2797</v>
      </c>
      <c r="H5658">
        <v>9.090878</v>
      </c>
      <c r="I5658">
        <v>9.5357899999999995E-2</v>
      </c>
      <c r="J5658">
        <v>9.5357889999999994</v>
      </c>
      <c r="K5658">
        <v>60.07403</v>
      </c>
      <c r="L5658">
        <v>52.764009999999999</v>
      </c>
      <c r="M5658">
        <v>0.7665883</v>
      </c>
      <c r="N5658">
        <v>29.758500000000002</v>
      </c>
      <c r="O5658">
        <v>26.789739999999998</v>
      </c>
      <c r="P5658">
        <v>0.31132779999999999</v>
      </c>
      <c r="Q5658">
        <v>38.102029999999999</v>
      </c>
      <c r="R5658">
        <v>30.257539999999999</v>
      </c>
      <c r="S5658">
        <v>0.82263640000000005</v>
      </c>
    </row>
    <row r="5659" spans="1:19" x14ac:dyDescent="0.2">
      <c r="A5659" t="s">
        <v>716</v>
      </c>
      <c r="B5659">
        <v>2010</v>
      </c>
      <c r="C5659">
        <v>2426.2088600000002</v>
      </c>
      <c r="D5659">
        <v>2553.5033119999998</v>
      </c>
      <c r="E5659">
        <v>2727</v>
      </c>
      <c r="F5659">
        <v>2698</v>
      </c>
      <c r="G5659">
        <v>2797</v>
      </c>
      <c r="H5659">
        <v>-3.1699999999999998E-5</v>
      </c>
      <c r="I5659">
        <v>9.5357899999999995E-2</v>
      </c>
      <c r="J5659">
        <v>9.5357889999999994</v>
      </c>
      <c r="K5659">
        <v>60.07403</v>
      </c>
      <c r="L5659">
        <v>52.764009999999999</v>
      </c>
      <c r="M5659">
        <v>0.7665883</v>
      </c>
      <c r="N5659">
        <v>29.758500000000002</v>
      </c>
      <c r="O5659">
        <v>26.789739999999998</v>
      </c>
      <c r="P5659">
        <v>0.31132779999999999</v>
      </c>
      <c r="Q5659">
        <v>38.102029999999999</v>
      </c>
      <c r="R5659">
        <v>30.257539999999999</v>
      </c>
      <c r="S5659">
        <v>0.82263640000000005</v>
      </c>
    </row>
    <row r="5660" spans="1:19" x14ac:dyDescent="0.2">
      <c r="A5660" t="s">
        <v>716</v>
      </c>
      <c r="B5660">
        <v>2010</v>
      </c>
      <c r="C5660">
        <v>2426.2088600000002</v>
      </c>
      <c r="D5660">
        <v>2553.5033119999998</v>
      </c>
      <c r="E5660">
        <v>2727</v>
      </c>
      <c r="F5660">
        <v>2698</v>
      </c>
      <c r="G5660">
        <v>2797</v>
      </c>
      <c r="H5660">
        <v>23.287690000000001</v>
      </c>
      <c r="I5660">
        <v>9.5357899999999995E-2</v>
      </c>
      <c r="J5660">
        <v>9.5357889999999994</v>
      </c>
      <c r="K5660">
        <v>60.07403</v>
      </c>
      <c r="L5660">
        <v>52.764009999999999</v>
      </c>
      <c r="M5660">
        <v>0.7665883</v>
      </c>
      <c r="N5660">
        <v>29.758500000000002</v>
      </c>
      <c r="O5660">
        <v>26.789739999999998</v>
      </c>
      <c r="P5660">
        <v>0.31132779999999999</v>
      </c>
      <c r="Q5660">
        <v>38.102029999999999</v>
      </c>
      <c r="R5660">
        <v>30.257539999999999</v>
      </c>
      <c r="S5660">
        <v>0.82263640000000005</v>
      </c>
    </row>
    <row r="5661" spans="1:19" x14ac:dyDescent="0.2">
      <c r="A5661" t="s">
        <v>716</v>
      </c>
      <c r="B5661">
        <v>2010</v>
      </c>
      <c r="C5661">
        <v>2426.2088600000002</v>
      </c>
      <c r="D5661">
        <v>2553.5033119999998</v>
      </c>
      <c r="E5661">
        <v>2727</v>
      </c>
      <c r="F5661">
        <v>2698</v>
      </c>
      <c r="G5661">
        <v>2797</v>
      </c>
      <c r="H5661">
        <v>10.76925</v>
      </c>
      <c r="I5661">
        <v>9.5357899999999995E-2</v>
      </c>
      <c r="J5661">
        <v>9.5357889999999994</v>
      </c>
      <c r="K5661">
        <v>60.07403</v>
      </c>
      <c r="L5661">
        <v>52.764009999999999</v>
      </c>
      <c r="M5661">
        <v>0.7665883</v>
      </c>
      <c r="N5661">
        <v>29.758500000000002</v>
      </c>
      <c r="O5661">
        <v>26.789739999999998</v>
      </c>
      <c r="P5661">
        <v>0.31132779999999999</v>
      </c>
      <c r="Q5661">
        <v>38.102029999999999</v>
      </c>
      <c r="R5661">
        <v>30.257539999999999</v>
      </c>
      <c r="S5661">
        <v>0.82263640000000005</v>
      </c>
    </row>
    <row r="5662" spans="1:19" x14ac:dyDescent="0.2">
      <c r="A5662" t="s">
        <v>716</v>
      </c>
      <c r="B5662">
        <v>2010</v>
      </c>
      <c r="C5662">
        <v>2426.2088600000002</v>
      </c>
      <c r="D5662">
        <v>2553.5033119999998</v>
      </c>
      <c r="E5662">
        <v>2727</v>
      </c>
      <c r="F5662">
        <v>2698</v>
      </c>
      <c r="G5662">
        <v>2797</v>
      </c>
      <c r="H5662">
        <v>66.666550000000001</v>
      </c>
      <c r="I5662">
        <v>9.5357899999999995E-2</v>
      </c>
      <c r="J5662">
        <v>9.5357889999999994</v>
      </c>
      <c r="K5662">
        <v>60.07403</v>
      </c>
      <c r="L5662">
        <v>52.764009999999999</v>
      </c>
      <c r="M5662">
        <v>0.7665883</v>
      </c>
      <c r="N5662">
        <v>29.758500000000002</v>
      </c>
      <c r="O5662">
        <v>26.789739999999998</v>
      </c>
      <c r="P5662">
        <v>0.31132779999999999</v>
      </c>
      <c r="Q5662">
        <v>38.102029999999999</v>
      </c>
      <c r="R5662">
        <v>30.257539999999999</v>
      </c>
      <c r="S5662">
        <v>0.82263640000000005</v>
      </c>
    </row>
    <row r="5663" spans="1:19" x14ac:dyDescent="0.2">
      <c r="A5663" t="s">
        <v>716</v>
      </c>
      <c r="B5663">
        <v>2010</v>
      </c>
      <c r="C5663">
        <v>2426.2088600000002</v>
      </c>
      <c r="D5663">
        <v>2553.5033119999998</v>
      </c>
      <c r="E5663">
        <v>2727</v>
      </c>
      <c r="F5663">
        <v>2698</v>
      </c>
      <c r="G5663">
        <v>2797</v>
      </c>
      <c r="H5663">
        <v>7.6923069999999996</v>
      </c>
      <c r="I5663">
        <v>9.5357899999999995E-2</v>
      </c>
      <c r="J5663">
        <v>9.5357889999999994</v>
      </c>
      <c r="K5663">
        <v>60.07403</v>
      </c>
      <c r="L5663">
        <v>52.764009999999999</v>
      </c>
      <c r="M5663">
        <v>0.7665883</v>
      </c>
      <c r="N5663">
        <v>29.758500000000002</v>
      </c>
      <c r="O5663">
        <v>26.789739999999998</v>
      </c>
      <c r="P5663">
        <v>0.31132779999999999</v>
      </c>
      <c r="Q5663">
        <v>38.102029999999999</v>
      </c>
      <c r="R5663">
        <v>30.257539999999999</v>
      </c>
      <c r="S5663">
        <v>0.82263640000000005</v>
      </c>
    </row>
    <row r="5664" spans="1:19" x14ac:dyDescent="0.2">
      <c r="A5664" t="s">
        <v>716</v>
      </c>
      <c r="B5664">
        <v>2010</v>
      </c>
      <c r="C5664">
        <v>2426.2088600000002</v>
      </c>
      <c r="D5664">
        <v>2553.5033119999998</v>
      </c>
      <c r="E5664">
        <v>2727</v>
      </c>
      <c r="F5664">
        <v>2698</v>
      </c>
      <c r="G5664">
        <v>2797</v>
      </c>
      <c r="H5664">
        <v>24.999960000000002</v>
      </c>
      <c r="I5664">
        <v>9.5357899999999995E-2</v>
      </c>
      <c r="J5664">
        <v>9.5357889999999994</v>
      </c>
      <c r="K5664">
        <v>60.07403</v>
      </c>
      <c r="L5664">
        <v>52.764009999999999</v>
      </c>
      <c r="M5664">
        <v>0.7665883</v>
      </c>
      <c r="N5664">
        <v>29.758500000000002</v>
      </c>
      <c r="O5664">
        <v>26.789739999999998</v>
      </c>
      <c r="P5664">
        <v>0.31132779999999999</v>
      </c>
      <c r="Q5664">
        <v>38.102029999999999</v>
      </c>
      <c r="R5664">
        <v>30.257539999999999</v>
      </c>
      <c r="S5664">
        <v>0.82263640000000005</v>
      </c>
    </row>
    <row r="5665" spans="1:19" x14ac:dyDescent="0.2">
      <c r="A5665" t="s">
        <v>716</v>
      </c>
      <c r="B5665">
        <v>2010</v>
      </c>
      <c r="C5665">
        <v>2426.2088600000002</v>
      </c>
      <c r="D5665">
        <v>2553.5033119999998</v>
      </c>
      <c r="E5665">
        <v>2727</v>
      </c>
      <c r="F5665">
        <v>2698</v>
      </c>
      <c r="G5665">
        <v>2797</v>
      </c>
      <c r="H5665">
        <v>-2.7777349999999998</v>
      </c>
      <c r="I5665">
        <v>9.5357899999999995E-2</v>
      </c>
      <c r="J5665">
        <v>9.5357889999999994</v>
      </c>
      <c r="K5665">
        <v>60.07403</v>
      </c>
      <c r="L5665">
        <v>52.764009999999999</v>
      </c>
      <c r="M5665">
        <v>0.7665883</v>
      </c>
      <c r="N5665">
        <v>29.758500000000002</v>
      </c>
      <c r="O5665">
        <v>26.789739999999998</v>
      </c>
      <c r="P5665">
        <v>0.31132779999999999</v>
      </c>
      <c r="Q5665">
        <v>38.102029999999999</v>
      </c>
      <c r="R5665">
        <v>30.257539999999999</v>
      </c>
      <c r="S5665">
        <v>0.82263640000000005</v>
      </c>
    </row>
    <row r="5666" spans="1:19" x14ac:dyDescent="0.2">
      <c r="A5666" t="s">
        <v>716</v>
      </c>
      <c r="B5666">
        <v>2010</v>
      </c>
      <c r="C5666">
        <v>2426.2088600000002</v>
      </c>
      <c r="D5666">
        <v>2553.5033119999998</v>
      </c>
      <c r="E5666">
        <v>2727</v>
      </c>
      <c r="F5666">
        <v>2698</v>
      </c>
      <c r="G5666">
        <v>2797</v>
      </c>
      <c r="H5666">
        <v>10.000030000000001</v>
      </c>
      <c r="I5666">
        <v>9.5357899999999995E-2</v>
      </c>
      <c r="J5666">
        <v>9.5357889999999994</v>
      </c>
      <c r="K5666">
        <v>60.07403</v>
      </c>
      <c r="L5666">
        <v>52.764009999999999</v>
      </c>
      <c r="M5666">
        <v>0.7665883</v>
      </c>
      <c r="N5666">
        <v>29.758500000000002</v>
      </c>
      <c r="O5666">
        <v>26.789739999999998</v>
      </c>
      <c r="P5666">
        <v>0.31132779999999999</v>
      </c>
      <c r="Q5666">
        <v>38.102029999999999</v>
      </c>
      <c r="R5666">
        <v>30.257539999999999</v>
      </c>
      <c r="S5666">
        <v>0.82263640000000005</v>
      </c>
    </row>
    <row r="5667" spans="1:19" x14ac:dyDescent="0.2">
      <c r="A5667" t="s">
        <v>716</v>
      </c>
      <c r="B5667">
        <v>2010</v>
      </c>
      <c r="C5667">
        <v>2426.2088600000002</v>
      </c>
      <c r="D5667">
        <v>2553.5033119999998</v>
      </c>
      <c r="E5667">
        <v>2727</v>
      </c>
      <c r="F5667">
        <v>2698</v>
      </c>
      <c r="G5667">
        <v>2797</v>
      </c>
      <c r="H5667">
        <v>-6.5420369999999997</v>
      </c>
      <c r="I5667">
        <v>9.5357899999999995E-2</v>
      </c>
      <c r="J5667">
        <v>9.5357889999999994</v>
      </c>
      <c r="K5667">
        <v>60.07403</v>
      </c>
      <c r="L5667">
        <v>52.764009999999999</v>
      </c>
      <c r="M5667">
        <v>0.7665883</v>
      </c>
      <c r="N5667">
        <v>29.758500000000002</v>
      </c>
      <c r="O5667">
        <v>26.789739999999998</v>
      </c>
      <c r="P5667">
        <v>0.31132779999999999</v>
      </c>
      <c r="Q5667">
        <v>38.102029999999999</v>
      </c>
      <c r="R5667">
        <v>30.257539999999999</v>
      </c>
      <c r="S5667">
        <v>0.82263640000000005</v>
      </c>
    </row>
    <row r="5668" spans="1:19" x14ac:dyDescent="0.2">
      <c r="A5668" t="s">
        <v>716</v>
      </c>
      <c r="B5668">
        <v>2010</v>
      </c>
      <c r="C5668">
        <v>2426.2088600000002</v>
      </c>
      <c r="D5668">
        <v>2553.5033119999998</v>
      </c>
      <c r="E5668">
        <v>2727</v>
      </c>
      <c r="F5668">
        <v>2698</v>
      </c>
      <c r="G5668">
        <v>2797</v>
      </c>
      <c r="H5668">
        <v>9.9999719999999996</v>
      </c>
      <c r="I5668">
        <v>9.5357899999999995E-2</v>
      </c>
      <c r="J5668">
        <v>9.5357889999999994</v>
      </c>
      <c r="K5668">
        <v>60.07403</v>
      </c>
      <c r="L5668">
        <v>52.764009999999999</v>
      </c>
      <c r="M5668">
        <v>0.7665883</v>
      </c>
      <c r="N5668">
        <v>29.758500000000002</v>
      </c>
      <c r="O5668">
        <v>26.789739999999998</v>
      </c>
      <c r="P5668">
        <v>0.31132779999999999</v>
      </c>
      <c r="Q5668">
        <v>38.102029999999999</v>
      </c>
      <c r="R5668">
        <v>30.257539999999999</v>
      </c>
      <c r="S5668">
        <v>0.82263640000000005</v>
      </c>
    </row>
    <row r="5669" spans="1:19" x14ac:dyDescent="0.2">
      <c r="A5669" t="s">
        <v>716</v>
      </c>
      <c r="B5669">
        <v>2010</v>
      </c>
      <c r="C5669">
        <v>2426.2088600000002</v>
      </c>
      <c r="D5669">
        <v>2553.5033119999998</v>
      </c>
      <c r="E5669">
        <v>2727</v>
      </c>
      <c r="F5669">
        <v>2698</v>
      </c>
      <c r="G5669">
        <v>2797</v>
      </c>
      <c r="H5669">
        <v>-10.000019999999999</v>
      </c>
      <c r="I5669">
        <v>9.5357899999999995E-2</v>
      </c>
      <c r="J5669">
        <v>9.5357889999999994</v>
      </c>
      <c r="K5669">
        <v>60.07403</v>
      </c>
      <c r="L5669">
        <v>52.764009999999999</v>
      </c>
      <c r="M5669">
        <v>0.7665883</v>
      </c>
      <c r="N5669">
        <v>29.758500000000002</v>
      </c>
      <c r="O5669">
        <v>26.789739999999998</v>
      </c>
      <c r="P5669">
        <v>0.31132779999999999</v>
      </c>
      <c r="Q5669">
        <v>38.102029999999999</v>
      </c>
      <c r="R5669">
        <v>30.257539999999999</v>
      </c>
      <c r="S5669">
        <v>0.82263640000000005</v>
      </c>
    </row>
    <row r="5670" spans="1:19" x14ac:dyDescent="0.2">
      <c r="A5670" t="s">
        <v>716</v>
      </c>
      <c r="B5670">
        <v>2010</v>
      </c>
      <c r="C5670">
        <v>2426.2088600000002</v>
      </c>
      <c r="D5670">
        <v>2553.5033119999998</v>
      </c>
      <c r="E5670">
        <v>2727</v>
      </c>
      <c r="F5670">
        <v>2698</v>
      </c>
      <c r="G5670">
        <v>2797</v>
      </c>
      <c r="H5670">
        <v>-27.27271</v>
      </c>
      <c r="I5670">
        <v>9.5357899999999995E-2</v>
      </c>
      <c r="J5670">
        <v>9.5357889999999994</v>
      </c>
      <c r="K5670">
        <v>60.07403</v>
      </c>
      <c r="L5670">
        <v>52.764009999999999</v>
      </c>
      <c r="M5670">
        <v>0.7665883</v>
      </c>
      <c r="N5670">
        <v>29.758500000000002</v>
      </c>
      <c r="O5670">
        <v>26.789739999999998</v>
      </c>
      <c r="P5670">
        <v>0.31132779999999999</v>
      </c>
      <c r="Q5670">
        <v>38.102029999999999</v>
      </c>
      <c r="R5670">
        <v>30.257539999999999</v>
      </c>
      <c r="S5670">
        <v>0.82263640000000005</v>
      </c>
    </row>
    <row r="5671" spans="1:19" x14ac:dyDescent="0.2">
      <c r="A5671" t="s">
        <v>716</v>
      </c>
      <c r="B5671">
        <v>2010</v>
      </c>
      <c r="C5671">
        <v>2426.2088600000002</v>
      </c>
      <c r="D5671">
        <v>2553.5033119999998</v>
      </c>
      <c r="E5671">
        <v>2727</v>
      </c>
      <c r="F5671">
        <v>2698</v>
      </c>
      <c r="G5671">
        <v>2797</v>
      </c>
      <c r="H5671">
        <v>25.000019999999999</v>
      </c>
      <c r="I5671">
        <v>9.5357899999999995E-2</v>
      </c>
      <c r="J5671">
        <v>9.5357889999999994</v>
      </c>
      <c r="K5671">
        <v>60.07403</v>
      </c>
      <c r="L5671">
        <v>52.764009999999999</v>
      </c>
      <c r="M5671">
        <v>0.7665883</v>
      </c>
      <c r="N5671">
        <v>29.758500000000002</v>
      </c>
      <c r="O5671">
        <v>26.789739999999998</v>
      </c>
      <c r="P5671">
        <v>0.31132779999999999</v>
      </c>
      <c r="Q5671">
        <v>38.102029999999999</v>
      </c>
      <c r="R5671">
        <v>30.257539999999999</v>
      </c>
      <c r="S5671">
        <v>0.82263640000000005</v>
      </c>
    </row>
    <row r="5672" spans="1:19" x14ac:dyDescent="0.2">
      <c r="A5672" t="s">
        <v>716</v>
      </c>
      <c r="B5672">
        <v>2010</v>
      </c>
      <c r="C5672">
        <v>2426.2088600000002</v>
      </c>
      <c r="D5672">
        <v>2553.5033119999998</v>
      </c>
      <c r="E5672">
        <v>2727</v>
      </c>
      <c r="F5672">
        <v>2698</v>
      </c>
      <c r="G5672">
        <v>2797</v>
      </c>
      <c r="H5672">
        <v>13.636329999999999</v>
      </c>
      <c r="I5672">
        <v>9.5357899999999995E-2</v>
      </c>
      <c r="J5672">
        <v>9.5357889999999994</v>
      </c>
      <c r="K5672">
        <v>60.07403</v>
      </c>
      <c r="L5672">
        <v>52.764009999999999</v>
      </c>
      <c r="M5672">
        <v>0.7665883</v>
      </c>
      <c r="N5672">
        <v>29.758500000000002</v>
      </c>
      <c r="O5672">
        <v>26.789739999999998</v>
      </c>
      <c r="P5672">
        <v>0.31132779999999999</v>
      </c>
      <c r="Q5672">
        <v>38.102029999999999</v>
      </c>
      <c r="R5672">
        <v>30.257539999999999</v>
      </c>
      <c r="S5672">
        <v>0.82263640000000005</v>
      </c>
    </row>
    <row r="5673" spans="1:19" x14ac:dyDescent="0.2">
      <c r="A5673" t="s">
        <v>716</v>
      </c>
      <c r="B5673">
        <v>2010</v>
      </c>
      <c r="C5673">
        <v>2426.2088600000002</v>
      </c>
      <c r="D5673">
        <v>2553.5033119999998</v>
      </c>
      <c r="E5673">
        <v>2727</v>
      </c>
      <c r="F5673">
        <v>2698</v>
      </c>
      <c r="G5673">
        <v>2797</v>
      </c>
      <c r="H5673">
        <v>35.714239999999997</v>
      </c>
      <c r="I5673">
        <v>9.5357899999999995E-2</v>
      </c>
      <c r="J5673">
        <v>9.5357889999999994</v>
      </c>
      <c r="K5673">
        <v>60.07403</v>
      </c>
      <c r="L5673">
        <v>52.764009999999999</v>
      </c>
      <c r="M5673">
        <v>0.7665883</v>
      </c>
      <c r="N5673">
        <v>29.758500000000002</v>
      </c>
      <c r="O5673">
        <v>26.789739999999998</v>
      </c>
      <c r="P5673">
        <v>0.31132779999999999</v>
      </c>
      <c r="Q5673">
        <v>38.102029999999999</v>
      </c>
      <c r="R5673">
        <v>30.257539999999999</v>
      </c>
      <c r="S5673">
        <v>0.82263640000000005</v>
      </c>
    </row>
    <row r="5674" spans="1:19" x14ac:dyDescent="0.2">
      <c r="A5674" t="s">
        <v>716</v>
      </c>
      <c r="B5674">
        <v>2010</v>
      </c>
      <c r="C5674">
        <v>2426.2088600000002</v>
      </c>
      <c r="D5674">
        <v>2553.5033119999998</v>
      </c>
      <c r="E5674">
        <v>2727</v>
      </c>
      <c r="F5674">
        <v>2698</v>
      </c>
      <c r="G5674">
        <v>2797</v>
      </c>
      <c r="H5674">
        <v>120</v>
      </c>
      <c r="I5674">
        <v>9.5357899999999995E-2</v>
      </c>
      <c r="J5674">
        <v>9.5357889999999994</v>
      </c>
      <c r="K5674">
        <v>60.07403</v>
      </c>
      <c r="L5674">
        <v>52.764009999999999</v>
      </c>
      <c r="M5674">
        <v>0.7665883</v>
      </c>
      <c r="N5674">
        <v>29.758500000000002</v>
      </c>
      <c r="O5674">
        <v>26.789739999999998</v>
      </c>
      <c r="P5674">
        <v>0.31132779999999999</v>
      </c>
      <c r="Q5674">
        <v>38.102029999999999</v>
      </c>
      <c r="R5674">
        <v>30.257539999999999</v>
      </c>
      <c r="S5674">
        <v>0.82263640000000005</v>
      </c>
    </row>
    <row r="5675" spans="1:19" x14ac:dyDescent="0.2">
      <c r="A5675" t="s">
        <v>716</v>
      </c>
      <c r="B5675">
        <v>2010</v>
      </c>
      <c r="C5675">
        <v>2426.2088600000002</v>
      </c>
      <c r="D5675">
        <v>2553.5033119999998</v>
      </c>
      <c r="E5675">
        <v>2727</v>
      </c>
      <c r="F5675">
        <v>2698</v>
      </c>
      <c r="G5675">
        <v>2797</v>
      </c>
      <c r="H5675">
        <v>2.0100000000000001E-5</v>
      </c>
      <c r="I5675">
        <v>9.5357899999999995E-2</v>
      </c>
      <c r="J5675">
        <v>9.5357889999999994</v>
      </c>
      <c r="K5675">
        <v>60.07403</v>
      </c>
      <c r="L5675">
        <v>52.764009999999999</v>
      </c>
      <c r="M5675">
        <v>0.7665883</v>
      </c>
      <c r="N5675">
        <v>29.758500000000002</v>
      </c>
      <c r="O5675">
        <v>26.789739999999998</v>
      </c>
      <c r="P5675">
        <v>0.31132779999999999</v>
      </c>
      <c r="Q5675">
        <v>38.102029999999999</v>
      </c>
      <c r="R5675">
        <v>30.257539999999999</v>
      </c>
      <c r="S5675">
        <v>0.82263640000000005</v>
      </c>
    </row>
    <row r="5676" spans="1:19" x14ac:dyDescent="0.2">
      <c r="A5676" t="s">
        <v>716</v>
      </c>
      <c r="B5676">
        <v>2010</v>
      </c>
      <c r="C5676">
        <v>2426.2088600000002</v>
      </c>
      <c r="D5676">
        <v>2553.5033119999998</v>
      </c>
      <c r="E5676">
        <v>2727</v>
      </c>
      <c r="F5676">
        <v>2698</v>
      </c>
      <c r="G5676">
        <v>2797</v>
      </c>
      <c r="H5676">
        <v>1.9199999999999999E-5</v>
      </c>
      <c r="I5676">
        <v>9.5357899999999995E-2</v>
      </c>
      <c r="J5676">
        <v>9.5357889999999994</v>
      </c>
      <c r="K5676">
        <v>60.07403</v>
      </c>
      <c r="L5676">
        <v>52.764009999999999</v>
      </c>
      <c r="M5676">
        <v>0.7665883</v>
      </c>
      <c r="N5676">
        <v>29.758500000000002</v>
      </c>
      <c r="O5676">
        <v>26.789739999999998</v>
      </c>
      <c r="P5676">
        <v>0.31132779999999999</v>
      </c>
      <c r="Q5676">
        <v>38.102029999999999</v>
      </c>
      <c r="R5676">
        <v>30.257539999999999</v>
      </c>
      <c r="S5676">
        <v>0.82263640000000005</v>
      </c>
    </row>
    <row r="5677" spans="1:19" x14ac:dyDescent="0.2">
      <c r="A5677" t="s">
        <v>716</v>
      </c>
      <c r="B5677">
        <v>2010</v>
      </c>
      <c r="C5677">
        <v>2426.2088600000002</v>
      </c>
      <c r="D5677">
        <v>2553.5033119999998</v>
      </c>
      <c r="E5677">
        <v>2727</v>
      </c>
      <c r="F5677">
        <v>2698</v>
      </c>
      <c r="G5677">
        <v>2797</v>
      </c>
      <c r="H5677">
        <v>26.666620000000002</v>
      </c>
      <c r="I5677">
        <v>9.5357899999999995E-2</v>
      </c>
      <c r="J5677">
        <v>9.5357889999999994</v>
      </c>
      <c r="K5677">
        <v>60.07403</v>
      </c>
      <c r="L5677">
        <v>52.764009999999999</v>
      </c>
      <c r="M5677">
        <v>0.7665883</v>
      </c>
      <c r="N5677">
        <v>29.758500000000002</v>
      </c>
      <c r="O5677">
        <v>26.789739999999998</v>
      </c>
      <c r="P5677">
        <v>0.31132779999999999</v>
      </c>
      <c r="Q5677">
        <v>38.102029999999999</v>
      </c>
      <c r="R5677">
        <v>30.257539999999999</v>
      </c>
      <c r="S5677">
        <v>0.82263640000000005</v>
      </c>
    </row>
    <row r="5678" spans="1:19" x14ac:dyDescent="0.2">
      <c r="A5678" t="s">
        <v>716</v>
      </c>
      <c r="B5678">
        <v>2010</v>
      </c>
      <c r="C5678">
        <v>2426.2088600000002</v>
      </c>
      <c r="D5678">
        <v>2553.5033119999998</v>
      </c>
      <c r="E5678">
        <v>2727</v>
      </c>
      <c r="F5678">
        <v>2698</v>
      </c>
      <c r="G5678">
        <v>2797</v>
      </c>
      <c r="H5678">
        <v>13.79308</v>
      </c>
      <c r="I5678">
        <v>9.5357899999999995E-2</v>
      </c>
      <c r="J5678">
        <v>9.5357889999999994</v>
      </c>
      <c r="K5678">
        <v>60.07403</v>
      </c>
      <c r="L5678">
        <v>52.764009999999999</v>
      </c>
      <c r="M5678">
        <v>0.7665883</v>
      </c>
      <c r="N5678">
        <v>29.758500000000002</v>
      </c>
      <c r="O5678">
        <v>26.789739999999998</v>
      </c>
      <c r="P5678">
        <v>0.31132779999999999</v>
      </c>
      <c r="Q5678">
        <v>38.102029999999999</v>
      </c>
      <c r="R5678">
        <v>30.257539999999999</v>
      </c>
      <c r="S5678">
        <v>0.82263640000000005</v>
      </c>
    </row>
    <row r="5679" spans="1:19" x14ac:dyDescent="0.2">
      <c r="A5679" t="s">
        <v>716</v>
      </c>
      <c r="B5679">
        <v>2010</v>
      </c>
      <c r="C5679">
        <v>2426.2088600000002</v>
      </c>
      <c r="D5679">
        <v>2553.5033119999998</v>
      </c>
      <c r="E5679">
        <v>2727</v>
      </c>
      <c r="F5679">
        <v>2698</v>
      </c>
      <c r="G5679">
        <v>2797</v>
      </c>
      <c r="H5679">
        <v>6.0606080000000002</v>
      </c>
      <c r="I5679">
        <v>9.5357899999999995E-2</v>
      </c>
      <c r="J5679">
        <v>9.5357889999999994</v>
      </c>
      <c r="K5679">
        <v>60.07403</v>
      </c>
      <c r="L5679">
        <v>52.764009999999999</v>
      </c>
      <c r="M5679">
        <v>0.7665883</v>
      </c>
      <c r="N5679">
        <v>29.758500000000002</v>
      </c>
      <c r="O5679">
        <v>26.789739999999998</v>
      </c>
      <c r="P5679">
        <v>0.31132779999999999</v>
      </c>
      <c r="Q5679">
        <v>38.102029999999999</v>
      </c>
      <c r="R5679">
        <v>30.257539999999999</v>
      </c>
      <c r="S5679">
        <v>0.82263640000000005</v>
      </c>
    </row>
    <row r="5680" spans="1:19" x14ac:dyDescent="0.2">
      <c r="A5680" t="s">
        <v>716</v>
      </c>
      <c r="B5680">
        <v>2010</v>
      </c>
      <c r="C5680">
        <v>2426.2088600000002</v>
      </c>
      <c r="D5680">
        <v>2553.5033119999998</v>
      </c>
      <c r="E5680">
        <v>2727</v>
      </c>
      <c r="F5680">
        <v>2698</v>
      </c>
      <c r="G5680">
        <v>2797</v>
      </c>
      <c r="I5680">
        <v>9.5357899999999995E-2</v>
      </c>
      <c r="J5680">
        <v>9.5357889999999994</v>
      </c>
      <c r="L5680">
        <v>52.764009999999999</v>
      </c>
      <c r="M5680">
        <v>0.7665883</v>
      </c>
      <c r="O5680">
        <v>26.789739999999998</v>
      </c>
      <c r="P5680">
        <v>0.31132779999999999</v>
      </c>
      <c r="R5680">
        <v>30.257539999999999</v>
      </c>
      <c r="S5680">
        <v>0.82263640000000005</v>
      </c>
    </row>
    <row r="5681" spans="1:19" x14ac:dyDescent="0.2">
      <c r="A5681" t="s">
        <v>716</v>
      </c>
      <c r="B5681">
        <v>2010</v>
      </c>
      <c r="C5681">
        <v>2426.2088600000002</v>
      </c>
      <c r="D5681">
        <v>2553.5033119999998</v>
      </c>
      <c r="E5681">
        <v>2727</v>
      </c>
      <c r="F5681">
        <v>2698</v>
      </c>
      <c r="G5681">
        <v>2797</v>
      </c>
      <c r="H5681">
        <v>-30.40006</v>
      </c>
      <c r="I5681">
        <v>9.5357899999999995E-2</v>
      </c>
      <c r="J5681">
        <v>9.5357889999999994</v>
      </c>
      <c r="K5681">
        <v>60.07403</v>
      </c>
      <c r="L5681">
        <v>52.764009999999999</v>
      </c>
      <c r="M5681">
        <v>0.7665883</v>
      </c>
      <c r="N5681">
        <v>29.758500000000002</v>
      </c>
      <c r="O5681">
        <v>26.789739999999998</v>
      </c>
      <c r="P5681">
        <v>0.31132779999999999</v>
      </c>
      <c r="Q5681">
        <v>38.102029999999999</v>
      </c>
      <c r="R5681">
        <v>30.257539999999999</v>
      </c>
      <c r="S5681">
        <v>0.82263640000000005</v>
      </c>
    </row>
    <row r="5682" spans="1:19" x14ac:dyDescent="0.2">
      <c r="A5682" t="s">
        <v>716</v>
      </c>
      <c r="B5682">
        <v>2010</v>
      </c>
      <c r="C5682">
        <v>2426.2088600000002</v>
      </c>
      <c r="D5682">
        <v>2553.5033119999998</v>
      </c>
      <c r="E5682">
        <v>2727</v>
      </c>
      <c r="F5682">
        <v>2698</v>
      </c>
      <c r="G5682">
        <v>2797</v>
      </c>
      <c r="H5682">
        <v>9.9999719999999996</v>
      </c>
      <c r="I5682">
        <v>9.5357899999999995E-2</v>
      </c>
      <c r="J5682">
        <v>9.5357889999999994</v>
      </c>
      <c r="K5682">
        <v>60.07403</v>
      </c>
      <c r="L5682">
        <v>52.764009999999999</v>
      </c>
      <c r="M5682">
        <v>0.7665883</v>
      </c>
      <c r="N5682">
        <v>29.758500000000002</v>
      </c>
      <c r="O5682">
        <v>26.789739999999998</v>
      </c>
      <c r="P5682">
        <v>0.31132779999999999</v>
      </c>
      <c r="Q5682">
        <v>38.102029999999999</v>
      </c>
      <c r="R5682">
        <v>30.257539999999999</v>
      </c>
      <c r="S5682">
        <v>0.82263640000000005</v>
      </c>
    </row>
    <row r="5683" spans="1:19" x14ac:dyDescent="0.2">
      <c r="A5683" t="s">
        <v>716</v>
      </c>
      <c r="B5683">
        <v>2010</v>
      </c>
      <c r="C5683">
        <v>2426.2088600000002</v>
      </c>
      <c r="D5683">
        <v>2553.5033119999998</v>
      </c>
      <c r="E5683">
        <v>2727</v>
      </c>
      <c r="F5683">
        <v>2698</v>
      </c>
      <c r="G5683">
        <v>2797</v>
      </c>
      <c r="H5683">
        <v>33.333359999999999</v>
      </c>
      <c r="I5683">
        <v>9.5357899999999995E-2</v>
      </c>
      <c r="J5683">
        <v>9.5357889999999994</v>
      </c>
      <c r="K5683">
        <v>60.07403</v>
      </c>
      <c r="L5683">
        <v>52.764009999999999</v>
      </c>
      <c r="M5683">
        <v>0.7665883</v>
      </c>
      <c r="N5683">
        <v>29.758500000000002</v>
      </c>
      <c r="O5683">
        <v>26.789739999999998</v>
      </c>
      <c r="P5683">
        <v>0.31132779999999999</v>
      </c>
      <c r="Q5683">
        <v>38.102029999999999</v>
      </c>
      <c r="R5683">
        <v>30.257539999999999</v>
      </c>
      <c r="S5683">
        <v>0.82263640000000005</v>
      </c>
    </row>
    <row r="5684" spans="1:19" x14ac:dyDescent="0.2">
      <c r="A5684" t="s">
        <v>716</v>
      </c>
      <c r="B5684">
        <v>2010</v>
      </c>
      <c r="C5684">
        <v>2426.2088600000002</v>
      </c>
      <c r="D5684">
        <v>2553.5033119999998</v>
      </c>
      <c r="E5684">
        <v>2727</v>
      </c>
      <c r="F5684">
        <v>2698</v>
      </c>
      <c r="G5684">
        <v>2797</v>
      </c>
      <c r="H5684">
        <v>12.941140000000001</v>
      </c>
      <c r="I5684">
        <v>9.5357899999999995E-2</v>
      </c>
      <c r="J5684">
        <v>9.5357889999999994</v>
      </c>
      <c r="K5684">
        <v>60.07403</v>
      </c>
      <c r="L5684">
        <v>52.764009999999999</v>
      </c>
      <c r="M5684">
        <v>0.7665883</v>
      </c>
      <c r="N5684">
        <v>29.758500000000002</v>
      </c>
      <c r="O5684">
        <v>26.789739999999998</v>
      </c>
      <c r="P5684">
        <v>0.31132779999999999</v>
      </c>
      <c r="Q5684">
        <v>38.102029999999999</v>
      </c>
      <c r="R5684">
        <v>30.257539999999999</v>
      </c>
      <c r="S5684">
        <v>0.82263640000000005</v>
      </c>
    </row>
    <row r="5685" spans="1:19" x14ac:dyDescent="0.2">
      <c r="A5685" t="s">
        <v>716</v>
      </c>
      <c r="B5685">
        <v>2010</v>
      </c>
      <c r="C5685">
        <v>2426.2088600000002</v>
      </c>
      <c r="D5685">
        <v>2553.5033119999998</v>
      </c>
      <c r="E5685">
        <v>2727</v>
      </c>
      <c r="F5685">
        <v>2698</v>
      </c>
      <c r="G5685">
        <v>2797</v>
      </c>
      <c r="H5685">
        <v>9.090878</v>
      </c>
      <c r="I5685">
        <v>9.5357899999999995E-2</v>
      </c>
      <c r="J5685">
        <v>9.5357889999999994</v>
      </c>
      <c r="K5685">
        <v>60.07403</v>
      </c>
      <c r="L5685">
        <v>52.764009999999999</v>
      </c>
      <c r="M5685">
        <v>0.7665883</v>
      </c>
      <c r="N5685">
        <v>29.758500000000002</v>
      </c>
      <c r="O5685">
        <v>26.789739999999998</v>
      </c>
      <c r="P5685">
        <v>0.31132779999999999</v>
      </c>
      <c r="Q5685">
        <v>38.102029999999999</v>
      </c>
      <c r="R5685">
        <v>30.257539999999999</v>
      </c>
      <c r="S5685">
        <v>0.82263640000000005</v>
      </c>
    </row>
    <row r="5686" spans="1:19" x14ac:dyDescent="0.2">
      <c r="A5686" t="s">
        <v>716</v>
      </c>
      <c r="B5686">
        <v>2010</v>
      </c>
      <c r="C5686">
        <v>2426.2088600000002</v>
      </c>
      <c r="D5686">
        <v>2553.5033119999998</v>
      </c>
      <c r="E5686">
        <v>2727</v>
      </c>
      <c r="F5686">
        <v>2698</v>
      </c>
      <c r="G5686">
        <v>2797</v>
      </c>
      <c r="H5686">
        <v>-3.1699999999999998E-5</v>
      </c>
      <c r="I5686">
        <v>9.5357899999999995E-2</v>
      </c>
      <c r="J5686">
        <v>9.5357889999999994</v>
      </c>
      <c r="K5686">
        <v>60.07403</v>
      </c>
      <c r="L5686">
        <v>52.764009999999999</v>
      </c>
      <c r="M5686">
        <v>0.7665883</v>
      </c>
      <c r="N5686">
        <v>29.758500000000002</v>
      </c>
      <c r="O5686">
        <v>26.789739999999998</v>
      </c>
      <c r="P5686">
        <v>0.31132779999999999</v>
      </c>
      <c r="Q5686">
        <v>38.102029999999999</v>
      </c>
      <c r="R5686">
        <v>30.257539999999999</v>
      </c>
      <c r="S5686">
        <v>0.82263640000000005</v>
      </c>
    </row>
    <row r="5687" spans="1:19" x14ac:dyDescent="0.2">
      <c r="A5687" t="s">
        <v>716</v>
      </c>
      <c r="B5687">
        <v>2010</v>
      </c>
      <c r="C5687">
        <v>2426.2088600000002</v>
      </c>
      <c r="D5687">
        <v>2553.5033119999998</v>
      </c>
      <c r="E5687">
        <v>2727</v>
      </c>
      <c r="F5687">
        <v>2698</v>
      </c>
      <c r="G5687">
        <v>2797</v>
      </c>
      <c r="H5687">
        <v>9.0908800000000003</v>
      </c>
      <c r="I5687">
        <v>9.5357899999999995E-2</v>
      </c>
      <c r="J5687">
        <v>9.5357889999999994</v>
      </c>
      <c r="K5687">
        <v>60.07403</v>
      </c>
      <c r="L5687">
        <v>52.764009999999999</v>
      </c>
      <c r="M5687">
        <v>0.7665883</v>
      </c>
      <c r="N5687">
        <v>29.758500000000002</v>
      </c>
      <c r="O5687">
        <v>26.789739999999998</v>
      </c>
      <c r="P5687">
        <v>0.31132779999999999</v>
      </c>
      <c r="Q5687">
        <v>38.102029999999999</v>
      </c>
      <c r="R5687">
        <v>30.257539999999999</v>
      </c>
      <c r="S5687">
        <v>0.82263640000000005</v>
      </c>
    </row>
    <row r="5688" spans="1:19" x14ac:dyDescent="0.2">
      <c r="A5688" t="s">
        <v>716</v>
      </c>
      <c r="B5688">
        <v>2010</v>
      </c>
      <c r="C5688">
        <v>2426.2088600000002</v>
      </c>
      <c r="D5688">
        <v>2553.5033119999998</v>
      </c>
      <c r="E5688">
        <v>2727</v>
      </c>
      <c r="F5688">
        <v>2698</v>
      </c>
      <c r="G5688">
        <v>2797</v>
      </c>
      <c r="H5688">
        <v>6.6666850000000002</v>
      </c>
      <c r="I5688">
        <v>9.5357899999999995E-2</v>
      </c>
      <c r="J5688">
        <v>9.5357889999999994</v>
      </c>
      <c r="K5688">
        <v>60.07403</v>
      </c>
      <c r="L5688">
        <v>52.764009999999999</v>
      </c>
      <c r="M5688">
        <v>0.7665883</v>
      </c>
      <c r="N5688">
        <v>29.758500000000002</v>
      </c>
      <c r="O5688">
        <v>26.789739999999998</v>
      </c>
      <c r="P5688">
        <v>0.31132779999999999</v>
      </c>
      <c r="Q5688">
        <v>38.102029999999999</v>
      </c>
      <c r="R5688">
        <v>30.257539999999999</v>
      </c>
      <c r="S5688">
        <v>0.82263640000000005</v>
      </c>
    </row>
    <row r="5689" spans="1:19" x14ac:dyDescent="0.2">
      <c r="A5689" t="s">
        <v>716</v>
      </c>
      <c r="B5689">
        <v>2010</v>
      </c>
      <c r="C5689">
        <v>2426.2088600000002</v>
      </c>
      <c r="D5689">
        <v>2553.5033119999998</v>
      </c>
      <c r="E5689">
        <v>2727</v>
      </c>
      <c r="F5689">
        <v>2698</v>
      </c>
      <c r="G5689">
        <v>2797</v>
      </c>
      <c r="H5689">
        <v>13.636380000000001</v>
      </c>
      <c r="I5689">
        <v>9.5357899999999995E-2</v>
      </c>
      <c r="J5689">
        <v>9.5357889999999994</v>
      </c>
      <c r="K5689">
        <v>60.07403</v>
      </c>
      <c r="L5689">
        <v>52.764009999999999</v>
      </c>
      <c r="M5689">
        <v>0.7665883</v>
      </c>
      <c r="N5689">
        <v>29.758500000000002</v>
      </c>
      <c r="O5689">
        <v>26.789739999999998</v>
      </c>
      <c r="P5689">
        <v>0.31132779999999999</v>
      </c>
      <c r="Q5689">
        <v>38.102029999999999</v>
      </c>
      <c r="R5689">
        <v>30.257539999999999</v>
      </c>
      <c r="S5689">
        <v>0.82263640000000005</v>
      </c>
    </row>
    <row r="5690" spans="1:19" x14ac:dyDescent="0.2">
      <c r="A5690" t="s">
        <v>716</v>
      </c>
      <c r="B5690">
        <v>2010</v>
      </c>
      <c r="C5690">
        <v>2426.2088600000002</v>
      </c>
      <c r="D5690">
        <v>2553.5033119999998</v>
      </c>
      <c r="E5690">
        <v>2727</v>
      </c>
      <c r="F5690">
        <v>2698</v>
      </c>
      <c r="G5690">
        <v>2797</v>
      </c>
      <c r="H5690">
        <v>-2.83E-5</v>
      </c>
      <c r="I5690">
        <v>9.5357899999999995E-2</v>
      </c>
      <c r="J5690">
        <v>9.5357889999999994</v>
      </c>
      <c r="K5690">
        <v>60.07403</v>
      </c>
      <c r="L5690">
        <v>52.764009999999999</v>
      </c>
      <c r="M5690">
        <v>0.7665883</v>
      </c>
      <c r="N5690">
        <v>29.758500000000002</v>
      </c>
      <c r="O5690">
        <v>26.789739999999998</v>
      </c>
      <c r="P5690">
        <v>0.31132779999999999</v>
      </c>
      <c r="Q5690">
        <v>38.102029999999999</v>
      </c>
      <c r="R5690">
        <v>30.257539999999999</v>
      </c>
      <c r="S5690">
        <v>0.82263640000000005</v>
      </c>
    </row>
    <row r="5691" spans="1:19" x14ac:dyDescent="0.2">
      <c r="A5691" t="s">
        <v>716</v>
      </c>
      <c r="B5691">
        <v>2010</v>
      </c>
      <c r="C5691">
        <v>2426.2088600000002</v>
      </c>
      <c r="D5691">
        <v>2553.5033119999998</v>
      </c>
      <c r="E5691">
        <v>2727</v>
      </c>
      <c r="F5691">
        <v>2698</v>
      </c>
      <c r="G5691">
        <v>2797</v>
      </c>
      <c r="H5691">
        <v>62.500059999999998</v>
      </c>
      <c r="I5691">
        <v>9.5357899999999995E-2</v>
      </c>
      <c r="J5691">
        <v>9.5357889999999994</v>
      </c>
      <c r="K5691">
        <v>60.07403</v>
      </c>
      <c r="L5691">
        <v>52.764009999999999</v>
      </c>
      <c r="M5691">
        <v>0.7665883</v>
      </c>
      <c r="N5691">
        <v>29.758500000000002</v>
      </c>
      <c r="O5691">
        <v>26.789739999999998</v>
      </c>
      <c r="P5691">
        <v>0.31132779999999999</v>
      </c>
      <c r="Q5691">
        <v>38.102029999999999</v>
      </c>
      <c r="R5691">
        <v>30.257539999999999</v>
      </c>
      <c r="S5691">
        <v>0.82263640000000005</v>
      </c>
    </row>
    <row r="5692" spans="1:19" x14ac:dyDescent="0.2">
      <c r="A5692" t="s">
        <v>716</v>
      </c>
      <c r="B5692">
        <v>2010</v>
      </c>
      <c r="C5692">
        <v>2426.2088600000002</v>
      </c>
      <c r="D5692">
        <v>2553.5033119999998</v>
      </c>
      <c r="E5692">
        <v>2727</v>
      </c>
      <c r="F5692">
        <v>2698</v>
      </c>
      <c r="G5692">
        <v>2797</v>
      </c>
      <c r="H5692">
        <v>9.9999739999999999</v>
      </c>
      <c r="I5692">
        <v>9.5357899999999995E-2</v>
      </c>
      <c r="J5692">
        <v>9.5357889999999994</v>
      </c>
      <c r="K5692">
        <v>60.07403</v>
      </c>
      <c r="L5692">
        <v>52.764009999999999</v>
      </c>
      <c r="M5692">
        <v>0.7665883</v>
      </c>
      <c r="N5692">
        <v>29.758500000000002</v>
      </c>
      <c r="O5692">
        <v>26.789739999999998</v>
      </c>
      <c r="P5692">
        <v>0.31132779999999999</v>
      </c>
      <c r="Q5692">
        <v>38.102029999999999</v>
      </c>
      <c r="R5692">
        <v>30.257539999999999</v>
      </c>
      <c r="S5692">
        <v>0.82263640000000005</v>
      </c>
    </row>
    <row r="5693" spans="1:19" x14ac:dyDescent="0.2">
      <c r="A5693" t="s">
        <v>716</v>
      </c>
      <c r="B5693">
        <v>2010</v>
      </c>
      <c r="C5693">
        <v>2426.2088600000002</v>
      </c>
      <c r="D5693">
        <v>2553.5033119999998</v>
      </c>
      <c r="E5693">
        <v>2727</v>
      </c>
      <c r="F5693">
        <v>2698</v>
      </c>
      <c r="G5693">
        <v>2797</v>
      </c>
      <c r="H5693">
        <v>4.9999510000000003</v>
      </c>
      <c r="I5693">
        <v>9.5357899999999995E-2</v>
      </c>
      <c r="J5693">
        <v>9.5357889999999994</v>
      </c>
      <c r="K5693">
        <v>60.07403</v>
      </c>
      <c r="L5693">
        <v>52.764009999999999</v>
      </c>
      <c r="M5693">
        <v>0.7665883</v>
      </c>
      <c r="N5693">
        <v>29.758500000000002</v>
      </c>
      <c r="O5693">
        <v>26.789739999999998</v>
      </c>
      <c r="P5693">
        <v>0.31132779999999999</v>
      </c>
      <c r="Q5693">
        <v>38.102029999999999</v>
      </c>
      <c r="R5693">
        <v>30.257539999999999</v>
      </c>
      <c r="S5693">
        <v>0.82263640000000005</v>
      </c>
    </row>
    <row r="5694" spans="1:19" x14ac:dyDescent="0.2">
      <c r="A5694" t="s">
        <v>716</v>
      </c>
      <c r="B5694">
        <v>2010</v>
      </c>
      <c r="C5694">
        <v>2426.2088600000002</v>
      </c>
      <c r="D5694">
        <v>2553.5033119999998</v>
      </c>
      <c r="E5694">
        <v>2727</v>
      </c>
      <c r="F5694">
        <v>2698</v>
      </c>
      <c r="G5694">
        <v>2797</v>
      </c>
      <c r="H5694">
        <v>-11.111090000000001</v>
      </c>
      <c r="I5694">
        <v>9.5357899999999995E-2</v>
      </c>
      <c r="J5694">
        <v>9.5357889999999994</v>
      </c>
      <c r="K5694">
        <v>60.07403</v>
      </c>
      <c r="L5694">
        <v>52.764009999999999</v>
      </c>
      <c r="M5694">
        <v>0.7665883</v>
      </c>
      <c r="N5694">
        <v>29.758500000000002</v>
      </c>
      <c r="O5694">
        <v>26.789739999999998</v>
      </c>
      <c r="P5694">
        <v>0.31132779999999999</v>
      </c>
      <c r="Q5694">
        <v>38.102029999999999</v>
      </c>
      <c r="R5694">
        <v>30.257539999999999</v>
      </c>
      <c r="S5694">
        <v>0.82263640000000005</v>
      </c>
    </row>
    <row r="5695" spans="1:19" x14ac:dyDescent="0.2">
      <c r="A5695" t="s">
        <v>716</v>
      </c>
      <c r="B5695">
        <v>2010</v>
      </c>
      <c r="C5695">
        <v>2426.2088600000002</v>
      </c>
      <c r="D5695">
        <v>2553.5033119999998</v>
      </c>
      <c r="E5695">
        <v>2727</v>
      </c>
      <c r="F5695">
        <v>2698</v>
      </c>
      <c r="G5695">
        <v>2797</v>
      </c>
      <c r="H5695">
        <v>14.285740000000001</v>
      </c>
      <c r="I5695">
        <v>9.5357899999999995E-2</v>
      </c>
      <c r="J5695">
        <v>9.5357889999999994</v>
      </c>
      <c r="K5695">
        <v>60.07403</v>
      </c>
      <c r="L5695">
        <v>52.764009999999999</v>
      </c>
      <c r="M5695">
        <v>0.7665883</v>
      </c>
      <c r="N5695">
        <v>29.758500000000002</v>
      </c>
      <c r="O5695">
        <v>26.789739999999998</v>
      </c>
      <c r="P5695">
        <v>0.31132779999999999</v>
      </c>
      <c r="Q5695">
        <v>38.102029999999999</v>
      </c>
      <c r="R5695">
        <v>30.257539999999999</v>
      </c>
      <c r="S5695">
        <v>0.82263640000000005</v>
      </c>
    </row>
    <row r="5696" spans="1:19" x14ac:dyDescent="0.2">
      <c r="A5696" t="s">
        <v>716</v>
      </c>
      <c r="B5696">
        <v>2010</v>
      </c>
      <c r="C5696">
        <v>2426.2088600000002</v>
      </c>
      <c r="D5696">
        <v>2553.5033119999998</v>
      </c>
      <c r="E5696">
        <v>2727</v>
      </c>
      <c r="F5696">
        <v>2698</v>
      </c>
      <c r="G5696">
        <v>2797</v>
      </c>
      <c r="H5696">
        <v>11.111129999999999</v>
      </c>
      <c r="I5696">
        <v>9.5357899999999995E-2</v>
      </c>
      <c r="J5696">
        <v>9.5357889999999994</v>
      </c>
      <c r="K5696">
        <v>60.07403</v>
      </c>
      <c r="L5696">
        <v>52.764009999999999</v>
      </c>
      <c r="M5696">
        <v>0.7665883</v>
      </c>
      <c r="N5696">
        <v>29.758500000000002</v>
      </c>
      <c r="O5696">
        <v>26.789739999999998</v>
      </c>
      <c r="P5696">
        <v>0.31132779999999999</v>
      </c>
      <c r="Q5696">
        <v>38.102029999999999</v>
      </c>
      <c r="R5696">
        <v>30.257539999999999</v>
      </c>
      <c r="S5696">
        <v>0.82263640000000005</v>
      </c>
    </row>
    <row r="5697" spans="1:19" x14ac:dyDescent="0.2">
      <c r="A5697" t="s">
        <v>716</v>
      </c>
      <c r="B5697">
        <v>2010</v>
      </c>
      <c r="C5697">
        <v>2426.2088600000002</v>
      </c>
      <c r="D5697">
        <v>2553.5033119999998</v>
      </c>
      <c r="E5697">
        <v>2727</v>
      </c>
      <c r="F5697">
        <v>2698</v>
      </c>
      <c r="G5697">
        <v>2797</v>
      </c>
      <c r="H5697">
        <v>-5.0000369999999998</v>
      </c>
      <c r="I5697">
        <v>9.5357899999999995E-2</v>
      </c>
      <c r="J5697">
        <v>9.5357889999999994</v>
      </c>
      <c r="K5697">
        <v>60.07403</v>
      </c>
      <c r="L5697">
        <v>52.764009999999999</v>
      </c>
      <c r="M5697">
        <v>0.7665883</v>
      </c>
      <c r="N5697">
        <v>29.758500000000002</v>
      </c>
      <c r="O5697">
        <v>26.789739999999998</v>
      </c>
      <c r="P5697">
        <v>0.31132779999999999</v>
      </c>
      <c r="Q5697">
        <v>38.102029999999999</v>
      </c>
      <c r="R5697">
        <v>30.257539999999999</v>
      </c>
      <c r="S5697">
        <v>0.82263640000000005</v>
      </c>
    </row>
    <row r="5698" spans="1:19" x14ac:dyDescent="0.2">
      <c r="A5698" t="s">
        <v>716</v>
      </c>
      <c r="B5698">
        <v>2010</v>
      </c>
      <c r="C5698">
        <v>2426.2088600000002</v>
      </c>
      <c r="D5698">
        <v>2553.5033119999998</v>
      </c>
      <c r="E5698">
        <v>2727</v>
      </c>
      <c r="F5698">
        <v>2698</v>
      </c>
      <c r="G5698">
        <v>2797</v>
      </c>
      <c r="H5698">
        <v>100</v>
      </c>
      <c r="I5698">
        <v>9.5357899999999995E-2</v>
      </c>
      <c r="J5698">
        <v>9.5357889999999994</v>
      </c>
      <c r="K5698">
        <v>60.07403</v>
      </c>
      <c r="L5698">
        <v>52.764009999999999</v>
      </c>
      <c r="M5698">
        <v>0.7665883</v>
      </c>
      <c r="N5698">
        <v>29.758500000000002</v>
      </c>
      <c r="O5698">
        <v>26.789739999999998</v>
      </c>
      <c r="P5698">
        <v>0.31132779999999999</v>
      </c>
      <c r="Q5698">
        <v>38.102029999999999</v>
      </c>
      <c r="R5698">
        <v>30.257539999999999</v>
      </c>
      <c r="S5698">
        <v>0.82263640000000005</v>
      </c>
    </row>
    <row r="5699" spans="1:19" x14ac:dyDescent="0.2">
      <c r="A5699" t="s">
        <v>716</v>
      </c>
      <c r="B5699">
        <v>2010</v>
      </c>
      <c r="C5699">
        <v>2426.2088600000002</v>
      </c>
      <c r="D5699">
        <v>2553.5033119999998</v>
      </c>
      <c r="E5699">
        <v>2727</v>
      </c>
      <c r="F5699">
        <v>2698</v>
      </c>
      <c r="G5699">
        <v>2797</v>
      </c>
      <c r="H5699">
        <v>-20.000029999999999</v>
      </c>
      <c r="I5699">
        <v>9.5357899999999995E-2</v>
      </c>
      <c r="J5699">
        <v>9.5357889999999994</v>
      </c>
      <c r="K5699">
        <v>60.07403</v>
      </c>
      <c r="L5699">
        <v>52.764009999999999</v>
      </c>
      <c r="M5699">
        <v>0.7665883</v>
      </c>
      <c r="N5699">
        <v>29.758500000000002</v>
      </c>
      <c r="O5699">
        <v>26.789739999999998</v>
      </c>
      <c r="P5699">
        <v>0.31132779999999999</v>
      </c>
      <c r="Q5699">
        <v>38.102029999999999</v>
      </c>
      <c r="R5699">
        <v>30.257539999999999</v>
      </c>
      <c r="S5699">
        <v>0.82263640000000005</v>
      </c>
    </row>
    <row r="5700" spans="1:19" x14ac:dyDescent="0.2">
      <c r="A5700" t="s">
        <v>716</v>
      </c>
      <c r="B5700">
        <v>2010</v>
      </c>
      <c r="C5700">
        <v>2426.2088600000002</v>
      </c>
      <c r="D5700">
        <v>2553.5033119999998</v>
      </c>
      <c r="E5700">
        <v>2727</v>
      </c>
      <c r="F5700">
        <v>2698</v>
      </c>
      <c r="G5700">
        <v>2797</v>
      </c>
      <c r="H5700">
        <v>-5.4053620000000002</v>
      </c>
      <c r="I5700">
        <v>9.5357899999999995E-2</v>
      </c>
      <c r="J5700">
        <v>9.5357889999999994</v>
      </c>
      <c r="K5700">
        <v>60.07403</v>
      </c>
      <c r="L5700">
        <v>52.764009999999999</v>
      </c>
      <c r="M5700">
        <v>0.7665883</v>
      </c>
      <c r="N5700">
        <v>29.758500000000002</v>
      </c>
      <c r="O5700">
        <v>26.789739999999998</v>
      </c>
      <c r="P5700">
        <v>0.31132779999999999</v>
      </c>
      <c r="Q5700">
        <v>38.102029999999999</v>
      </c>
      <c r="R5700">
        <v>30.257539999999999</v>
      </c>
      <c r="S5700">
        <v>0.82263640000000005</v>
      </c>
    </row>
    <row r="5701" spans="1:19" x14ac:dyDescent="0.2">
      <c r="A5701" t="s">
        <v>716</v>
      </c>
      <c r="B5701">
        <v>2010</v>
      </c>
      <c r="C5701">
        <v>2426.2088600000002</v>
      </c>
      <c r="D5701">
        <v>2553.5033119999998</v>
      </c>
      <c r="E5701">
        <v>2727</v>
      </c>
      <c r="F5701">
        <v>2698</v>
      </c>
      <c r="G5701">
        <v>2797</v>
      </c>
      <c r="H5701">
        <v>-28.57141</v>
      </c>
      <c r="I5701">
        <v>9.5357899999999995E-2</v>
      </c>
      <c r="J5701">
        <v>9.5357889999999994</v>
      </c>
      <c r="K5701">
        <v>60.07403</v>
      </c>
      <c r="L5701">
        <v>52.764009999999999</v>
      </c>
      <c r="M5701">
        <v>0.7665883</v>
      </c>
      <c r="N5701">
        <v>29.758500000000002</v>
      </c>
      <c r="O5701">
        <v>26.789739999999998</v>
      </c>
      <c r="P5701">
        <v>0.31132779999999999</v>
      </c>
      <c r="Q5701">
        <v>38.102029999999999</v>
      </c>
      <c r="R5701">
        <v>30.257539999999999</v>
      </c>
      <c r="S5701">
        <v>0.82263640000000005</v>
      </c>
    </row>
    <row r="5702" spans="1:19" x14ac:dyDescent="0.2">
      <c r="A5702" t="s">
        <v>716</v>
      </c>
      <c r="B5702">
        <v>2010</v>
      </c>
      <c r="C5702">
        <v>2426.2088600000002</v>
      </c>
      <c r="D5702">
        <v>2553.5033119999998</v>
      </c>
      <c r="E5702">
        <v>2727</v>
      </c>
      <c r="F5702">
        <v>2698</v>
      </c>
      <c r="G5702">
        <v>2797</v>
      </c>
      <c r="H5702">
        <v>26.315740000000002</v>
      </c>
      <c r="I5702">
        <v>9.5357899999999995E-2</v>
      </c>
      <c r="J5702">
        <v>9.5357889999999994</v>
      </c>
      <c r="K5702">
        <v>60.07403</v>
      </c>
      <c r="L5702">
        <v>52.764009999999999</v>
      </c>
      <c r="M5702">
        <v>0.7665883</v>
      </c>
      <c r="N5702">
        <v>29.758500000000002</v>
      </c>
      <c r="O5702">
        <v>26.789739999999998</v>
      </c>
      <c r="P5702">
        <v>0.31132779999999999</v>
      </c>
      <c r="Q5702">
        <v>38.102029999999999</v>
      </c>
      <c r="R5702">
        <v>30.257539999999999</v>
      </c>
      <c r="S5702">
        <v>0.82263640000000005</v>
      </c>
    </row>
    <row r="5703" spans="1:19" x14ac:dyDescent="0.2">
      <c r="A5703" t="s">
        <v>716</v>
      </c>
      <c r="B5703">
        <v>2010</v>
      </c>
      <c r="C5703">
        <v>2426.2088600000002</v>
      </c>
      <c r="D5703">
        <v>2553.5033119999998</v>
      </c>
      <c r="E5703">
        <v>2727</v>
      </c>
      <c r="F5703">
        <v>2698</v>
      </c>
      <c r="G5703">
        <v>2797</v>
      </c>
      <c r="H5703">
        <v>10.63833</v>
      </c>
      <c r="I5703">
        <v>9.5357899999999995E-2</v>
      </c>
      <c r="J5703">
        <v>9.5357889999999994</v>
      </c>
      <c r="K5703">
        <v>60.07403</v>
      </c>
      <c r="L5703">
        <v>52.764009999999999</v>
      </c>
      <c r="M5703">
        <v>0.7665883</v>
      </c>
      <c r="N5703">
        <v>29.758500000000002</v>
      </c>
      <c r="O5703">
        <v>26.789739999999998</v>
      </c>
      <c r="P5703">
        <v>0.31132779999999999</v>
      </c>
      <c r="Q5703">
        <v>38.102029999999999</v>
      </c>
      <c r="R5703">
        <v>30.257539999999999</v>
      </c>
      <c r="S5703">
        <v>0.82263640000000005</v>
      </c>
    </row>
    <row r="5704" spans="1:19" x14ac:dyDescent="0.2">
      <c r="A5704" t="s">
        <v>716</v>
      </c>
      <c r="B5704">
        <v>2010</v>
      </c>
      <c r="C5704">
        <v>2426.2088600000002</v>
      </c>
      <c r="D5704">
        <v>2553.5033119999998</v>
      </c>
      <c r="E5704">
        <v>2727</v>
      </c>
      <c r="F5704">
        <v>2698</v>
      </c>
      <c r="G5704">
        <v>2797</v>
      </c>
      <c r="H5704">
        <v>16.666720000000002</v>
      </c>
      <c r="I5704">
        <v>9.5357899999999995E-2</v>
      </c>
      <c r="J5704">
        <v>9.5357889999999994</v>
      </c>
      <c r="K5704">
        <v>60.07403</v>
      </c>
      <c r="L5704">
        <v>52.764009999999999</v>
      </c>
      <c r="M5704">
        <v>0.7665883</v>
      </c>
      <c r="N5704">
        <v>29.758500000000002</v>
      </c>
      <c r="O5704">
        <v>26.789739999999998</v>
      </c>
      <c r="P5704">
        <v>0.31132779999999999</v>
      </c>
      <c r="Q5704">
        <v>38.102029999999999</v>
      </c>
      <c r="R5704">
        <v>30.257539999999999</v>
      </c>
      <c r="S5704">
        <v>0.82263640000000005</v>
      </c>
    </row>
    <row r="5705" spans="1:19" x14ac:dyDescent="0.2">
      <c r="A5705" t="s">
        <v>716</v>
      </c>
      <c r="B5705">
        <v>2010</v>
      </c>
      <c r="C5705">
        <v>2426.2088600000002</v>
      </c>
      <c r="D5705">
        <v>2553.5033119999998</v>
      </c>
      <c r="E5705">
        <v>2727</v>
      </c>
      <c r="F5705">
        <v>2698</v>
      </c>
      <c r="G5705">
        <v>2797</v>
      </c>
      <c r="H5705">
        <v>-22.077950000000001</v>
      </c>
      <c r="I5705">
        <v>9.5357899999999995E-2</v>
      </c>
      <c r="J5705">
        <v>9.5357889999999994</v>
      </c>
      <c r="K5705">
        <v>60.07403</v>
      </c>
      <c r="L5705">
        <v>52.764009999999999</v>
      </c>
      <c r="M5705">
        <v>0.7665883</v>
      </c>
      <c r="N5705">
        <v>29.758500000000002</v>
      </c>
      <c r="O5705">
        <v>26.789739999999998</v>
      </c>
      <c r="P5705">
        <v>0.31132779999999999</v>
      </c>
      <c r="Q5705">
        <v>38.102029999999999</v>
      </c>
      <c r="R5705">
        <v>30.257539999999999</v>
      </c>
      <c r="S5705">
        <v>0.82263640000000005</v>
      </c>
    </row>
    <row r="5706" spans="1:19" x14ac:dyDescent="0.2">
      <c r="A5706" t="s">
        <v>716</v>
      </c>
      <c r="B5706">
        <v>2010</v>
      </c>
      <c r="C5706">
        <v>2426.2088600000002</v>
      </c>
      <c r="D5706">
        <v>2553.5033119999998</v>
      </c>
      <c r="E5706">
        <v>2727</v>
      </c>
      <c r="F5706">
        <v>2698</v>
      </c>
      <c r="G5706">
        <v>2797</v>
      </c>
      <c r="H5706">
        <v>2.040835</v>
      </c>
      <c r="I5706">
        <v>9.5357899999999995E-2</v>
      </c>
      <c r="J5706">
        <v>9.5357889999999994</v>
      </c>
      <c r="K5706">
        <v>60.07403</v>
      </c>
      <c r="L5706">
        <v>52.764009999999999</v>
      </c>
      <c r="M5706">
        <v>0.7665883</v>
      </c>
      <c r="N5706">
        <v>29.758500000000002</v>
      </c>
      <c r="O5706">
        <v>26.789739999999998</v>
      </c>
      <c r="P5706">
        <v>0.31132779999999999</v>
      </c>
      <c r="Q5706">
        <v>38.102029999999999</v>
      </c>
      <c r="R5706">
        <v>30.257539999999999</v>
      </c>
      <c r="S5706">
        <v>0.82263640000000005</v>
      </c>
    </row>
    <row r="5707" spans="1:19" x14ac:dyDescent="0.2">
      <c r="A5707" t="s">
        <v>716</v>
      </c>
      <c r="B5707">
        <v>2010</v>
      </c>
      <c r="C5707">
        <v>2426.2088600000002</v>
      </c>
      <c r="D5707">
        <v>2553.5033119999998</v>
      </c>
      <c r="E5707">
        <v>2727</v>
      </c>
      <c r="F5707">
        <v>2698</v>
      </c>
      <c r="G5707">
        <v>2797</v>
      </c>
      <c r="I5707">
        <v>9.5357899999999995E-2</v>
      </c>
      <c r="J5707">
        <v>9.5357889999999994</v>
      </c>
      <c r="L5707">
        <v>52.764009999999999</v>
      </c>
      <c r="M5707">
        <v>0.7665883</v>
      </c>
      <c r="O5707">
        <v>26.789739999999998</v>
      </c>
      <c r="P5707">
        <v>0.31132779999999999</v>
      </c>
      <c r="R5707">
        <v>30.257539999999999</v>
      </c>
      <c r="S5707">
        <v>0.82263640000000005</v>
      </c>
    </row>
    <row r="5708" spans="1:19" x14ac:dyDescent="0.2">
      <c r="A5708" t="s">
        <v>716</v>
      </c>
      <c r="B5708">
        <v>2010</v>
      </c>
      <c r="C5708">
        <v>2426.2088600000002</v>
      </c>
      <c r="D5708">
        <v>2553.5033119999998</v>
      </c>
      <c r="E5708">
        <v>2727</v>
      </c>
      <c r="F5708">
        <v>2698</v>
      </c>
      <c r="G5708">
        <v>2797</v>
      </c>
      <c r="H5708">
        <v>28.33334</v>
      </c>
      <c r="I5708">
        <v>9.5357899999999995E-2</v>
      </c>
      <c r="J5708">
        <v>9.5357889999999994</v>
      </c>
      <c r="K5708">
        <v>60.07403</v>
      </c>
      <c r="L5708">
        <v>52.764009999999999</v>
      </c>
      <c r="M5708">
        <v>0.7665883</v>
      </c>
      <c r="N5708">
        <v>29.758500000000002</v>
      </c>
      <c r="O5708">
        <v>26.789739999999998</v>
      </c>
      <c r="P5708">
        <v>0.31132779999999999</v>
      </c>
      <c r="Q5708">
        <v>38.102029999999999</v>
      </c>
      <c r="R5708">
        <v>30.257539999999999</v>
      </c>
      <c r="S5708">
        <v>0.82263640000000005</v>
      </c>
    </row>
    <row r="5709" spans="1:19" x14ac:dyDescent="0.2">
      <c r="A5709" t="s">
        <v>716</v>
      </c>
      <c r="B5709">
        <v>2010</v>
      </c>
      <c r="C5709">
        <v>2426.2088600000002</v>
      </c>
      <c r="D5709">
        <v>2553.5033119999998</v>
      </c>
      <c r="E5709">
        <v>2727</v>
      </c>
      <c r="F5709">
        <v>2698</v>
      </c>
      <c r="G5709">
        <v>2797</v>
      </c>
      <c r="H5709">
        <v>9.3750020000000003</v>
      </c>
      <c r="I5709">
        <v>9.5357899999999995E-2</v>
      </c>
      <c r="J5709">
        <v>9.5357889999999994</v>
      </c>
      <c r="K5709">
        <v>60.07403</v>
      </c>
      <c r="L5709">
        <v>52.764009999999999</v>
      </c>
      <c r="M5709">
        <v>0.7665883</v>
      </c>
      <c r="N5709">
        <v>29.758500000000002</v>
      </c>
      <c r="O5709">
        <v>26.789739999999998</v>
      </c>
      <c r="P5709">
        <v>0.31132779999999999</v>
      </c>
      <c r="Q5709">
        <v>38.102029999999999</v>
      </c>
      <c r="R5709">
        <v>30.257539999999999</v>
      </c>
      <c r="S5709">
        <v>0.82263640000000005</v>
      </c>
    </row>
    <row r="5710" spans="1:19" x14ac:dyDescent="0.2">
      <c r="A5710" t="s">
        <v>716</v>
      </c>
      <c r="B5710">
        <v>2010</v>
      </c>
      <c r="C5710">
        <v>2426.2088600000002</v>
      </c>
      <c r="D5710">
        <v>2553.5033119999998</v>
      </c>
      <c r="E5710">
        <v>2727</v>
      </c>
      <c r="F5710">
        <v>2698</v>
      </c>
      <c r="G5710">
        <v>2797</v>
      </c>
      <c r="H5710">
        <v>23.076889999999999</v>
      </c>
      <c r="I5710">
        <v>9.5357899999999995E-2</v>
      </c>
      <c r="J5710">
        <v>9.5357889999999994</v>
      </c>
      <c r="K5710">
        <v>60.07403</v>
      </c>
      <c r="L5710">
        <v>52.764009999999999</v>
      </c>
      <c r="M5710">
        <v>0.7665883</v>
      </c>
      <c r="N5710">
        <v>29.758500000000002</v>
      </c>
      <c r="O5710">
        <v>26.789739999999998</v>
      </c>
      <c r="P5710">
        <v>0.31132779999999999</v>
      </c>
      <c r="Q5710">
        <v>38.102029999999999</v>
      </c>
      <c r="R5710">
        <v>30.257539999999999</v>
      </c>
      <c r="S5710">
        <v>0.82263640000000005</v>
      </c>
    </row>
    <row r="5711" spans="1:19" x14ac:dyDescent="0.2">
      <c r="A5711" t="s">
        <v>716</v>
      </c>
      <c r="B5711">
        <v>2010</v>
      </c>
      <c r="C5711">
        <v>2426.2088600000002</v>
      </c>
      <c r="D5711">
        <v>2553.5033119999998</v>
      </c>
      <c r="E5711">
        <v>2727</v>
      </c>
      <c r="F5711">
        <v>2698</v>
      </c>
      <c r="G5711">
        <v>2797</v>
      </c>
      <c r="H5711">
        <v>6.0606049999999998</v>
      </c>
      <c r="I5711">
        <v>9.5357899999999995E-2</v>
      </c>
      <c r="J5711">
        <v>9.5357889999999994</v>
      </c>
      <c r="K5711">
        <v>60.07403</v>
      </c>
      <c r="L5711">
        <v>52.764009999999999</v>
      </c>
      <c r="M5711">
        <v>0.7665883</v>
      </c>
      <c r="N5711">
        <v>29.758500000000002</v>
      </c>
      <c r="O5711">
        <v>26.789739999999998</v>
      </c>
      <c r="P5711">
        <v>0.31132779999999999</v>
      </c>
      <c r="Q5711">
        <v>38.102029999999999</v>
      </c>
      <c r="R5711">
        <v>30.257539999999999</v>
      </c>
      <c r="S5711">
        <v>0.82263640000000005</v>
      </c>
    </row>
    <row r="5712" spans="1:19" x14ac:dyDescent="0.2">
      <c r="A5712" t="s">
        <v>716</v>
      </c>
      <c r="B5712">
        <v>2010</v>
      </c>
      <c r="C5712">
        <v>2426.2088600000002</v>
      </c>
      <c r="D5712">
        <v>2553.5033119999998</v>
      </c>
      <c r="E5712">
        <v>2727</v>
      </c>
      <c r="F5712">
        <v>2698</v>
      </c>
      <c r="G5712">
        <v>2797</v>
      </c>
      <c r="H5712">
        <v>-22.222190000000001</v>
      </c>
      <c r="I5712">
        <v>9.5357899999999995E-2</v>
      </c>
      <c r="J5712">
        <v>9.5357889999999994</v>
      </c>
      <c r="K5712">
        <v>60.07403</v>
      </c>
      <c r="L5712">
        <v>52.764009999999999</v>
      </c>
      <c r="M5712">
        <v>0.7665883</v>
      </c>
      <c r="N5712">
        <v>29.758500000000002</v>
      </c>
      <c r="O5712">
        <v>26.789739999999998</v>
      </c>
      <c r="P5712">
        <v>0.31132779999999999</v>
      </c>
      <c r="Q5712">
        <v>38.102029999999999</v>
      </c>
      <c r="R5712">
        <v>30.257539999999999</v>
      </c>
      <c r="S5712">
        <v>0.82263640000000005</v>
      </c>
    </row>
    <row r="5713" spans="1:19" x14ac:dyDescent="0.2">
      <c r="A5713" t="s">
        <v>716</v>
      </c>
      <c r="B5713">
        <v>2010</v>
      </c>
      <c r="C5713">
        <v>2426.2088600000002</v>
      </c>
      <c r="D5713">
        <v>2553.5033119999998</v>
      </c>
      <c r="E5713">
        <v>2727</v>
      </c>
      <c r="F5713">
        <v>2698</v>
      </c>
      <c r="G5713">
        <v>2797</v>
      </c>
      <c r="H5713">
        <v>47.368490000000001</v>
      </c>
      <c r="I5713">
        <v>9.5357899999999995E-2</v>
      </c>
      <c r="J5713">
        <v>9.5357889999999994</v>
      </c>
      <c r="K5713">
        <v>60.07403</v>
      </c>
      <c r="L5713">
        <v>52.764009999999999</v>
      </c>
      <c r="M5713">
        <v>0.7665883</v>
      </c>
      <c r="N5713">
        <v>29.758500000000002</v>
      </c>
      <c r="O5713">
        <v>26.789739999999998</v>
      </c>
      <c r="P5713">
        <v>0.31132779999999999</v>
      </c>
      <c r="Q5713">
        <v>38.102029999999999</v>
      </c>
      <c r="R5713">
        <v>30.257539999999999</v>
      </c>
      <c r="S5713">
        <v>0.82263640000000005</v>
      </c>
    </row>
    <row r="5714" spans="1:19" x14ac:dyDescent="0.2">
      <c r="A5714" t="s">
        <v>716</v>
      </c>
      <c r="B5714">
        <v>2010</v>
      </c>
      <c r="C5714">
        <v>2426.2088600000002</v>
      </c>
      <c r="D5714">
        <v>2553.5033119999998</v>
      </c>
      <c r="E5714">
        <v>2727</v>
      </c>
      <c r="F5714">
        <v>2698</v>
      </c>
      <c r="G5714">
        <v>2797</v>
      </c>
      <c r="H5714">
        <v>7.1428289999999999</v>
      </c>
      <c r="I5714">
        <v>9.5357899999999995E-2</v>
      </c>
      <c r="J5714">
        <v>9.5357889999999994</v>
      </c>
      <c r="K5714">
        <v>60.07403</v>
      </c>
      <c r="L5714">
        <v>52.764009999999999</v>
      </c>
      <c r="M5714">
        <v>0.7665883</v>
      </c>
      <c r="N5714">
        <v>29.758500000000002</v>
      </c>
      <c r="O5714">
        <v>26.789739999999998</v>
      </c>
      <c r="P5714">
        <v>0.31132779999999999</v>
      </c>
      <c r="Q5714">
        <v>38.102029999999999</v>
      </c>
      <c r="R5714">
        <v>30.257539999999999</v>
      </c>
      <c r="S5714">
        <v>0.82263640000000005</v>
      </c>
    </row>
    <row r="5715" spans="1:19" x14ac:dyDescent="0.2">
      <c r="A5715" t="s">
        <v>716</v>
      </c>
      <c r="B5715">
        <v>2010</v>
      </c>
      <c r="C5715">
        <v>2426.2088600000002</v>
      </c>
      <c r="D5715">
        <v>2553.5033119999998</v>
      </c>
      <c r="E5715">
        <v>2727</v>
      </c>
      <c r="F5715">
        <v>2698</v>
      </c>
      <c r="G5715">
        <v>2797</v>
      </c>
      <c r="H5715">
        <v>1.9199999999999999E-5</v>
      </c>
      <c r="I5715">
        <v>9.5357899999999995E-2</v>
      </c>
      <c r="J5715">
        <v>9.5357889999999994</v>
      </c>
      <c r="K5715">
        <v>60.07403</v>
      </c>
      <c r="L5715">
        <v>52.764009999999999</v>
      </c>
      <c r="M5715">
        <v>0.7665883</v>
      </c>
      <c r="N5715">
        <v>29.758500000000002</v>
      </c>
      <c r="O5715">
        <v>26.789739999999998</v>
      </c>
      <c r="P5715">
        <v>0.31132779999999999</v>
      </c>
      <c r="Q5715">
        <v>38.102029999999999</v>
      </c>
      <c r="R5715">
        <v>30.257539999999999</v>
      </c>
      <c r="S5715">
        <v>0.82263640000000005</v>
      </c>
    </row>
    <row r="5716" spans="1:19" x14ac:dyDescent="0.2">
      <c r="A5716" t="s">
        <v>716</v>
      </c>
      <c r="B5716">
        <v>2010</v>
      </c>
      <c r="C5716">
        <v>2426.2088600000002</v>
      </c>
      <c r="D5716">
        <v>2553.5033119999998</v>
      </c>
      <c r="E5716">
        <v>2727</v>
      </c>
      <c r="F5716">
        <v>2698</v>
      </c>
      <c r="G5716">
        <v>2797</v>
      </c>
      <c r="H5716">
        <v>-7.3170650000000004</v>
      </c>
      <c r="I5716">
        <v>9.5357899999999995E-2</v>
      </c>
      <c r="J5716">
        <v>9.5357889999999994</v>
      </c>
      <c r="K5716">
        <v>60.07403</v>
      </c>
      <c r="L5716">
        <v>52.764009999999999</v>
      </c>
      <c r="M5716">
        <v>0.7665883</v>
      </c>
      <c r="N5716">
        <v>29.758500000000002</v>
      </c>
      <c r="O5716">
        <v>26.789739999999998</v>
      </c>
      <c r="P5716">
        <v>0.31132779999999999</v>
      </c>
      <c r="Q5716">
        <v>38.102029999999999</v>
      </c>
      <c r="R5716">
        <v>30.257539999999999</v>
      </c>
      <c r="S5716">
        <v>0.82263640000000005</v>
      </c>
    </row>
    <row r="5717" spans="1:19" x14ac:dyDescent="0.2">
      <c r="A5717" t="s">
        <v>716</v>
      </c>
      <c r="B5717">
        <v>2010</v>
      </c>
      <c r="C5717">
        <v>2426.2088600000002</v>
      </c>
      <c r="D5717">
        <v>2553.5033119999998</v>
      </c>
      <c r="E5717">
        <v>2727</v>
      </c>
      <c r="F5717">
        <v>2698</v>
      </c>
      <c r="G5717">
        <v>2797</v>
      </c>
      <c r="H5717">
        <v>25.000019999999999</v>
      </c>
      <c r="I5717">
        <v>9.5357899999999995E-2</v>
      </c>
      <c r="J5717">
        <v>9.5357889999999994</v>
      </c>
      <c r="K5717">
        <v>60.07403</v>
      </c>
      <c r="L5717">
        <v>52.764009999999999</v>
      </c>
      <c r="M5717">
        <v>0.7665883</v>
      </c>
      <c r="N5717">
        <v>29.758500000000002</v>
      </c>
      <c r="O5717">
        <v>26.789739999999998</v>
      </c>
      <c r="P5717">
        <v>0.31132779999999999</v>
      </c>
      <c r="Q5717">
        <v>38.102029999999999</v>
      </c>
      <c r="R5717">
        <v>30.257539999999999</v>
      </c>
      <c r="S5717">
        <v>0.82263640000000005</v>
      </c>
    </row>
    <row r="5718" spans="1:19" x14ac:dyDescent="0.2">
      <c r="A5718" t="s">
        <v>716</v>
      </c>
      <c r="B5718">
        <v>2010</v>
      </c>
      <c r="C5718">
        <v>2426.2088600000002</v>
      </c>
      <c r="D5718">
        <v>2553.5033119999998</v>
      </c>
      <c r="E5718">
        <v>2727</v>
      </c>
      <c r="F5718">
        <v>2698</v>
      </c>
      <c r="G5718">
        <v>2797</v>
      </c>
      <c r="H5718">
        <v>-10.000019999999999</v>
      </c>
      <c r="I5718">
        <v>9.5357899999999995E-2</v>
      </c>
      <c r="J5718">
        <v>9.5357889999999994</v>
      </c>
      <c r="K5718">
        <v>60.07403</v>
      </c>
      <c r="L5718">
        <v>52.764009999999999</v>
      </c>
      <c r="M5718">
        <v>0.7665883</v>
      </c>
      <c r="N5718">
        <v>29.758500000000002</v>
      </c>
      <c r="O5718">
        <v>26.789739999999998</v>
      </c>
      <c r="P5718">
        <v>0.31132779999999999</v>
      </c>
      <c r="Q5718">
        <v>38.102029999999999</v>
      </c>
      <c r="R5718">
        <v>30.257539999999999</v>
      </c>
      <c r="S5718">
        <v>0.82263640000000005</v>
      </c>
    </row>
    <row r="5719" spans="1:19" x14ac:dyDescent="0.2">
      <c r="A5719" t="s">
        <v>716</v>
      </c>
      <c r="B5719">
        <v>2010</v>
      </c>
      <c r="C5719">
        <v>2426.2088600000002</v>
      </c>
      <c r="D5719">
        <v>2553.5033119999998</v>
      </c>
      <c r="E5719">
        <v>2727</v>
      </c>
      <c r="F5719">
        <v>2698</v>
      </c>
      <c r="G5719">
        <v>2797</v>
      </c>
      <c r="H5719">
        <v>2.1800000000000001E-5</v>
      </c>
      <c r="I5719">
        <v>9.5357899999999995E-2</v>
      </c>
      <c r="J5719">
        <v>9.5357889999999994</v>
      </c>
      <c r="K5719">
        <v>60.07403</v>
      </c>
      <c r="L5719">
        <v>52.764009999999999</v>
      </c>
      <c r="M5719">
        <v>0.7665883</v>
      </c>
      <c r="N5719">
        <v>29.758500000000002</v>
      </c>
      <c r="O5719">
        <v>26.789739999999998</v>
      </c>
      <c r="P5719">
        <v>0.31132779999999999</v>
      </c>
      <c r="Q5719">
        <v>38.102029999999999</v>
      </c>
      <c r="R5719">
        <v>30.257539999999999</v>
      </c>
      <c r="S5719">
        <v>0.82263640000000005</v>
      </c>
    </row>
    <row r="5720" spans="1:19" x14ac:dyDescent="0.2">
      <c r="A5720" t="s">
        <v>716</v>
      </c>
      <c r="B5720">
        <v>2010</v>
      </c>
      <c r="C5720">
        <v>2426.2088600000002</v>
      </c>
      <c r="D5720">
        <v>2553.5033119999998</v>
      </c>
      <c r="E5720">
        <v>2727</v>
      </c>
      <c r="F5720">
        <v>2698</v>
      </c>
      <c r="G5720">
        <v>2797</v>
      </c>
      <c r="H5720">
        <v>99.999949999999998</v>
      </c>
      <c r="I5720">
        <v>9.5357899999999995E-2</v>
      </c>
      <c r="J5720">
        <v>9.5357889999999994</v>
      </c>
      <c r="K5720">
        <v>60.07403</v>
      </c>
      <c r="L5720">
        <v>52.764009999999999</v>
      </c>
      <c r="M5720">
        <v>0.7665883</v>
      </c>
      <c r="N5720">
        <v>29.758500000000002</v>
      </c>
      <c r="O5720">
        <v>26.789739999999998</v>
      </c>
      <c r="P5720">
        <v>0.31132779999999999</v>
      </c>
      <c r="Q5720">
        <v>38.102029999999999</v>
      </c>
      <c r="R5720">
        <v>30.257539999999999</v>
      </c>
      <c r="S5720">
        <v>0.82263640000000005</v>
      </c>
    </row>
    <row r="5721" spans="1:19" x14ac:dyDescent="0.2">
      <c r="A5721" t="s">
        <v>716</v>
      </c>
      <c r="B5721">
        <v>2010</v>
      </c>
      <c r="C5721">
        <v>2426.2088600000002</v>
      </c>
      <c r="D5721">
        <v>2553.5033119999998</v>
      </c>
      <c r="E5721">
        <v>2727</v>
      </c>
      <c r="F5721">
        <v>2698</v>
      </c>
      <c r="G5721">
        <v>2797</v>
      </c>
      <c r="H5721">
        <v>49.999949999999998</v>
      </c>
      <c r="I5721">
        <v>9.5357899999999995E-2</v>
      </c>
      <c r="J5721">
        <v>9.5357889999999994</v>
      </c>
      <c r="K5721">
        <v>60.07403</v>
      </c>
      <c r="L5721">
        <v>52.764009999999999</v>
      </c>
      <c r="M5721">
        <v>0.7665883</v>
      </c>
      <c r="N5721">
        <v>29.758500000000002</v>
      </c>
      <c r="O5721">
        <v>26.789739999999998</v>
      </c>
      <c r="P5721">
        <v>0.31132779999999999</v>
      </c>
      <c r="Q5721">
        <v>38.102029999999999</v>
      </c>
      <c r="R5721">
        <v>30.257539999999999</v>
      </c>
      <c r="S5721">
        <v>0.82263640000000005</v>
      </c>
    </row>
    <row r="5722" spans="1:19" x14ac:dyDescent="0.2">
      <c r="A5722" t="s">
        <v>716</v>
      </c>
      <c r="B5722">
        <v>2010</v>
      </c>
      <c r="C5722">
        <v>2426.2088600000002</v>
      </c>
      <c r="D5722">
        <v>2553.5033119999998</v>
      </c>
      <c r="E5722">
        <v>2727</v>
      </c>
      <c r="F5722">
        <v>2698</v>
      </c>
      <c r="G5722">
        <v>2797</v>
      </c>
      <c r="H5722">
        <v>-4.57E-5</v>
      </c>
      <c r="I5722">
        <v>9.5357899999999995E-2</v>
      </c>
      <c r="J5722">
        <v>9.5357889999999994</v>
      </c>
      <c r="K5722">
        <v>60.07403</v>
      </c>
      <c r="L5722">
        <v>52.764009999999999</v>
      </c>
      <c r="M5722">
        <v>0.7665883</v>
      </c>
      <c r="N5722">
        <v>29.758500000000002</v>
      </c>
      <c r="O5722">
        <v>26.789739999999998</v>
      </c>
      <c r="P5722">
        <v>0.31132779999999999</v>
      </c>
      <c r="Q5722">
        <v>38.102029999999999</v>
      </c>
      <c r="R5722">
        <v>30.257539999999999</v>
      </c>
      <c r="S5722">
        <v>0.82263640000000005</v>
      </c>
    </row>
    <row r="5723" spans="1:19" x14ac:dyDescent="0.2">
      <c r="A5723" t="s">
        <v>716</v>
      </c>
      <c r="B5723">
        <v>2010</v>
      </c>
      <c r="C5723">
        <v>2426.2088600000002</v>
      </c>
      <c r="D5723">
        <v>2553.5033119999998</v>
      </c>
      <c r="E5723">
        <v>2727</v>
      </c>
      <c r="F5723">
        <v>2698</v>
      </c>
      <c r="G5723">
        <v>2797</v>
      </c>
      <c r="H5723">
        <v>-16.666650000000001</v>
      </c>
      <c r="I5723">
        <v>9.5357899999999995E-2</v>
      </c>
      <c r="J5723">
        <v>9.5357889999999994</v>
      </c>
      <c r="K5723">
        <v>60.07403</v>
      </c>
      <c r="L5723">
        <v>52.764009999999999</v>
      </c>
      <c r="M5723">
        <v>0.7665883</v>
      </c>
      <c r="N5723">
        <v>29.758500000000002</v>
      </c>
      <c r="O5723">
        <v>26.789739999999998</v>
      </c>
      <c r="P5723">
        <v>0.31132779999999999</v>
      </c>
      <c r="Q5723">
        <v>38.102029999999999</v>
      </c>
      <c r="R5723">
        <v>30.257539999999999</v>
      </c>
      <c r="S5723">
        <v>0.82263640000000005</v>
      </c>
    </row>
    <row r="5724" spans="1:19" x14ac:dyDescent="0.2">
      <c r="A5724" t="s">
        <v>716</v>
      </c>
      <c r="B5724">
        <v>2010</v>
      </c>
      <c r="C5724">
        <v>2426.2088600000002</v>
      </c>
      <c r="D5724">
        <v>2553.5033119999998</v>
      </c>
      <c r="E5724">
        <v>2727</v>
      </c>
      <c r="F5724">
        <v>2698</v>
      </c>
      <c r="G5724">
        <v>2797</v>
      </c>
      <c r="H5724">
        <v>1.4600000000000001E-5</v>
      </c>
      <c r="I5724">
        <v>9.5357899999999995E-2</v>
      </c>
      <c r="J5724">
        <v>9.5357889999999994</v>
      </c>
      <c r="K5724">
        <v>60.07403</v>
      </c>
      <c r="L5724">
        <v>52.764009999999999</v>
      </c>
      <c r="M5724">
        <v>0.7665883</v>
      </c>
      <c r="N5724">
        <v>29.758500000000002</v>
      </c>
      <c r="O5724">
        <v>26.789739999999998</v>
      </c>
      <c r="P5724">
        <v>0.31132779999999999</v>
      </c>
      <c r="Q5724">
        <v>38.102029999999999</v>
      </c>
      <c r="R5724">
        <v>30.257539999999999</v>
      </c>
      <c r="S5724">
        <v>0.82263640000000005</v>
      </c>
    </row>
    <row r="5725" spans="1:19" x14ac:dyDescent="0.2">
      <c r="A5725" t="s">
        <v>716</v>
      </c>
      <c r="B5725">
        <v>2010</v>
      </c>
      <c r="C5725">
        <v>2426.2088600000002</v>
      </c>
      <c r="D5725">
        <v>2553.5033119999998</v>
      </c>
      <c r="E5725">
        <v>2727</v>
      </c>
      <c r="F5725">
        <v>2698</v>
      </c>
      <c r="G5725">
        <v>2797</v>
      </c>
      <c r="I5725">
        <v>9.5357899999999995E-2</v>
      </c>
      <c r="J5725">
        <v>9.5357889999999994</v>
      </c>
      <c r="L5725">
        <v>52.764009999999999</v>
      </c>
      <c r="M5725">
        <v>0.7665883</v>
      </c>
      <c r="O5725">
        <v>26.789739999999998</v>
      </c>
      <c r="P5725">
        <v>0.31132779999999999</v>
      </c>
      <c r="R5725">
        <v>30.257539999999999</v>
      </c>
      <c r="S5725">
        <v>0.82263640000000005</v>
      </c>
    </row>
    <row r="5726" spans="1:19" x14ac:dyDescent="0.2">
      <c r="A5726" t="s">
        <v>716</v>
      </c>
      <c r="B5726">
        <v>2010</v>
      </c>
      <c r="C5726">
        <v>2426.2088600000002</v>
      </c>
      <c r="D5726">
        <v>2553.5033119999998</v>
      </c>
      <c r="E5726">
        <v>2727</v>
      </c>
      <c r="F5726">
        <v>2698</v>
      </c>
      <c r="G5726">
        <v>2797</v>
      </c>
      <c r="H5726">
        <v>2.1399999999999998E-5</v>
      </c>
      <c r="I5726">
        <v>9.5357899999999995E-2</v>
      </c>
      <c r="J5726">
        <v>9.5357889999999994</v>
      </c>
      <c r="K5726">
        <v>60.07403</v>
      </c>
      <c r="L5726">
        <v>52.764009999999999</v>
      </c>
      <c r="M5726">
        <v>0.7665883</v>
      </c>
      <c r="N5726">
        <v>29.758500000000002</v>
      </c>
      <c r="O5726">
        <v>26.789739999999998</v>
      </c>
      <c r="P5726">
        <v>0.31132779999999999</v>
      </c>
      <c r="Q5726">
        <v>38.102029999999999</v>
      </c>
      <c r="R5726">
        <v>30.257539999999999</v>
      </c>
      <c r="S5726">
        <v>0.82263640000000005</v>
      </c>
    </row>
    <row r="5727" spans="1:19" x14ac:dyDescent="0.2">
      <c r="A5727" t="s">
        <v>716</v>
      </c>
      <c r="B5727">
        <v>2010</v>
      </c>
      <c r="C5727">
        <v>2426.2088600000002</v>
      </c>
      <c r="D5727">
        <v>2553.5033119999998</v>
      </c>
      <c r="E5727">
        <v>2727</v>
      </c>
      <c r="F5727">
        <v>2698</v>
      </c>
      <c r="G5727">
        <v>2797</v>
      </c>
      <c r="H5727">
        <v>11.111190000000001</v>
      </c>
      <c r="I5727">
        <v>9.5357899999999995E-2</v>
      </c>
      <c r="J5727">
        <v>9.5357889999999994</v>
      </c>
      <c r="K5727">
        <v>60.07403</v>
      </c>
      <c r="L5727">
        <v>52.764009999999999</v>
      </c>
      <c r="M5727">
        <v>0.7665883</v>
      </c>
      <c r="N5727">
        <v>29.758500000000002</v>
      </c>
      <c r="O5727">
        <v>26.789739999999998</v>
      </c>
      <c r="P5727">
        <v>0.31132779999999999</v>
      </c>
      <c r="Q5727">
        <v>38.102029999999999</v>
      </c>
      <c r="R5727">
        <v>30.257539999999999</v>
      </c>
      <c r="S5727">
        <v>0.82263640000000005</v>
      </c>
    </row>
    <row r="5728" spans="1:19" x14ac:dyDescent="0.2">
      <c r="A5728" t="s">
        <v>716</v>
      </c>
      <c r="B5728">
        <v>2010</v>
      </c>
      <c r="C5728">
        <v>2426.2088600000002</v>
      </c>
      <c r="D5728">
        <v>2553.5033119999998</v>
      </c>
      <c r="E5728">
        <v>2727</v>
      </c>
      <c r="F5728">
        <v>2698</v>
      </c>
      <c r="G5728">
        <v>2797</v>
      </c>
      <c r="H5728">
        <v>16.07141</v>
      </c>
      <c r="I5728">
        <v>9.5357899999999995E-2</v>
      </c>
      <c r="J5728">
        <v>9.5357889999999994</v>
      </c>
      <c r="K5728">
        <v>60.07403</v>
      </c>
      <c r="L5728">
        <v>52.764009999999999</v>
      </c>
      <c r="M5728">
        <v>0.7665883</v>
      </c>
      <c r="N5728">
        <v>29.758500000000002</v>
      </c>
      <c r="O5728">
        <v>26.789739999999998</v>
      </c>
      <c r="P5728">
        <v>0.31132779999999999</v>
      </c>
      <c r="Q5728">
        <v>38.102029999999999</v>
      </c>
      <c r="R5728">
        <v>30.257539999999999</v>
      </c>
      <c r="S5728">
        <v>0.82263640000000005</v>
      </c>
    </row>
    <row r="5729" spans="1:19" x14ac:dyDescent="0.2">
      <c r="A5729" t="s">
        <v>716</v>
      </c>
      <c r="B5729">
        <v>2010</v>
      </c>
      <c r="C5729">
        <v>2426.2088600000002</v>
      </c>
      <c r="D5729">
        <v>2553.5033119999998</v>
      </c>
      <c r="E5729">
        <v>2727</v>
      </c>
      <c r="F5729">
        <v>2698</v>
      </c>
      <c r="G5729">
        <v>2797</v>
      </c>
      <c r="H5729">
        <v>12.500019999999999</v>
      </c>
      <c r="I5729">
        <v>9.5357899999999995E-2</v>
      </c>
      <c r="J5729">
        <v>9.5357889999999994</v>
      </c>
      <c r="K5729">
        <v>60.07403</v>
      </c>
      <c r="L5729">
        <v>52.764009999999999</v>
      </c>
      <c r="M5729">
        <v>0.7665883</v>
      </c>
      <c r="N5729">
        <v>29.758500000000002</v>
      </c>
      <c r="O5729">
        <v>26.789739999999998</v>
      </c>
      <c r="P5729">
        <v>0.31132779999999999</v>
      </c>
      <c r="Q5729">
        <v>38.102029999999999</v>
      </c>
      <c r="R5729">
        <v>30.257539999999999</v>
      </c>
      <c r="S5729">
        <v>0.82263640000000005</v>
      </c>
    </row>
    <row r="5730" spans="1:19" x14ac:dyDescent="0.2">
      <c r="A5730" t="s">
        <v>716</v>
      </c>
      <c r="B5730">
        <v>2010</v>
      </c>
      <c r="C5730">
        <v>2426.2088600000002</v>
      </c>
      <c r="D5730">
        <v>2553.5033119999998</v>
      </c>
      <c r="E5730">
        <v>2727</v>
      </c>
      <c r="F5730">
        <v>2698</v>
      </c>
      <c r="G5730">
        <v>2797</v>
      </c>
      <c r="H5730">
        <v>1.9599999999999999E-5</v>
      </c>
      <c r="I5730">
        <v>9.5357899999999995E-2</v>
      </c>
      <c r="J5730">
        <v>9.5357889999999994</v>
      </c>
      <c r="K5730">
        <v>60.07403</v>
      </c>
      <c r="L5730">
        <v>52.764009999999999</v>
      </c>
      <c r="M5730">
        <v>0.7665883</v>
      </c>
      <c r="N5730">
        <v>29.758500000000002</v>
      </c>
      <c r="O5730">
        <v>26.789739999999998</v>
      </c>
      <c r="P5730">
        <v>0.31132779999999999</v>
      </c>
      <c r="Q5730">
        <v>38.102029999999999</v>
      </c>
      <c r="R5730">
        <v>30.257539999999999</v>
      </c>
      <c r="S5730">
        <v>0.82263640000000005</v>
      </c>
    </row>
    <row r="5731" spans="1:19" x14ac:dyDescent="0.2">
      <c r="A5731" t="s">
        <v>716</v>
      </c>
      <c r="B5731">
        <v>2010</v>
      </c>
      <c r="C5731">
        <v>2426.2088600000002</v>
      </c>
      <c r="D5731">
        <v>2553.5033119999998</v>
      </c>
      <c r="E5731">
        <v>2727</v>
      </c>
      <c r="F5731">
        <v>2698</v>
      </c>
      <c r="G5731">
        <v>2797</v>
      </c>
      <c r="H5731">
        <v>14.999969999999999</v>
      </c>
      <c r="I5731">
        <v>9.5357899999999995E-2</v>
      </c>
      <c r="J5731">
        <v>9.5357889999999994</v>
      </c>
      <c r="K5731">
        <v>60.07403</v>
      </c>
      <c r="L5731">
        <v>52.764009999999999</v>
      </c>
      <c r="M5731">
        <v>0.7665883</v>
      </c>
      <c r="N5731">
        <v>29.758500000000002</v>
      </c>
      <c r="O5731">
        <v>26.789739999999998</v>
      </c>
      <c r="P5731">
        <v>0.31132779999999999</v>
      </c>
      <c r="Q5731">
        <v>38.102029999999999</v>
      </c>
      <c r="R5731">
        <v>30.257539999999999</v>
      </c>
      <c r="S5731">
        <v>0.82263640000000005</v>
      </c>
    </row>
    <row r="5732" spans="1:19" x14ac:dyDescent="0.2">
      <c r="A5732" t="s">
        <v>716</v>
      </c>
      <c r="B5732">
        <v>2010</v>
      </c>
      <c r="C5732">
        <v>2426.2088600000002</v>
      </c>
      <c r="D5732">
        <v>2553.5033119999998</v>
      </c>
      <c r="E5732">
        <v>2727</v>
      </c>
      <c r="F5732">
        <v>2698</v>
      </c>
      <c r="G5732">
        <v>2797</v>
      </c>
      <c r="H5732">
        <v>-3.6399999999999997E-5</v>
      </c>
      <c r="I5732">
        <v>9.5357899999999995E-2</v>
      </c>
      <c r="J5732">
        <v>9.5357889999999994</v>
      </c>
      <c r="K5732">
        <v>60.07403</v>
      </c>
      <c r="L5732">
        <v>52.764009999999999</v>
      </c>
      <c r="M5732">
        <v>0.7665883</v>
      </c>
      <c r="N5732">
        <v>29.758500000000002</v>
      </c>
      <c r="O5732">
        <v>26.789739999999998</v>
      </c>
      <c r="P5732">
        <v>0.31132779999999999</v>
      </c>
      <c r="Q5732">
        <v>38.102029999999999</v>
      </c>
      <c r="R5732">
        <v>30.257539999999999</v>
      </c>
      <c r="S5732">
        <v>0.82263640000000005</v>
      </c>
    </row>
    <row r="5733" spans="1:19" x14ac:dyDescent="0.2">
      <c r="A5733" t="s">
        <v>716</v>
      </c>
      <c r="B5733">
        <v>2010</v>
      </c>
      <c r="C5733">
        <v>2426.2088600000002</v>
      </c>
      <c r="D5733">
        <v>2553.5033119999998</v>
      </c>
      <c r="E5733">
        <v>2727</v>
      </c>
      <c r="F5733">
        <v>2698</v>
      </c>
      <c r="G5733">
        <v>2797</v>
      </c>
      <c r="H5733">
        <v>27.536200000000001</v>
      </c>
      <c r="I5733">
        <v>9.5357899999999995E-2</v>
      </c>
      <c r="J5733">
        <v>9.5357889999999994</v>
      </c>
      <c r="K5733">
        <v>60.07403</v>
      </c>
      <c r="L5733">
        <v>52.764009999999999</v>
      </c>
      <c r="M5733">
        <v>0.7665883</v>
      </c>
      <c r="N5733">
        <v>29.758500000000002</v>
      </c>
      <c r="O5733">
        <v>26.789739999999998</v>
      </c>
      <c r="P5733">
        <v>0.31132779999999999</v>
      </c>
      <c r="Q5733">
        <v>38.102029999999999</v>
      </c>
      <c r="R5733">
        <v>30.257539999999999</v>
      </c>
      <c r="S5733">
        <v>0.82263640000000005</v>
      </c>
    </row>
    <row r="5734" spans="1:19" x14ac:dyDescent="0.2">
      <c r="A5734" t="s">
        <v>716</v>
      </c>
      <c r="B5734">
        <v>2010</v>
      </c>
      <c r="C5734">
        <v>2426.2088600000002</v>
      </c>
      <c r="D5734">
        <v>2553.5033119999998</v>
      </c>
      <c r="E5734">
        <v>2727</v>
      </c>
      <c r="F5734">
        <v>2698</v>
      </c>
      <c r="G5734">
        <v>2797</v>
      </c>
      <c r="H5734">
        <v>19.999960000000002</v>
      </c>
      <c r="I5734">
        <v>9.5357899999999995E-2</v>
      </c>
      <c r="J5734">
        <v>9.5357889999999994</v>
      </c>
      <c r="K5734">
        <v>60.07403</v>
      </c>
      <c r="L5734">
        <v>52.764009999999999</v>
      </c>
      <c r="M5734">
        <v>0.7665883</v>
      </c>
      <c r="N5734">
        <v>29.758500000000002</v>
      </c>
      <c r="O5734">
        <v>26.789739999999998</v>
      </c>
      <c r="P5734">
        <v>0.31132779999999999</v>
      </c>
      <c r="Q5734">
        <v>38.102029999999999</v>
      </c>
      <c r="R5734">
        <v>30.257539999999999</v>
      </c>
      <c r="S5734">
        <v>0.82263640000000005</v>
      </c>
    </row>
    <row r="5735" spans="1:19" x14ac:dyDescent="0.2">
      <c r="A5735" t="s">
        <v>716</v>
      </c>
      <c r="B5735">
        <v>2010</v>
      </c>
      <c r="C5735">
        <v>2426.2088600000002</v>
      </c>
      <c r="D5735">
        <v>2553.5033119999998</v>
      </c>
      <c r="E5735">
        <v>2727</v>
      </c>
      <c r="F5735">
        <v>2698</v>
      </c>
      <c r="G5735">
        <v>2797</v>
      </c>
      <c r="H5735">
        <v>15.384639999999999</v>
      </c>
      <c r="I5735">
        <v>9.5357899999999995E-2</v>
      </c>
      <c r="J5735">
        <v>9.5357889999999994</v>
      </c>
      <c r="K5735">
        <v>60.07403</v>
      </c>
      <c r="L5735">
        <v>52.764009999999999</v>
      </c>
      <c r="M5735">
        <v>0.7665883</v>
      </c>
      <c r="N5735">
        <v>29.758500000000002</v>
      </c>
      <c r="O5735">
        <v>26.789739999999998</v>
      </c>
      <c r="P5735">
        <v>0.31132779999999999</v>
      </c>
      <c r="Q5735">
        <v>38.102029999999999</v>
      </c>
      <c r="R5735">
        <v>30.257539999999999</v>
      </c>
      <c r="S5735">
        <v>0.82263640000000005</v>
      </c>
    </row>
    <row r="5736" spans="1:19" x14ac:dyDescent="0.2">
      <c r="A5736" t="s">
        <v>716</v>
      </c>
      <c r="B5736">
        <v>2010</v>
      </c>
      <c r="C5736">
        <v>2426.2088600000002</v>
      </c>
      <c r="D5736">
        <v>2553.5033119999998</v>
      </c>
      <c r="E5736">
        <v>2727</v>
      </c>
      <c r="F5736">
        <v>2698</v>
      </c>
      <c r="G5736">
        <v>2797</v>
      </c>
      <c r="H5736">
        <v>2.9411779999999998</v>
      </c>
      <c r="I5736">
        <v>9.5357899999999995E-2</v>
      </c>
      <c r="J5736">
        <v>9.5357889999999994</v>
      </c>
      <c r="K5736">
        <v>60.07403</v>
      </c>
      <c r="L5736">
        <v>52.764009999999999</v>
      </c>
      <c r="M5736">
        <v>0.7665883</v>
      </c>
      <c r="N5736">
        <v>29.758500000000002</v>
      </c>
      <c r="O5736">
        <v>26.789739999999998</v>
      </c>
      <c r="P5736">
        <v>0.31132779999999999</v>
      </c>
      <c r="Q5736">
        <v>38.102029999999999</v>
      </c>
      <c r="R5736">
        <v>30.257539999999999</v>
      </c>
      <c r="S5736">
        <v>0.82263640000000005</v>
      </c>
    </row>
    <row r="5737" spans="1:19" x14ac:dyDescent="0.2">
      <c r="A5737" t="s">
        <v>716</v>
      </c>
      <c r="B5737">
        <v>2010</v>
      </c>
      <c r="C5737">
        <v>2426.2088600000002</v>
      </c>
      <c r="D5737">
        <v>2553.5033119999998</v>
      </c>
      <c r="E5737">
        <v>2727</v>
      </c>
      <c r="F5737">
        <v>2698</v>
      </c>
      <c r="G5737">
        <v>2797</v>
      </c>
      <c r="H5737">
        <v>-2.439025</v>
      </c>
      <c r="I5737">
        <v>9.5357899999999995E-2</v>
      </c>
      <c r="J5737">
        <v>9.5357889999999994</v>
      </c>
      <c r="K5737">
        <v>60.07403</v>
      </c>
      <c r="L5737">
        <v>52.764009999999999</v>
      </c>
      <c r="M5737">
        <v>0.7665883</v>
      </c>
      <c r="N5737">
        <v>29.758500000000002</v>
      </c>
      <c r="O5737">
        <v>26.789739999999998</v>
      </c>
      <c r="P5737">
        <v>0.31132779999999999</v>
      </c>
      <c r="Q5737">
        <v>38.102029999999999</v>
      </c>
      <c r="R5737">
        <v>30.257539999999999</v>
      </c>
      <c r="S5737">
        <v>0.82263640000000005</v>
      </c>
    </row>
    <row r="5738" spans="1:19" x14ac:dyDescent="0.2">
      <c r="A5738" t="s">
        <v>722</v>
      </c>
      <c r="B5738">
        <v>2010</v>
      </c>
      <c r="C5738">
        <v>1046.8567949999999</v>
      </c>
      <c r="D5738">
        <v>1130.651811</v>
      </c>
      <c r="E5738">
        <v>1247.8500799999999</v>
      </c>
      <c r="F5738">
        <v>1299.39598</v>
      </c>
      <c r="G5738">
        <v>1273.9979659999999</v>
      </c>
      <c r="H5738">
        <v>-7.8591119999999997</v>
      </c>
      <c r="I5738">
        <v>0.1267819</v>
      </c>
      <c r="J5738">
        <v>12.678190000000001</v>
      </c>
      <c r="K5738">
        <v>62.482959999999999</v>
      </c>
      <c r="L5738">
        <v>52.764009999999999</v>
      </c>
      <c r="M5738">
        <v>0.7665883</v>
      </c>
      <c r="N5738">
        <v>30.736820000000002</v>
      </c>
      <c r="O5738">
        <v>26.789739999999998</v>
      </c>
      <c r="P5738">
        <v>0.31132779999999999</v>
      </c>
      <c r="Q5738">
        <v>40.687080000000002</v>
      </c>
      <c r="R5738">
        <v>30.257539999999999</v>
      </c>
      <c r="S5738">
        <v>0.82263640000000005</v>
      </c>
    </row>
    <row r="5739" spans="1:19" x14ac:dyDescent="0.2">
      <c r="A5739" t="s">
        <v>722</v>
      </c>
      <c r="B5739">
        <v>2010</v>
      </c>
      <c r="C5739">
        <v>1046.8567949999999</v>
      </c>
      <c r="D5739">
        <v>1130.651811</v>
      </c>
      <c r="E5739">
        <v>1247.8500799999999</v>
      </c>
      <c r="F5739">
        <v>1299.39598</v>
      </c>
      <c r="G5739">
        <v>1273.9979659999999</v>
      </c>
      <c r="H5739">
        <v>-31.818169999999999</v>
      </c>
      <c r="I5739">
        <v>0.1267819</v>
      </c>
      <c r="J5739">
        <v>12.678190000000001</v>
      </c>
      <c r="K5739">
        <v>62.482959999999999</v>
      </c>
      <c r="L5739">
        <v>52.764009999999999</v>
      </c>
      <c r="M5739">
        <v>0.7665883</v>
      </c>
      <c r="N5739">
        <v>30.736820000000002</v>
      </c>
      <c r="O5739">
        <v>26.789739999999998</v>
      </c>
      <c r="P5739">
        <v>0.31132779999999999</v>
      </c>
      <c r="Q5739">
        <v>40.687080000000002</v>
      </c>
      <c r="R5739">
        <v>30.257539999999999</v>
      </c>
      <c r="S5739">
        <v>0.82263640000000005</v>
      </c>
    </row>
    <row r="5740" spans="1:19" x14ac:dyDescent="0.2">
      <c r="A5740" t="s">
        <v>722</v>
      </c>
      <c r="B5740">
        <v>2010</v>
      </c>
      <c r="C5740">
        <v>1046.8567949999999</v>
      </c>
      <c r="D5740">
        <v>1130.651811</v>
      </c>
      <c r="E5740">
        <v>1247.8500799999999</v>
      </c>
      <c r="F5740">
        <v>1299.39598</v>
      </c>
      <c r="G5740">
        <v>1273.9979659999999</v>
      </c>
      <c r="H5740">
        <v>-31.034500000000001</v>
      </c>
      <c r="I5740">
        <v>0.1267819</v>
      </c>
      <c r="J5740">
        <v>12.678190000000001</v>
      </c>
      <c r="K5740">
        <v>62.482959999999999</v>
      </c>
      <c r="L5740">
        <v>52.764009999999999</v>
      </c>
      <c r="M5740">
        <v>0.7665883</v>
      </c>
      <c r="N5740">
        <v>30.736820000000002</v>
      </c>
      <c r="O5740">
        <v>26.789739999999998</v>
      </c>
      <c r="P5740">
        <v>0.31132779999999999</v>
      </c>
      <c r="Q5740">
        <v>40.687080000000002</v>
      </c>
      <c r="R5740">
        <v>30.257539999999999</v>
      </c>
      <c r="S5740">
        <v>0.82263640000000005</v>
      </c>
    </row>
    <row r="5741" spans="1:19" x14ac:dyDescent="0.2">
      <c r="A5741" t="s">
        <v>722</v>
      </c>
      <c r="B5741">
        <v>2010</v>
      </c>
      <c r="C5741">
        <v>1046.8567949999999</v>
      </c>
      <c r="D5741">
        <v>1130.651811</v>
      </c>
      <c r="E5741">
        <v>1247.8500799999999</v>
      </c>
      <c r="F5741">
        <v>1299.39598</v>
      </c>
      <c r="G5741">
        <v>1273.9979659999999</v>
      </c>
      <c r="I5741">
        <v>0.1267819</v>
      </c>
      <c r="J5741">
        <v>12.678190000000001</v>
      </c>
      <c r="L5741">
        <v>52.764009999999999</v>
      </c>
      <c r="M5741">
        <v>0.7665883</v>
      </c>
      <c r="O5741">
        <v>26.789739999999998</v>
      </c>
      <c r="P5741">
        <v>0.31132779999999999</v>
      </c>
      <c r="R5741">
        <v>30.257539999999999</v>
      </c>
      <c r="S5741">
        <v>0.82263640000000005</v>
      </c>
    </row>
    <row r="5742" spans="1:19" x14ac:dyDescent="0.2">
      <c r="A5742" t="s">
        <v>722</v>
      </c>
      <c r="B5742">
        <v>2010</v>
      </c>
      <c r="C5742">
        <v>1046.8567949999999</v>
      </c>
      <c r="D5742">
        <v>1130.651811</v>
      </c>
      <c r="E5742">
        <v>1247.8500799999999</v>
      </c>
      <c r="F5742">
        <v>1299.39598</v>
      </c>
      <c r="G5742">
        <v>1273.9979659999999</v>
      </c>
      <c r="H5742">
        <v>19.44444</v>
      </c>
      <c r="I5742">
        <v>0.1267819</v>
      </c>
      <c r="J5742">
        <v>12.678190000000001</v>
      </c>
      <c r="K5742">
        <v>62.482959999999999</v>
      </c>
      <c r="L5742">
        <v>52.764009999999999</v>
      </c>
      <c r="M5742">
        <v>0.7665883</v>
      </c>
      <c r="N5742">
        <v>30.736820000000002</v>
      </c>
      <c r="O5742">
        <v>26.789739999999998</v>
      </c>
      <c r="P5742">
        <v>0.31132779999999999</v>
      </c>
      <c r="Q5742">
        <v>40.687080000000002</v>
      </c>
      <c r="R5742">
        <v>30.257539999999999</v>
      </c>
      <c r="S5742">
        <v>0.82263640000000005</v>
      </c>
    </row>
    <row r="5743" spans="1:19" x14ac:dyDescent="0.2">
      <c r="A5743" t="s">
        <v>722</v>
      </c>
      <c r="B5743">
        <v>2010</v>
      </c>
      <c r="C5743">
        <v>1046.8567949999999</v>
      </c>
      <c r="D5743">
        <v>1130.651811</v>
      </c>
      <c r="E5743">
        <v>1247.8500799999999</v>
      </c>
      <c r="F5743">
        <v>1299.39598</v>
      </c>
      <c r="G5743">
        <v>1273.9979659999999</v>
      </c>
      <c r="H5743">
        <v>1.9199999999999999E-5</v>
      </c>
      <c r="I5743">
        <v>0.1267819</v>
      </c>
      <c r="J5743">
        <v>12.678190000000001</v>
      </c>
      <c r="K5743">
        <v>62.482959999999999</v>
      </c>
      <c r="L5743">
        <v>52.764009999999999</v>
      </c>
      <c r="M5743">
        <v>0.7665883</v>
      </c>
      <c r="N5743">
        <v>30.736820000000002</v>
      </c>
      <c r="O5743">
        <v>26.789739999999998</v>
      </c>
      <c r="P5743">
        <v>0.31132779999999999</v>
      </c>
      <c r="Q5743">
        <v>40.687080000000002</v>
      </c>
      <c r="R5743">
        <v>30.257539999999999</v>
      </c>
      <c r="S5743">
        <v>0.82263640000000005</v>
      </c>
    </row>
    <row r="5744" spans="1:19" x14ac:dyDescent="0.2">
      <c r="A5744" t="s">
        <v>722</v>
      </c>
      <c r="B5744">
        <v>2010</v>
      </c>
      <c r="C5744">
        <v>1046.8567949999999</v>
      </c>
      <c r="D5744">
        <v>1130.651811</v>
      </c>
      <c r="E5744">
        <v>1247.8500799999999</v>
      </c>
      <c r="F5744">
        <v>1299.39598</v>
      </c>
      <c r="G5744">
        <v>1273.9979659999999</v>
      </c>
      <c r="H5744">
        <v>34.920650000000002</v>
      </c>
      <c r="I5744">
        <v>0.1267819</v>
      </c>
      <c r="J5744">
        <v>12.678190000000001</v>
      </c>
      <c r="K5744">
        <v>62.482959999999999</v>
      </c>
      <c r="L5744">
        <v>52.764009999999999</v>
      </c>
      <c r="M5744">
        <v>0.7665883</v>
      </c>
      <c r="N5744">
        <v>30.736820000000002</v>
      </c>
      <c r="O5744">
        <v>26.789739999999998</v>
      </c>
      <c r="P5744">
        <v>0.31132779999999999</v>
      </c>
      <c r="Q5744">
        <v>40.687080000000002</v>
      </c>
      <c r="R5744">
        <v>30.257539999999999</v>
      </c>
      <c r="S5744">
        <v>0.82263640000000005</v>
      </c>
    </row>
    <row r="5745" spans="1:19" x14ac:dyDescent="0.2">
      <c r="A5745" t="s">
        <v>722</v>
      </c>
      <c r="B5745">
        <v>2010</v>
      </c>
      <c r="C5745">
        <v>1046.8567949999999</v>
      </c>
      <c r="D5745">
        <v>1130.651811</v>
      </c>
      <c r="E5745">
        <v>1247.8500799999999</v>
      </c>
      <c r="F5745">
        <v>1299.39598</v>
      </c>
      <c r="G5745">
        <v>1273.9979659999999</v>
      </c>
      <c r="H5745">
        <v>-4.9067150000000002</v>
      </c>
      <c r="I5745">
        <v>0.1267819</v>
      </c>
      <c r="J5745">
        <v>12.678190000000001</v>
      </c>
      <c r="K5745">
        <v>62.482959999999999</v>
      </c>
      <c r="L5745">
        <v>52.764009999999999</v>
      </c>
      <c r="M5745">
        <v>0.7665883</v>
      </c>
      <c r="N5745">
        <v>30.736820000000002</v>
      </c>
      <c r="O5745">
        <v>26.789739999999998</v>
      </c>
      <c r="P5745">
        <v>0.31132779999999999</v>
      </c>
      <c r="Q5745">
        <v>40.687080000000002</v>
      </c>
      <c r="R5745">
        <v>30.257539999999999</v>
      </c>
      <c r="S5745">
        <v>0.82263640000000005</v>
      </c>
    </row>
    <row r="5746" spans="1:19" x14ac:dyDescent="0.2">
      <c r="A5746" t="s">
        <v>722</v>
      </c>
      <c r="B5746">
        <v>2010</v>
      </c>
      <c r="C5746">
        <v>1046.8567949999999</v>
      </c>
      <c r="D5746">
        <v>1130.651811</v>
      </c>
      <c r="E5746">
        <v>1247.8500799999999</v>
      </c>
      <c r="F5746">
        <v>1299.39598</v>
      </c>
      <c r="G5746">
        <v>1273.9979659999999</v>
      </c>
      <c r="H5746">
        <v>-31.106490000000001</v>
      </c>
      <c r="I5746">
        <v>0.1267819</v>
      </c>
      <c r="J5746">
        <v>12.678190000000001</v>
      </c>
      <c r="K5746">
        <v>62.482959999999999</v>
      </c>
      <c r="L5746">
        <v>52.764009999999999</v>
      </c>
      <c r="M5746">
        <v>0.7665883</v>
      </c>
      <c r="N5746">
        <v>30.736820000000002</v>
      </c>
      <c r="O5746">
        <v>26.789739999999998</v>
      </c>
      <c r="P5746">
        <v>0.31132779999999999</v>
      </c>
      <c r="Q5746">
        <v>40.687080000000002</v>
      </c>
      <c r="R5746">
        <v>30.257539999999999</v>
      </c>
      <c r="S5746">
        <v>0.82263640000000005</v>
      </c>
    </row>
    <row r="5747" spans="1:19" x14ac:dyDescent="0.2">
      <c r="A5747" t="s">
        <v>722</v>
      </c>
      <c r="B5747">
        <v>2010</v>
      </c>
      <c r="C5747">
        <v>1046.8567949999999</v>
      </c>
      <c r="D5747">
        <v>1130.651811</v>
      </c>
      <c r="E5747">
        <v>1247.8500799999999</v>
      </c>
      <c r="F5747">
        <v>1299.39598</v>
      </c>
      <c r="G5747">
        <v>1273.9979659999999</v>
      </c>
      <c r="H5747">
        <v>24.26699</v>
      </c>
      <c r="I5747">
        <v>0.1267819</v>
      </c>
      <c r="J5747">
        <v>12.678190000000001</v>
      </c>
      <c r="K5747">
        <v>62.482959999999999</v>
      </c>
      <c r="L5747">
        <v>52.764009999999999</v>
      </c>
      <c r="M5747">
        <v>0.7665883</v>
      </c>
      <c r="N5747">
        <v>30.736820000000002</v>
      </c>
      <c r="O5747">
        <v>26.789739999999998</v>
      </c>
      <c r="P5747">
        <v>0.31132779999999999</v>
      </c>
      <c r="Q5747">
        <v>40.687080000000002</v>
      </c>
      <c r="R5747">
        <v>30.257539999999999</v>
      </c>
      <c r="S5747">
        <v>0.82263640000000005</v>
      </c>
    </row>
    <row r="5748" spans="1:19" x14ac:dyDescent="0.2">
      <c r="A5748" t="s">
        <v>722</v>
      </c>
      <c r="B5748">
        <v>2010</v>
      </c>
      <c r="C5748">
        <v>1046.8567949999999</v>
      </c>
      <c r="D5748">
        <v>1130.651811</v>
      </c>
      <c r="E5748">
        <v>1247.8500799999999</v>
      </c>
      <c r="F5748">
        <v>1299.39598</v>
      </c>
      <c r="G5748">
        <v>1273.9979659999999</v>
      </c>
      <c r="H5748">
        <v>-11.5426</v>
      </c>
      <c r="I5748">
        <v>0.1267819</v>
      </c>
      <c r="J5748">
        <v>12.678190000000001</v>
      </c>
      <c r="K5748">
        <v>62.482959999999999</v>
      </c>
      <c r="L5748">
        <v>52.764009999999999</v>
      </c>
      <c r="M5748">
        <v>0.7665883</v>
      </c>
      <c r="N5748">
        <v>30.736820000000002</v>
      </c>
      <c r="O5748">
        <v>26.789739999999998</v>
      </c>
      <c r="P5748">
        <v>0.31132779999999999</v>
      </c>
      <c r="Q5748">
        <v>40.687080000000002</v>
      </c>
      <c r="R5748">
        <v>30.257539999999999</v>
      </c>
      <c r="S5748">
        <v>0.82263640000000005</v>
      </c>
    </row>
    <row r="5749" spans="1:19" x14ac:dyDescent="0.2">
      <c r="A5749" t="s">
        <v>722</v>
      </c>
      <c r="B5749">
        <v>2010</v>
      </c>
      <c r="C5749">
        <v>1046.8567949999999</v>
      </c>
      <c r="D5749">
        <v>1130.651811</v>
      </c>
      <c r="E5749">
        <v>1247.8500799999999</v>
      </c>
      <c r="F5749">
        <v>1299.39598</v>
      </c>
      <c r="G5749">
        <v>1273.9979659999999</v>
      </c>
      <c r="H5749">
        <v>20.75722</v>
      </c>
      <c r="I5749">
        <v>0.1267819</v>
      </c>
      <c r="J5749">
        <v>12.678190000000001</v>
      </c>
      <c r="K5749">
        <v>62.482959999999999</v>
      </c>
      <c r="L5749">
        <v>52.764009999999999</v>
      </c>
      <c r="M5749">
        <v>0.7665883</v>
      </c>
      <c r="N5749">
        <v>30.736820000000002</v>
      </c>
      <c r="O5749">
        <v>26.789739999999998</v>
      </c>
      <c r="P5749">
        <v>0.31132779999999999</v>
      </c>
      <c r="Q5749">
        <v>40.687080000000002</v>
      </c>
      <c r="R5749">
        <v>30.257539999999999</v>
      </c>
      <c r="S5749">
        <v>0.82263640000000005</v>
      </c>
    </row>
    <row r="5750" spans="1:19" x14ac:dyDescent="0.2">
      <c r="A5750" t="s">
        <v>722</v>
      </c>
      <c r="B5750">
        <v>2010</v>
      </c>
      <c r="C5750">
        <v>1046.8567949999999</v>
      </c>
      <c r="D5750">
        <v>1130.651811</v>
      </c>
      <c r="E5750">
        <v>1247.8500799999999</v>
      </c>
      <c r="F5750">
        <v>1299.39598</v>
      </c>
      <c r="G5750">
        <v>1273.9979659999999</v>
      </c>
      <c r="H5750">
        <v>-13.28852</v>
      </c>
      <c r="I5750">
        <v>0.1267819</v>
      </c>
      <c r="J5750">
        <v>12.678190000000001</v>
      </c>
      <c r="K5750">
        <v>62.482959999999999</v>
      </c>
      <c r="L5750">
        <v>52.764009999999999</v>
      </c>
      <c r="M5750">
        <v>0.7665883</v>
      </c>
      <c r="N5750">
        <v>30.736820000000002</v>
      </c>
      <c r="O5750">
        <v>26.789739999999998</v>
      </c>
      <c r="P5750">
        <v>0.31132779999999999</v>
      </c>
      <c r="Q5750">
        <v>40.687080000000002</v>
      </c>
      <c r="R5750">
        <v>30.257539999999999</v>
      </c>
      <c r="S5750">
        <v>0.82263640000000005</v>
      </c>
    </row>
    <row r="5751" spans="1:19" x14ac:dyDescent="0.2">
      <c r="A5751" t="s">
        <v>722</v>
      </c>
      <c r="B5751">
        <v>2010</v>
      </c>
      <c r="C5751">
        <v>1046.8567949999999</v>
      </c>
      <c r="D5751">
        <v>1130.651811</v>
      </c>
      <c r="E5751">
        <v>1247.8500799999999</v>
      </c>
      <c r="F5751">
        <v>1299.39598</v>
      </c>
      <c r="G5751">
        <v>1273.9979659999999</v>
      </c>
      <c r="H5751">
        <v>-25.671869999999998</v>
      </c>
      <c r="I5751">
        <v>0.1267819</v>
      </c>
      <c r="J5751">
        <v>12.678190000000001</v>
      </c>
      <c r="K5751">
        <v>62.482959999999999</v>
      </c>
      <c r="L5751">
        <v>52.764009999999999</v>
      </c>
      <c r="M5751">
        <v>0.7665883</v>
      </c>
      <c r="N5751">
        <v>30.736820000000002</v>
      </c>
      <c r="O5751">
        <v>26.789739999999998</v>
      </c>
      <c r="P5751">
        <v>0.31132779999999999</v>
      </c>
      <c r="Q5751">
        <v>40.687080000000002</v>
      </c>
      <c r="R5751">
        <v>30.257539999999999</v>
      </c>
      <c r="S5751">
        <v>0.82263640000000005</v>
      </c>
    </row>
    <row r="5752" spans="1:19" x14ac:dyDescent="0.2">
      <c r="A5752" t="s">
        <v>722</v>
      </c>
      <c r="B5752">
        <v>2010</v>
      </c>
      <c r="C5752">
        <v>1046.8567949999999</v>
      </c>
      <c r="D5752">
        <v>1130.651811</v>
      </c>
      <c r="E5752">
        <v>1247.8500799999999</v>
      </c>
      <c r="F5752">
        <v>1299.39598</v>
      </c>
      <c r="G5752">
        <v>1273.9979659999999</v>
      </c>
      <c r="H5752">
        <v>-5.0000369999999998</v>
      </c>
      <c r="I5752">
        <v>0.1267819</v>
      </c>
      <c r="J5752">
        <v>12.678190000000001</v>
      </c>
      <c r="K5752">
        <v>62.482959999999999</v>
      </c>
      <c r="L5752">
        <v>52.764009999999999</v>
      </c>
      <c r="M5752">
        <v>0.7665883</v>
      </c>
      <c r="N5752">
        <v>30.736820000000002</v>
      </c>
      <c r="O5752">
        <v>26.789739999999998</v>
      </c>
      <c r="P5752">
        <v>0.31132779999999999</v>
      </c>
      <c r="Q5752">
        <v>40.687080000000002</v>
      </c>
      <c r="R5752">
        <v>30.257539999999999</v>
      </c>
      <c r="S5752">
        <v>0.82263640000000005</v>
      </c>
    </row>
    <row r="5753" spans="1:19" x14ac:dyDescent="0.2">
      <c r="A5753" t="s">
        <v>722</v>
      </c>
      <c r="B5753">
        <v>2010</v>
      </c>
      <c r="C5753">
        <v>1046.8567949999999</v>
      </c>
      <c r="D5753">
        <v>1130.651811</v>
      </c>
      <c r="E5753">
        <v>1247.8500799999999</v>
      </c>
      <c r="F5753">
        <v>1299.39598</v>
      </c>
      <c r="G5753">
        <v>1273.9979659999999</v>
      </c>
      <c r="H5753">
        <v>-28.045809999999999</v>
      </c>
      <c r="I5753">
        <v>0.1267819</v>
      </c>
      <c r="J5753">
        <v>12.678190000000001</v>
      </c>
      <c r="K5753">
        <v>62.482959999999999</v>
      </c>
      <c r="L5753">
        <v>52.764009999999999</v>
      </c>
      <c r="M5753">
        <v>0.7665883</v>
      </c>
      <c r="N5753">
        <v>30.736820000000002</v>
      </c>
      <c r="O5753">
        <v>26.789739999999998</v>
      </c>
      <c r="P5753">
        <v>0.31132779999999999</v>
      </c>
      <c r="Q5753">
        <v>40.687080000000002</v>
      </c>
      <c r="R5753">
        <v>30.257539999999999</v>
      </c>
      <c r="S5753">
        <v>0.82263640000000005</v>
      </c>
    </row>
    <row r="5754" spans="1:19" x14ac:dyDescent="0.2">
      <c r="A5754" t="s">
        <v>722</v>
      </c>
      <c r="B5754">
        <v>2010</v>
      </c>
      <c r="C5754">
        <v>1046.8567949999999</v>
      </c>
      <c r="D5754">
        <v>1130.651811</v>
      </c>
      <c r="E5754">
        <v>1247.8500799999999</v>
      </c>
      <c r="F5754">
        <v>1299.39598</v>
      </c>
      <c r="G5754">
        <v>1273.9979659999999</v>
      </c>
      <c r="H5754">
        <v>6.5217159999999996</v>
      </c>
      <c r="I5754">
        <v>0.1267819</v>
      </c>
      <c r="J5754">
        <v>12.678190000000001</v>
      </c>
      <c r="K5754">
        <v>62.482959999999999</v>
      </c>
      <c r="L5754">
        <v>52.764009999999999</v>
      </c>
      <c r="M5754">
        <v>0.7665883</v>
      </c>
      <c r="N5754">
        <v>30.736820000000002</v>
      </c>
      <c r="O5754">
        <v>26.789739999999998</v>
      </c>
      <c r="P5754">
        <v>0.31132779999999999</v>
      </c>
      <c r="Q5754">
        <v>40.687080000000002</v>
      </c>
      <c r="R5754">
        <v>30.257539999999999</v>
      </c>
      <c r="S5754">
        <v>0.82263640000000005</v>
      </c>
    </row>
    <row r="5755" spans="1:19" x14ac:dyDescent="0.2">
      <c r="A5755" t="s">
        <v>722</v>
      </c>
      <c r="B5755">
        <v>2010</v>
      </c>
      <c r="C5755">
        <v>1046.8567949999999</v>
      </c>
      <c r="D5755">
        <v>1130.651811</v>
      </c>
      <c r="E5755">
        <v>1247.8500799999999</v>
      </c>
      <c r="F5755">
        <v>1299.39598</v>
      </c>
      <c r="G5755">
        <v>1273.9979659999999</v>
      </c>
      <c r="H5755">
        <v>2.0999999999999999E-5</v>
      </c>
      <c r="I5755">
        <v>0.1267819</v>
      </c>
      <c r="J5755">
        <v>12.678190000000001</v>
      </c>
      <c r="K5755">
        <v>62.482959999999999</v>
      </c>
      <c r="L5755">
        <v>52.764009999999999</v>
      </c>
      <c r="M5755">
        <v>0.7665883</v>
      </c>
      <c r="N5755">
        <v>30.736820000000002</v>
      </c>
      <c r="O5755">
        <v>26.789739999999998</v>
      </c>
      <c r="P5755">
        <v>0.31132779999999999</v>
      </c>
      <c r="Q5755">
        <v>40.687080000000002</v>
      </c>
      <c r="R5755">
        <v>30.257539999999999</v>
      </c>
      <c r="S5755">
        <v>0.82263640000000005</v>
      </c>
    </row>
    <row r="5756" spans="1:19" x14ac:dyDescent="0.2">
      <c r="A5756" t="s">
        <v>722</v>
      </c>
      <c r="B5756">
        <v>2010</v>
      </c>
      <c r="C5756">
        <v>1046.8567949999999</v>
      </c>
      <c r="D5756">
        <v>1130.651811</v>
      </c>
      <c r="E5756">
        <v>1247.8500799999999</v>
      </c>
      <c r="F5756">
        <v>1299.39598</v>
      </c>
      <c r="G5756">
        <v>1273.9979659999999</v>
      </c>
      <c r="H5756">
        <v>30.388020000000001</v>
      </c>
      <c r="I5756">
        <v>0.1267819</v>
      </c>
      <c r="J5756">
        <v>12.678190000000001</v>
      </c>
      <c r="K5756">
        <v>62.482959999999999</v>
      </c>
      <c r="L5756">
        <v>52.764009999999999</v>
      </c>
      <c r="M5756">
        <v>0.7665883</v>
      </c>
      <c r="N5756">
        <v>30.736820000000002</v>
      </c>
      <c r="O5756">
        <v>26.789739999999998</v>
      </c>
      <c r="P5756">
        <v>0.31132779999999999</v>
      </c>
      <c r="Q5756">
        <v>40.687080000000002</v>
      </c>
      <c r="R5756">
        <v>30.257539999999999</v>
      </c>
      <c r="S5756">
        <v>0.82263640000000005</v>
      </c>
    </row>
    <row r="5757" spans="1:19" x14ac:dyDescent="0.2">
      <c r="A5757" t="s">
        <v>722</v>
      </c>
      <c r="B5757">
        <v>2010</v>
      </c>
      <c r="C5757">
        <v>1046.8567949999999</v>
      </c>
      <c r="D5757">
        <v>1130.651811</v>
      </c>
      <c r="E5757">
        <v>1247.8500799999999</v>
      </c>
      <c r="F5757">
        <v>1299.39598</v>
      </c>
      <c r="G5757">
        <v>1273.9979659999999</v>
      </c>
      <c r="H5757">
        <v>9.324719</v>
      </c>
      <c r="I5757">
        <v>0.1267819</v>
      </c>
      <c r="J5757">
        <v>12.678190000000001</v>
      </c>
      <c r="K5757">
        <v>62.482959999999999</v>
      </c>
      <c r="L5757">
        <v>52.764009999999999</v>
      </c>
      <c r="M5757">
        <v>0.7665883</v>
      </c>
      <c r="N5757">
        <v>30.736820000000002</v>
      </c>
      <c r="O5757">
        <v>26.789739999999998</v>
      </c>
      <c r="P5757">
        <v>0.31132779999999999</v>
      </c>
      <c r="Q5757">
        <v>40.687080000000002</v>
      </c>
      <c r="R5757">
        <v>30.257539999999999</v>
      </c>
      <c r="S5757">
        <v>0.82263640000000005</v>
      </c>
    </row>
    <row r="5758" spans="1:19" x14ac:dyDescent="0.2">
      <c r="A5758" t="s">
        <v>722</v>
      </c>
      <c r="B5758">
        <v>2010</v>
      </c>
      <c r="C5758">
        <v>1046.8567949999999</v>
      </c>
      <c r="D5758">
        <v>1130.651811</v>
      </c>
      <c r="E5758">
        <v>1247.8500799999999</v>
      </c>
      <c r="F5758">
        <v>1299.39598</v>
      </c>
      <c r="G5758">
        <v>1273.9979659999999</v>
      </c>
      <c r="H5758">
        <v>-2.4390320000000001</v>
      </c>
      <c r="I5758">
        <v>0.1267819</v>
      </c>
      <c r="J5758">
        <v>12.678190000000001</v>
      </c>
      <c r="K5758">
        <v>62.482959999999999</v>
      </c>
      <c r="L5758">
        <v>52.764009999999999</v>
      </c>
      <c r="M5758">
        <v>0.7665883</v>
      </c>
      <c r="N5758">
        <v>30.736820000000002</v>
      </c>
      <c r="O5758">
        <v>26.789739999999998</v>
      </c>
      <c r="P5758">
        <v>0.31132779999999999</v>
      </c>
      <c r="Q5758">
        <v>40.687080000000002</v>
      </c>
      <c r="R5758">
        <v>30.257539999999999</v>
      </c>
      <c r="S5758">
        <v>0.82263640000000005</v>
      </c>
    </row>
    <row r="5759" spans="1:19" x14ac:dyDescent="0.2">
      <c r="A5759" t="s">
        <v>722</v>
      </c>
      <c r="B5759">
        <v>2010</v>
      </c>
      <c r="C5759">
        <v>1046.8567949999999</v>
      </c>
      <c r="D5759">
        <v>1130.651811</v>
      </c>
      <c r="E5759">
        <v>1247.8500799999999</v>
      </c>
      <c r="F5759">
        <v>1299.39598</v>
      </c>
      <c r="G5759">
        <v>1273.9979659999999</v>
      </c>
      <c r="H5759">
        <v>33.333289999999998</v>
      </c>
      <c r="I5759">
        <v>0.1267819</v>
      </c>
      <c r="J5759">
        <v>12.678190000000001</v>
      </c>
      <c r="K5759">
        <v>62.482959999999999</v>
      </c>
      <c r="L5759">
        <v>52.764009999999999</v>
      </c>
      <c r="M5759">
        <v>0.7665883</v>
      </c>
      <c r="N5759">
        <v>30.736820000000002</v>
      </c>
      <c r="O5759">
        <v>26.789739999999998</v>
      </c>
      <c r="P5759">
        <v>0.31132779999999999</v>
      </c>
      <c r="Q5759">
        <v>40.687080000000002</v>
      </c>
      <c r="R5759">
        <v>30.257539999999999</v>
      </c>
      <c r="S5759">
        <v>0.82263640000000005</v>
      </c>
    </row>
    <row r="5760" spans="1:19" x14ac:dyDescent="0.2">
      <c r="A5760" t="s">
        <v>722</v>
      </c>
      <c r="B5760">
        <v>2010</v>
      </c>
      <c r="C5760">
        <v>1046.8567949999999</v>
      </c>
      <c r="D5760">
        <v>1130.651811</v>
      </c>
      <c r="E5760">
        <v>1247.8500799999999</v>
      </c>
      <c r="F5760">
        <v>1299.39598</v>
      </c>
      <c r="G5760">
        <v>1273.9979659999999</v>
      </c>
      <c r="H5760">
        <v>6.6666840000000001</v>
      </c>
      <c r="I5760">
        <v>0.1267819</v>
      </c>
      <c r="J5760">
        <v>12.678190000000001</v>
      </c>
      <c r="K5760">
        <v>62.482959999999999</v>
      </c>
      <c r="L5760">
        <v>52.764009999999999</v>
      </c>
      <c r="M5760">
        <v>0.7665883</v>
      </c>
      <c r="N5760">
        <v>30.736820000000002</v>
      </c>
      <c r="O5760">
        <v>26.789739999999998</v>
      </c>
      <c r="P5760">
        <v>0.31132779999999999</v>
      </c>
      <c r="Q5760">
        <v>40.687080000000002</v>
      </c>
      <c r="R5760">
        <v>30.257539999999999</v>
      </c>
      <c r="S5760">
        <v>0.82263640000000005</v>
      </c>
    </row>
    <row r="5761" spans="1:19" x14ac:dyDescent="0.2">
      <c r="A5761" t="s">
        <v>722</v>
      </c>
      <c r="B5761">
        <v>2010</v>
      </c>
      <c r="C5761">
        <v>1046.8567949999999</v>
      </c>
      <c r="D5761">
        <v>1130.651811</v>
      </c>
      <c r="E5761">
        <v>1247.8500799999999</v>
      </c>
      <c r="F5761">
        <v>1299.39598</v>
      </c>
      <c r="G5761">
        <v>1273.9979659999999</v>
      </c>
      <c r="I5761">
        <v>0.1267819</v>
      </c>
      <c r="J5761">
        <v>12.678190000000001</v>
      </c>
      <c r="L5761">
        <v>52.764009999999999</v>
      </c>
      <c r="M5761">
        <v>0.7665883</v>
      </c>
      <c r="N5761">
        <v>30.736820000000002</v>
      </c>
      <c r="O5761">
        <v>26.789739999999998</v>
      </c>
      <c r="P5761">
        <v>0.31132779999999999</v>
      </c>
      <c r="R5761">
        <v>30.257539999999999</v>
      </c>
      <c r="S5761">
        <v>0.82263640000000005</v>
      </c>
    </row>
    <row r="5762" spans="1:19" x14ac:dyDescent="0.2">
      <c r="A5762" t="s">
        <v>722</v>
      </c>
      <c r="B5762">
        <v>2010</v>
      </c>
      <c r="C5762">
        <v>1046.8567949999999</v>
      </c>
      <c r="D5762">
        <v>1130.651811</v>
      </c>
      <c r="E5762">
        <v>1247.8500799999999</v>
      </c>
      <c r="F5762">
        <v>1299.39598</v>
      </c>
      <c r="G5762">
        <v>1273.9979659999999</v>
      </c>
      <c r="H5762">
        <v>25.38625</v>
      </c>
      <c r="I5762">
        <v>0.1267819</v>
      </c>
      <c r="J5762">
        <v>12.678190000000001</v>
      </c>
      <c r="K5762">
        <v>62.482959999999999</v>
      </c>
      <c r="L5762">
        <v>52.764009999999999</v>
      </c>
      <c r="M5762">
        <v>0.7665883</v>
      </c>
      <c r="N5762">
        <v>30.736820000000002</v>
      </c>
      <c r="O5762">
        <v>26.789739999999998</v>
      </c>
      <c r="P5762">
        <v>0.31132779999999999</v>
      </c>
      <c r="Q5762">
        <v>40.687080000000002</v>
      </c>
      <c r="R5762">
        <v>30.257539999999999</v>
      </c>
      <c r="S5762">
        <v>0.82263640000000005</v>
      </c>
    </row>
    <row r="5763" spans="1:19" x14ac:dyDescent="0.2">
      <c r="A5763" t="s">
        <v>722</v>
      </c>
      <c r="B5763">
        <v>2010</v>
      </c>
      <c r="C5763">
        <v>1046.8567949999999</v>
      </c>
      <c r="D5763">
        <v>1130.651811</v>
      </c>
      <c r="E5763">
        <v>1247.8500799999999</v>
      </c>
      <c r="F5763">
        <v>1299.39598</v>
      </c>
      <c r="G5763">
        <v>1273.9979659999999</v>
      </c>
      <c r="H5763">
        <v>47.333370000000002</v>
      </c>
      <c r="I5763">
        <v>0.1267819</v>
      </c>
      <c r="J5763">
        <v>12.678190000000001</v>
      </c>
      <c r="K5763">
        <v>62.482959999999999</v>
      </c>
      <c r="L5763">
        <v>52.764009999999999</v>
      </c>
      <c r="M5763">
        <v>0.7665883</v>
      </c>
      <c r="N5763">
        <v>30.736820000000002</v>
      </c>
      <c r="O5763">
        <v>26.789739999999998</v>
      </c>
      <c r="P5763">
        <v>0.31132779999999999</v>
      </c>
      <c r="Q5763">
        <v>40.687080000000002</v>
      </c>
      <c r="R5763">
        <v>30.257539999999999</v>
      </c>
      <c r="S5763">
        <v>0.82263640000000005</v>
      </c>
    </row>
    <row r="5764" spans="1:19" x14ac:dyDescent="0.2">
      <c r="A5764" t="s">
        <v>722</v>
      </c>
      <c r="B5764">
        <v>2010</v>
      </c>
      <c r="C5764">
        <v>1046.8567949999999</v>
      </c>
      <c r="D5764">
        <v>1130.651811</v>
      </c>
      <c r="E5764">
        <v>1247.8500799999999</v>
      </c>
      <c r="F5764">
        <v>1299.39598</v>
      </c>
      <c r="G5764">
        <v>1273.9979659999999</v>
      </c>
      <c r="H5764">
        <v>14.285679999999999</v>
      </c>
      <c r="I5764">
        <v>0.1267819</v>
      </c>
      <c r="J5764">
        <v>12.678190000000001</v>
      </c>
      <c r="K5764">
        <v>62.482959999999999</v>
      </c>
      <c r="L5764">
        <v>52.764009999999999</v>
      </c>
      <c r="M5764">
        <v>0.7665883</v>
      </c>
      <c r="N5764">
        <v>30.736820000000002</v>
      </c>
      <c r="O5764">
        <v>26.789739999999998</v>
      </c>
      <c r="P5764">
        <v>0.31132779999999999</v>
      </c>
      <c r="Q5764">
        <v>40.687080000000002</v>
      </c>
      <c r="R5764">
        <v>30.257539999999999</v>
      </c>
      <c r="S5764">
        <v>0.82263640000000005</v>
      </c>
    </row>
    <row r="5765" spans="1:19" x14ac:dyDescent="0.2">
      <c r="A5765" t="s">
        <v>722</v>
      </c>
      <c r="B5765">
        <v>2010</v>
      </c>
      <c r="C5765">
        <v>1046.8567949999999</v>
      </c>
      <c r="D5765">
        <v>1130.651811</v>
      </c>
      <c r="E5765">
        <v>1247.8500799999999</v>
      </c>
      <c r="F5765">
        <v>1299.39598</v>
      </c>
      <c r="G5765">
        <v>1273.9979659999999</v>
      </c>
      <c r="H5765">
        <v>-4.6739129999999998</v>
      </c>
      <c r="I5765">
        <v>0.1267819</v>
      </c>
      <c r="J5765">
        <v>12.678190000000001</v>
      </c>
      <c r="K5765">
        <v>62.482959999999999</v>
      </c>
      <c r="L5765">
        <v>52.764009999999999</v>
      </c>
      <c r="M5765">
        <v>0.7665883</v>
      </c>
      <c r="N5765">
        <v>30.736820000000002</v>
      </c>
      <c r="O5765">
        <v>26.789739999999998</v>
      </c>
      <c r="P5765">
        <v>0.31132779999999999</v>
      </c>
      <c r="Q5765">
        <v>40.687080000000002</v>
      </c>
      <c r="R5765">
        <v>30.257539999999999</v>
      </c>
      <c r="S5765">
        <v>0.82263640000000005</v>
      </c>
    </row>
    <row r="5766" spans="1:19" x14ac:dyDescent="0.2">
      <c r="A5766" t="s">
        <v>722</v>
      </c>
      <c r="B5766">
        <v>2010</v>
      </c>
      <c r="C5766">
        <v>1046.8567949999999</v>
      </c>
      <c r="D5766">
        <v>1130.651811</v>
      </c>
      <c r="E5766">
        <v>1247.8500799999999</v>
      </c>
      <c r="F5766">
        <v>1299.39598</v>
      </c>
      <c r="G5766">
        <v>1273.9979659999999</v>
      </c>
      <c r="H5766">
        <v>21.69314</v>
      </c>
      <c r="I5766">
        <v>0.1267819</v>
      </c>
      <c r="J5766">
        <v>12.678190000000001</v>
      </c>
      <c r="K5766">
        <v>62.482959999999999</v>
      </c>
      <c r="L5766">
        <v>52.764009999999999</v>
      </c>
      <c r="M5766">
        <v>0.7665883</v>
      </c>
      <c r="N5766">
        <v>30.736820000000002</v>
      </c>
      <c r="O5766">
        <v>26.789739999999998</v>
      </c>
      <c r="P5766">
        <v>0.31132779999999999</v>
      </c>
      <c r="Q5766">
        <v>40.687080000000002</v>
      </c>
      <c r="R5766">
        <v>30.257539999999999</v>
      </c>
      <c r="S5766">
        <v>0.82263640000000005</v>
      </c>
    </row>
    <row r="5767" spans="1:19" x14ac:dyDescent="0.2">
      <c r="A5767" t="s">
        <v>722</v>
      </c>
      <c r="B5767">
        <v>2010</v>
      </c>
      <c r="C5767">
        <v>1046.8567949999999</v>
      </c>
      <c r="D5767">
        <v>1130.651811</v>
      </c>
      <c r="E5767">
        <v>1247.8500799999999</v>
      </c>
      <c r="F5767">
        <v>1299.39598</v>
      </c>
      <c r="G5767">
        <v>1273.9979659999999</v>
      </c>
      <c r="H5767">
        <v>0.92399350000000002</v>
      </c>
      <c r="I5767">
        <v>0.1267819</v>
      </c>
      <c r="J5767">
        <v>12.678190000000001</v>
      </c>
      <c r="K5767">
        <v>62.482959999999999</v>
      </c>
      <c r="L5767">
        <v>52.764009999999999</v>
      </c>
      <c r="M5767">
        <v>0.7665883</v>
      </c>
      <c r="N5767">
        <v>30.736820000000002</v>
      </c>
      <c r="O5767">
        <v>26.789739999999998</v>
      </c>
      <c r="P5767">
        <v>0.31132779999999999</v>
      </c>
      <c r="Q5767">
        <v>40.687080000000002</v>
      </c>
      <c r="R5767">
        <v>30.257539999999999</v>
      </c>
      <c r="S5767">
        <v>0.82263640000000005</v>
      </c>
    </row>
    <row r="5768" spans="1:19" x14ac:dyDescent="0.2">
      <c r="A5768" t="s">
        <v>722</v>
      </c>
      <c r="B5768">
        <v>2010</v>
      </c>
      <c r="C5768">
        <v>1046.8567949999999</v>
      </c>
      <c r="D5768">
        <v>1130.651811</v>
      </c>
      <c r="E5768">
        <v>1247.8500799999999</v>
      </c>
      <c r="F5768">
        <v>1299.39598</v>
      </c>
      <c r="G5768">
        <v>1273.9979659999999</v>
      </c>
      <c r="H5768">
        <v>5.6432209999999996</v>
      </c>
      <c r="I5768">
        <v>0.1267819</v>
      </c>
      <c r="J5768">
        <v>12.678190000000001</v>
      </c>
      <c r="K5768">
        <v>62.482959999999999</v>
      </c>
      <c r="L5768">
        <v>52.764009999999999</v>
      </c>
      <c r="M5768">
        <v>0.7665883</v>
      </c>
      <c r="N5768">
        <v>30.736820000000002</v>
      </c>
      <c r="O5768">
        <v>26.789739999999998</v>
      </c>
      <c r="P5768">
        <v>0.31132779999999999</v>
      </c>
      <c r="Q5768">
        <v>40.687080000000002</v>
      </c>
      <c r="R5768">
        <v>30.257539999999999</v>
      </c>
      <c r="S5768">
        <v>0.82263640000000005</v>
      </c>
    </row>
    <row r="5769" spans="1:19" x14ac:dyDescent="0.2">
      <c r="A5769" t="s">
        <v>722</v>
      </c>
      <c r="B5769">
        <v>2010</v>
      </c>
      <c r="C5769">
        <v>1046.8567949999999</v>
      </c>
      <c r="D5769">
        <v>1130.651811</v>
      </c>
      <c r="E5769">
        <v>1247.8500799999999</v>
      </c>
      <c r="F5769">
        <v>1299.39598</v>
      </c>
      <c r="G5769">
        <v>1273.9979659999999</v>
      </c>
      <c r="H5769">
        <v>-3.3816250000000001</v>
      </c>
      <c r="I5769">
        <v>0.1267819</v>
      </c>
      <c r="J5769">
        <v>12.678190000000001</v>
      </c>
      <c r="K5769">
        <v>62.482959999999999</v>
      </c>
      <c r="L5769">
        <v>52.764009999999999</v>
      </c>
      <c r="M5769">
        <v>0.7665883</v>
      </c>
      <c r="N5769">
        <v>30.736820000000002</v>
      </c>
      <c r="O5769">
        <v>26.789739999999998</v>
      </c>
      <c r="P5769">
        <v>0.31132779999999999</v>
      </c>
      <c r="Q5769">
        <v>40.687080000000002</v>
      </c>
      <c r="R5769">
        <v>30.257539999999999</v>
      </c>
      <c r="S5769">
        <v>0.82263640000000005</v>
      </c>
    </row>
    <row r="5770" spans="1:19" x14ac:dyDescent="0.2">
      <c r="A5770" t="s">
        <v>722</v>
      </c>
      <c r="B5770">
        <v>2010</v>
      </c>
      <c r="C5770">
        <v>1046.8567949999999</v>
      </c>
      <c r="D5770">
        <v>1130.651811</v>
      </c>
      <c r="E5770">
        <v>1247.8500799999999</v>
      </c>
      <c r="F5770">
        <v>1299.39598</v>
      </c>
      <c r="G5770">
        <v>1273.9979659999999</v>
      </c>
      <c r="H5770">
        <v>-16.253119999999999</v>
      </c>
      <c r="I5770">
        <v>0.1267819</v>
      </c>
      <c r="J5770">
        <v>12.678190000000001</v>
      </c>
      <c r="K5770">
        <v>62.482959999999999</v>
      </c>
      <c r="L5770">
        <v>52.764009999999999</v>
      </c>
      <c r="M5770">
        <v>0.7665883</v>
      </c>
      <c r="N5770">
        <v>30.736820000000002</v>
      </c>
      <c r="O5770">
        <v>26.789739999999998</v>
      </c>
      <c r="P5770">
        <v>0.31132779999999999</v>
      </c>
      <c r="Q5770">
        <v>40.687080000000002</v>
      </c>
      <c r="R5770">
        <v>30.257539999999999</v>
      </c>
      <c r="S5770">
        <v>0.82263640000000005</v>
      </c>
    </row>
    <row r="5771" spans="1:19" x14ac:dyDescent="0.2">
      <c r="A5771" t="s">
        <v>722</v>
      </c>
      <c r="B5771">
        <v>2010</v>
      </c>
      <c r="C5771">
        <v>1046.8567949999999</v>
      </c>
      <c r="D5771">
        <v>1130.651811</v>
      </c>
      <c r="E5771">
        <v>1247.8500799999999</v>
      </c>
      <c r="F5771">
        <v>1299.39598</v>
      </c>
      <c r="G5771">
        <v>1273.9979659999999</v>
      </c>
      <c r="H5771">
        <v>27.999960000000002</v>
      </c>
      <c r="I5771">
        <v>0.1267819</v>
      </c>
      <c r="J5771">
        <v>12.678190000000001</v>
      </c>
      <c r="K5771">
        <v>62.482959999999999</v>
      </c>
      <c r="L5771">
        <v>52.764009999999999</v>
      </c>
      <c r="M5771">
        <v>0.7665883</v>
      </c>
      <c r="N5771">
        <v>30.736820000000002</v>
      </c>
      <c r="O5771">
        <v>26.789739999999998</v>
      </c>
      <c r="P5771">
        <v>0.31132779999999999</v>
      </c>
      <c r="Q5771">
        <v>40.687080000000002</v>
      </c>
      <c r="R5771">
        <v>30.257539999999999</v>
      </c>
      <c r="S5771">
        <v>0.82263640000000005</v>
      </c>
    </row>
    <row r="5772" spans="1:19" x14ac:dyDescent="0.2">
      <c r="A5772" t="s">
        <v>722</v>
      </c>
      <c r="B5772">
        <v>2010</v>
      </c>
      <c r="C5772">
        <v>1046.8567949999999</v>
      </c>
      <c r="D5772">
        <v>1130.651811</v>
      </c>
      <c r="E5772">
        <v>1247.8500799999999</v>
      </c>
      <c r="F5772">
        <v>1299.39598</v>
      </c>
      <c r="G5772">
        <v>1273.9979659999999</v>
      </c>
      <c r="H5772">
        <v>-29.22861</v>
      </c>
      <c r="I5772">
        <v>0.1267819</v>
      </c>
      <c r="J5772">
        <v>12.678190000000001</v>
      </c>
      <c r="K5772">
        <v>62.482959999999999</v>
      </c>
      <c r="L5772">
        <v>52.764009999999999</v>
      </c>
      <c r="M5772">
        <v>0.7665883</v>
      </c>
      <c r="N5772">
        <v>30.736820000000002</v>
      </c>
      <c r="O5772">
        <v>26.789739999999998</v>
      </c>
      <c r="P5772">
        <v>0.31132779999999999</v>
      </c>
      <c r="Q5772">
        <v>40.687080000000002</v>
      </c>
      <c r="R5772">
        <v>30.257539999999999</v>
      </c>
      <c r="S5772">
        <v>0.82263640000000005</v>
      </c>
    </row>
    <row r="5773" spans="1:19" x14ac:dyDescent="0.2">
      <c r="A5773" t="s">
        <v>722</v>
      </c>
      <c r="B5773">
        <v>2010</v>
      </c>
      <c r="C5773">
        <v>1046.8567949999999</v>
      </c>
      <c r="D5773">
        <v>1130.651811</v>
      </c>
      <c r="E5773">
        <v>1247.8500799999999</v>
      </c>
      <c r="F5773">
        <v>1299.39598</v>
      </c>
      <c r="G5773">
        <v>1273.9979659999999</v>
      </c>
      <c r="H5773">
        <v>11.29996</v>
      </c>
      <c r="I5773">
        <v>0.1267819</v>
      </c>
      <c r="J5773">
        <v>12.678190000000001</v>
      </c>
      <c r="K5773">
        <v>62.482959999999999</v>
      </c>
      <c r="L5773">
        <v>52.764009999999999</v>
      </c>
      <c r="M5773">
        <v>0.7665883</v>
      </c>
      <c r="N5773">
        <v>30.736820000000002</v>
      </c>
      <c r="O5773">
        <v>26.789739999999998</v>
      </c>
      <c r="P5773">
        <v>0.31132779999999999</v>
      </c>
      <c r="Q5773">
        <v>40.687080000000002</v>
      </c>
      <c r="R5773">
        <v>30.257539999999999</v>
      </c>
      <c r="S5773">
        <v>0.82263640000000005</v>
      </c>
    </row>
    <row r="5774" spans="1:19" x14ac:dyDescent="0.2">
      <c r="A5774" t="s">
        <v>722</v>
      </c>
      <c r="B5774">
        <v>2010</v>
      </c>
      <c r="C5774">
        <v>1046.8567949999999</v>
      </c>
      <c r="D5774">
        <v>1130.651811</v>
      </c>
      <c r="E5774">
        <v>1247.8500799999999</v>
      </c>
      <c r="F5774">
        <v>1299.39598</v>
      </c>
      <c r="G5774">
        <v>1273.9979659999999</v>
      </c>
      <c r="I5774">
        <v>0.1267819</v>
      </c>
      <c r="J5774">
        <v>12.678190000000001</v>
      </c>
      <c r="L5774">
        <v>52.764009999999999</v>
      </c>
      <c r="M5774">
        <v>0.7665883</v>
      </c>
      <c r="N5774">
        <v>30.736820000000002</v>
      </c>
      <c r="O5774">
        <v>26.789739999999998</v>
      </c>
      <c r="P5774">
        <v>0.31132779999999999</v>
      </c>
      <c r="R5774">
        <v>30.257539999999999</v>
      </c>
      <c r="S5774">
        <v>0.82263640000000005</v>
      </c>
    </row>
    <row r="5775" spans="1:19" x14ac:dyDescent="0.2">
      <c r="A5775" t="s">
        <v>722</v>
      </c>
      <c r="B5775">
        <v>2010</v>
      </c>
      <c r="C5775">
        <v>1046.8567949999999</v>
      </c>
      <c r="D5775">
        <v>1130.651811</v>
      </c>
      <c r="E5775">
        <v>1247.8500799999999</v>
      </c>
      <c r="F5775">
        <v>1299.39598</v>
      </c>
      <c r="G5775">
        <v>1273.9979659999999</v>
      </c>
      <c r="H5775">
        <v>39.899970000000003</v>
      </c>
      <c r="I5775">
        <v>0.1267819</v>
      </c>
      <c r="J5775">
        <v>12.678190000000001</v>
      </c>
      <c r="K5775">
        <v>62.482959999999999</v>
      </c>
      <c r="L5775">
        <v>52.764009999999999</v>
      </c>
      <c r="M5775">
        <v>0.7665883</v>
      </c>
      <c r="N5775">
        <v>30.736820000000002</v>
      </c>
      <c r="O5775">
        <v>26.789739999999998</v>
      </c>
      <c r="P5775">
        <v>0.31132779999999999</v>
      </c>
      <c r="Q5775">
        <v>40.687080000000002</v>
      </c>
      <c r="R5775">
        <v>30.257539999999999</v>
      </c>
      <c r="S5775">
        <v>0.82263640000000005</v>
      </c>
    </row>
    <row r="5776" spans="1:19" x14ac:dyDescent="0.2">
      <c r="A5776" t="s">
        <v>722</v>
      </c>
      <c r="B5776">
        <v>2010</v>
      </c>
      <c r="C5776">
        <v>1046.8567949999999</v>
      </c>
      <c r="D5776">
        <v>1130.651811</v>
      </c>
      <c r="E5776">
        <v>1247.8500799999999</v>
      </c>
      <c r="F5776">
        <v>1299.39598</v>
      </c>
      <c r="G5776">
        <v>1273.9979659999999</v>
      </c>
      <c r="H5776">
        <v>-2.1691210000000001</v>
      </c>
      <c r="I5776">
        <v>0.1267819</v>
      </c>
      <c r="J5776">
        <v>12.678190000000001</v>
      </c>
      <c r="K5776">
        <v>62.482959999999999</v>
      </c>
      <c r="L5776">
        <v>52.764009999999999</v>
      </c>
      <c r="M5776">
        <v>0.7665883</v>
      </c>
      <c r="N5776">
        <v>30.736820000000002</v>
      </c>
      <c r="O5776">
        <v>26.789739999999998</v>
      </c>
      <c r="P5776">
        <v>0.31132779999999999</v>
      </c>
      <c r="Q5776">
        <v>40.687080000000002</v>
      </c>
      <c r="R5776">
        <v>30.257539999999999</v>
      </c>
      <c r="S5776">
        <v>0.82263640000000005</v>
      </c>
    </row>
    <row r="5777" spans="1:19" x14ac:dyDescent="0.2">
      <c r="A5777" t="s">
        <v>722</v>
      </c>
      <c r="B5777">
        <v>2010</v>
      </c>
      <c r="C5777">
        <v>1046.8567949999999</v>
      </c>
      <c r="D5777">
        <v>1130.651811</v>
      </c>
      <c r="E5777">
        <v>1247.8500799999999</v>
      </c>
      <c r="F5777">
        <v>1299.39598</v>
      </c>
      <c r="G5777">
        <v>1273.9979659999999</v>
      </c>
      <c r="H5777">
        <v>40.000059999999998</v>
      </c>
      <c r="I5777">
        <v>0.1267819</v>
      </c>
      <c r="J5777">
        <v>12.678190000000001</v>
      </c>
      <c r="K5777">
        <v>62.482959999999999</v>
      </c>
      <c r="L5777">
        <v>52.764009999999999</v>
      </c>
      <c r="M5777">
        <v>0.7665883</v>
      </c>
      <c r="N5777">
        <v>30.736820000000002</v>
      </c>
      <c r="O5777">
        <v>26.789739999999998</v>
      </c>
      <c r="P5777">
        <v>0.31132779999999999</v>
      </c>
      <c r="Q5777">
        <v>40.687080000000002</v>
      </c>
      <c r="R5777">
        <v>30.257539999999999</v>
      </c>
      <c r="S5777">
        <v>0.82263640000000005</v>
      </c>
    </row>
    <row r="5778" spans="1:19" x14ac:dyDescent="0.2">
      <c r="A5778" t="s">
        <v>722</v>
      </c>
      <c r="B5778">
        <v>2010</v>
      </c>
      <c r="C5778">
        <v>1046.8567949999999</v>
      </c>
      <c r="D5778">
        <v>1130.651811</v>
      </c>
      <c r="E5778">
        <v>1247.8500799999999</v>
      </c>
      <c r="F5778">
        <v>1299.39598</v>
      </c>
      <c r="G5778">
        <v>1273.9979659999999</v>
      </c>
      <c r="H5778">
        <v>-7.9999859999999998</v>
      </c>
      <c r="I5778">
        <v>0.1267819</v>
      </c>
      <c r="J5778">
        <v>12.678190000000001</v>
      </c>
      <c r="K5778">
        <v>62.482959999999999</v>
      </c>
      <c r="L5778">
        <v>52.764009999999999</v>
      </c>
      <c r="M5778">
        <v>0.7665883</v>
      </c>
      <c r="N5778">
        <v>30.736820000000002</v>
      </c>
      <c r="O5778">
        <v>26.789739999999998</v>
      </c>
      <c r="P5778">
        <v>0.31132779999999999</v>
      </c>
      <c r="Q5778">
        <v>40.687080000000002</v>
      </c>
      <c r="R5778">
        <v>30.257539999999999</v>
      </c>
      <c r="S5778">
        <v>0.82263640000000005</v>
      </c>
    </row>
    <row r="5779" spans="1:19" x14ac:dyDescent="0.2">
      <c r="A5779" t="s">
        <v>722</v>
      </c>
      <c r="B5779">
        <v>2010</v>
      </c>
      <c r="C5779">
        <v>1046.8567949999999</v>
      </c>
      <c r="D5779">
        <v>1130.651811</v>
      </c>
      <c r="E5779">
        <v>1247.8500799999999</v>
      </c>
      <c r="F5779">
        <v>1299.39598</v>
      </c>
      <c r="G5779">
        <v>1273.9979659999999</v>
      </c>
      <c r="H5779">
        <v>42.794429999999998</v>
      </c>
      <c r="I5779">
        <v>0.1267819</v>
      </c>
      <c r="J5779">
        <v>12.678190000000001</v>
      </c>
      <c r="K5779">
        <v>62.482959999999999</v>
      </c>
      <c r="L5779">
        <v>52.764009999999999</v>
      </c>
      <c r="M5779">
        <v>0.7665883</v>
      </c>
      <c r="N5779">
        <v>30.736820000000002</v>
      </c>
      <c r="O5779">
        <v>26.789739999999998</v>
      </c>
      <c r="P5779">
        <v>0.31132779999999999</v>
      </c>
      <c r="Q5779">
        <v>40.687080000000002</v>
      </c>
      <c r="R5779">
        <v>30.257539999999999</v>
      </c>
      <c r="S5779">
        <v>0.82263640000000005</v>
      </c>
    </row>
    <row r="5780" spans="1:19" x14ac:dyDescent="0.2">
      <c r="A5780" t="s">
        <v>722</v>
      </c>
      <c r="B5780">
        <v>2010</v>
      </c>
      <c r="C5780">
        <v>1046.8567949999999</v>
      </c>
      <c r="D5780">
        <v>1130.651811</v>
      </c>
      <c r="E5780">
        <v>1247.8500799999999</v>
      </c>
      <c r="F5780">
        <v>1299.39598</v>
      </c>
      <c r="G5780">
        <v>1273.9979659999999</v>
      </c>
      <c r="H5780">
        <v>21.10089</v>
      </c>
      <c r="I5780">
        <v>0.1267819</v>
      </c>
      <c r="J5780">
        <v>12.678190000000001</v>
      </c>
      <c r="K5780">
        <v>62.482959999999999</v>
      </c>
      <c r="L5780">
        <v>52.764009999999999</v>
      </c>
      <c r="M5780">
        <v>0.7665883</v>
      </c>
      <c r="N5780">
        <v>30.736820000000002</v>
      </c>
      <c r="O5780">
        <v>26.789739999999998</v>
      </c>
      <c r="P5780">
        <v>0.31132779999999999</v>
      </c>
      <c r="Q5780">
        <v>40.687080000000002</v>
      </c>
      <c r="R5780">
        <v>30.257539999999999</v>
      </c>
      <c r="S5780">
        <v>0.82263640000000005</v>
      </c>
    </row>
    <row r="5781" spans="1:19" x14ac:dyDescent="0.2">
      <c r="A5781" t="s">
        <v>722</v>
      </c>
      <c r="B5781">
        <v>2010</v>
      </c>
      <c r="C5781">
        <v>1046.8567949999999</v>
      </c>
      <c r="D5781">
        <v>1130.651811</v>
      </c>
      <c r="E5781">
        <v>1247.8500799999999</v>
      </c>
      <c r="F5781">
        <v>1299.39598</v>
      </c>
      <c r="G5781">
        <v>1273.9979659999999</v>
      </c>
      <c r="H5781">
        <v>32.666670000000003</v>
      </c>
      <c r="I5781">
        <v>0.1267819</v>
      </c>
      <c r="J5781">
        <v>12.678190000000001</v>
      </c>
      <c r="K5781">
        <v>62.482959999999999</v>
      </c>
      <c r="L5781">
        <v>52.764009999999999</v>
      </c>
      <c r="M5781">
        <v>0.7665883</v>
      </c>
      <c r="N5781">
        <v>30.736820000000002</v>
      </c>
      <c r="O5781">
        <v>26.789739999999998</v>
      </c>
      <c r="P5781">
        <v>0.31132779999999999</v>
      </c>
      <c r="Q5781">
        <v>40.687080000000002</v>
      </c>
      <c r="R5781">
        <v>30.257539999999999</v>
      </c>
      <c r="S5781">
        <v>0.82263640000000005</v>
      </c>
    </row>
    <row r="5782" spans="1:19" x14ac:dyDescent="0.2">
      <c r="A5782" t="s">
        <v>722</v>
      </c>
      <c r="B5782">
        <v>2010</v>
      </c>
      <c r="C5782">
        <v>1046.8567949999999</v>
      </c>
      <c r="D5782">
        <v>1130.651811</v>
      </c>
      <c r="E5782">
        <v>1247.8500799999999</v>
      </c>
      <c r="F5782">
        <v>1299.39598</v>
      </c>
      <c r="G5782">
        <v>1273.9979659999999</v>
      </c>
      <c r="H5782">
        <v>-5.2631420000000002</v>
      </c>
      <c r="I5782">
        <v>0.1267819</v>
      </c>
      <c r="J5782">
        <v>12.678190000000001</v>
      </c>
      <c r="K5782">
        <v>62.482959999999999</v>
      </c>
      <c r="L5782">
        <v>52.764009999999999</v>
      </c>
      <c r="M5782">
        <v>0.7665883</v>
      </c>
      <c r="N5782">
        <v>30.736820000000002</v>
      </c>
      <c r="O5782">
        <v>26.789739999999998</v>
      </c>
      <c r="P5782">
        <v>0.31132779999999999</v>
      </c>
      <c r="Q5782">
        <v>40.687080000000002</v>
      </c>
      <c r="R5782">
        <v>30.257539999999999</v>
      </c>
      <c r="S5782">
        <v>0.82263640000000005</v>
      </c>
    </row>
    <row r="5783" spans="1:19" x14ac:dyDescent="0.2">
      <c r="A5783" t="s">
        <v>722</v>
      </c>
      <c r="B5783">
        <v>2010</v>
      </c>
      <c r="C5783">
        <v>1046.8567949999999</v>
      </c>
      <c r="D5783">
        <v>1130.651811</v>
      </c>
      <c r="E5783">
        <v>1247.8500799999999</v>
      </c>
      <c r="F5783">
        <v>1299.39598</v>
      </c>
      <c r="G5783">
        <v>1273.9979659999999</v>
      </c>
      <c r="H5783">
        <v>-0.63919820000000005</v>
      </c>
      <c r="I5783">
        <v>0.1267819</v>
      </c>
      <c r="J5783">
        <v>12.678190000000001</v>
      </c>
      <c r="K5783">
        <v>62.482959999999999</v>
      </c>
      <c r="L5783">
        <v>52.764009999999999</v>
      </c>
      <c r="M5783">
        <v>0.7665883</v>
      </c>
      <c r="N5783">
        <v>30.736820000000002</v>
      </c>
      <c r="O5783">
        <v>26.789739999999998</v>
      </c>
      <c r="P5783">
        <v>0.31132779999999999</v>
      </c>
      <c r="Q5783">
        <v>40.687080000000002</v>
      </c>
      <c r="R5783">
        <v>30.257539999999999</v>
      </c>
      <c r="S5783">
        <v>0.82263640000000005</v>
      </c>
    </row>
    <row r="5784" spans="1:19" x14ac:dyDescent="0.2">
      <c r="A5784" t="s">
        <v>722</v>
      </c>
      <c r="B5784">
        <v>2010</v>
      </c>
      <c r="C5784">
        <v>1046.8567949999999</v>
      </c>
      <c r="D5784">
        <v>1130.651811</v>
      </c>
      <c r="E5784">
        <v>1247.8500799999999</v>
      </c>
      <c r="F5784">
        <v>1299.39598</v>
      </c>
      <c r="G5784">
        <v>1273.9979659999999</v>
      </c>
      <c r="H5784">
        <v>23.076889999999999</v>
      </c>
      <c r="I5784">
        <v>0.1267819</v>
      </c>
      <c r="J5784">
        <v>12.678190000000001</v>
      </c>
      <c r="K5784">
        <v>62.482959999999999</v>
      </c>
      <c r="L5784">
        <v>52.764009999999999</v>
      </c>
      <c r="M5784">
        <v>0.7665883</v>
      </c>
      <c r="N5784">
        <v>30.736820000000002</v>
      </c>
      <c r="O5784">
        <v>26.789739999999998</v>
      </c>
      <c r="P5784">
        <v>0.31132779999999999</v>
      </c>
      <c r="Q5784">
        <v>40.687080000000002</v>
      </c>
      <c r="R5784">
        <v>30.257539999999999</v>
      </c>
      <c r="S5784">
        <v>0.82263640000000005</v>
      </c>
    </row>
    <row r="5785" spans="1:19" x14ac:dyDescent="0.2">
      <c r="A5785" t="s">
        <v>722</v>
      </c>
      <c r="B5785">
        <v>2010</v>
      </c>
      <c r="C5785">
        <v>1046.8567949999999</v>
      </c>
      <c r="D5785">
        <v>1130.651811</v>
      </c>
      <c r="E5785">
        <v>1247.8500799999999</v>
      </c>
      <c r="F5785">
        <v>1299.39598</v>
      </c>
      <c r="G5785">
        <v>1273.9979659999999</v>
      </c>
      <c r="H5785">
        <v>10.42942</v>
      </c>
      <c r="I5785">
        <v>0.1267819</v>
      </c>
      <c r="J5785">
        <v>12.678190000000001</v>
      </c>
      <c r="K5785">
        <v>62.482959999999999</v>
      </c>
      <c r="L5785">
        <v>52.764009999999999</v>
      </c>
      <c r="M5785">
        <v>0.7665883</v>
      </c>
      <c r="N5785">
        <v>30.736820000000002</v>
      </c>
      <c r="O5785">
        <v>26.789739999999998</v>
      </c>
      <c r="P5785">
        <v>0.31132779999999999</v>
      </c>
      <c r="Q5785">
        <v>40.687080000000002</v>
      </c>
      <c r="R5785">
        <v>30.257539999999999</v>
      </c>
      <c r="S5785">
        <v>0.82263640000000005</v>
      </c>
    </row>
    <row r="5786" spans="1:19" x14ac:dyDescent="0.2">
      <c r="A5786" t="s">
        <v>722</v>
      </c>
      <c r="B5786">
        <v>2010</v>
      </c>
      <c r="C5786">
        <v>1046.8567949999999</v>
      </c>
      <c r="D5786">
        <v>1130.651811</v>
      </c>
      <c r="E5786">
        <v>1247.8500799999999</v>
      </c>
      <c r="F5786">
        <v>1299.39598</v>
      </c>
      <c r="G5786">
        <v>1273.9979659999999</v>
      </c>
      <c r="I5786">
        <v>0.1267819</v>
      </c>
      <c r="J5786">
        <v>12.678190000000001</v>
      </c>
      <c r="L5786">
        <v>52.764009999999999</v>
      </c>
      <c r="M5786">
        <v>0.7665883</v>
      </c>
      <c r="N5786">
        <v>30.736820000000002</v>
      </c>
      <c r="O5786">
        <v>26.789739999999998</v>
      </c>
      <c r="P5786">
        <v>0.31132779999999999</v>
      </c>
      <c r="R5786">
        <v>30.257539999999999</v>
      </c>
      <c r="S5786">
        <v>0.82263640000000005</v>
      </c>
    </row>
    <row r="5787" spans="1:19" x14ac:dyDescent="0.2">
      <c r="A5787" t="s">
        <v>722</v>
      </c>
      <c r="B5787">
        <v>2010</v>
      </c>
      <c r="C5787">
        <v>1046.8567949999999</v>
      </c>
      <c r="D5787">
        <v>1130.651811</v>
      </c>
      <c r="E5787">
        <v>1247.8500799999999</v>
      </c>
      <c r="F5787">
        <v>1299.39598</v>
      </c>
      <c r="G5787">
        <v>1273.9979659999999</v>
      </c>
      <c r="H5787">
        <v>16.529209999999999</v>
      </c>
      <c r="I5787">
        <v>0.1267819</v>
      </c>
      <c r="J5787">
        <v>12.678190000000001</v>
      </c>
      <c r="K5787">
        <v>62.482959999999999</v>
      </c>
      <c r="L5787">
        <v>52.764009999999999</v>
      </c>
      <c r="M5787">
        <v>0.7665883</v>
      </c>
      <c r="N5787">
        <v>30.736820000000002</v>
      </c>
      <c r="O5787">
        <v>26.789739999999998</v>
      </c>
      <c r="P5787">
        <v>0.31132779999999999</v>
      </c>
      <c r="Q5787">
        <v>40.687080000000002</v>
      </c>
      <c r="R5787">
        <v>30.257539999999999</v>
      </c>
      <c r="S5787">
        <v>0.82263640000000005</v>
      </c>
    </row>
    <row r="5788" spans="1:19" x14ac:dyDescent="0.2">
      <c r="A5788" t="s">
        <v>722</v>
      </c>
      <c r="B5788">
        <v>2010</v>
      </c>
      <c r="C5788">
        <v>1046.8567949999999</v>
      </c>
      <c r="D5788">
        <v>1130.651811</v>
      </c>
      <c r="E5788">
        <v>1247.8500799999999</v>
      </c>
      <c r="F5788">
        <v>1299.39598</v>
      </c>
      <c r="G5788">
        <v>1273.9979659999999</v>
      </c>
      <c r="H5788">
        <v>24.242439999999998</v>
      </c>
      <c r="I5788">
        <v>0.1267819</v>
      </c>
      <c r="J5788">
        <v>12.678190000000001</v>
      </c>
      <c r="K5788">
        <v>62.482959999999999</v>
      </c>
      <c r="L5788">
        <v>52.764009999999999</v>
      </c>
      <c r="M5788">
        <v>0.7665883</v>
      </c>
      <c r="N5788">
        <v>30.736820000000002</v>
      </c>
      <c r="O5788">
        <v>26.789739999999998</v>
      </c>
      <c r="P5788">
        <v>0.31132779999999999</v>
      </c>
      <c r="Q5788">
        <v>40.687080000000002</v>
      </c>
      <c r="R5788">
        <v>30.257539999999999</v>
      </c>
      <c r="S5788">
        <v>0.82263640000000005</v>
      </c>
    </row>
    <row r="5789" spans="1:19" x14ac:dyDescent="0.2">
      <c r="A5789" t="s">
        <v>722</v>
      </c>
      <c r="B5789">
        <v>2010</v>
      </c>
      <c r="C5789">
        <v>1046.8567949999999</v>
      </c>
      <c r="D5789">
        <v>1130.651811</v>
      </c>
      <c r="E5789">
        <v>1247.8500799999999</v>
      </c>
      <c r="F5789">
        <v>1299.39598</v>
      </c>
      <c r="G5789">
        <v>1273.9979659999999</v>
      </c>
      <c r="H5789">
        <v>-12.50004</v>
      </c>
      <c r="I5789">
        <v>0.1267819</v>
      </c>
      <c r="J5789">
        <v>12.678190000000001</v>
      </c>
      <c r="K5789">
        <v>62.482959999999999</v>
      </c>
      <c r="L5789">
        <v>52.764009999999999</v>
      </c>
      <c r="M5789">
        <v>0.7665883</v>
      </c>
      <c r="N5789">
        <v>30.736820000000002</v>
      </c>
      <c r="O5789">
        <v>26.789739999999998</v>
      </c>
      <c r="P5789">
        <v>0.31132779999999999</v>
      </c>
      <c r="Q5789">
        <v>40.687080000000002</v>
      </c>
      <c r="R5789">
        <v>30.257539999999999</v>
      </c>
      <c r="S5789">
        <v>0.82263640000000005</v>
      </c>
    </row>
    <row r="5790" spans="1:19" x14ac:dyDescent="0.2">
      <c r="A5790" t="s">
        <v>722</v>
      </c>
      <c r="B5790">
        <v>2010</v>
      </c>
      <c r="C5790">
        <v>1046.8567949999999</v>
      </c>
      <c r="D5790">
        <v>1130.651811</v>
      </c>
      <c r="E5790">
        <v>1247.8500799999999</v>
      </c>
      <c r="F5790">
        <v>1299.39598</v>
      </c>
      <c r="G5790">
        <v>1273.9979659999999</v>
      </c>
      <c r="I5790">
        <v>0.1267819</v>
      </c>
      <c r="J5790">
        <v>12.678190000000001</v>
      </c>
      <c r="L5790">
        <v>52.764009999999999</v>
      </c>
      <c r="M5790">
        <v>0.7665883</v>
      </c>
      <c r="N5790">
        <v>30.736820000000002</v>
      </c>
      <c r="O5790">
        <v>26.789739999999998</v>
      </c>
      <c r="P5790">
        <v>0.31132779999999999</v>
      </c>
      <c r="R5790">
        <v>30.257539999999999</v>
      </c>
      <c r="S5790">
        <v>0.82263640000000005</v>
      </c>
    </row>
    <row r="5791" spans="1:19" x14ac:dyDescent="0.2">
      <c r="A5791" t="s">
        <v>722</v>
      </c>
      <c r="B5791">
        <v>2010</v>
      </c>
      <c r="C5791">
        <v>1046.8567949999999</v>
      </c>
      <c r="D5791">
        <v>1130.651811</v>
      </c>
      <c r="E5791">
        <v>1247.8500799999999</v>
      </c>
      <c r="F5791">
        <v>1299.39598</v>
      </c>
      <c r="G5791">
        <v>1273.9979659999999</v>
      </c>
      <c r="H5791">
        <v>12.019439999999999</v>
      </c>
      <c r="I5791">
        <v>0.1267819</v>
      </c>
      <c r="J5791">
        <v>12.678190000000001</v>
      </c>
      <c r="K5791">
        <v>62.482959999999999</v>
      </c>
      <c r="L5791">
        <v>52.764009999999999</v>
      </c>
      <c r="M5791">
        <v>0.7665883</v>
      </c>
      <c r="N5791">
        <v>30.736820000000002</v>
      </c>
      <c r="O5791">
        <v>26.789739999999998</v>
      </c>
      <c r="P5791">
        <v>0.31132779999999999</v>
      </c>
      <c r="Q5791">
        <v>40.687080000000002</v>
      </c>
      <c r="R5791">
        <v>30.257539999999999</v>
      </c>
      <c r="S5791">
        <v>0.82263640000000005</v>
      </c>
    </row>
    <row r="5792" spans="1:19" x14ac:dyDescent="0.2">
      <c r="A5792" t="s">
        <v>722</v>
      </c>
      <c r="B5792">
        <v>2010</v>
      </c>
      <c r="C5792">
        <v>1046.8567949999999</v>
      </c>
      <c r="D5792">
        <v>1130.651811</v>
      </c>
      <c r="E5792">
        <v>1247.8500799999999</v>
      </c>
      <c r="F5792">
        <v>1299.39598</v>
      </c>
      <c r="G5792">
        <v>1273.9979659999999</v>
      </c>
      <c r="H5792">
        <v>25.500029999999999</v>
      </c>
      <c r="I5792">
        <v>0.1267819</v>
      </c>
      <c r="J5792">
        <v>12.678190000000001</v>
      </c>
      <c r="K5792">
        <v>62.482959999999999</v>
      </c>
      <c r="L5792">
        <v>52.764009999999999</v>
      </c>
      <c r="M5792">
        <v>0.7665883</v>
      </c>
      <c r="O5792">
        <v>26.789739999999998</v>
      </c>
      <c r="P5792">
        <v>0.31132779999999999</v>
      </c>
      <c r="R5792">
        <v>30.257539999999999</v>
      </c>
      <c r="S5792">
        <v>0.82263640000000005</v>
      </c>
    </row>
    <row r="5793" spans="1:19" x14ac:dyDescent="0.2">
      <c r="A5793" t="s">
        <v>722</v>
      </c>
      <c r="B5793">
        <v>2010</v>
      </c>
      <c r="C5793">
        <v>1046.8567949999999</v>
      </c>
      <c r="D5793">
        <v>1130.651811</v>
      </c>
      <c r="E5793">
        <v>1247.8500799999999</v>
      </c>
      <c r="F5793">
        <v>1299.39598</v>
      </c>
      <c r="G5793">
        <v>1273.9979659999999</v>
      </c>
      <c r="H5793">
        <v>-4.2102469999999999</v>
      </c>
      <c r="I5793">
        <v>0.1267819</v>
      </c>
      <c r="J5793">
        <v>12.678190000000001</v>
      </c>
      <c r="K5793">
        <v>62.482959999999999</v>
      </c>
      <c r="L5793">
        <v>52.764009999999999</v>
      </c>
      <c r="M5793">
        <v>0.7665883</v>
      </c>
      <c r="N5793">
        <v>30.736820000000002</v>
      </c>
      <c r="O5793">
        <v>26.789739999999998</v>
      </c>
      <c r="P5793">
        <v>0.31132779999999999</v>
      </c>
      <c r="Q5793">
        <v>40.687080000000002</v>
      </c>
      <c r="R5793">
        <v>30.257539999999999</v>
      </c>
      <c r="S5793">
        <v>0.82263640000000005</v>
      </c>
    </row>
    <row r="5794" spans="1:19" x14ac:dyDescent="0.2">
      <c r="A5794" t="s">
        <v>722</v>
      </c>
      <c r="B5794">
        <v>2010</v>
      </c>
      <c r="C5794">
        <v>1046.8567949999999</v>
      </c>
      <c r="D5794">
        <v>1130.651811</v>
      </c>
      <c r="E5794">
        <v>1247.8500799999999</v>
      </c>
      <c r="F5794">
        <v>1299.39598</v>
      </c>
      <c r="G5794">
        <v>1273.9979659999999</v>
      </c>
      <c r="H5794">
        <v>-35.064950000000003</v>
      </c>
      <c r="I5794">
        <v>0.1267819</v>
      </c>
      <c r="J5794">
        <v>12.678190000000001</v>
      </c>
      <c r="K5794">
        <v>62.482959999999999</v>
      </c>
      <c r="L5794">
        <v>52.764009999999999</v>
      </c>
      <c r="M5794">
        <v>0.7665883</v>
      </c>
      <c r="N5794">
        <v>30.736820000000002</v>
      </c>
      <c r="O5794">
        <v>26.789739999999998</v>
      </c>
      <c r="P5794">
        <v>0.31132779999999999</v>
      </c>
      <c r="Q5794">
        <v>40.687080000000002</v>
      </c>
      <c r="R5794">
        <v>30.257539999999999</v>
      </c>
      <c r="S5794">
        <v>0.82263640000000005</v>
      </c>
    </row>
    <row r="5795" spans="1:19" x14ac:dyDescent="0.2">
      <c r="A5795" t="s">
        <v>722</v>
      </c>
      <c r="B5795">
        <v>2010</v>
      </c>
      <c r="C5795">
        <v>1046.8567949999999</v>
      </c>
      <c r="D5795">
        <v>1130.651811</v>
      </c>
      <c r="E5795">
        <v>1247.8500799999999</v>
      </c>
      <c r="F5795">
        <v>1299.39598</v>
      </c>
      <c r="G5795">
        <v>1273.9979659999999</v>
      </c>
      <c r="H5795">
        <v>3.6866089999999998</v>
      </c>
      <c r="I5795">
        <v>0.1267819</v>
      </c>
      <c r="J5795">
        <v>12.678190000000001</v>
      </c>
      <c r="K5795">
        <v>62.482959999999999</v>
      </c>
      <c r="L5795">
        <v>52.764009999999999</v>
      </c>
      <c r="M5795">
        <v>0.7665883</v>
      </c>
      <c r="N5795">
        <v>30.736820000000002</v>
      </c>
      <c r="O5795">
        <v>26.789739999999998</v>
      </c>
      <c r="P5795">
        <v>0.31132779999999999</v>
      </c>
      <c r="Q5795">
        <v>40.687080000000002</v>
      </c>
      <c r="R5795">
        <v>30.257539999999999</v>
      </c>
      <c r="S5795">
        <v>0.82263640000000005</v>
      </c>
    </row>
    <row r="5796" spans="1:19" x14ac:dyDescent="0.2">
      <c r="A5796" t="s">
        <v>722</v>
      </c>
      <c r="B5796">
        <v>2010</v>
      </c>
      <c r="C5796">
        <v>1046.8567949999999</v>
      </c>
      <c r="D5796">
        <v>1130.651811</v>
      </c>
      <c r="E5796">
        <v>1247.8500799999999</v>
      </c>
      <c r="F5796">
        <v>1299.39598</v>
      </c>
      <c r="G5796">
        <v>1273.9979659999999</v>
      </c>
      <c r="H5796">
        <v>-9.2639010000000006</v>
      </c>
      <c r="I5796">
        <v>0.1267819</v>
      </c>
      <c r="J5796">
        <v>12.678190000000001</v>
      </c>
      <c r="K5796">
        <v>62.482959999999999</v>
      </c>
      <c r="L5796">
        <v>52.764009999999999</v>
      </c>
      <c r="M5796">
        <v>0.7665883</v>
      </c>
      <c r="N5796">
        <v>30.736820000000002</v>
      </c>
      <c r="O5796">
        <v>26.789739999999998</v>
      </c>
      <c r="P5796">
        <v>0.31132779999999999</v>
      </c>
      <c r="Q5796">
        <v>40.687080000000002</v>
      </c>
      <c r="R5796">
        <v>30.257539999999999</v>
      </c>
      <c r="S5796">
        <v>0.82263640000000005</v>
      </c>
    </row>
    <row r="5797" spans="1:19" x14ac:dyDescent="0.2">
      <c r="A5797" t="s">
        <v>722</v>
      </c>
      <c r="B5797">
        <v>2010</v>
      </c>
      <c r="C5797">
        <v>1046.8567949999999</v>
      </c>
      <c r="D5797">
        <v>1130.651811</v>
      </c>
      <c r="E5797">
        <v>1247.8500799999999</v>
      </c>
      <c r="F5797">
        <v>1299.39598</v>
      </c>
      <c r="G5797">
        <v>1273.9979659999999</v>
      </c>
      <c r="H5797">
        <v>-2.040842</v>
      </c>
      <c r="I5797">
        <v>0.1267819</v>
      </c>
      <c r="J5797">
        <v>12.678190000000001</v>
      </c>
      <c r="K5797">
        <v>62.482959999999999</v>
      </c>
      <c r="L5797">
        <v>52.764009999999999</v>
      </c>
      <c r="M5797">
        <v>0.7665883</v>
      </c>
      <c r="N5797">
        <v>30.736820000000002</v>
      </c>
      <c r="O5797">
        <v>26.789739999999998</v>
      </c>
      <c r="P5797">
        <v>0.31132779999999999</v>
      </c>
      <c r="Q5797">
        <v>40.687080000000002</v>
      </c>
      <c r="R5797">
        <v>30.257539999999999</v>
      </c>
      <c r="S5797">
        <v>0.82263640000000005</v>
      </c>
    </row>
    <row r="5798" spans="1:19" x14ac:dyDescent="0.2">
      <c r="A5798" t="s">
        <v>722</v>
      </c>
      <c r="B5798">
        <v>2010</v>
      </c>
      <c r="C5798">
        <v>1046.8567949999999</v>
      </c>
      <c r="D5798">
        <v>1130.651811</v>
      </c>
      <c r="E5798">
        <v>1247.8500799999999</v>
      </c>
      <c r="F5798">
        <v>1299.39598</v>
      </c>
      <c r="G5798">
        <v>1273.9979659999999</v>
      </c>
      <c r="H5798">
        <v>-12.55322</v>
      </c>
      <c r="I5798">
        <v>0.1267819</v>
      </c>
      <c r="J5798">
        <v>12.678190000000001</v>
      </c>
      <c r="K5798">
        <v>62.482959999999999</v>
      </c>
      <c r="L5798">
        <v>52.764009999999999</v>
      </c>
      <c r="M5798">
        <v>0.7665883</v>
      </c>
      <c r="N5798">
        <v>30.736820000000002</v>
      </c>
      <c r="O5798">
        <v>26.789739999999998</v>
      </c>
      <c r="P5798">
        <v>0.31132779999999999</v>
      </c>
      <c r="Q5798">
        <v>40.687080000000002</v>
      </c>
      <c r="R5798">
        <v>30.257539999999999</v>
      </c>
      <c r="S5798">
        <v>0.82263640000000005</v>
      </c>
    </row>
    <row r="5799" spans="1:19" x14ac:dyDescent="0.2">
      <c r="A5799" t="s">
        <v>722</v>
      </c>
      <c r="B5799">
        <v>2010</v>
      </c>
      <c r="C5799">
        <v>1046.8567949999999</v>
      </c>
      <c r="D5799">
        <v>1130.651811</v>
      </c>
      <c r="E5799">
        <v>1247.8500799999999</v>
      </c>
      <c r="F5799">
        <v>1299.39598</v>
      </c>
      <c r="G5799">
        <v>1273.9979659999999</v>
      </c>
      <c r="H5799">
        <v>28.279910000000001</v>
      </c>
      <c r="I5799">
        <v>0.1267819</v>
      </c>
      <c r="J5799">
        <v>12.678190000000001</v>
      </c>
      <c r="K5799">
        <v>62.482959999999999</v>
      </c>
      <c r="L5799">
        <v>52.764009999999999</v>
      </c>
      <c r="M5799">
        <v>0.7665883</v>
      </c>
      <c r="N5799">
        <v>30.736820000000002</v>
      </c>
      <c r="O5799">
        <v>26.789739999999998</v>
      </c>
      <c r="P5799">
        <v>0.31132779999999999</v>
      </c>
      <c r="Q5799">
        <v>40.687080000000002</v>
      </c>
      <c r="R5799">
        <v>30.257539999999999</v>
      </c>
      <c r="S5799">
        <v>0.82263640000000005</v>
      </c>
    </row>
    <row r="5800" spans="1:19" x14ac:dyDescent="0.2">
      <c r="A5800" t="s">
        <v>722</v>
      </c>
      <c r="B5800">
        <v>2010</v>
      </c>
      <c r="C5800">
        <v>1046.8567949999999</v>
      </c>
      <c r="D5800">
        <v>1130.651811</v>
      </c>
      <c r="E5800">
        <v>1247.8500799999999</v>
      </c>
      <c r="F5800">
        <v>1299.39598</v>
      </c>
      <c r="G5800">
        <v>1273.9979659999999</v>
      </c>
      <c r="H5800">
        <v>14.06841</v>
      </c>
      <c r="I5800">
        <v>0.1267819</v>
      </c>
      <c r="J5800">
        <v>12.678190000000001</v>
      </c>
      <c r="K5800">
        <v>62.482959999999999</v>
      </c>
      <c r="L5800">
        <v>52.764009999999999</v>
      </c>
      <c r="M5800">
        <v>0.7665883</v>
      </c>
      <c r="N5800">
        <v>30.736820000000002</v>
      </c>
      <c r="O5800">
        <v>26.789739999999998</v>
      </c>
      <c r="P5800">
        <v>0.31132779999999999</v>
      </c>
      <c r="Q5800">
        <v>40.687080000000002</v>
      </c>
      <c r="R5800">
        <v>30.257539999999999</v>
      </c>
      <c r="S5800">
        <v>0.82263640000000005</v>
      </c>
    </row>
    <row r="5801" spans="1:19" x14ac:dyDescent="0.2">
      <c r="A5801" t="s">
        <v>722</v>
      </c>
      <c r="B5801">
        <v>2010</v>
      </c>
      <c r="C5801">
        <v>1046.8567949999999</v>
      </c>
      <c r="D5801">
        <v>1130.651811</v>
      </c>
      <c r="E5801">
        <v>1247.8500799999999</v>
      </c>
      <c r="F5801">
        <v>1299.39598</v>
      </c>
      <c r="G5801">
        <v>1273.9979659999999</v>
      </c>
      <c r="H5801">
        <v>21.44997</v>
      </c>
      <c r="I5801">
        <v>0.1267819</v>
      </c>
      <c r="J5801">
        <v>12.678190000000001</v>
      </c>
      <c r="K5801">
        <v>62.482959999999999</v>
      </c>
      <c r="L5801">
        <v>52.764009999999999</v>
      </c>
      <c r="M5801">
        <v>0.7665883</v>
      </c>
      <c r="N5801">
        <v>30.736820000000002</v>
      </c>
      <c r="O5801">
        <v>26.789739999999998</v>
      </c>
      <c r="P5801">
        <v>0.31132779999999999</v>
      </c>
      <c r="Q5801">
        <v>40.687080000000002</v>
      </c>
      <c r="R5801">
        <v>30.257539999999999</v>
      </c>
      <c r="S5801">
        <v>0.82263640000000005</v>
      </c>
    </row>
    <row r="5802" spans="1:19" x14ac:dyDescent="0.2">
      <c r="A5802" t="s">
        <v>722</v>
      </c>
      <c r="B5802">
        <v>2010</v>
      </c>
      <c r="C5802">
        <v>1046.8567949999999</v>
      </c>
      <c r="D5802">
        <v>1130.651811</v>
      </c>
      <c r="E5802">
        <v>1247.8500799999999</v>
      </c>
      <c r="F5802">
        <v>1299.39598</v>
      </c>
      <c r="G5802">
        <v>1273.9979659999999</v>
      </c>
      <c r="H5802">
        <v>90.909090000000006</v>
      </c>
      <c r="I5802">
        <v>0.1267819</v>
      </c>
      <c r="J5802">
        <v>12.678190000000001</v>
      </c>
      <c r="K5802">
        <v>62.482959999999999</v>
      </c>
      <c r="L5802">
        <v>52.764009999999999</v>
      </c>
      <c r="M5802">
        <v>0.7665883</v>
      </c>
      <c r="N5802">
        <v>30.736820000000002</v>
      </c>
      <c r="O5802">
        <v>26.789739999999998</v>
      </c>
      <c r="P5802">
        <v>0.31132779999999999</v>
      </c>
      <c r="Q5802">
        <v>40.687080000000002</v>
      </c>
      <c r="R5802">
        <v>30.257539999999999</v>
      </c>
      <c r="S5802">
        <v>0.82263640000000005</v>
      </c>
    </row>
    <row r="5803" spans="1:19" x14ac:dyDescent="0.2">
      <c r="A5803" t="s">
        <v>722</v>
      </c>
      <c r="B5803">
        <v>2010</v>
      </c>
      <c r="C5803">
        <v>1046.8567949999999</v>
      </c>
      <c r="D5803">
        <v>1130.651811</v>
      </c>
      <c r="E5803">
        <v>1247.8500799999999</v>
      </c>
      <c r="F5803">
        <v>1299.39598</v>
      </c>
      <c r="G5803">
        <v>1273.9979659999999</v>
      </c>
      <c r="H5803">
        <v>-7.9926259999999996</v>
      </c>
      <c r="I5803">
        <v>0.1267819</v>
      </c>
      <c r="J5803">
        <v>12.678190000000001</v>
      </c>
      <c r="K5803">
        <v>62.482959999999999</v>
      </c>
      <c r="L5803">
        <v>52.764009999999999</v>
      </c>
      <c r="M5803">
        <v>0.7665883</v>
      </c>
      <c r="N5803">
        <v>30.736820000000002</v>
      </c>
      <c r="O5803">
        <v>26.789739999999998</v>
      </c>
      <c r="P5803">
        <v>0.31132779999999999</v>
      </c>
      <c r="Q5803">
        <v>40.687080000000002</v>
      </c>
      <c r="R5803">
        <v>30.257539999999999</v>
      </c>
      <c r="S5803">
        <v>0.82263640000000005</v>
      </c>
    </row>
    <row r="5804" spans="1:19" x14ac:dyDescent="0.2">
      <c r="A5804" t="s">
        <v>722</v>
      </c>
      <c r="B5804">
        <v>2010</v>
      </c>
      <c r="C5804">
        <v>1046.8567949999999</v>
      </c>
      <c r="D5804">
        <v>1130.651811</v>
      </c>
      <c r="E5804">
        <v>1247.8500799999999</v>
      </c>
      <c r="F5804">
        <v>1299.39598</v>
      </c>
      <c r="G5804">
        <v>1273.9979659999999</v>
      </c>
      <c r="H5804">
        <v>2.8138160000000001</v>
      </c>
      <c r="I5804">
        <v>0.1267819</v>
      </c>
      <c r="J5804">
        <v>12.678190000000001</v>
      </c>
      <c r="K5804">
        <v>62.482959999999999</v>
      </c>
      <c r="L5804">
        <v>52.764009999999999</v>
      </c>
      <c r="M5804">
        <v>0.7665883</v>
      </c>
      <c r="N5804">
        <v>30.736820000000002</v>
      </c>
      <c r="O5804">
        <v>26.789739999999998</v>
      </c>
      <c r="P5804">
        <v>0.31132779999999999</v>
      </c>
      <c r="Q5804">
        <v>40.687080000000002</v>
      </c>
      <c r="R5804">
        <v>30.257539999999999</v>
      </c>
      <c r="S5804">
        <v>0.82263640000000005</v>
      </c>
    </row>
    <row r="5805" spans="1:19" x14ac:dyDescent="0.2">
      <c r="A5805" t="s">
        <v>722</v>
      </c>
      <c r="B5805">
        <v>2010</v>
      </c>
      <c r="C5805">
        <v>1046.8567949999999</v>
      </c>
      <c r="D5805">
        <v>1130.651811</v>
      </c>
      <c r="E5805">
        <v>1247.8500799999999</v>
      </c>
      <c r="F5805">
        <v>1299.39598</v>
      </c>
      <c r="G5805">
        <v>1273.9979659999999</v>
      </c>
      <c r="H5805">
        <v>13.55579</v>
      </c>
      <c r="I5805">
        <v>0.1267819</v>
      </c>
      <c r="J5805">
        <v>12.678190000000001</v>
      </c>
      <c r="K5805">
        <v>62.482959999999999</v>
      </c>
      <c r="L5805">
        <v>52.764009999999999</v>
      </c>
      <c r="M5805">
        <v>0.7665883</v>
      </c>
      <c r="N5805">
        <v>30.736820000000002</v>
      </c>
      <c r="O5805">
        <v>26.789739999999998</v>
      </c>
      <c r="P5805">
        <v>0.31132779999999999</v>
      </c>
      <c r="Q5805">
        <v>40.687080000000002</v>
      </c>
      <c r="R5805">
        <v>30.257539999999999</v>
      </c>
      <c r="S5805">
        <v>0.82263640000000005</v>
      </c>
    </row>
    <row r="5806" spans="1:19" x14ac:dyDescent="0.2">
      <c r="A5806" t="s">
        <v>722</v>
      </c>
      <c r="B5806">
        <v>2010</v>
      </c>
      <c r="C5806">
        <v>1046.8567949999999</v>
      </c>
      <c r="D5806">
        <v>1130.651811</v>
      </c>
      <c r="E5806">
        <v>1247.8500799999999</v>
      </c>
      <c r="F5806">
        <v>1299.39598</v>
      </c>
      <c r="G5806">
        <v>1273.9979659999999</v>
      </c>
      <c r="H5806">
        <v>28.96968</v>
      </c>
      <c r="I5806">
        <v>0.1267819</v>
      </c>
      <c r="J5806">
        <v>12.678190000000001</v>
      </c>
      <c r="K5806">
        <v>62.482959999999999</v>
      </c>
      <c r="L5806">
        <v>52.764009999999999</v>
      </c>
      <c r="M5806">
        <v>0.7665883</v>
      </c>
      <c r="N5806">
        <v>30.736820000000002</v>
      </c>
      <c r="O5806">
        <v>26.789739999999998</v>
      </c>
      <c r="P5806">
        <v>0.31132779999999999</v>
      </c>
      <c r="Q5806">
        <v>40.687080000000002</v>
      </c>
      <c r="R5806">
        <v>30.257539999999999</v>
      </c>
      <c r="S5806">
        <v>0.82263640000000005</v>
      </c>
    </row>
    <row r="5807" spans="1:19" x14ac:dyDescent="0.2">
      <c r="A5807" t="s">
        <v>722</v>
      </c>
      <c r="B5807">
        <v>2010</v>
      </c>
      <c r="C5807">
        <v>1046.8567949999999</v>
      </c>
      <c r="D5807">
        <v>1130.651811</v>
      </c>
      <c r="E5807">
        <v>1247.8500799999999</v>
      </c>
      <c r="F5807">
        <v>1299.39598</v>
      </c>
      <c r="G5807">
        <v>1273.9979659999999</v>
      </c>
      <c r="H5807">
        <v>-6.5656739999999996</v>
      </c>
      <c r="I5807">
        <v>0.1267819</v>
      </c>
      <c r="J5807">
        <v>12.678190000000001</v>
      </c>
      <c r="K5807">
        <v>62.482959999999999</v>
      </c>
      <c r="L5807">
        <v>52.764009999999999</v>
      </c>
      <c r="M5807">
        <v>0.7665883</v>
      </c>
      <c r="N5807">
        <v>30.736820000000002</v>
      </c>
      <c r="O5807">
        <v>26.789739999999998</v>
      </c>
      <c r="P5807">
        <v>0.31132779999999999</v>
      </c>
      <c r="Q5807">
        <v>40.687080000000002</v>
      </c>
      <c r="R5807">
        <v>30.257539999999999</v>
      </c>
      <c r="S5807">
        <v>0.82263640000000005</v>
      </c>
    </row>
    <row r="5808" spans="1:19" x14ac:dyDescent="0.2">
      <c r="A5808" t="s">
        <v>722</v>
      </c>
      <c r="B5808">
        <v>2010</v>
      </c>
      <c r="C5808">
        <v>1046.8567949999999</v>
      </c>
      <c r="D5808">
        <v>1130.651811</v>
      </c>
      <c r="E5808">
        <v>1247.8500799999999</v>
      </c>
      <c r="F5808">
        <v>1299.39598</v>
      </c>
      <c r="G5808">
        <v>1273.9979659999999</v>
      </c>
      <c r="H5808">
        <v>-4.3062209999999999</v>
      </c>
      <c r="I5808">
        <v>0.1267819</v>
      </c>
      <c r="J5808">
        <v>12.678190000000001</v>
      </c>
      <c r="K5808">
        <v>62.482959999999999</v>
      </c>
      <c r="L5808">
        <v>52.764009999999999</v>
      </c>
      <c r="M5808">
        <v>0.7665883</v>
      </c>
      <c r="N5808">
        <v>30.736820000000002</v>
      </c>
      <c r="O5808">
        <v>26.789739999999998</v>
      </c>
      <c r="P5808">
        <v>0.31132779999999999</v>
      </c>
      <c r="Q5808">
        <v>40.687080000000002</v>
      </c>
      <c r="R5808">
        <v>30.257539999999999</v>
      </c>
      <c r="S5808">
        <v>0.82263640000000005</v>
      </c>
    </row>
    <row r="5809" spans="1:19" x14ac:dyDescent="0.2">
      <c r="A5809" t="s">
        <v>722</v>
      </c>
      <c r="B5809">
        <v>2010</v>
      </c>
      <c r="C5809">
        <v>1046.8567949999999</v>
      </c>
      <c r="D5809">
        <v>1130.651811</v>
      </c>
      <c r="E5809">
        <v>1247.8500799999999</v>
      </c>
      <c r="F5809">
        <v>1299.39598</v>
      </c>
      <c r="G5809">
        <v>1273.9979659999999</v>
      </c>
      <c r="H5809">
        <v>5.8201229999999997</v>
      </c>
      <c r="I5809">
        <v>0.1267819</v>
      </c>
      <c r="J5809">
        <v>12.678190000000001</v>
      </c>
      <c r="K5809">
        <v>62.482959999999999</v>
      </c>
      <c r="L5809">
        <v>52.764009999999999</v>
      </c>
      <c r="M5809">
        <v>0.7665883</v>
      </c>
      <c r="N5809">
        <v>30.736820000000002</v>
      </c>
      <c r="O5809">
        <v>26.789739999999998</v>
      </c>
      <c r="P5809">
        <v>0.31132779999999999</v>
      </c>
      <c r="Q5809">
        <v>40.687080000000002</v>
      </c>
      <c r="R5809">
        <v>30.257539999999999</v>
      </c>
      <c r="S5809">
        <v>0.82263640000000005</v>
      </c>
    </row>
    <row r="5810" spans="1:19" x14ac:dyDescent="0.2">
      <c r="A5810" t="s">
        <v>722</v>
      </c>
      <c r="B5810">
        <v>2010</v>
      </c>
      <c r="C5810">
        <v>1046.8567949999999</v>
      </c>
      <c r="D5810">
        <v>1130.651811</v>
      </c>
      <c r="E5810">
        <v>1247.8500799999999</v>
      </c>
      <c r="F5810">
        <v>1299.39598</v>
      </c>
      <c r="G5810">
        <v>1273.9979659999999</v>
      </c>
      <c r="H5810">
        <v>17.647079999999999</v>
      </c>
      <c r="I5810">
        <v>0.1267819</v>
      </c>
      <c r="J5810">
        <v>12.678190000000001</v>
      </c>
      <c r="K5810">
        <v>62.482959999999999</v>
      </c>
      <c r="L5810">
        <v>52.764009999999999</v>
      </c>
      <c r="M5810">
        <v>0.7665883</v>
      </c>
      <c r="N5810">
        <v>30.736820000000002</v>
      </c>
      <c r="O5810">
        <v>26.789739999999998</v>
      </c>
      <c r="P5810">
        <v>0.31132779999999999</v>
      </c>
      <c r="Q5810">
        <v>40.687080000000002</v>
      </c>
      <c r="R5810">
        <v>30.257539999999999</v>
      </c>
      <c r="S5810">
        <v>0.82263640000000005</v>
      </c>
    </row>
    <row r="5811" spans="1:19" x14ac:dyDescent="0.2">
      <c r="A5811" t="s">
        <v>722</v>
      </c>
      <c r="B5811">
        <v>2010</v>
      </c>
      <c r="C5811">
        <v>1046.8567949999999</v>
      </c>
      <c r="D5811">
        <v>1130.651811</v>
      </c>
      <c r="E5811">
        <v>1247.8500799999999</v>
      </c>
      <c r="F5811">
        <v>1299.39598</v>
      </c>
      <c r="G5811">
        <v>1273.9979659999999</v>
      </c>
      <c r="H5811">
        <v>13.85196</v>
      </c>
      <c r="I5811">
        <v>0.1267819</v>
      </c>
      <c r="J5811">
        <v>12.678190000000001</v>
      </c>
      <c r="K5811">
        <v>62.482959999999999</v>
      </c>
      <c r="L5811">
        <v>52.764009999999999</v>
      </c>
      <c r="M5811">
        <v>0.7665883</v>
      </c>
      <c r="N5811">
        <v>30.736820000000002</v>
      </c>
      <c r="O5811">
        <v>26.789739999999998</v>
      </c>
      <c r="P5811">
        <v>0.31132779999999999</v>
      </c>
      <c r="Q5811">
        <v>40.687080000000002</v>
      </c>
      <c r="R5811">
        <v>30.257539999999999</v>
      </c>
      <c r="S5811">
        <v>0.82263640000000005</v>
      </c>
    </row>
    <row r="5812" spans="1:19" x14ac:dyDescent="0.2">
      <c r="A5812" t="s">
        <v>722</v>
      </c>
      <c r="B5812">
        <v>2010</v>
      </c>
      <c r="C5812">
        <v>1046.8567949999999</v>
      </c>
      <c r="D5812">
        <v>1130.651811</v>
      </c>
      <c r="E5812">
        <v>1247.8500799999999</v>
      </c>
      <c r="F5812">
        <v>1299.39598</v>
      </c>
      <c r="G5812">
        <v>1273.9979659999999</v>
      </c>
      <c r="H5812">
        <v>-17.948709999999998</v>
      </c>
      <c r="I5812">
        <v>0.1267819</v>
      </c>
      <c r="J5812">
        <v>12.678190000000001</v>
      </c>
      <c r="K5812">
        <v>62.482959999999999</v>
      </c>
      <c r="L5812">
        <v>52.764009999999999</v>
      </c>
      <c r="M5812">
        <v>0.7665883</v>
      </c>
      <c r="N5812">
        <v>30.736820000000002</v>
      </c>
      <c r="O5812">
        <v>26.789739999999998</v>
      </c>
      <c r="P5812">
        <v>0.31132779999999999</v>
      </c>
      <c r="Q5812">
        <v>40.687080000000002</v>
      </c>
      <c r="R5812">
        <v>30.257539999999999</v>
      </c>
      <c r="S5812">
        <v>0.82263640000000005</v>
      </c>
    </row>
    <row r="5813" spans="1:19" x14ac:dyDescent="0.2">
      <c r="A5813" t="s">
        <v>722</v>
      </c>
      <c r="B5813">
        <v>2010</v>
      </c>
      <c r="C5813">
        <v>1046.8567949999999</v>
      </c>
      <c r="D5813">
        <v>1130.651811</v>
      </c>
      <c r="E5813">
        <v>1247.8500799999999</v>
      </c>
      <c r="F5813">
        <v>1299.39598</v>
      </c>
      <c r="G5813">
        <v>1273.9979659999999</v>
      </c>
      <c r="H5813">
        <v>1.832965</v>
      </c>
      <c r="I5813">
        <v>0.1267819</v>
      </c>
      <c r="J5813">
        <v>12.678190000000001</v>
      </c>
      <c r="K5813">
        <v>62.482959999999999</v>
      </c>
      <c r="L5813">
        <v>52.764009999999999</v>
      </c>
      <c r="M5813">
        <v>0.7665883</v>
      </c>
      <c r="N5813">
        <v>30.736820000000002</v>
      </c>
      <c r="O5813">
        <v>26.789739999999998</v>
      </c>
      <c r="P5813">
        <v>0.31132779999999999</v>
      </c>
      <c r="Q5813">
        <v>40.687080000000002</v>
      </c>
      <c r="R5813">
        <v>30.257539999999999</v>
      </c>
      <c r="S5813">
        <v>0.82263640000000005</v>
      </c>
    </row>
    <row r="5814" spans="1:19" x14ac:dyDescent="0.2">
      <c r="A5814" t="s">
        <v>722</v>
      </c>
      <c r="B5814">
        <v>2010</v>
      </c>
      <c r="C5814">
        <v>1046.8567949999999</v>
      </c>
      <c r="D5814">
        <v>1130.651811</v>
      </c>
      <c r="E5814">
        <v>1247.8500799999999</v>
      </c>
      <c r="F5814">
        <v>1299.39598</v>
      </c>
      <c r="G5814">
        <v>1273.9979659999999</v>
      </c>
      <c r="H5814">
        <v>-7.6923320000000004</v>
      </c>
      <c r="I5814">
        <v>0.1267819</v>
      </c>
      <c r="J5814">
        <v>12.678190000000001</v>
      </c>
      <c r="K5814">
        <v>62.482959999999999</v>
      </c>
      <c r="L5814">
        <v>52.764009999999999</v>
      </c>
      <c r="M5814">
        <v>0.7665883</v>
      </c>
      <c r="N5814">
        <v>30.736820000000002</v>
      </c>
      <c r="O5814">
        <v>26.789739999999998</v>
      </c>
      <c r="P5814">
        <v>0.31132779999999999</v>
      </c>
      <c r="Q5814">
        <v>40.687080000000002</v>
      </c>
      <c r="R5814">
        <v>30.257539999999999</v>
      </c>
      <c r="S5814">
        <v>0.82263640000000005</v>
      </c>
    </row>
    <row r="5815" spans="1:19" x14ac:dyDescent="0.2">
      <c r="A5815" t="s">
        <v>722</v>
      </c>
      <c r="B5815">
        <v>2010</v>
      </c>
      <c r="C5815">
        <v>1046.8567949999999</v>
      </c>
      <c r="D5815">
        <v>1130.651811</v>
      </c>
      <c r="E5815">
        <v>1247.8500799999999</v>
      </c>
      <c r="F5815">
        <v>1299.39598</v>
      </c>
      <c r="G5815">
        <v>1273.9979659999999</v>
      </c>
      <c r="H5815">
        <v>16.576789999999999</v>
      </c>
      <c r="I5815">
        <v>0.1267819</v>
      </c>
      <c r="J5815">
        <v>12.678190000000001</v>
      </c>
      <c r="K5815">
        <v>62.482959999999999</v>
      </c>
      <c r="L5815">
        <v>52.764009999999999</v>
      </c>
      <c r="M5815">
        <v>0.7665883</v>
      </c>
      <c r="N5815">
        <v>30.736820000000002</v>
      </c>
      <c r="O5815">
        <v>26.789739999999998</v>
      </c>
      <c r="P5815">
        <v>0.31132779999999999</v>
      </c>
      <c r="Q5815">
        <v>40.687080000000002</v>
      </c>
      <c r="R5815">
        <v>30.257539999999999</v>
      </c>
      <c r="S5815">
        <v>0.82263640000000005</v>
      </c>
    </row>
    <row r="5816" spans="1:19" x14ac:dyDescent="0.2">
      <c r="A5816" t="s">
        <v>722</v>
      </c>
      <c r="B5816">
        <v>2010</v>
      </c>
      <c r="C5816">
        <v>1046.8567949999999</v>
      </c>
      <c r="D5816">
        <v>1130.651811</v>
      </c>
      <c r="E5816">
        <v>1247.8500799999999</v>
      </c>
      <c r="F5816">
        <v>1299.39598</v>
      </c>
      <c r="G5816">
        <v>1273.9979659999999</v>
      </c>
      <c r="H5816">
        <v>-22.809750000000001</v>
      </c>
      <c r="I5816">
        <v>0.1267819</v>
      </c>
      <c r="J5816">
        <v>12.678190000000001</v>
      </c>
      <c r="K5816">
        <v>62.482959999999999</v>
      </c>
      <c r="L5816">
        <v>52.764009999999999</v>
      </c>
      <c r="M5816">
        <v>0.7665883</v>
      </c>
      <c r="N5816">
        <v>30.736820000000002</v>
      </c>
      <c r="O5816">
        <v>26.789739999999998</v>
      </c>
      <c r="P5816">
        <v>0.31132779999999999</v>
      </c>
      <c r="Q5816">
        <v>40.687080000000002</v>
      </c>
      <c r="R5816">
        <v>30.257539999999999</v>
      </c>
      <c r="S5816">
        <v>0.82263640000000005</v>
      </c>
    </row>
    <row r="5817" spans="1:19" x14ac:dyDescent="0.2">
      <c r="A5817" t="s">
        <v>722</v>
      </c>
      <c r="B5817">
        <v>2010</v>
      </c>
      <c r="C5817">
        <v>1046.8567949999999</v>
      </c>
      <c r="D5817">
        <v>1130.651811</v>
      </c>
      <c r="E5817">
        <v>1247.8500799999999</v>
      </c>
      <c r="F5817">
        <v>1299.39598</v>
      </c>
      <c r="G5817">
        <v>1273.9979659999999</v>
      </c>
      <c r="H5817">
        <v>-15.16708</v>
      </c>
      <c r="I5817">
        <v>0.1267819</v>
      </c>
      <c r="J5817">
        <v>12.678190000000001</v>
      </c>
      <c r="K5817">
        <v>62.482959999999999</v>
      </c>
      <c r="L5817">
        <v>52.764009999999999</v>
      </c>
      <c r="M5817">
        <v>0.7665883</v>
      </c>
      <c r="N5817">
        <v>30.736820000000002</v>
      </c>
      <c r="O5817">
        <v>26.789739999999998</v>
      </c>
      <c r="P5817">
        <v>0.31132779999999999</v>
      </c>
      <c r="Q5817">
        <v>40.687080000000002</v>
      </c>
      <c r="R5817">
        <v>30.257539999999999</v>
      </c>
      <c r="S5817">
        <v>0.82263640000000005</v>
      </c>
    </row>
    <row r="5818" spans="1:19" x14ac:dyDescent="0.2">
      <c r="A5818" t="s">
        <v>722</v>
      </c>
      <c r="B5818">
        <v>2010</v>
      </c>
      <c r="C5818">
        <v>1046.8567949999999</v>
      </c>
      <c r="D5818">
        <v>1130.651811</v>
      </c>
      <c r="E5818">
        <v>1247.8500799999999</v>
      </c>
      <c r="F5818">
        <v>1299.39598</v>
      </c>
      <c r="G5818">
        <v>1273.9979659999999</v>
      </c>
      <c r="H5818">
        <v>-21.244319999999998</v>
      </c>
      <c r="I5818">
        <v>0.1267819</v>
      </c>
      <c r="J5818">
        <v>12.678190000000001</v>
      </c>
      <c r="K5818">
        <v>62.482959999999999</v>
      </c>
      <c r="L5818">
        <v>52.764009999999999</v>
      </c>
      <c r="M5818">
        <v>0.7665883</v>
      </c>
      <c r="N5818">
        <v>30.736820000000002</v>
      </c>
      <c r="O5818">
        <v>26.789739999999998</v>
      </c>
      <c r="P5818">
        <v>0.31132779999999999</v>
      </c>
      <c r="Q5818">
        <v>40.687080000000002</v>
      </c>
      <c r="R5818">
        <v>30.257539999999999</v>
      </c>
      <c r="S5818">
        <v>0.82263640000000005</v>
      </c>
    </row>
    <row r="5819" spans="1:19" x14ac:dyDescent="0.2">
      <c r="A5819" t="s">
        <v>722</v>
      </c>
      <c r="B5819">
        <v>2010</v>
      </c>
      <c r="C5819">
        <v>1046.8567949999999</v>
      </c>
      <c r="D5819">
        <v>1130.651811</v>
      </c>
      <c r="E5819">
        <v>1247.8500799999999</v>
      </c>
      <c r="F5819">
        <v>1299.39598</v>
      </c>
      <c r="G5819">
        <v>1273.9979659999999</v>
      </c>
      <c r="H5819">
        <v>-5.9999770000000003</v>
      </c>
      <c r="I5819">
        <v>0.1267819</v>
      </c>
      <c r="J5819">
        <v>12.678190000000001</v>
      </c>
      <c r="K5819">
        <v>62.482959999999999</v>
      </c>
      <c r="L5819">
        <v>52.764009999999999</v>
      </c>
      <c r="M5819">
        <v>0.7665883</v>
      </c>
      <c r="N5819">
        <v>30.736820000000002</v>
      </c>
      <c r="O5819">
        <v>26.789739999999998</v>
      </c>
      <c r="P5819">
        <v>0.31132779999999999</v>
      </c>
      <c r="Q5819">
        <v>40.687080000000002</v>
      </c>
      <c r="R5819">
        <v>30.257539999999999</v>
      </c>
      <c r="S5819">
        <v>0.82263640000000005</v>
      </c>
    </row>
    <row r="5820" spans="1:19" x14ac:dyDescent="0.2">
      <c r="A5820" t="s">
        <v>722</v>
      </c>
      <c r="B5820">
        <v>2010</v>
      </c>
      <c r="C5820">
        <v>1046.8567949999999</v>
      </c>
      <c r="D5820">
        <v>1130.651811</v>
      </c>
      <c r="E5820">
        <v>1247.8500799999999</v>
      </c>
      <c r="F5820">
        <v>1299.39598</v>
      </c>
      <c r="G5820">
        <v>1273.9979659999999</v>
      </c>
      <c r="H5820">
        <v>0.80849930000000003</v>
      </c>
      <c r="I5820">
        <v>0.1267819</v>
      </c>
      <c r="J5820">
        <v>12.678190000000001</v>
      </c>
      <c r="K5820">
        <v>62.482959999999999</v>
      </c>
      <c r="L5820">
        <v>52.764009999999999</v>
      </c>
      <c r="M5820">
        <v>0.7665883</v>
      </c>
      <c r="N5820">
        <v>30.736820000000002</v>
      </c>
      <c r="O5820">
        <v>26.789739999999998</v>
      </c>
      <c r="P5820">
        <v>0.31132779999999999</v>
      </c>
      <c r="Q5820">
        <v>40.687080000000002</v>
      </c>
      <c r="R5820">
        <v>30.257539999999999</v>
      </c>
      <c r="S5820">
        <v>0.82263640000000005</v>
      </c>
    </row>
    <row r="5821" spans="1:19" x14ac:dyDescent="0.2">
      <c r="A5821" t="s">
        <v>722</v>
      </c>
      <c r="B5821">
        <v>2010</v>
      </c>
      <c r="C5821">
        <v>1046.8567949999999</v>
      </c>
      <c r="D5821">
        <v>1130.651811</v>
      </c>
      <c r="E5821">
        <v>1247.8500799999999</v>
      </c>
      <c r="F5821">
        <v>1299.39598</v>
      </c>
      <c r="G5821">
        <v>1273.9979659999999</v>
      </c>
      <c r="H5821">
        <v>-17.613630000000001</v>
      </c>
      <c r="I5821">
        <v>0.1267819</v>
      </c>
      <c r="J5821">
        <v>12.678190000000001</v>
      </c>
      <c r="K5821">
        <v>62.482959999999999</v>
      </c>
      <c r="L5821">
        <v>52.764009999999999</v>
      </c>
      <c r="M5821">
        <v>0.7665883</v>
      </c>
      <c r="N5821">
        <v>30.736820000000002</v>
      </c>
      <c r="O5821">
        <v>26.789739999999998</v>
      </c>
      <c r="P5821">
        <v>0.31132779999999999</v>
      </c>
      <c r="Q5821">
        <v>40.687080000000002</v>
      </c>
      <c r="R5821">
        <v>30.257539999999999</v>
      </c>
      <c r="S5821">
        <v>0.82263640000000005</v>
      </c>
    </row>
    <row r="5822" spans="1:19" x14ac:dyDescent="0.2">
      <c r="A5822" t="s">
        <v>722</v>
      </c>
      <c r="B5822">
        <v>2010</v>
      </c>
      <c r="C5822">
        <v>1046.8567949999999</v>
      </c>
      <c r="D5822">
        <v>1130.651811</v>
      </c>
      <c r="E5822">
        <v>1247.8500799999999</v>
      </c>
      <c r="F5822">
        <v>1299.39598</v>
      </c>
      <c r="G5822">
        <v>1273.9979659999999</v>
      </c>
      <c r="H5822">
        <v>-29.245270000000001</v>
      </c>
      <c r="I5822">
        <v>0.1267819</v>
      </c>
      <c r="J5822">
        <v>12.678190000000001</v>
      </c>
      <c r="K5822">
        <v>62.482959999999999</v>
      </c>
      <c r="L5822">
        <v>52.764009999999999</v>
      </c>
      <c r="M5822">
        <v>0.7665883</v>
      </c>
      <c r="N5822">
        <v>30.736820000000002</v>
      </c>
      <c r="O5822">
        <v>26.789739999999998</v>
      </c>
      <c r="P5822">
        <v>0.31132779999999999</v>
      </c>
      <c r="Q5822">
        <v>40.687080000000002</v>
      </c>
      <c r="R5822">
        <v>30.257539999999999</v>
      </c>
      <c r="S5822">
        <v>0.82263640000000005</v>
      </c>
    </row>
    <row r="5823" spans="1:19" x14ac:dyDescent="0.2">
      <c r="A5823" t="s">
        <v>722</v>
      </c>
      <c r="B5823">
        <v>2010</v>
      </c>
      <c r="C5823">
        <v>1046.8567949999999</v>
      </c>
      <c r="D5823">
        <v>1130.651811</v>
      </c>
      <c r="E5823">
        <v>1247.8500799999999</v>
      </c>
      <c r="F5823">
        <v>1299.39598</v>
      </c>
      <c r="G5823">
        <v>1273.9979659999999</v>
      </c>
      <c r="H5823">
        <v>11.344569999999999</v>
      </c>
      <c r="I5823">
        <v>0.1267819</v>
      </c>
      <c r="J5823">
        <v>12.678190000000001</v>
      </c>
      <c r="K5823">
        <v>62.482959999999999</v>
      </c>
      <c r="L5823">
        <v>52.764009999999999</v>
      </c>
      <c r="M5823">
        <v>0.7665883</v>
      </c>
      <c r="N5823">
        <v>30.736820000000002</v>
      </c>
      <c r="O5823">
        <v>26.789739999999998</v>
      </c>
      <c r="P5823">
        <v>0.31132779999999999</v>
      </c>
      <c r="Q5823">
        <v>40.687080000000002</v>
      </c>
      <c r="R5823">
        <v>30.257539999999999</v>
      </c>
      <c r="S5823">
        <v>0.82263640000000005</v>
      </c>
    </row>
    <row r="5824" spans="1:19" x14ac:dyDescent="0.2">
      <c r="A5824" t="s">
        <v>722</v>
      </c>
      <c r="B5824">
        <v>2010</v>
      </c>
      <c r="C5824">
        <v>1046.8567949999999</v>
      </c>
      <c r="D5824">
        <v>1130.651811</v>
      </c>
      <c r="E5824">
        <v>1247.8500799999999</v>
      </c>
      <c r="F5824">
        <v>1299.39598</v>
      </c>
      <c r="G5824">
        <v>1273.9979659999999</v>
      </c>
      <c r="H5824">
        <v>-4.2419989999999999</v>
      </c>
      <c r="I5824">
        <v>0.1267819</v>
      </c>
      <c r="J5824">
        <v>12.678190000000001</v>
      </c>
      <c r="K5824">
        <v>62.482959999999999</v>
      </c>
      <c r="L5824">
        <v>52.764009999999999</v>
      </c>
      <c r="M5824">
        <v>0.7665883</v>
      </c>
      <c r="N5824">
        <v>30.736820000000002</v>
      </c>
      <c r="O5824">
        <v>26.789739999999998</v>
      </c>
      <c r="P5824">
        <v>0.31132779999999999</v>
      </c>
      <c r="Q5824">
        <v>40.687080000000002</v>
      </c>
      <c r="R5824">
        <v>30.257539999999999</v>
      </c>
      <c r="S5824">
        <v>0.82263640000000005</v>
      </c>
    </row>
    <row r="5825" spans="1:19" x14ac:dyDescent="0.2">
      <c r="A5825" t="s">
        <v>722</v>
      </c>
      <c r="B5825">
        <v>2010</v>
      </c>
      <c r="C5825">
        <v>1046.8567949999999</v>
      </c>
      <c r="D5825">
        <v>1130.651811</v>
      </c>
      <c r="E5825">
        <v>1247.8500799999999</v>
      </c>
      <c r="F5825">
        <v>1299.39598</v>
      </c>
      <c r="G5825">
        <v>1273.9979659999999</v>
      </c>
      <c r="H5825">
        <v>6.9767089999999996</v>
      </c>
      <c r="I5825">
        <v>0.1267819</v>
      </c>
      <c r="J5825">
        <v>12.678190000000001</v>
      </c>
      <c r="K5825">
        <v>62.482959999999999</v>
      </c>
      <c r="L5825">
        <v>52.764009999999999</v>
      </c>
      <c r="M5825">
        <v>0.7665883</v>
      </c>
      <c r="N5825">
        <v>30.736820000000002</v>
      </c>
      <c r="O5825">
        <v>26.789739999999998</v>
      </c>
      <c r="P5825">
        <v>0.31132779999999999</v>
      </c>
      <c r="Q5825">
        <v>40.687080000000002</v>
      </c>
      <c r="R5825">
        <v>30.257539999999999</v>
      </c>
      <c r="S5825">
        <v>0.82263640000000005</v>
      </c>
    </row>
    <row r="5826" spans="1:19" x14ac:dyDescent="0.2">
      <c r="A5826" t="s">
        <v>722</v>
      </c>
      <c r="B5826">
        <v>2010</v>
      </c>
      <c r="C5826">
        <v>1046.8567949999999</v>
      </c>
      <c r="D5826">
        <v>1130.651811</v>
      </c>
      <c r="E5826">
        <v>1247.8500799999999</v>
      </c>
      <c r="F5826">
        <v>1299.39598</v>
      </c>
      <c r="G5826">
        <v>1273.9979659999999</v>
      </c>
      <c r="H5826">
        <v>-8.7193140000000007</v>
      </c>
      <c r="I5826">
        <v>0.1267819</v>
      </c>
      <c r="J5826">
        <v>12.678190000000001</v>
      </c>
      <c r="K5826">
        <v>62.482959999999999</v>
      </c>
      <c r="L5826">
        <v>52.764009999999999</v>
      </c>
      <c r="M5826">
        <v>0.7665883</v>
      </c>
      <c r="N5826">
        <v>30.736820000000002</v>
      </c>
      <c r="O5826">
        <v>26.789739999999998</v>
      </c>
      <c r="P5826">
        <v>0.31132779999999999</v>
      </c>
      <c r="Q5826">
        <v>40.687080000000002</v>
      </c>
      <c r="R5826">
        <v>30.257539999999999</v>
      </c>
      <c r="S5826">
        <v>0.82263640000000005</v>
      </c>
    </row>
    <row r="5827" spans="1:19" x14ac:dyDescent="0.2">
      <c r="A5827" t="s">
        <v>722</v>
      </c>
      <c r="B5827">
        <v>2010</v>
      </c>
      <c r="C5827">
        <v>1046.8567949999999</v>
      </c>
      <c r="D5827">
        <v>1130.651811</v>
      </c>
      <c r="E5827">
        <v>1247.8500799999999</v>
      </c>
      <c r="F5827">
        <v>1299.39598</v>
      </c>
      <c r="G5827">
        <v>1273.9979659999999</v>
      </c>
      <c r="H5827">
        <v>-15.27444</v>
      </c>
      <c r="I5827">
        <v>0.1267819</v>
      </c>
      <c r="J5827">
        <v>12.678190000000001</v>
      </c>
      <c r="K5827">
        <v>62.482959999999999</v>
      </c>
      <c r="L5827">
        <v>52.764009999999999</v>
      </c>
      <c r="M5827">
        <v>0.7665883</v>
      </c>
      <c r="N5827">
        <v>30.736820000000002</v>
      </c>
      <c r="O5827">
        <v>26.789739999999998</v>
      </c>
      <c r="P5827">
        <v>0.31132779999999999</v>
      </c>
      <c r="Q5827">
        <v>40.687080000000002</v>
      </c>
      <c r="R5827">
        <v>30.257539999999999</v>
      </c>
      <c r="S5827">
        <v>0.82263640000000005</v>
      </c>
    </row>
    <row r="5828" spans="1:19" x14ac:dyDescent="0.2">
      <c r="A5828" t="s">
        <v>722</v>
      </c>
      <c r="B5828">
        <v>2010</v>
      </c>
      <c r="C5828">
        <v>1046.8567949999999</v>
      </c>
      <c r="D5828">
        <v>1130.651811</v>
      </c>
      <c r="E5828">
        <v>1247.8500799999999</v>
      </c>
      <c r="F5828">
        <v>1299.39598</v>
      </c>
      <c r="G5828">
        <v>1273.9979659999999</v>
      </c>
      <c r="H5828">
        <v>13.4313</v>
      </c>
      <c r="I5828">
        <v>0.1267819</v>
      </c>
      <c r="J5828">
        <v>12.678190000000001</v>
      </c>
      <c r="K5828">
        <v>62.482959999999999</v>
      </c>
      <c r="L5828">
        <v>52.764009999999999</v>
      </c>
      <c r="M5828">
        <v>0.7665883</v>
      </c>
      <c r="N5828">
        <v>30.736820000000002</v>
      </c>
      <c r="O5828">
        <v>26.789739999999998</v>
      </c>
      <c r="P5828">
        <v>0.31132779999999999</v>
      </c>
      <c r="Q5828">
        <v>40.687080000000002</v>
      </c>
      <c r="R5828">
        <v>30.257539999999999</v>
      </c>
      <c r="S5828">
        <v>0.82263640000000005</v>
      </c>
    </row>
    <row r="5829" spans="1:19" x14ac:dyDescent="0.2">
      <c r="A5829" t="s">
        <v>722</v>
      </c>
      <c r="B5829">
        <v>2010</v>
      </c>
      <c r="C5829">
        <v>1046.8567949999999</v>
      </c>
      <c r="D5829">
        <v>1130.651811</v>
      </c>
      <c r="E5829">
        <v>1247.8500799999999</v>
      </c>
      <c r="F5829">
        <v>1299.39598</v>
      </c>
      <c r="G5829">
        <v>1273.9979659999999</v>
      </c>
      <c r="I5829">
        <v>0.1267819</v>
      </c>
      <c r="J5829">
        <v>12.678190000000001</v>
      </c>
      <c r="L5829">
        <v>52.764009999999999</v>
      </c>
      <c r="M5829">
        <v>0.7665883</v>
      </c>
      <c r="N5829">
        <v>30.736820000000002</v>
      </c>
      <c r="O5829">
        <v>26.789739999999998</v>
      </c>
      <c r="P5829">
        <v>0.31132779999999999</v>
      </c>
      <c r="R5829">
        <v>30.257539999999999</v>
      </c>
      <c r="S5829">
        <v>0.82263640000000005</v>
      </c>
    </row>
    <row r="5830" spans="1:19" x14ac:dyDescent="0.2">
      <c r="A5830" t="s">
        <v>722</v>
      </c>
      <c r="B5830">
        <v>2010</v>
      </c>
      <c r="C5830">
        <v>1046.8567949999999</v>
      </c>
      <c r="D5830">
        <v>1130.651811</v>
      </c>
      <c r="E5830">
        <v>1247.8500799999999</v>
      </c>
      <c r="F5830">
        <v>1299.39598</v>
      </c>
      <c r="G5830">
        <v>1273.9979659999999</v>
      </c>
      <c r="I5830">
        <v>0.1267819</v>
      </c>
      <c r="J5830">
        <v>12.678190000000001</v>
      </c>
      <c r="L5830">
        <v>52.764009999999999</v>
      </c>
      <c r="M5830">
        <v>0.7665883</v>
      </c>
      <c r="N5830">
        <v>30.736820000000002</v>
      </c>
      <c r="O5830">
        <v>26.789739999999998</v>
      </c>
      <c r="P5830">
        <v>0.31132779999999999</v>
      </c>
      <c r="R5830">
        <v>30.257539999999999</v>
      </c>
      <c r="S5830">
        <v>0.82263640000000005</v>
      </c>
    </row>
    <row r="5831" spans="1:19" x14ac:dyDescent="0.2">
      <c r="A5831" t="s">
        <v>722</v>
      </c>
      <c r="B5831">
        <v>2010</v>
      </c>
      <c r="C5831">
        <v>1046.8567949999999</v>
      </c>
      <c r="D5831">
        <v>1130.651811</v>
      </c>
      <c r="E5831">
        <v>1247.8500799999999</v>
      </c>
      <c r="F5831">
        <v>1299.39598</v>
      </c>
      <c r="G5831">
        <v>1273.9979659999999</v>
      </c>
      <c r="H5831">
        <v>-9.7729429999999997</v>
      </c>
      <c r="I5831">
        <v>0.1267819</v>
      </c>
      <c r="J5831">
        <v>12.678190000000001</v>
      </c>
      <c r="K5831">
        <v>62.482959999999999</v>
      </c>
      <c r="L5831">
        <v>52.764009999999999</v>
      </c>
      <c r="M5831">
        <v>0.7665883</v>
      </c>
      <c r="N5831">
        <v>30.736820000000002</v>
      </c>
      <c r="O5831">
        <v>26.789739999999998</v>
      </c>
      <c r="P5831">
        <v>0.31132779999999999</v>
      </c>
      <c r="Q5831">
        <v>40.687080000000002</v>
      </c>
      <c r="R5831">
        <v>30.257539999999999</v>
      </c>
      <c r="S5831">
        <v>0.82263640000000005</v>
      </c>
    </row>
    <row r="5832" spans="1:19" x14ac:dyDescent="0.2">
      <c r="A5832" t="s">
        <v>722</v>
      </c>
      <c r="B5832">
        <v>2010</v>
      </c>
      <c r="C5832">
        <v>1046.8567949999999</v>
      </c>
      <c r="D5832">
        <v>1130.651811</v>
      </c>
      <c r="E5832">
        <v>1247.8500799999999</v>
      </c>
      <c r="F5832">
        <v>1299.39598</v>
      </c>
      <c r="G5832">
        <v>1273.9979659999999</v>
      </c>
      <c r="I5832">
        <v>0.1267819</v>
      </c>
      <c r="J5832">
        <v>12.678190000000001</v>
      </c>
      <c r="L5832">
        <v>52.764009999999999</v>
      </c>
      <c r="M5832">
        <v>0.7665883</v>
      </c>
      <c r="O5832">
        <v>26.789739999999998</v>
      </c>
      <c r="P5832">
        <v>0.31132779999999999</v>
      </c>
      <c r="R5832">
        <v>30.257539999999999</v>
      </c>
      <c r="S5832">
        <v>0.82263640000000005</v>
      </c>
    </row>
    <row r="5833" spans="1:19" x14ac:dyDescent="0.2">
      <c r="A5833" t="s">
        <v>722</v>
      </c>
      <c r="B5833">
        <v>2010</v>
      </c>
      <c r="C5833">
        <v>1046.8567949999999</v>
      </c>
      <c r="D5833">
        <v>1130.651811</v>
      </c>
      <c r="E5833">
        <v>1247.8500799999999</v>
      </c>
      <c r="F5833">
        <v>1299.39598</v>
      </c>
      <c r="G5833">
        <v>1273.9979659999999</v>
      </c>
      <c r="H5833">
        <v>15.217370000000001</v>
      </c>
      <c r="I5833">
        <v>0.1267819</v>
      </c>
      <c r="J5833">
        <v>12.678190000000001</v>
      </c>
      <c r="K5833">
        <v>62.482959999999999</v>
      </c>
      <c r="L5833">
        <v>52.764009999999999</v>
      </c>
      <c r="M5833">
        <v>0.7665883</v>
      </c>
      <c r="N5833">
        <v>30.736820000000002</v>
      </c>
      <c r="O5833">
        <v>26.789739999999998</v>
      </c>
      <c r="P5833">
        <v>0.31132779999999999</v>
      </c>
      <c r="Q5833">
        <v>40.687080000000002</v>
      </c>
      <c r="R5833">
        <v>30.257539999999999</v>
      </c>
      <c r="S5833">
        <v>0.82263640000000005</v>
      </c>
    </row>
    <row r="5834" spans="1:19" x14ac:dyDescent="0.2">
      <c r="A5834" t="s">
        <v>722</v>
      </c>
      <c r="B5834">
        <v>2010</v>
      </c>
      <c r="C5834">
        <v>1046.8567949999999</v>
      </c>
      <c r="D5834">
        <v>1130.651811</v>
      </c>
      <c r="E5834">
        <v>1247.8500799999999</v>
      </c>
      <c r="F5834">
        <v>1299.39598</v>
      </c>
      <c r="G5834">
        <v>1273.9979659999999</v>
      </c>
      <c r="I5834">
        <v>0.1267819</v>
      </c>
      <c r="J5834">
        <v>12.678190000000001</v>
      </c>
      <c r="L5834">
        <v>52.764009999999999</v>
      </c>
      <c r="M5834">
        <v>0.7665883</v>
      </c>
      <c r="N5834">
        <v>30.736820000000002</v>
      </c>
      <c r="O5834">
        <v>26.789739999999998</v>
      </c>
      <c r="P5834">
        <v>0.31132779999999999</v>
      </c>
      <c r="R5834">
        <v>30.257539999999999</v>
      </c>
      <c r="S5834">
        <v>0.82263640000000005</v>
      </c>
    </row>
    <row r="5835" spans="1:19" x14ac:dyDescent="0.2">
      <c r="A5835" t="s">
        <v>722</v>
      </c>
      <c r="B5835">
        <v>2010</v>
      </c>
      <c r="C5835">
        <v>1046.8567949999999</v>
      </c>
      <c r="D5835">
        <v>1130.651811</v>
      </c>
      <c r="E5835">
        <v>1247.8500799999999</v>
      </c>
      <c r="F5835">
        <v>1299.39598</v>
      </c>
      <c r="G5835">
        <v>1273.9979659999999</v>
      </c>
      <c r="H5835">
        <v>20.478259999999999</v>
      </c>
      <c r="I5835">
        <v>0.1267819</v>
      </c>
      <c r="J5835">
        <v>12.678190000000001</v>
      </c>
      <c r="K5835">
        <v>62.482959999999999</v>
      </c>
      <c r="L5835">
        <v>52.764009999999999</v>
      </c>
      <c r="M5835">
        <v>0.7665883</v>
      </c>
      <c r="N5835">
        <v>30.736820000000002</v>
      </c>
      <c r="O5835">
        <v>26.789739999999998</v>
      </c>
      <c r="P5835">
        <v>0.31132779999999999</v>
      </c>
      <c r="Q5835">
        <v>40.687080000000002</v>
      </c>
      <c r="R5835">
        <v>30.257539999999999</v>
      </c>
      <c r="S5835">
        <v>0.82263640000000005</v>
      </c>
    </row>
    <row r="5836" spans="1:19" x14ac:dyDescent="0.2">
      <c r="A5836" t="s">
        <v>722</v>
      </c>
      <c r="B5836">
        <v>2010</v>
      </c>
      <c r="C5836">
        <v>1046.8567949999999</v>
      </c>
      <c r="D5836">
        <v>1130.651811</v>
      </c>
      <c r="E5836">
        <v>1247.8500799999999</v>
      </c>
      <c r="F5836">
        <v>1299.39598</v>
      </c>
      <c r="G5836">
        <v>1273.9979659999999</v>
      </c>
      <c r="H5836">
        <v>-19.1617</v>
      </c>
      <c r="I5836">
        <v>0.1267819</v>
      </c>
      <c r="J5836">
        <v>12.678190000000001</v>
      </c>
      <c r="K5836">
        <v>62.482959999999999</v>
      </c>
      <c r="L5836">
        <v>52.764009999999999</v>
      </c>
      <c r="M5836">
        <v>0.7665883</v>
      </c>
      <c r="N5836">
        <v>30.736820000000002</v>
      </c>
      <c r="O5836">
        <v>26.789739999999998</v>
      </c>
      <c r="P5836">
        <v>0.31132779999999999</v>
      </c>
      <c r="Q5836">
        <v>40.687080000000002</v>
      </c>
      <c r="R5836">
        <v>30.257539999999999</v>
      </c>
      <c r="S5836">
        <v>0.82263640000000005</v>
      </c>
    </row>
    <row r="5837" spans="1:19" x14ac:dyDescent="0.2">
      <c r="A5837" t="s">
        <v>722</v>
      </c>
      <c r="B5837">
        <v>2010</v>
      </c>
      <c r="C5837">
        <v>1046.8567949999999</v>
      </c>
      <c r="D5837">
        <v>1130.651811</v>
      </c>
      <c r="E5837">
        <v>1247.8500799999999</v>
      </c>
      <c r="F5837">
        <v>1299.39598</v>
      </c>
      <c r="G5837">
        <v>1273.9979659999999</v>
      </c>
      <c r="H5837">
        <v>-11.90807</v>
      </c>
      <c r="I5837">
        <v>0.1267819</v>
      </c>
      <c r="J5837">
        <v>12.678190000000001</v>
      </c>
      <c r="K5837">
        <v>62.482959999999999</v>
      </c>
      <c r="L5837">
        <v>52.764009999999999</v>
      </c>
      <c r="M5837">
        <v>0.7665883</v>
      </c>
      <c r="N5837">
        <v>30.736820000000002</v>
      </c>
      <c r="O5837">
        <v>26.789739999999998</v>
      </c>
      <c r="P5837">
        <v>0.31132779999999999</v>
      </c>
      <c r="Q5837">
        <v>40.687080000000002</v>
      </c>
      <c r="R5837">
        <v>30.257539999999999</v>
      </c>
      <c r="S5837">
        <v>0.82263640000000005</v>
      </c>
    </row>
    <row r="5838" spans="1:19" x14ac:dyDescent="0.2">
      <c r="A5838" t="s">
        <v>722</v>
      </c>
      <c r="B5838">
        <v>2010</v>
      </c>
      <c r="C5838">
        <v>1046.8567949999999</v>
      </c>
      <c r="D5838">
        <v>1130.651811</v>
      </c>
      <c r="E5838">
        <v>1247.8500799999999</v>
      </c>
      <c r="F5838">
        <v>1299.39598</v>
      </c>
      <c r="G5838">
        <v>1273.9979659999999</v>
      </c>
      <c r="H5838">
        <v>31.66666</v>
      </c>
      <c r="I5838">
        <v>0.1267819</v>
      </c>
      <c r="J5838">
        <v>12.678190000000001</v>
      </c>
      <c r="K5838">
        <v>62.482959999999999</v>
      </c>
      <c r="L5838">
        <v>52.764009999999999</v>
      </c>
      <c r="M5838">
        <v>0.7665883</v>
      </c>
      <c r="N5838">
        <v>30.736820000000002</v>
      </c>
      <c r="O5838">
        <v>26.789739999999998</v>
      </c>
      <c r="P5838">
        <v>0.31132779999999999</v>
      </c>
      <c r="Q5838">
        <v>40.687080000000002</v>
      </c>
      <c r="R5838">
        <v>30.257539999999999</v>
      </c>
      <c r="S5838">
        <v>0.82263640000000005</v>
      </c>
    </row>
    <row r="5839" spans="1:19" x14ac:dyDescent="0.2">
      <c r="A5839" t="s">
        <v>722</v>
      </c>
      <c r="B5839">
        <v>2010</v>
      </c>
      <c r="C5839">
        <v>1046.8567949999999</v>
      </c>
      <c r="D5839">
        <v>1130.651811</v>
      </c>
      <c r="E5839">
        <v>1247.8500799999999</v>
      </c>
      <c r="F5839">
        <v>1299.39598</v>
      </c>
      <c r="G5839">
        <v>1273.9979659999999</v>
      </c>
      <c r="I5839">
        <v>0.1267819</v>
      </c>
      <c r="J5839">
        <v>12.678190000000001</v>
      </c>
      <c r="L5839">
        <v>52.764009999999999</v>
      </c>
      <c r="M5839">
        <v>0.7665883</v>
      </c>
      <c r="N5839">
        <v>30.736820000000002</v>
      </c>
      <c r="O5839">
        <v>26.789739999999998</v>
      </c>
      <c r="P5839">
        <v>0.31132779999999999</v>
      </c>
      <c r="R5839">
        <v>30.257539999999999</v>
      </c>
      <c r="S5839">
        <v>0.82263640000000005</v>
      </c>
    </row>
    <row r="5840" spans="1:19" x14ac:dyDescent="0.2">
      <c r="A5840" t="s">
        <v>722</v>
      </c>
      <c r="B5840">
        <v>2010</v>
      </c>
      <c r="C5840">
        <v>1046.8567949999999</v>
      </c>
      <c r="D5840">
        <v>1130.651811</v>
      </c>
      <c r="E5840">
        <v>1247.8500799999999</v>
      </c>
      <c r="F5840">
        <v>1299.39598</v>
      </c>
      <c r="G5840">
        <v>1273.9979659999999</v>
      </c>
      <c r="H5840">
        <v>-13.500019999999999</v>
      </c>
      <c r="I5840">
        <v>0.1267819</v>
      </c>
      <c r="J5840">
        <v>12.678190000000001</v>
      </c>
      <c r="K5840">
        <v>62.482959999999999</v>
      </c>
      <c r="L5840">
        <v>52.764009999999999</v>
      </c>
      <c r="M5840">
        <v>0.7665883</v>
      </c>
      <c r="N5840">
        <v>30.736820000000002</v>
      </c>
      <c r="O5840">
        <v>26.789739999999998</v>
      </c>
      <c r="P5840">
        <v>0.31132779999999999</v>
      </c>
      <c r="Q5840">
        <v>40.687080000000002</v>
      </c>
      <c r="R5840">
        <v>30.257539999999999</v>
      </c>
      <c r="S5840">
        <v>0.82263640000000005</v>
      </c>
    </row>
    <row r="5841" spans="1:19" x14ac:dyDescent="0.2">
      <c r="A5841" t="s">
        <v>722</v>
      </c>
      <c r="B5841">
        <v>2010</v>
      </c>
      <c r="C5841">
        <v>1046.8567949999999</v>
      </c>
      <c r="D5841">
        <v>1130.651811</v>
      </c>
      <c r="E5841">
        <v>1247.8500799999999</v>
      </c>
      <c r="F5841">
        <v>1299.39598</v>
      </c>
      <c r="G5841">
        <v>1273.9979659999999</v>
      </c>
      <c r="H5841">
        <v>2.714553</v>
      </c>
      <c r="I5841">
        <v>0.1267819</v>
      </c>
      <c r="J5841">
        <v>12.678190000000001</v>
      </c>
      <c r="K5841">
        <v>62.482959999999999</v>
      </c>
      <c r="L5841">
        <v>52.764009999999999</v>
      </c>
      <c r="M5841">
        <v>0.7665883</v>
      </c>
      <c r="N5841">
        <v>30.736820000000002</v>
      </c>
      <c r="O5841">
        <v>26.789739999999998</v>
      </c>
      <c r="P5841">
        <v>0.31132779999999999</v>
      </c>
      <c r="Q5841">
        <v>40.687080000000002</v>
      </c>
      <c r="R5841">
        <v>30.257539999999999</v>
      </c>
      <c r="S5841">
        <v>0.82263640000000005</v>
      </c>
    </row>
    <row r="5842" spans="1:19" x14ac:dyDescent="0.2">
      <c r="A5842" t="s">
        <v>722</v>
      </c>
      <c r="B5842">
        <v>2010</v>
      </c>
      <c r="C5842">
        <v>1046.8567949999999</v>
      </c>
      <c r="D5842">
        <v>1130.651811</v>
      </c>
      <c r="E5842">
        <v>1247.8500799999999</v>
      </c>
      <c r="F5842">
        <v>1299.39598</v>
      </c>
      <c r="G5842">
        <v>1273.9979659999999</v>
      </c>
      <c r="H5842">
        <v>-24.219480000000001</v>
      </c>
      <c r="I5842">
        <v>0.1267819</v>
      </c>
      <c r="J5842">
        <v>12.678190000000001</v>
      </c>
      <c r="K5842">
        <v>62.482959999999999</v>
      </c>
      <c r="L5842">
        <v>52.764009999999999</v>
      </c>
      <c r="M5842">
        <v>0.7665883</v>
      </c>
      <c r="N5842">
        <v>30.736820000000002</v>
      </c>
      <c r="O5842">
        <v>26.789739999999998</v>
      </c>
      <c r="P5842">
        <v>0.31132779999999999</v>
      </c>
      <c r="Q5842">
        <v>40.687080000000002</v>
      </c>
      <c r="R5842">
        <v>30.257539999999999</v>
      </c>
      <c r="S5842">
        <v>0.82263640000000005</v>
      </c>
    </row>
    <row r="5843" spans="1:19" x14ac:dyDescent="0.2">
      <c r="A5843" t="s">
        <v>722</v>
      </c>
      <c r="B5843">
        <v>2010</v>
      </c>
      <c r="C5843">
        <v>1046.8567949999999</v>
      </c>
      <c r="D5843">
        <v>1130.651811</v>
      </c>
      <c r="E5843">
        <v>1247.8500799999999</v>
      </c>
      <c r="F5843">
        <v>1299.39598</v>
      </c>
      <c r="G5843">
        <v>1273.9979659999999</v>
      </c>
      <c r="I5843">
        <v>0.1267819</v>
      </c>
      <c r="J5843">
        <v>12.678190000000001</v>
      </c>
      <c r="L5843">
        <v>52.764009999999999</v>
      </c>
      <c r="M5843">
        <v>0.7665883</v>
      </c>
      <c r="O5843">
        <v>26.789739999999998</v>
      </c>
      <c r="P5843">
        <v>0.31132779999999999</v>
      </c>
      <c r="R5843">
        <v>30.257539999999999</v>
      </c>
      <c r="S5843">
        <v>0.82263640000000005</v>
      </c>
    </row>
    <row r="5844" spans="1:19" x14ac:dyDescent="0.2">
      <c r="A5844" t="s">
        <v>722</v>
      </c>
      <c r="B5844">
        <v>2010</v>
      </c>
      <c r="C5844">
        <v>1046.8567949999999</v>
      </c>
      <c r="D5844">
        <v>1130.651811</v>
      </c>
      <c r="E5844">
        <v>1247.8500799999999</v>
      </c>
      <c r="F5844">
        <v>1299.39598</v>
      </c>
      <c r="G5844">
        <v>1273.9979659999999</v>
      </c>
      <c r="H5844">
        <v>20.270240000000001</v>
      </c>
      <c r="I5844">
        <v>0.1267819</v>
      </c>
      <c r="J5844">
        <v>12.678190000000001</v>
      </c>
      <c r="K5844">
        <v>62.482959999999999</v>
      </c>
      <c r="L5844">
        <v>52.764009999999999</v>
      </c>
      <c r="M5844">
        <v>0.7665883</v>
      </c>
      <c r="N5844">
        <v>30.736820000000002</v>
      </c>
      <c r="O5844">
        <v>26.789739999999998</v>
      </c>
      <c r="P5844">
        <v>0.31132779999999999</v>
      </c>
      <c r="Q5844">
        <v>40.687080000000002</v>
      </c>
      <c r="R5844">
        <v>30.257539999999999</v>
      </c>
      <c r="S5844">
        <v>0.82263640000000005</v>
      </c>
    </row>
    <row r="5845" spans="1:19" x14ac:dyDescent="0.2">
      <c r="A5845" t="s">
        <v>722</v>
      </c>
      <c r="B5845">
        <v>2010</v>
      </c>
      <c r="C5845">
        <v>1046.8567949999999</v>
      </c>
      <c r="D5845">
        <v>1130.651811</v>
      </c>
      <c r="E5845">
        <v>1247.8500799999999</v>
      </c>
      <c r="F5845">
        <v>1299.39598</v>
      </c>
      <c r="G5845">
        <v>1273.9979659999999</v>
      </c>
      <c r="H5845">
        <v>-17.549800000000001</v>
      </c>
      <c r="I5845">
        <v>0.1267819</v>
      </c>
      <c r="J5845">
        <v>12.678190000000001</v>
      </c>
      <c r="K5845">
        <v>62.482959999999999</v>
      </c>
      <c r="L5845">
        <v>52.764009999999999</v>
      </c>
      <c r="M5845">
        <v>0.7665883</v>
      </c>
      <c r="N5845">
        <v>30.736820000000002</v>
      </c>
      <c r="O5845">
        <v>26.789739999999998</v>
      </c>
      <c r="P5845">
        <v>0.31132779999999999</v>
      </c>
      <c r="Q5845">
        <v>40.687080000000002</v>
      </c>
      <c r="R5845">
        <v>30.257539999999999</v>
      </c>
      <c r="S5845">
        <v>0.82263640000000005</v>
      </c>
    </row>
    <row r="5846" spans="1:19" x14ac:dyDescent="0.2">
      <c r="A5846" t="s">
        <v>722</v>
      </c>
      <c r="B5846">
        <v>2010</v>
      </c>
      <c r="C5846">
        <v>1046.8567949999999</v>
      </c>
      <c r="D5846">
        <v>1130.651811</v>
      </c>
      <c r="E5846">
        <v>1247.8500799999999</v>
      </c>
      <c r="F5846">
        <v>1299.39598</v>
      </c>
      <c r="G5846">
        <v>1273.9979659999999</v>
      </c>
      <c r="H5846">
        <v>8.8130159999999993</v>
      </c>
      <c r="I5846">
        <v>0.1267819</v>
      </c>
      <c r="J5846">
        <v>12.678190000000001</v>
      </c>
      <c r="K5846">
        <v>62.482959999999999</v>
      </c>
      <c r="L5846">
        <v>52.764009999999999</v>
      </c>
      <c r="M5846">
        <v>0.7665883</v>
      </c>
      <c r="N5846">
        <v>30.736820000000002</v>
      </c>
      <c r="O5846">
        <v>26.789739999999998</v>
      </c>
      <c r="P5846">
        <v>0.31132779999999999</v>
      </c>
      <c r="Q5846">
        <v>40.687080000000002</v>
      </c>
      <c r="R5846">
        <v>30.257539999999999</v>
      </c>
      <c r="S5846">
        <v>0.82263640000000005</v>
      </c>
    </row>
    <row r="5847" spans="1:19" x14ac:dyDescent="0.2">
      <c r="A5847" t="s">
        <v>722</v>
      </c>
      <c r="B5847">
        <v>2010</v>
      </c>
      <c r="C5847">
        <v>1046.8567949999999</v>
      </c>
      <c r="D5847">
        <v>1130.651811</v>
      </c>
      <c r="E5847">
        <v>1247.8500799999999</v>
      </c>
      <c r="F5847">
        <v>1299.39598</v>
      </c>
      <c r="G5847">
        <v>1273.9979659999999</v>
      </c>
      <c r="H5847">
        <v>-13.513540000000001</v>
      </c>
      <c r="I5847">
        <v>0.1267819</v>
      </c>
      <c r="J5847">
        <v>12.678190000000001</v>
      </c>
      <c r="K5847">
        <v>62.482959999999999</v>
      </c>
      <c r="L5847">
        <v>52.764009999999999</v>
      </c>
      <c r="M5847">
        <v>0.7665883</v>
      </c>
      <c r="N5847">
        <v>30.736820000000002</v>
      </c>
      <c r="O5847">
        <v>26.789739999999998</v>
      </c>
      <c r="P5847">
        <v>0.31132779999999999</v>
      </c>
      <c r="Q5847">
        <v>40.687080000000002</v>
      </c>
      <c r="R5847">
        <v>30.257539999999999</v>
      </c>
      <c r="S5847">
        <v>0.82263640000000005</v>
      </c>
    </row>
    <row r="5848" spans="1:19" x14ac:dyDescent="0.2">
      <c r="A5848" t="s">
        <v>722</v>
      </c>
      <c r="B5848">
        <v>2010</v>
      </c>
      <c r="C5848">
        <v>1046.8567949999999</v>
      </c>
      <c r="D5848">
        <v>1130.651811</v>
      </c>
      <c r="E5848">
        <v>1247.8500799999999</v>
      </c>
      <c r="F5848">
        <v>1299.39598</v>
      </c>
      <c r="G5848">
        <v>1273.9979659999999</v>
      </c>
      <c r="H5848">
        <v>-6.4893689999999999</v>
      </c>
      <c r="I5848">
        <v>0.1267819</v>
      </c>
      <c r="J5848">
        <v>12.678190000000001</v>
      </c>
      <c r="K5848">
        <v>62.482959999999999</v>
      </c>
      <c r="L5848">
        <v>52.764009999999999</v>
      </c>
      <c r="M5848">
        <v>0.7665883</v>
      </c>
      <c r="N5848">
        <v>30.736820000000002</v>
      </c>
      <c r="O5848">
        <v>26.789739999999998</v>
      </c>
      <c r="P5848">
        <v>0.31132779999999999</v>
      </c>
      <c r="Q5848">
        <v>40.687080000000002</v>
      </c>
      <c r="R5848">
        <v>30.257539999999999</v>
      </c>
      <c r="S5848">
        <v>0.82263640000000005</v>
      </c>
    </row>
    <row r="5849" spans="1:19" x14ac:dyDescent="0.2">
      <c r="A5849" t="s">
        <v>722</v>
      </c>
      <c r="B5849">
        <v>2010</v>
      </c>
      <c r="C5849">
        <v>1046.8567949999999</v>
      </c>
      <c r="D5849">
        <v>1130.651811</v>
      </c>
      <c r="E5849">
        <v>1247.8500799999999</v>
      </c>
      <c r="F5849">
        <v>1299.39598</v>
      </c>
      <c r="G5849">
        <v>1273.9979659999999</v>
      </c>
      <c r="H5849">
        <v>-24.14997</v>
      </c>
      <c r="I5849">
        <v>0.1267819</v>
      </c>
      <c r="J5849">
        <v>12.678190000000001</v>
      </c>
      <c r="K5849">
        <v>62.482959999999999</v>
      </c>
      <c r="L5849">
        <v>52.764009999999999</v>
      </c>
      <c r="M5849">
        <v>0.7665883</v>
      </c>
      <c r="N5849">
        <v>30.736820000000002</v>
      </c>
      <c r="O5849">
        <v>26.789739999999998</v>
      </c>
      <c r="P5849">
        <v>0.31132779999999999</v>
      </c>
      <c r="Q5849">
        <v>40.687080000000002</v>
      </c>
      <c r="R5849">
        <v>30.257539999999999</v>
      </c>
      <c r="S5849">
        <v>0.82263640000000005</v>
      </c>
    </row>
    <row r="5850" spans="1:19" x14ac:dyDescent="0.2">
      <c r="A5850" t="s">
        <v>722</v>
      </c>
      <c r="B5850">
        <v>2010</v>
      </c>
      <c r="C5850">
        <v>1046.8567949999999</v>
      </c>
      <c r="D5850">
        <v>1130.651811</v>
      </c>
      <c r="E5850">
        <v>1247.8500799999999</v>
      </c>
      <c r="F5850">
        <v>1299.39598</v>
      </c>
      <c r="G5850">
        <v>1273.9979659999999</v>
      </c>
      <c r="H5850">
        <v>13.597490000000001</v>
      </c>
      <c r="I5850">
        <v>0.1267819</v>
      </c>
      <c r="J5850">
        <v>12.678190000000001</v>
      </c>
      <c r="K5850">
        <v>62.482959999999999</v>
      </c>
      <c r="L5850">
        <v>52.764009999999999</v>
      </c>
      <c r="M5850">
        <v>0.7665883</v>
      </c>
      <c r="N5850">
        <v>30.736820000000002</v>
      </c>
      <c r="O5850">
        <v>26.789739999999998</v>
      </c>
      <c r="P5850">
        <v>0.31132779999999999</v>
      </c>
      <c r="Q5850">
        <v>40.687080000000002</v>
      </c>
      <c r="R5850">
        <v>30.257539999999999</v>
      </c>
      <c r="S5850">
        <v>0.82263640000000005</v>
      </c>
    </row>
    <row r="5851" spans="1:19" x14ac:dyDescent="0.2">
      <c r="A5851" t="s">
        <v>722</v>
      </c>
      <c r="B5851">
        <v>2010</v>
      </c>
      <c r="C5851">
        <v>1046.8567949999999</v>
      </c>
      <c r="D5851">
        <v>1130.651811</v>
      </c>
      <c r="E5851">
        <v>1247.8500799999999</v>
      </c>
      <c r="F5851">
        <v>1299.39598</v>
      </c>
      <c r="G5851">
        <v>1273.9979659999999</v>
      </c>
      <c r="H5851">
        <v>-20.12782</v>
      </c>
      <c r="I5851">
        <v>0.1267819</v>
      </c>
      <c r="J5851">
        <v>12.678190000000001</v>
      </c>
      <c r="K5851">
        <v>62.482959999999999</v>
      </c>
      <c r="L5851">
        <v>52.764009999999999</v>
      </c>
      <c r="M5851">
        <v>0.7665883</v>
      </c>
      <c r="N5851">
        <v>30.736820000000002</v>
      </c>
      <c r="O5851">
        <v>26.789739999999998</v>
      </c>
      <c r="P5851">
        <v>0.31132779999999999</v>
      </c>
      <c r="Q5851">
        <v>40.687080000000002</v>
      </c>
      <c r="R5851">
        <v>30.257539999999999</v>
      </c>
      <c r="S5851">
        <v>0.82263640000000005</v>
      </c>
    </row>
    <row r="5852" spans="1:19" x14ac:dyDescent="0.2">
      <c r="A5852" t="s">
        <v>722</v>
      </c>
      <c r="B5852">
        <v>2010</v>
      </c>
      <c r="C5852">
        <v>1046.8567949999999</v>
      </c>
      <c r="D5852">
        <v>1130.651811</v>
      </c>
      <c r="E5852">
        <v>1247.8500799999999</v>
      </c>
      <c r="F5852">
        <v>1299.39598</v>
      </c>
      <c r="G5852">
        <v>1273.9979659999999</v>
      </c>
      <c r="H5852">
        <v>10.35003</v>
      </c>
      <c r="I5852">
        <v>0.1267819</v>
      </c>
      <c r="J5852">
        <v>12.678190000000001</v>
      </c>
      <c r="K5852">
        <v>62.482959999999999</v>
      </c>
      <c r="L5852">
        <v>52.764009999999999</v>
      </c>
      <c r="M5852">
        <v>0.7665883</v>
      </c>
      <c r="N5852">
        <v>30.736820000000002</v>
      </c>
      <c r="O5852">
        <v>26.789739999999998</v>
      </c>
      <c r="P5852">
        <v>0.31132779999999999</v>
      </c>
      <c r="Q5852">
        <v>40.687080000000002</v>
      </c>
      <c r="R5852">
        <v>30.257539999999999</v>
      </c>
      <c r="S5852">
        <v>0.82263640000000005</v>
      </c>
    </row>
    <row r="5853" spans="1:19" x14ac:dyDescent="0.2">
      <c r="A5853" t="s">
        <v>722</v>
      </c>
      <c r="B5853">
        <v>2010</v>
      </c>
      <c r="C5853">
        <v>1046.8567949999999</v>
      </c>
      <c r="D5853">
        <v>1130.651811</v>
      </c>
      <c r="E5853">
        <v>1247.8500799999999</v>
      </c>
      <c r="F5853">
        <v>1299.39598</v>
      </c>
      <c r="G5853">
        <v>1273.9979659999999</v>
      </c>
      <c r="H5853">
        <v>17.647030000000001</v>
      </c>
      <c r="I5853">
        <v>0.1267819</v>
      </c>
      <c r="J5853">
        <v>12.678190000000001</v>
      </c>
      <c r="K5853">
        <v>62.482959999999999</v>
      </c>
      <c r="L5853">
        <v>52.764009999999999</v>
      </c>
      <c r="M5853">
        <v>0.7665883</v>
      </c>
      <c r="O5853">
        <v>26.789739999999998</v>
      </c>
      <c r="P5853">
        <v>0.31132779999999999</v>
      </c>
      <c r="R5853">
        <v>30.257539999999999</v>
      </c>
      <c r="S5853">
        <v>0.82263640000000005</v>
      </c>
    </row>
    <row r="5854" spans="1:19" x14ac:dyDescent="0.2">
      <c r="A5854" t="s">
        <v>722</v>
      </c>
      <c r="B5854">
        <v>2010</v>
      </c>
      <c r="C5854">
        <v>1046.8567949999999</v>
      </c>
      <c r="D5854">
        <v>1130.651811</v>
      </c>
      <c r="E5854">
        <v>1247.8500799999999</v>
      </c>
      <c r="F5854">
        <v>1299.39598</v>
      </c>
      <c r="G5854">
        <v>1273.9979659999999</v>
      </c>
      <c r="H5854">
        <v>17.531849999999999</v>
      </c>
      <c r="I5854">
        <v>0.1267819</v>
      </c>
      <c r="J5854">
        <v>12.678190000000001</v>
      </c>
      <c r="K5854">
        <v>62.482959999999999</v>
      </c>
      <c r="L5854">
        <v>52.764009999999999</v>
      </c>
      <c r="M5854">
        <v>0.7665883</v>
      </c>
      <c r="N5854">
        <v>30.736820000000002</v>
      </c>
      <c r="O5854">
        <v>26.789739999999998</v>
      </c>
      <c r="P5854">
        <v>0.31132779999999999</v>
      </c>
      <c r="Q5854">
        <v>40.687080000000002</v>
      </c>
      <c r="R5854">
        <v>30.257539999999999</v>
      </c>
      <c r="S5854">
        <v>0.82263640000000005</v>
      </c>
    </row>
    <row r="5855" spans="1:19" x14ac:dyDescent="0.2">
      <c r="A5855" t="s">
        <v>722</v>
      </c>
      <c r="B5855">
        <v>2010</v>
      </c>
      <c r="C5855">
        <v>1046.8567949999999</v>
      </c>
      <c r="D5855">
        <v>1130.651811</v>
      </c>
      <c r="E5855">
        <v>1247.8500799999999</v>
      </c>
      <c r="F5855">
        <v>1299.39598</v>
      </c>
      <c r="G5855">
        <v>1273.9979659999999</v>
      </c>
      <c r="H5855">
        <v>30.813980000000001</v>
      </c>
      <c r="I5855">
        <v>0.1267819</v>
      </c>
      <c r="J5855">
        <v>12.678190000000001</v>
      </c>
      <c r="K5855">
        <v>62.482959999999999</v>
      </c>
      <c r="L5855">
        <v>52.764009999999999</v>
      </c>
      <c r="M5855">
        <v>0.7665883</v>
      </c>
      <c r="N5855">
        <v>30.736820000000002</v>
      </c>
      <c r="O5855">
        <v>26.789739999999998</v>
      </c>
      <c r="P5855">
        <v>0.31132779999999999</v>
      </c>
      <c r="Q5855">
        <v>40.687080000000002</v>
      </c>
      <c r="R5855">
        <v>30.257539999999999</v>
      </c>
      <c r="S5855">
        <v>0.82263640000000005</v>
      </c>
    </row>
    <row r="5856" spans="1:19" x14ac:dyDescent="0.2">
      <c r="A5856" t="s">
        <v>722</v>
      </c>
      <c r="B5856">
        <v>2010</v>
      </c>
      <c r="C5856">
        <v>1046.8567949999999</v>
      </c>
      <c r="D5856">
        <v>1130.651811</v>
      </c>
      <c r="E5856">
        <v>1247.8500799999999</v>
      </c>
      <c r="F5856">
        <v>1299.39598</v>
      </c>
      <c r="G5856">
        <v>1273.9979659999999</v>
      </c>
      <c r="H5856">
        <v>39.372779999999999</v>
      </c>
      <c r="I5856">
        <v>0.1267819</v>
      </c>
      <c r="J5856">
        <v>12.678190000000001</v>
      </c>
      <c r="K5856">
        <v>62.482959999999999</v>
      </c>
      <c r="L5856">
        <v>52.764009999999999</v>
      </c>
      <c r="M5856">
        <v>0.7665883</v>
      </c>
      <c r="N5856">
        <v>30.736820000000002</v>
      </c>
      <c r="O5856">
        <v>26.789739999999998</v>
      </c>
      <c r="P5856">
        <v>0.31132779999999999</v>
      </c>
      <c r="Q5856">
        <v>40.687080000000002</v>
      </c>
      <c r="R5856">
        <v>30.257539999999999</v>
      </c>
      <c r="S5856">
        <v>0.82263640000000005</v>
      </c>
    </row>
    <row r="5857" spans="1:19" x14ac:dyDescent="0.2">
      <c r="A5857" t="s">
        <v>722</v>
      </c>
      <c r="B5857">
        <v>2010</v>
      </c>
      <c r="C5857">
        <v>1046.8567949999999</v>
      </c>
      <c r="D5857">
        <v>1130.651811</v>
      </c>
      <c r="E5857">
        <v>1247.8500799999999</v>
      </c>
      <c r="F5857">
        <v>1299.39598</v>
      </c>
      <c r="G5857">
        <v>1273.9979659999999</v>
      </c>
      <c r="H5857">
        <v>-4.7618910000000003</v>
      </c>
      <c r="I5857">
        <v>0.1267819</v>
      </c>
      <c r="J5857">
        <v>12.678190000000001</v>
      </c>
      <c r="K5857">
        <v>62.482959999999999</v>
      </c>
      <c r="L5857">
        <v>52.764009999999999</v>
      </c>
      <c r="M5857">
        <v>0.7665883</v>
      </c>
      <c r="N5857">
        <v>30.736820000000002</v>
      </c>
      <c r="O5857">
        <v>26.789739999999998</v>
      </c>
      <c r="P5857">
        <v>0.31132779999999999</v>
      </c>
      <c r="Q5857">
        <v>40.687080000000002</v>
      </c>
      <c r="R5857">
        <v>30.257539999999999</v>
      </c>
      <c r="S5857">
        <v>0.82263640000000005</v>
      </c>
    </row>
    <row r="5858" spans="1:19" x14ac:dyDescent="0.2">
      <c r="A5858" t="s">
        <v>722</v>
      </c>
      <c r="B5858">
        <v>2010</v>
      </c>
      <c r="C5858">
        <v>1046.8567949999999</v>
      </c>
      <c r="D5858">
        <v>1130.651811</v>
      </c>
      <c r="E5858">
        <v>1247.8500799999999</v>
      </c>
      <c r="F5858">
        <v>1299.39598</v>
      </c>
      <c r="G5858">
        <v>1273.9979659999999</v>
      </c>
      <c r="I5858">
        <v>0.1267819</v>
      </c>
      <c r="J5858">
        <v>12.678190000000001</v>
      </c>
      <c r="L5858">
        <v>52.764009999999999</v>
      </c>
      <c r="M5858">
        <v>0.7665883</v>
      </c>
      <c r="N5858">
        <v>30.736820000000002</v>
      </c>
      <c r="O5858">
        <v>26.789739999999998</v>
      </c>
      <c r="P5858">
        <v>0.31132779999999999</v>
      </c>
      <c r="R5858">
        <v>30.257539999999999</v>
      </c>
      <c r="S5858">
        <v>0.82263640000000005</v>
      </c>
    </row>
    <row r="5859" spans="1:19" x14ac:dyDescent="0.2">
      <c r="A5859" t="s">
        <v>722</v>
      </c>
      <c r="B5859">
        <v>2010</v>
      </c>
      <c r="C5859">
        <v>1046.8567949999999</v>
      </c>
      <c r="D5859">
        <v>1130.651811</v>
      </c>
      <c r="E5859">
        <v>1247.8500799999999</v>
      </c>
      <c r="F5859">
        <v>1299.39598</v>
      </c>
      <c r="G5859">
        <v>1273.9979659999999</v>
      </c>
      <c r="H5859">
        <v>32.716050000000003</v>
      </c>
      <c r="I5859">
        <v>0.1267819</v>
      </c>
      <c r="J5859">
        <v>12.678190000000001</v>
      </c>
      <c r="K5859">
        <v>62.482959999999999</v>
      </c>
      <c r="L5859">
        <v>52.764009999999999</v>
      </c>
      <c r="M5859">
        <v>0.7665883</v>
      </c>
      <c r="N5859">
        <v>30.736820000000002</v>
      </c>
      <c r="O5859">
        <v>26.789739999999998</v>
      </c>
      <c r="P5859">
        <v>0.31132779999999999</v>
      </c>
      <c r="Q5859">
        <v>40.687080000000002</v>
      </c>
      <c r="R5859">
        <v>30.257539999999999</v>
      </c>
      <c r="S5859">
        <v>0.82263640000000005</v>
      </c>
    </row>
    <row r="5860" spans="1:19" x14ac:dyDescent="0.2">
      <c r="A5860" t="s">
        <v>722</v>
      </c>
      <c r="B5860">
        <v>2010</v>
      </c>
      <c r="C5860">
        <v>1046.8567949999999</v>
      </c>
      <c r="D5860">
        <v>1130.651811</v>
      </c>
      <c r="E5860">
        <v>1247.8500799999999</v>
      </c>
      <c r="F5860">
        <v>1299.39598</v>
      </c>
      <c r="G5860">
        <v>1273.9979659999999</v>
      </c>
      <c r="H5860">
        <v>23.5443</v>
      </c>
      <c r="I5860">
        <v>0.1267819</v>
      </c>
      <c r="J5860">
        <v>12.678190000000001</v>
      </c>
      <c r="K5860">
        <v>62.482959999999999</v>
      </c>
      <c r="L5860">
        <v>52.764009999999999</v>
      </c>
      <c r="M5860">
        <v>0.7665883</v>
      </c>
      <c r="N5860">
        <v>30.736820000000002</v>
      </c>
      <c r="O5860">
        <v>26.789739999999998</v>
      </c>
      <c r="P5860">
        <v>0.31132779999999999</v>
      </c>
      <c r="Q5860">
        <v>40.687080000000002</v>
      </c>
      <c r="R5860">
        <v>30.257539999999999</v>
      </c>
      <c r="S5860">
        <v>0.82263640000000005</v>
      </c>
    </row>
    <row r="5861" spans="1:19" x14ac:dyDescent="0.2">
      <c r="A5861" t="s">
        <v>722</v>
      </c>
      <c r="B5861">
        <v>2010</v>
      </c>
      <c r="C5861">
        <v>1046.8567949999999</v>
      </c>
      <c r="D5861">
        <v>1130.651811</v>
      </c>
      <c r="E5861">
        <v>1247.8500799999999</v>
      </c>
      <c r="F5861">
        <v>1299.39598</v>
      </c>
      <c r="G5861">
        <v>1273.9979659999999</v>
      </c>
      <c r="H5861">
        <v>-16.48976</v>
      </c>
      <c r="I5861">
        <v>0.1267819</v>
      </c>
      <c r="J5861">
        <v>12.678190000000001</v>
      </c>
      <c r="K5861">
        <v>62.482959999999999</v>
      </c>
      <c r="L5861">
        <v>52.764009999999999</v>
      </c>
      <c r="M5861">
        <v>0.7665883</v>
      </c>
      <c r="N5861">
        <v>30.736820000000002</v>
      </c>
      <c r="O5861">
        <v>26.789739999999998</v>
      </c>
      <c r="P5861">
        <v>0.31132779999999999</v>
      </c>
      <c r="Q5861">
        <v>40.687080000000002</v>
      </c>
      <c r="R5861">
        <v>30.257539999999999</v>
      </c>
      <c r="S5861">
        <v>0.82263640000000005</v>
      </c>
    </row>
    <row r="5862" spans="1:19" x14ac:dyDescent="0.2">
      <c r="A5862" t="s">
        <v>722</v>
      </c>
      <c r="B5862">
        <v>2010</v>
      </c>
      <c r="C5862">
        <v>1046.8567949999999</v>
      </c>
      <c r="D5862">
        <v>1130.651811</v>
      </c>
      <c r="E5862">
        <v>1247.8500799999999</v>
      </c>
      <c r="F5862">
        <v>1299.39598</v>
      </c>
      <c r="G5862">
        <v>1273.9979659999999</v>
      </c>
      <c r="H5862">
        <v>-11.6608</v>
      </c>
      <c r="I5862">
        <v>0.1267819</v>
      </c>
      <c r="J5862">
        <v>12.678190000000001</v>
      </c>
      <c r="K5862">
        <v>62.482959999999999</v>
      </c>
      <c r="L5862">
        <v>52.764009999999999</v>
      </c>
      <c r="M5862">
        <v>0.7665883</v>
      </c>
      <c r="N5862">
        <v>30.736820000000002</v>
      </c>
      <c r="O5862">
        <v>26.789739999999998</v>
      </c>
      <c r="P5862">
        <v>0.31132779999999999</v>
      </c>
      <c r="Q5862">
        <v>40.687080000000002</v>
      </c>
      <c r="R5862">
        <v>30.257539999999999</v>
      </c>
      <c r="S5862">
        <v>0.82263640000000005</v>
      </c>
    </row>
    <row r="5863" spans="1:19" x14ac:dyDescent="0.2">
      <c r="A5863" t="s">
        <v>722</v>
      </c>
      <c r="B5863">
        <v>2010</v>
      </c>
      <c r="C5863">
        <v>1046.8567949999999</v>
      </c>
      <c r="D5863">
        <v>1130.651811</v>
      </c>
      <c r="E5863">
        <v>1247.8500799999999</v>
      </c>
      <c r="F5863">
        <v>1299.39598</v>
      </c>
      <c r="G5863">
        <v>1273.9979659999999</v>
      </c>
      <c r="H5863">
        <v>12.00005</v>
      </c>
      <c r="I5863">
        <v>0.1267819</v>
      </c>
      <c r="J5863">
        <v>12.678190000000001</v>
      </c>
      <c r="K5863">
        <v>62.482959999999999</v>
      </c>
      <c r="L5863">
        <v>52.764009999999999</v>
      </c>
      <c r="M5863">
        <v>0.7665883</v>
      </c>
      <c r="N5863">
        <v>30.736820000000002</v>
      </c>
      <c r="O5863">
        <v>26.789739999999998</v>
      </c>
      <c r="P5863">
        <v>0.31132779999999999</v>
      </c>
      <c r="Q5863">
        <v>40.687080000000002</v>
      </c>
      <c r="R5863">
        <v>30.257539999999999</v>
      </c>
      <c r="S5863">
        <v>0.82263640000000005</v>
      </c>
    </row>
    <row r="5864" spans="1:19" x14ac:dyDescent="0.2">
      <c r="A5864" t="s">
        <v>722</v>
      </c>
      <c r="B5864">
        <v>2010</v>
      </c>
      <c r="C5864">
        <v>1046.8567949999999</v>
      </c>
      <c r="D5864">
        <v>1130.651811</v>
      </c>
      <c r="E5864">
        <v>1247.8500799999999</v>
      </c>
      <c r="F5864">
        <v>1299.39598</v>
      </c>
      <c r="G5864">
        <v>1273.9979659999999</v>
      </c>
      <c r="H5864">
        <v>20.027909999999999</v>
      </c>
      <c r="I5864">
        <v>0.1267819</v>
      </c>
      <c r="J5864">
        <v>12.678190000000001</v>
      </c>
      <c r="K5864">
        <v>62.482959999999999</v>
      </c>
      <c r="L5864">
        <v>52.764009999999999</v>
      </c>
      <c r="M5864">
        <v>0.7665883</v>
      </c>
      <c r="N5864">
        <v>30.736820000000002</v>
      </c>
      <c r="O5864">
        <v>26.789739999999998</v>
      </c>
      <c r="P5864">
        <v>0.31132779999999999</v>
      </c>
      <c r="Q5864">
        <v>40.687080000000002</v>
      </c>
      <c r="R5864">
        <v>30.257539999999999</v>
      </c>
      <c r="S5864">
        <v>0.82263640000000005</v>
      </c>
    </row>
    <row r="5865" spans="1:19" x14ac:dyDescent="0.2">
      <c r="A5865" t="s">
        <v>722</v>
      </c>
      <c r="B5865">
        <v>2010</v>
      </c>
      <c r="C5865">
        <v>1046.8567949999999</v>
      </c>
      <c r="D5865">
        <v>1130.651811</v>
      </c>
      <c r="E5865">
        <v>1247.8500799999999</v>
      </c>
      <c r="F5865">
        <v>1299.39598</v>
      </c>
      <c r="G5865">
        <v>1273.9979659999999</v>
      </c>
      <c r="H5865">
        <v>3.1732580000000001</v>
      </c>
      <c r="I5865">
        <v>0.1267819</v>
      </c>
      <c r="J5865">
        <v>12.678190000000001</v>
      </c>
      <c r="K5865">
        <v>62.482959999999999</v>
      </c>
      <c r="L5865">
        <v>52.764009999999999</v>
      </c>
      <c r="M5865">
        <v>0.7665883</v>
      </c>
      <c r="N5865">
        <v>30.736820000000002</v>
      </c>
      <c r="O5865">
        <v>26.789739999999998</v>
      </c>
      <c r="P5865">
        <v>0.31132779999999999</v>
      </c>
      <c r="Q5865">
        <v>40.687080000000002</v>
      </c>
      <c r="R5865">
        <v>30.257539999999999</v>
      </c>
      <c r="S5865">
        <v>0.82263640000000005</v>
      </c>
    </row>
    <row r="5866" spans="1:19" x14ac:dyDescent="0.2">
      <c r="A5866" t="s">
        <v>722</v>
      </c>
      <c r="B5866">
        <v>2010</v>
      </c>
      <c r="C5866">
        <v>1046.8567949999999</v>
      </c>
      <c r="D5866">
        <v>1130.651811</v>
      </c>
      <c r="E5866">
        <v>1247.8500799999999</v>
      </c>
      <c r="F5866">
        <v>1299.39598</v>
      </c>
      <c r="G5866">
        <v>1273.9979659999999</v>
      </c>
      <c r="H5866">
        <v>28.520759999999999</v>
      </c>
      <c r="I5866">
        <v>0.1267819</v>
      </c>
      <c r="J5866">
        <v>12.678190000000001</v>
      </c>
      <c r="K5866">
        <v>62.482959999999999</v>
      </c>
      <c r="L5866">
        <v>52.764009999999999</v>
      </c>
      <c r="M5866">
        <v>0.7665883</v>
      </c>
      <c r="N5866">
        <v>30.736820000000002</v>
      </c>
      <c r="O5866">
        <v>26.789739999999998</v>
      </c>
      <c r="P5866">
        <v>0.31132779999999999</v>
      </c>
      <c r="Q5866">
        <v>40.687080000000002</v>
      </c>
      <c r="R5866">
        <v>30.257539999999999</v>
      </c>
      <c r="S5866">
        <v>0.82263640000000005</v>
      </c>
    </row>
    <row r="5867" spans="1:19" x14ac:dyDescent="0.2">
      <c r="A5867" t="s">
        <v>722</v>
      </c>
      <c r="B5867">
        <v>2010</v>
      </c>
      <c r="C5867">
        <v>1046.8567949999999</v>
      </c>
      <c r="D5867">
        <v>1130.651811</v>
      </c>
      <c r="E5867">
        <v>1247.8500799999999</v>
      </c>
      <c r="F5867">
        <v>1299.39598</v>
      </c>
      <c r="G5867">
        <v>1273.9979659999999</v>
      </c>
      <c r="H5867">
        <v>6.5088460000000001</v>
      </c>
      <c r="I5867">
        <v>0.1267819</v>
      </c>
      <c r="J5867">
        <v>12.678190000000001</v>
      </c>
      <c r="K5867">
        <v>62.482959999999999</v>
      </c>
      <c r="L5867">
        <v>52.764009999999999</v>
      </c>
      <c r="M5867">
        <v>0.7665883</v>
      </c>
      <c r="N5867">
        <v>30.736820000000002</v>
      </c>
      <c r="O5867">
        <v>26.789739999999998</v>
      </c>
      <c r="P5867">
        <v>0.31132779999999999</v>
      </c>
      <c r="Q5867">
        <v>40.687080000000002</v>
      </c>
      <c r="R5867">
        <v>30.257539999999999</v>
      </c>
      <c r="S5867">
        <v>0.82263640000000005</v>
      </c>
    </row>
    <row r="5868" spans="1:19" x14ac:dyDescent="0.2">
      <c r="A5868" t="s">
        <v>722</v>
      </c>
      <c r="B5868">
        <v>2010</v>
      </c>
      <c r="C5868">
        <v>1046.8567949999999</v>
      </c>
      <c r="D5868">
        <v>1130.651811</v>
      </c>
      <c r="E5868">
        <v>1247.8500799999999</v>
      </c>
      <c r="F5868">
        <v>1299.39598</v>
      </c>
      <c r="G5868">
        <v>1273.9979659999999</v>
      </c>
      <c r="H5868">
        <v>11.66671</v>
      </c>
      <c r="I5868">
        <v>0.1267819</v>
      </c>
      <c r="J5868">
        <v>12.678190000000001</v>
      </c>
      <c r="K5868">
        <v>62.482959999999999</v>
      </c>
      <c r="L5868">
        <v>52.764009999999999</v>
      </c>
      <c r="M5868">
        <v>0.7665883</v>
      </c>
      <c r="N5868">
        <v>30.736820000000002</v>
      </c>
      <c r="O5868">
        <v>26.789739999999998</v>
      </c>
      <c r="P5868">
        <v>0.31132779999999999</v>
      </c>
      <c r="Q5868">
        <v>40.687080000000002</v>
      </c>
      <c r="R5868">
        <v>30.257539999999999</v>
      </c>
      <c r="S5868">
        <v>0.82263640000000005</v>
      </c>
    </row>
    <row r="5869" spans="1:19" x14ac:dyDescent="0.2">
      <c r="A5869" t="s">
        <v>722</v>
      </c>
      <c r="B5869">
        <v>2010</v>
      </c>
      <c r="C5869">
        <v>1046.8567949999999</v>
      </c>
      <c r="D5869">
        <v>1130.651811</v>
      </c>
      <c r="E5869">
        <v>1247.8500799999999</v>
      </c>
      <c r="F5869">
        <v>1299.39598</v>
      </c>
      <c r="G5869">
        <v>1273.9979659999999</v>
      </c>
      <c r="H5869">
        <v>8.2089110000000005</v>
      </c>
      <c r="I5869">
        <v>0.1267819</v>
      </c>
      <c r="J5869">
        <v>12.678190000000001</v>
      </c>
      <c r="K5869">
        <v>62.482959999999999</v>
      </c>
      <c r="L5869">
        <v>52.764009999999999</v>
      </c>
      <c r="M5869">
        <v>0.7665883</v>
      </c>
      <c r="N5869">
        <v>30.736820000000002</v>
      </c>
      <c r="O5869">
        <v>26.789739999999998</v>
      </c>
      <c r="P5869">
        <v>0.31132779999999999</v>
      </c>
      <c r="Q5869">
        <v>40.687080000000002</v>
      </c>
      <c r="R5869">
        <v>30.257539999999999</v>
      </c>
      <c r="S5869">
        <v>0.82263640000000005</v>
      </c>
    </row>
    <row r="5870" spans="1:19" x14ac:dyDescent="0.2">
      <c r="A5870" t="s">
        <v>722</v>
      </c>
      <c r="B5870">
        <v>2010</v>
      </c>
      <c r="C5870">
        <v>1046.8567949999999</v>
      </c>
      <c r="D5870">
        <v>1130.651811</v>
      </c>
      <c r="E5870">
        <v>1247.8500799999999</v>
      </c>
      <c r="F5870">
        <v>1299.39598</v>
      </c>
      <c r="G5870">
        <v>1273.9979659999999</v>
      </c>
      <c r="H5870">
        <v>12.137219999999999</v>
      </c>
      <c r="I5870">
        <v>0.1267819</v>
      </c>
      <c r="J5870">
        <v>12.678190000000001</v>
      </c>
      <c r="K5870">
        <v>62.482959999999999</v>
      </c>
      <c r="L5870">
        <v>52.764009999999999</v>
      </c>
      <c r="M5870">
        <v>0.7665883</v>
      </c>
      <c r="N5870">
        <v>30.736820000000002</v>
      </c>
      <c r="O5870">
        <v>26.789739999999998</v>
      </c>
      <c r="P5870">
        <v>0.31132779999999999</v>
      </c>
      <c r="Q5870">
        <v>40.687080000000002</v>
      </c>
      <c r="R5870">
        <v>30.257539999999999</v>
      </c>
      <c r="S5870">
        <v>0.82263640000000005</v>
      </c>
    </row>
    <row r="5871" spans="1:19" x14ac:dyDescent="0.2">
      <c r="A5871" t="s">
        <v>722</v>
      </c>
      <c r="B5871">
        <v>2010</v>
      </c>
      <c r="C5871">
        <v>1046.8567949999999</v>
      </c>
      <c r="D5871">
        <v>1130.651811</v>
      </c>
      <c r="E5871">
        <v>1247.8500799999999</v>
      </c>
      <c r="F5871">
        <v>1299.39598</v>
      </c>
      <c r="G5871">
        <v>1273.9979659999999</v>
      </c>
      <c r="H5871">
        <v>16.071459999999998</v>
      </c>
      <c r="I5871">
        <v>0.1267819</v>
      </c>
      <c r="J5871">
        <v>12.678190000000001</v>
      </c>
      <c r="K5871">
        <v>62.482959999999999</v>
      </c>
      <c r="L5871">
        <v>52.764009999999999</v>
      </c>
      <c r="M5871">
        <v>0.7665883</v>
      </c>
      <c r="N5871">
        <v>30.736820000000002</v>
      </c>
      <c r="O5871">
        <v>26.789739999999998</v>
      </c>
      <c r="P5871">
        <v>0.31132779999999999</v>
      </c>
      <c r="Q5871">
        <v>40.687080000000002</v>
      </c>
      <c r="R5871">
        <v>30.257539999999999</v>
      </c>
      <c r="S5871">
        <v>0.82263640000000005</v>
      </c>
    </row>
    <row r="5872" spans="1:19" x14ac:dyDescent="0.2">
      <c r="A5872" t="s">
        <v>722</v>
      </c>
      <c r="B5872">
        <v>2010</v>
      </c>
      <c r="C5872">
        <v>1046.8567949999999</v>
      </c>
      <c r="D5872">
        <v>1130.651811</v>
      </c>
      <c r="E5872">
        <v>1247.8500799999999</v>
      </c>
      <c r="F5872">
        <v>1299.39598</v>
      </c>
      <c r="G5872">
        <v>1273.9979659999999</v>
      </c>
      <c r="H5872">
        <v>-4.9999890000000002</v>
      </c>
      <c r="I5872">
        <v>0.1267819</v>
      </c>
      <c r="J5872">
        <v>12.678190000000001</v>
      </c>
      <c r="K5872">
        <v>62.482959999999999</v>
      </c>
      <c r="L5872">
        <v>52.764009999999999</v>
      </c>
      <c r="M5872">
        <v>0.7665883</v>
      </c>
      <c r="N5872">
        <v>30.736820000000002</v>
      </c>
      <c r="O5872">
        <v>26.789739999999998</v>
      </c>
      <c r="P5872">
        <v>0.31132779999999999</v>
      </c>
      <c r="Q5872">
        <v>40.687080000000002</v>
      </c>
      <c r="R5872">
        <v>30.257539999999999</v>
      </c>
      <c r="S5872">
        <v>0.82263640000000005</v>
      </c>
    </row>
    <row r="5873" spans="1:19" x14ac:dyDescent="0.2">
      <c r="A5873" t="s">
        <v>722</v>
      </c>
      <c r="B5873">
        <v>2010</v>
      </c>
      <c r="C5873">
        <v>1046.8567949999999</v>
      </c>
      <c r="D5873">
        <v>1130.651811</v>
      </c>
      <c r="E5873">
        <v>1247.8500799999999</v>
      </c>
      <c r="F5873">
        <v>1299.39598</v>
      </c>
      <c r="G5873">
        <v>1273.9979659999999</v>
      </c>
      <c r="H5873">
        <v>103.1251</v>
      </c>
      <c r="I5873">
        <v>0.1267819</v>
      </c>
      <c r="J5873">
        <v>12.678190000000001</v>
      </c>
      <c r="K5873">
        <v>62.482959999999999</v>
      </c>
      <c r="L5873">
        <v>52.764009999999999</v>
      </c>
      <c r="M5873">
        <v>0.7665883</v>
      </c>
      <c r="N5873">
        <v>30.736820000000002</v>
      </c>
      <c r="O5873">
        <v>26.789739999999998</v>
      </c>
      <c r="P5873">
        <v>0.31132779999999999</v>
      </c>
      <c r="Q5873">
        <v>40.687080000000002</v>
      </c>
      <c r="R5873">
        <v>30.257539999999999</v>
      </c>
      <c r="S5873">
        <v>0.82263640000000005</v>
      </c>
    </row>
    <row r="5874" spans="1:19" x14ac:dyDescent="0.2">
      <c r="A5874" t="s">
        <v>722</v>
      </c>
      <c r="B5874">
        <v>2010</v>
      </c>
      <c r="C5874">
        <v>1046.8567949999999</v>
      </c>
      <c r="D5874">
        <v>1130.651811</v>
      </c>
      <c r="E5874">
        <v>1247.8500799999999</v>
      </c>
      <c r="F5874">
        <v>1299.39598</v>
      </c>
      <c r="G5874">
        <v>1273.9979659999999</v>
      </c>
      <c r="H5874">
        <v>-7.9754849999999999</v>
      </c>
      <c r="I5874">
        <v>0.1267819</v>
      </c>
      <c r="J5874">
        <v>12.678190000000001</v>
      </c>
      <c r="K5874">
        <v>62.482959999999999</v>
      </c>
      <c r="L5874">
        <v>52.764009999999999</v>
      </c>
      <c r="M5874">
        <v>0.7665883</v>
      </c>
      <c r="N5874">
        <v>30.736820000000002</v>
      </c>
      <c r="O5874">
        <v>26.789739999999998</v>
      </c>
      <c r="P5874">
        <v>0.31132779999999999</v>
      </c>
      <c r="Q5874">
        <v>40.687080000000002</v>
      </c>
      <c r="R5874">
        <v>30.257539999999999</v>
      </c>
      <c r="S5874">
        <v>0.82263640000000005</v>
      </c>
    </row>
    <row r="5875" spans="1:19" x14ac:dyDescent="0.2">
      <c r="A5875" t="s">
        <v>722</v>
      </c>
      <c r="B5875">
        <v>2010</v>
      </c>
      <c r="C5875">
        <v>1046.8567949999999</v>
      </c>
      <c r="D5875">
        <v>1130.651811</v>
      </c>
      <c r="E5875">
        <v>1247.8500799999999</v>
      </c>
      <c r="F5875">
        <v>1299.39598</v>
      </c>
      <c r="G5875">
        <v>1273.9979659999999</v>
      </c>
      <c r="H5875">
        <v>-8.4977090000000004</v>
      </c>
      <c r="I5875">
        <v>0.1267819</v>
      </c>
      <c r="J5875">
        <v>12.678190000000001</v>
      </c>
      <c r="K5875">
        <v>62.482959999999999</v>
      </c>
      <c r="L5875">
        <v>52.764009999999999</v>
      </c>
      <c r="M5875">
        <v>0.7665883</v>
      </c>
      <c r="N5875">
        <v>30.736820000000002</v>
      </c>
      <c r="O5875">
        <v>26.789739999999998</v>
      </c>
      <c r="P5875">
        <v>0.31132779999999999</v>
      </c>
      <c r="Q5875">
        <v>40.687080000000002</v>
      </c>
      <c r="R5875">
        <v>30.257539999999999</v>
      </c>
      <c r="S5875">
        <v>0.82263640000000005</v>
      </c>
    </row>
    <row r="5876" spans="1:19" x14ac:dyDescent="0.2">
      <c r="A5876" t="s">
        <v>722</v>
      </c>
      <c r="B5876">
        <v>2010</v>
      </c>
      <c r="C5876">
        <v>1046.8567949999999</v>
      </c>
      <c r="D5876">
        <v>1130.651811</v>
      </c>
      <c r="E5876">
        <v>1247.8500799999999</v>
      </c>
      <c r="F5876">
        <v>1299.39598</v>
      </c>
      <c r="G5876">
        <v>1273.9979659999999</v>
      </c>
      <c r="H5876">
        <v>26.47289</v>
      </c>
      <c r="I5876">
        <v>0.1267819</v>
      </c>
      <c r="J5876">
        <v>12.678190000000001</v>
      </c>
      <c r="K5876">
        <v>62.482959999999999</v>
      </c>
      <c r="L5876">
        <v>52.764009999999999</v>
      </c>
      <c r="M5876">
        <v>0.7665883</v>
      </c>
      <c r="N5876">
        <v>30.736820000000002</v>
      </c>
      <c r="O5876">
        <v>26.789739999999998</v>
      </c>
      <c r="P5876">
        <v>0.31132779999999999</v>
      </c>
      <c r="Q5876">
        <v>40.687080000000002</v>
      </c>
      <c r="R5876">
        <v>30.257539999999999</v>
      </c>
      <c r="S5876">
        <v>0.82263640000000005</v>
      </c>
    </row>
    <row r="5877" spans="1:19" x14ac:dyDescent="0.2">
      <c r="A5877" t="s">
        <v>722</v>
      </c>
      <c r="B5877">
        <v>2010</v>
      </c>
      <c r="C5877">
        <v>1046.8567949999999</v>
      </c>
      <c r="D5877">
        <v>1130.651811</v>
      </c>
      <c r="E5877">
        <v>1247.8500799999999</v>
      </c>
      <c r="F5877">
        <v>1299.39598</v>
      </c>
      <c r="G5877">
        <v>1273.9979659999999</v>
      </c>
      <c r="H5877">
        <v>1.7487729999999999</v>
      </c>
      <c r="I5877">
        <v>0.1267819</v>
      </c>
      <c r="J5877">
        <v>12.678190000000001</v>
      </c>
      <c r="K5877">
        <v>62.482959999999999</v>
      </c>
      <c r="L5877">
        <v>52.764009999999999</v>
      </c>
      <c r="M5877">
        <v>0.7665883</v>
      </c>
      <c r="N5877">
        <v>30.736820000000002</v>
      </c>
      <c r="O5877">
        <v>26.789739999999998</v>
      </c>
      <c r="P5877">
        <v>0.31132779999999999</v>
      </c>
      <c r="Q5877">
        <v>40.687080000000002</v>
      </c>
      <c r="R5877">
        <v>30.257539999999999</v>
      </c>
      <c r="S5877">
        <v>0.82263640000000005</v>
      </c>
    </row>
    <row r="5878" spans="1:19" x14ac:dyDescent="0.2">
      <c r="A5878" t="s">
        <v>722</v>
      </c>
      <c r="B5878">
        <v>2010</v>
      </c>
      <c r="C5878">
        <v>1046.8567949999999</v>
      </c>
      <c r="D5878">
        <v>1130.651811</v>
      </c>
      <c r="E5878">
        <v>1247.8500799999999</v>
      </c>
      <c r="F5878">
        <v>1299.39598</v>
      </c>
      <c r="G5878">
        <v>1273.9979659999999</v>
      </c>
      <c r="H5878">
        <v>-22.278279999999999</v>
      </c>
      <c r="I5878">
        <v>0.1267819</v>
      </c>
      <c r="J5878">
        <v>12.678190000000001</v>
      </c>
      <c r="K5878">
        <v>62.482959999999999</v>
      </c>
      <c r="L5878">
        <v>52.764009999999999</v>
      </c>
      <c r="M5878">
        <v>0.7665883</v>
      </c>
      <c r="N5878">
        <v>30.736820000000002</v>
      </c>
      <c r="O5878">
        <v>26.789739999999998</v>
      </c>
      <c r="P5878">
        <v>0.31132779999999999</v>
      </c>
      <c r="Q5878">
        <v>40.687080000000002</v>
      </c>
      <c r="R5878">
        <v>30.257539999999999</v>
      </c>
      <c r="S5878">
        <v>0.82263640000000005</v>
      </c>
    </row>
    <row r="5879" spans="1:19" x14ac:dyDescent="0.2">
      <c r="A5879" t="s">
        <v>722</v>
      </c>
      <c r="B5879">
        <v>2010</v>
      </c>
      <c r="C5879">
        <v>1046.8567949999999</v>
      </c>
      <c r="D5879">
        <v>1130.651811</v>
      </c>
      <c r="E5879">
        <v>1247.8500799999999</v>
      </c>
      <c r="F5879">
        <v>1299.39598</v>
      </c>
      <c r="G5879">
        <v>1273.9979659999999</v>
      </c>
      <c r="H5879">
        <v>-19.294440000000002</v>
      </c>
      <c r="I5879">
        <v>0.1267819</v>
      </c>
      <c r="J5879">
        <v>12.678190000000001</v>
      </c>
      <c r="K5879">
        <v>62.482959999999999</v>
      </c>
      <c r="L5879">
        <v>52.764009999999999</v>
      </c>
      <c r="M5879">
        <v>0.7665883</v>
      </c>
      <c r="N5879">
        <v>30.736820000000002</v>
      </c>
      <c r="O5879">
        <v>26.789739999999998</v>
      </c>
      <c r="P5879">
        <v>0.31132779999999999</v>
      </c>
      <c r="Q5879">
        <v>40.687080000000002</v>
      </c>
      <c r="R5879">
        <v>30.257539999999999</v>
      </c>
      <c r="S5879">
        <v>0.82263640000000005</v>
      </c>
    </row>
    <row r="5880" spans="1:19" x14ac:dyDescent="0.2">
      <c r="A5880" t="s">
        <v>722</v>
      </c>
      <c r="B5880">
        <v>2010</v>
      </c>
      <c r="C5880">
        <v>1046.8567949999999</v>
      </c>
      <c r="D5880">
        <v>1130.651811</v>
      </c>
      <c r="E5880">
        <v>1247.8500799999999</v>
      </c>
      <c r="F5880">
        <v>1299.39598</v>
      </c>
      <c r="G5880">
        <v>1273.9979659999999</v>
      </c>
      <c r="H5880">
        <v>11.111079999999999</v>
      </c>
      <c r="I5880">
        <v>0.1267819</v>
      </c>
      <c r="J5880">
        <v>12.678190000000001</v>
      </c>
      <c r="K5880">
        <v>62.482959999999999</v>
      </c>
      <c r="L5880">
        <v>52.764009999999999</v>
      </c>
      <c r="M5880">
        <v>0.7665883</v>
      </c>
      <c r="N5880">
        <v>30.736820000000002</v>
      </c>
      <c r="O5880">
        <v>26.789739999999998</v>
      </c>
      <c r="P5880">
        <v>0.31132779999999999</v>
      </c>
      <c r="Q5880">
        <v>40.687080000000002</v>
      </c>
      <c r="R5880">
        <v>30.257539999999999</v>
      </c>
      <c r="S5880">
        <v>0.82263640000000005</v>
      </c>
    </row>
    <row r="5881" spans="1:19" x14ac:dyDescent="0.2">
      <c r="A5881" t="s">
        <v>722</v>
      </c>
      <c r="B5881">
        <v>2010</v>
      </c>
      <c r="C5881">
        <v>1046.8567949999999</v>
      </c>
      <c r="D5881">
        <v>1130.651811</v>
      </c>
      <c r="E5881">
        <v>1247.8500799999999</v>
      </c>
      <c r="F5881">
        <v>1299.39598</v>
      </c>
      <c r="G5881">
        <v>1273.9979659999999</v>
      </c>
      <c r="H5881">
        <v>-8.4656310000000001</v>
      </c>
      <c r="I5881">
        <v>0.1267819</v>
      </c>
      <c r="J5881">
        <v>12.678190000000001</v>
      </c>
      <c r="K5881">
        <v>62.482959999999999</v>
      </c>
      <c r="L5881">
        <v>52.764009999999999</v>
      </c>
      <c r="M5881">
        <v>0.7665883</v>
      </c>
      <c r="N5881">
        <v>30.736820000000002</v>
      </c>
      <c r="O5881">
        <v>26.789739999999998</v>
      </c>
      <c r="P5881">
        <v>0.31132779999999999</v>
      </c>
      <c r="Q5881">
        <v>40.687080000000002</v>
      </c>
      <c r="R5881">
        <v>30.257539999999999</v>
      </c>
      <c r="S5881">
        <v>0.82263640000000005</v>
      </c>
    </row>
    <row r="5882" spans="1:19" x14ac:dyDescent="0.2">
      <c r="A5882" t="s">
        <v>722</v>
      </c>
      <c r="B5882">
        <v>2010</v>
      </c>
      <c r="C5882">
        <v>1046.8567949999999</v>
      </c>
      <c r="D5882">
        <v>1130.651811</v>
      </c>
      <c r="E5882">
        <v>1247.8500799999999</v>
      </c>
      <c r="F5882">
        <v>1299.39598</v>
      </c>
      <c r="G5882">
        <v>1273.9979659999999</v>
      </c>
      <c r="H5882">
        <v>7.3275769999999998</v>
      </c>
      <c r="I5882">
        <v>0.1267819</v>
      </c>
      <c r="J5882">
        <v>12.678190000000001</v>
      </c>
      <c r="K5882">
        <v>62.482959999999999</v>
      </c>
      <c r="L5882">
        <v>52.764009999999999</v>
      </c>
      <c r="M5882">
        <v>0.7665883</v>
      </c>
      <c r="N5882">
        <v>30.736820000000002</v>
      </c>
      <c r="O5882">
        <v>26.789739999999998</v>
      </c>
      <c r="P5882">
        <v>0.31132779999999999</v>
      </c>
      <c r="Q5882">
        <v>40.687080000000002</v>
      </c>
      <c r="R5882">
        <v>30.257539999999999</v>
      </c>
      <c r="S5882">
        <v>0.82263640000000005</v>
      </c>
    </row>
    <row r="5883" spans="1:19" x14ac:dyDescent="0.2">
      <c r="A5883" t="s">
        <v>722</v>
      </c>
      <c r="B5883">
        <v>2010</v>
      </c>
      <c r="C5883">
        <v>1046.8567949999999</v>
      </c>
      <c r="D5883">
        <v>1130.651811</v>
      </c>
      <c r="E5883">
        <v>1247.8500799999999</v>
      </c>
      <c r="F5883">
        <v>1299.39598</v>
      </c>
      <c r="G5883">
        <v>1273.9979659999999</v>
      </c>
      <c r="H5883">
        <v>3.2258209999999998</v>
      </c>
      <c r="I5883">
        <v>0.1267819</v>
      </c>
      <c r="J5883">
        <v>12.678190000000001</v>
      </c>
      <c r="K5883">
        <v>62.482959999999999</v>
      </c>
      <c r="L5883">
        <v>52.764009999999999</v>
      </c>
      <c r="M5883">
        <v>0.7665883</v>
      </c>
      <c r="N5883">
        <v>30.736820000000002</v>
      </c>
      <c r="O5883">
        <v>26.789739999999998</v>
      </c>
      <c r="P5883">
        <v>0.31132779999999999</v>
      </c>
      <c r="Q5883">
        <v>40.687080000000002</v>
      </c>
      <c r="R5883">
        <v>30.257539999999999</v>
      </c>
      <c r="S5883">
        <v>0.82263640000000005</v>
      </c>
    </row>
    <row r="5884" spans="1:19" x14ac:dyDescent="0.2">
      <c r="A5884" t="s">
        <v>722</v>
      </c>
      <c r="B5884">
        <v>2010</v>
      </c>
      <c r="C5884">
        <v>1046.8567949999999</v>
      </c>
      <c r="D5884">
        <v>1130.651811</v>
      </c>
      <c r="E5884">
        <v>1247.8500799999999</v>
      </c>
      <c r="F5884">
        <v>1299.39598</v>
      </c>
      <c r="G5884">
        <v>1273.9979659999999</v>
      </c>
      <c r="H5884">
        <v>36.195720000000001</v>
      </c>
      <c r="I5884">
        <v>0.1267819</v>
      </c>
      <c r="J5884">
        <v>12.678190000000001</v>
      </c>
      <c r="K5884">
        <v>62.482959999999999</v>
      </c>
      <c r="L5884">
        <v>52.764009999999999</v>
      </c>
      <c r="M5884">
        <v>0.7665883</v>
      </c>
      <c r="N5884">
        <v>30.736820000000002</v>
      </c>
      <c r="O5884">
        <v>26.789739999999998</v>
      </c>
      <c r="P5884">
        <v>0.31132779999999999</v>
      </c>
      <c r="Q5884">
        <v>40.687080000000002</v>
      </c>
      <c r="R5884">
        <v>30.257539999999999</v>
      </c>
      <c r="S5884">
        <v>0.82263640000000005</v>
      </c>
    </row>
    <row r="5885" spans="1:19" x14ac:dyDescent="0.2">
      <c r="A5885" t="s">
        <v>722</v>
      </c>
      <c r="B5885">
        <v>2010</v>
      </c>
      <c r="C5885">
        <v>1046.8567949999999</v>
      </c>
      <c r="D5885">
        <v>1130.651811</v>
      </c>
      <c r="E5885">
        <v>1247.8500799999999</v>
      </c>
      <c r="F5885">
        <v>1299.39598</v>
      </c>
      <c r="G5885">
        <v>1273.9979659999999</v>
      </c>
      <c r="H5885">
        <v>-9.9098419999999994</v>
      </c>
      <c r="I5885">
        <v>0.1267819</v>
      </c>
      <c r="J5885">
        <v>12.678190000000001</v>
      </c>
      <c r="K5885">
        <v>62.482959999999999</v>
      </c>
      <c r="L5885">
        <v>52.764009999999999</v>
      </c>
      <c r="M5885">
        <v>0.7665883</v>
      </c>
      <c r="N5885">
        <v>30.736820000000002</v>
      </c>
      <c r="O5885">
        <v>26.789739999999998</v>
      </c>
      <c r="P5885">
        <v>0.31132779999999999</v>
      </c>
      <c r="Q5885">
        <v>40.687080000000002</v>
      </c>
      <c r="R5885">
        <v>30.257539999999999</v>
      </c>
      <c r="S5885">
        <v>0.82263640000000005</v>
      </c>
    </row>
    <row r="5886" spans="1:19" x14ac:dyDescent="0.2">
      <c r="A5886" t="s">
        <v>722</v>
      </c>
      <c r="B5886">
        <v>2010</v>
      </c>
      <c r="C5886">
        <v>1046.8567949999999</v>
      </c>
      <c r="D5886">
        <v>1130.651811</v>
      </c>
      <c r="E5886">
        <v>1247.8500799999999</v>
      </c>
      <c r="F5886">
        <v>1299.39598</v>
      </c>
      <c r="G5886">
        <v>1273.9979659999999</v>
      </c>
      <c r="H5886">
        <v>20.481960000000001</v>
      </c>
      <c r="I5886">
        <v>0.1267819</v>
      </c>
      <c r="J5886">
        <v>12.678190000000001</v>
      </c>
      <c r="K5886">
        <v>62.482959999999999</v>
      </c>
      <c r="L5886">
        <v>52.764009999999999</v>
      </c>
      <c r="M5886">
        <v>0.7665883</v>
      </c>
      <c r="N5886">
        <v>30.736820000000002</v>
      </c>
      <c r="O5886">
        <v>26.789739999999998</v>
      </c>
      <c r="P5886">
        <v>0.31132779999999999</v>
      </c>
      <c r="Q5886">
        <v>40.687080000000002</v>
      </c>
      <c r="R5886">
        <v>30.257539999999999</v>
      </c>
      <c r="S5886">
        <v>0.82263640000000005</v>
      </c>
    </row>
    <row r="5887" spans="1:19" x14ac:dyDescent="0.2">
      <c r="A5887" t="s">
        <v>722</v>
      </c>
      <c r="B5887">
        <v>2010</v>
      </c>
      <c r="C5887">
        <v>1046.8567949999999</v>
      </c>
      <c r="D5887">
        <v>1130.651811</v>
      </c>
      <c r="E5887">
        <v>1247.8500799999999</v>
      </c>
      <c r="F5887">
        <v>1299.39598</v>
      </c>
      <c r="G5887">
        <v>1273.9979659999999</v>
      </c>
      <c r="H5887">
        <v>22.37762</v>
      </c>
      <c r="I5887">
        <v>0.1267819</v>
      </c>
      <c r="J5887">
        <v>12.678190000000001</v>
      </c>
      <c r="K5887">
        <v>62.482959999999999</v>
      </c>
      <c r="L5887">
        <v>52.764009999999999</v>
      </c>
      <c r="M5887">
        <v>0.7665883</v>
      </c>
      <c r="N5887">
        <v>30.736820000000002</v>
      </c>
      <c r="O5887">
        <v>26.789739999999998</v>
      </c>
      <c r="P5887">
        <v>0.31132779999999999</v>
      </c>
      <c r="Q5887">
        <v>40.687080000000002</v>
      </c>
      <c r="R5887">
        <v>30.257539999999999</v>
      </c>
      <c r="S5887">
        <v>0.82263640000000005</v>
      </c>
    </row>
    <row r="5888" spans="1:19" x14ac:dyDescent="0.2">
      <c r="A5888" t="s">
        <v>887</v>
      </c>
      <c r="B5888">
        <v>2010</v>
      </c>
      <c r="C5888">
        <v>2748.7870680000001</v>
      </c>
      <c r="D5888">
        <v>3057.5007620000001</v>
      </c>
      <c r="E5888">
        <v>3172.1673390000001</v>
      </c>
      <c r="F5888">
        <v>3169.611355</v>
      </c>
      <c r="G5888">
        <v>3263.904642</v>
      </c>
      <c r="H5888">
        <v>-25.714259999999999</v>
      </c>
      <c r="I5888">
        <v>6.7507399999999995E-2</v>
      </c>
      <c r="J5888">
        <v>6.7507390000000003</v>
      </c>
      <c r="K5888">
        <v>57.939039999999999</v>
      </c>
      <c r="L5888">
        <v>52.764009999999999</v>
      </c>
      <c r="M5888">
        <v>0.7665883</v>
      </c>
      <c r="N5888">
        <v>28.891439999999999</v>
      </c>
      <c r="O5888">
        <v>26.789739999999998</v>
      </c>
      <c r="P5888">
        <v>0.31132779999999999</v>
      </c>
      <c r="Q5888">
        <v>35.810940000000002</v>
      </c>
      <c r="R5888">
        <v>30.257539999999999</v>
      </c>
      <c r="S5888">
        <v>0.82263640000000005</v>
      </c>
    </row>
    <row r="5889" spans="1:19" x14ac:dyDescent="0.2">
      <c r="A5889" t="s">
        <v>887</v>
      </c>
      <c r="B5889">
        <v>2010</v>
      </c>
      <c r="C5889">
        <v>2748.7870680000001</v>
      </c>
      <c r="D5889">
        <v>3057.5007620000001</v>
      </c>
      <c r="E5889">
        <v>3172.1673390000001</v>
      </c>
      <c r="F5889">
        <v>3169.611355</v>
      </c>
      <c r="G5889">
        <v>3263.904642</v>
      </c>
      <c r="I5889">
        <v>6.7507399999999995E-2</v>
      </c>
      <c r="J5889">
        <v>6.7507390000000003</v>
      </c>
      <c r="L5889">
        <v>52.764009999999999</v>
      </c>
      <c r="M5889">
        <v>0.7665883</v>
      </c>
      <c r="N5889">
        <v>28.891439999999999</v>
      </c>
      <c r="O5889">
        <v>26.789739999999998</v>
      </c>
      <c r="P5889">
        <v>0.31132779999999999</v>
      </c>
      <c r="R5889">
        <v>30.257539999999999</v>
      </c>
      <c r="S5889">
        <v>0.82263640000000005</v>
      </c>
    </row>
    <row r="5890" spans="1:19" x14ac:dyDescent="0.2">
      <c r="A5890" t="s">
        <v>887</v>
      </c>
      <c r="B5890">
        <v>2010</v>
      </c>
      <c r="C5890">
        <v>2748.7870680000001</v>
      </c>
      <c r="D5890">
        <v>3057.5007620000001</v>
      </c>
      <c r="E5890">
        <v>3172.1673390000001</v>
      </c>
      <c r="F5890">
        <v>3169.611355</v>
      </c>
      <c r="G5890">
        <v>3263.904642</v>
      </c>
      <c r="H5890">
        <v>17.333300000000001</v>
      </c>
      <c r="I5890">
        <v>6.7507399999999995E-2</v>
      </c>
      <c r="J5890">
        <v>6.7507390000000003</v>
      </c>
      <c r="K5890">
        <v>57.939039999999999</v>
      </c>
      <c r="L5890">
        <v>52.764009999999999</v>
      </c>
      <c r="M5890">
        <v>0.7665883</v>
      </c>
      <c r="N5890">
        <v>28.891439999999999</v>
      </c>
      <c r="O5890">
        <v>26.789739999999998</v>
      </c>
      <c r="P5890">
        <v>0.31132779999999999</v>
      </c>
      <c r="Q5890">
        <v>35.810940000000002</v>
      </c>
      <c r="R5890">
        <v>30.257539999999999</v>
      </c>
      <c r="S5890">
        <v>0.82263640000000005</v>
      </c>
    </row>
    <row r="5891" spans="1:19" x14ac:dyDescent="0.2">
      <c r="A5891" t="s">
        <v>887</v>
      </c>
      <c r="B5891">
        <v>2010</v>
      </c>
      <c r="C5891">
        <v>2748.7870680000001</v>
      </c>
      <c r="D5891">
        <v>3057.5007620000001</v>
      </c>
      <c r="E5891">
        <v>3172.1673390000001</v>
      </c>
      <c r="F5891">
        <v>3169.611355</v>
      </c>
      <c r="G5891">
        <v>3263.904642</v>
      </c>
      <c r="H5891">
        <v>40</v>
      </c>
      <c r="I5891">
        <v>6.7507399999999995E-2</v>
      </c>
      <c r="J5891">
        <v>6.7507390000000003</v>
      </c>
      <c r="K5891">
        <v>57.939039999999999</v>
      </c>
      <c r="L5891">
        <v>52.764009999999999</v>
      </c>
      <c r="M5891">
        <v>0.7665883</v>
      </c>
      <c r="N5891">
        <v>28.891439999999999</v>
      </c>
      <c r="O5891">
        <v>26.789739999999998</v>
      </c>
      <c r="P5891">
        <v>0.31132779999999999</v>
      </c>
      <c r="Q5891">
        <v>35.810940000000002</v>
      </c>
      <c r="R5891">
        <v>30.257539999999999</v>
      </c>
      <c r="S5891">
        <v>0.82263640000000005</v>
      </c>
    </row>
    <row r="5892" spans="1:19" x14ac:dyDescent="0.2">
      <c r="A5892" t="s">
        <v>887</v>
      </c>
      <c r="B5892">
        <v>2010</v>
      </c>
      <c r="C5892">
        <v>2748.7870680000001</v>
      </c>
      <c r="D5892">
        <v>3057.5007620000001</v>
      </c>
      <c r="E5892">
        <v>3172.1673390000001</v>
      </c>
      <c r="F5892">
        <v>3169.611355</v>
      </c>
      <c r="G5892">
        <v>3263.904642</v>
      </c>
      <c r="H5892">
        <v>-18.181799999999999</v>
      </c>
      <c r="I5892">
        <v>6.7507399999999995E-2</v>
      </c>
      <c r="J5892">
        <v>6.7507390000000003</v>
      </c>
      <c r="K5892">
        <v>57.939039999999999</v>
      </c>
      <c r="L5892">
        <v>52.764009999999999</v>
      </c>
      <c r="M5892">
        <v>0.7665883</v>
      </c>
      <c r="N5892">
        <v>28.891439999999999</v>
      </c>
      <c r="O5892">
        <v>26.789739999999998</v>
      </c>
      <c r="P5892">
        <v>0.31132779999999999</v>
      </c>
      <c r="Q5892">
        <v>35.810940000000002</v>
      </c>
      <c r="R5892">
        <v>30.257539999999999</v>
      </c>
      <c r="S5892">
        <v>0.82263640000000005</v>
      </c>
    </row>
    <row r="5893" spans="1:19" x14ac:dyDescent="0.2">
      <c r="A5893" t="s">
        <v>887</v>
      </c>
      <c r="B5893">
        <v>2010</v>
      </c>
      <c r="C5893">
        <v>2748.7870680000001</v>
      </c>
      <c r="D5893">
        <v>3057.5007620000001</v>
      </c>
      <c r="E5893">
        <v>3172.1673390000001</v>
      </c>
      <c r="F5893">
        <v>3169.611355</v>
      </c>
      <c r="G5893">
        <v>3263.904642</v>
      </c>
      <c r="H5893">
        <v>-3.01E-5</v>
      </c>
      <c r="I5893">
        <v>6.7507399999999995E-2</v>
      </c>
      <c r="J5893">
        <v>6.7507390000000003</v>
      </c>
      <c r="K5893">
        <v>57.939039999999999</v>
      </c>
      <c r="L5893">
        <v>52.764009999999999</v>
      </c>
      <c r="M5893">
        <v>0.7665883</v>
      </c>
      <c r="N5893">
        <v>28.891439999999999</v>
      </c>
      <c r="O5893">
        <v>26.789739999999998</v>
      </c>
      <c r="P5893">
        <v>0.31132779999999999</v>
      </c>
      <c r="Q5893">
        <v>35.810940000000002</v>
      </c>
      <c r="R5893">
        <v>30.257539999999999</v>
      </c>
      <c r="S5893">
        <v>0.82263640000000005</v>
      </c>
    </row>
    <row r="5894" spans="1:19" x14ac:dyDescent="0.2">
      <c r="A5894" t="s">
        <v>887</v>
      </c>
      <c r="B5894">
        <v>2010</v>
      </c>
      <c r="C5894">
        <v>2748.7870680000001</v>
      </c>
      <c r="D5894">
        <v>3057.5007620000001</v>
      </c>
      <c r="E5894">
        <v>3172.1673390000001</v>
      </c>
      <c r="F5894">
        <v>3169.611355</v>
      </c>
      <c r="G5894">
        <v>3263.904642</v>
      </c>
      <c r="H5894">
        <v>33.239849999999997</v>
      </c>
      <c r="I5894">
        <v>6.7507399999999995E-2</v>
      </c>
      <c r="J5894">
        <v>6.7507390000000003</v>
      </c>
      <c r="K5894">
        <v>57.939039999999999</v>
      </c>
      <c r="L5894">
        <v>52.764009999999999</v>
      </c>
      <c r="M5894">
        <v>0.7665883</v>
      </c>
      <c r="N5894">
        <v>28.891439999999999</v>
      </c>
      <c r="O5894">
        <v>26.789739999999998</v>
      </c>
      <c r="P5894">
        <v>0.31132779999999999</v>
      </c>
      <c r="Q5894">
        <v>35.810940000000002</v>
      </c>
      <c r="R5894">
        <v>30.257539999999999</v>
      </c>
      <c r="S5894">
        <v>0.82263640000000005</v>
      </c>
    </row>
    <row r="5895" spans="1:19" x14ac:dyDescent="0.2">
      <c r="A5895" t="s">
        <v>887</v>
      </c>
      <c r="B5895">
        <v>2010</v>
      </c>
      <c r="C5895">
        <v>2748.7870680000001</v>
      </c>
      <c r="D5895">
        <v>3057.5007620000001</v>
      </c>
      <c r="E5895">
        <v>3172.1673390000001</v>
      </c>
      <c r="F5895">
        <v>3169.611355</v>
      </c>
      <c r="G5895">
        <v>3263.904642</v>
      </c>
      <c r="H5895">
        <v>38.888849999999998</v>
      </c>
      <c r="I5895">
        <v>6.7507399999999995E-2</v>
      </c>
      <c r="J5895">
        <v>6.7507390000000003</v>
      </c>
      <c r="K5895">
        <v>57.939039999999999</v>
      </c>
      <c r="L5895">
        <v>52.764009999999999</v>
      </c>
      <c r="M5895">
        <v>0.7665883</v>
      </c>
      <c r="N5895">
        <v>28.891439999999999</v>
      </c>
      <c r="O5895">
        <v>26.789739999999998</v>
      </c>
      <c r="P5895">
        <v>0.31132779999999999</v>
      </c>
      <c r="Q5895">
        <v>35.810940000000002</v>
      </c>
      <c r="R5895">
        <v>30.257539999999999</v>
      </c>
      <c r="S5895">
        <v>0.82263640000000005</v>
      </c>
    </row>
    <row r="5896" spans="1:19" x14ac:dyDescent="0.2">
      <c r="A5896" t="s">
        <v>887</v>
      </c>
      <c r="B5896">
        <v>2010</v>
      </c>
      <c r="C5896">
        <v>2748.7870680000001</v>
      </c>
      <c r="D5896">
        <v>3057.5007620000001</v>
      </c>
      <c r="E5896">
        <v>3172.1673390000001</v>
      </c>
      <c r="F5896">
        <v>3169.611355</v>
      </c>
      <c r="G5896">
        <v>3263.904642</v>
      </c>
      <c r="H5896">
        <v>33.333350000000003</v>
      </c>
      <c r="I5896">
        <v>6.7507399999999995E-2</v>
      </c>
      <c r="J5896">
        <v>6.7507390000000003</v>
      </c>
      <c r="K5896">
        <v>57.939039999999999</v>
      </c>
      <c r="L5896">
        <v>52.764009999999999</v>
      </c>
      <c r="M5896">
        <v>0.7665883</v>
      </c>
      <c r="N5896">
        <v>28.891439999999999</v>
      </c>
      <c r="O5896">
        <v>26.789739999999998</v>
      </c>
      <c r="P5896">
        <v>0.31132779999999999</v>
      </c>
      <c r="Q5896">
        <v>35.810940000000002</v>
      </c>
      <c r="R5896">
        <v>30.257539999999999</v>
      </c>
      <c r="S5896">
        <v>0.82263640000000005</v>
      </c>
    </row>
    <row r="5897" spans="1:19" x14ac:dyDescent="0.2">
      <c r="A5897" t="s">
        <v>887</v>
      </c>
      <c r="B5897">
        <v>2010</v>
      </c>
      <c r="C5897">
        <v>2748.7870680000001</v>
      </c>
      <c r="D5897">
        <v>3057.5007620000001</v>
      </c>
      <c r="E5897">
        <v>3172.1673390000001</v>
      </c>
      <c r="F5897">
        <v>3169.611355</v>
      </c>
      <c r="G5897">
        <v>3263.904642</v>
      </c>
      <c r="H5897">
        <v>9.9397450000000003</v>
      </c>
      <c r="I5897">
        <v>6.7507399999999995E-2</v>
      </c>
      <c r="J5897">
        <v>6.7507390000000003</v>
      </c>
      <c r="K5897">
        <v>57.939039999999999</v>
      </c>
      <c r="L5897">
        <v>52.764009999999999</v>
      </c>
      <c r="M5897">
        <v>0.7665883</v>
      </c>
      <c r="N5897">
        <v>28.891439999999999</v>
      </c>
      <c r="O5897">
        <v>26.789739999999998</v>
      </c>
      <c r="P5897">
        <v>0.31132779999999999</v>
      </c>
      <c r="Q5897">
        <v>35.810940000000002</v>
      </c>
      <c r="R5897">
        <v>30.257539999999999</v>
      </c>
      <c r="S5897">
        <v>0.82263640000000005</v>
      </c>
    </row>
    <row r="5898" spans="1:19" x14ac:dyDescent="0.2">
      <c r="A5898" t="s">
        <v>887</v>
      </c>
      <c r="B5898">
        <v>2010</v>
      </c>
      <c r="C5898">
        <v>2748.7870680000001</v>
      </c>
      <c r="D5898">
        <v>3057.5007620000001</v>
      </c>
      <c r="E5898">
        <v>3172.1673390000001</v>
      </c>
      <c r="F5898">
        <v>3169.611355</v>
      </c>
      <c r="G5898">
        <v>3263.904642</v>
      </c>
      <c r="H5898">
        <v>11.474460000000001</v>
      </c>
      <c r="I5898">
        <v>6.7507399999999995E-2</v>
      </c>
      <c r="J5898">
        <v>6.7507390000000003</v>
      </c>
      <c r="K5898">
        <v>57.939039999999999</v>
      </c>
      <c r="L5898">
        <v>52.764009999999999</v>
      </c>
      <c r="M5898">
        <v>0.7665883</v>
      </c>
      <c r="N5898">
        <v>28.891439999999999</v>
      </c>
      <c r="O5898">
        <v>26.789739999999998</v>
      </c>
      <c r="P5898">
        <v>0.31132779999999999</v>
      </c>
      <c r="Q5898">
        <v>35.810940000000002</v>
      </c>
      <c r="R5898">
        <v>30.257539999999999</v>
      </c>
      <c r="S5898">
        <v>0.82263640000000005</v>
      </c>
    </row>
    <row r="5899" spans="1:19" x14ac:dyDescent="0.2">
      <c r="A5899" t="s">
        <v>887</v>
      </c>
      <c r="B5899">
        <v>2010</v>
      </c>
      <c r="C5899">
        <v>2748.7870680000001</v>
      </c>
      <c r="D5899">
        <v>3057.5007620000001</v>
      </c>
      <c r="E5899">
        <v>3172.1673390000001</v>
      </c>
      <c r="F5899">
        <v>3169.611355</v>
      </c>
      <c r="G5899">
        <v>3263.904642</v>
      </c>
      <c r="H5899">
        <v>25.000039999999998</v>
      </c>
      <c r="I5899">
        <v>6.7507399999999995E-2</v>
      </c>
      <c r="J5899">
        <v>6.7507390000000003</v>
      </c>
      <c r="K5899">
        <v>57.939039999999999</v>
      </c>
      <c r="L5899">
        <v>52.764009999999999</v>
      </c>
      <c r="M5899">
        <v>0.7665883</v>
      </c>
      <c r="N5899">
        <v>28.891439999999999</v>
      </c>
      <c r="O5899">
        <v>26.789739999999998</v>
      </c>
      <c r="P5899">
        <v>0.31132779999999999</v>
      </c>
      <c r="Q5899">
        <v>35.810940000000002</v>
      </c>
      <c r="R5899">
        <v>30.257539999999999</v>
      </c>
      <c r="S5899">
        <v>0.82263640000000005</v>
      </c>
    </row>
    <row r="5900" spans="1:19" x14ac:dyDescent="0.2">
      <c r="A5900" t="s">
        <v>887</v>
      </c>
      <c r="B5900">
        <v>2010</v>
      </c>
      <c r="C5900">
        <v>2748.7870680000001</v>
      </c>
      <c r="D5900">
        <v>3057.5007620000001</v>
      </c>
      <c r="E5900">
        <v>3172.1673390000001</v>
      </c>
      <c r="F5900">
        <v>3169.611355</v>
      </c>
      <c r="G5900">
        <v>3263.904642</v>
      </c>
      <c r="H5900">
        <v>-9.0908929999999994</v>
      </c>
      <c r="I5900">
        <v>6.7507399999999995E-2</v>
      </c>
      <c r="J5900">
        <v>6.7507390000000003</v>
      </c>
      <c r="K5900">
        <v>57.939039999999999</v>
      </c>
      <c r="L5900">
        <v>52.764009999999999</v>
      </c>
      <c r="M5900">
        <v>0.7665883</v>
      </c>
      <c r="N5900">
        <v>28.891439999999999</v>
      </c>
      <c r="O5900">
        <v>26.789739999999998</v>
      </c>
      <c r="P5900">
        <v>0.31132779999999999</v>
      </c>
      <c r="Q5900">
        <v>35.810940000000002</v>
      </c>
      <c r="R5900">
        <v>30.257539999999999</v>
      </c>
      <c r="S5900">
        <v>0.82263640000000005</v>
      </c>
    </row>
    <row r="5901" spans="1:19" x14ac:dyDescent="0.2">
      <c r="A5901" t="s">
        <v>887</v>
      </c>
      <c r="B5901">
        <v>2010</v>
      </c>
      <c r="C5901">
        <v>2748.7870680000001</v>
      </c>
      <c r="D5901">
        <v>3057.5007620000001</v>
      </c>
      <c r="E5901">
        <v>3172.1673390000001</v>
      </c>
      <c r="F5901">
        <v>3169.611355</v>
      </c>
      <c r="G5901">
        <v>3263.904642</v>
      </c>
      <c r="H5901">
        <v>-5.8823790000000002</v>
      </c>
      <c r="I5901">
        <v>6.7507399999999995E-2</v>
      </c>
      <c r="J5901">
        <v>6.7507390000000003</v>
      </c>
      <c r="K5901">
        <v>57.939039999999999</v>
      </c>
      <c r="L5901">
        <v>52.764009999999999</v>
      </c>
      <c r="M5901">
        <v>0.7665883</v>
      </c>
      <c r="N5901">
        <v>28.891439999999999</v>
      </c>
      <c r="O5901">
        <v>26.789739999999998</v>
      </c>
      <c r="P5901">
        <v>0.31132779999999999</v>
      </c>
      <c r="Q5901">
        <v>35.810940000000002</v>
      </c>
      <c r="R5901">
        <v>30.257539999999999</v>
      </c>
      <c r="S5901">
        <v>0.82263640000000005</v>
      </c>
    </row>
    <row r="5902" spans="1:19" x14ac:dyDescent="0.2">
      <c r="A5902" t="s">
        <v>887</v>
      </c>
      <c r="B5902">
        <v>2010</v>
      </c>
      <c r="C5902">
        <v>2748.7870680000001</v>
      </c>
      <c r="D5902">
        <v>3057.5007620000001</v>
      </c>
      <c r="E5902">
        <v>3172.1673390000001</v>
      </c>
      <c r="F5902">
        <v>3169.611355</v>
      </c>
      <c r="G5902">
        <v>3263.904642</v>
      </c>
      <c r="H5902">
        <v>15.38458</v>
      </c>
      <c r="I5902">
        <v>6.7507399999999995E-2</v>
      </c>
      <c r="J5902">
        <v>6.7507390000000003</v>
      </c>
      <c r="K5902">
        <v>57.939039999999999</v>
      </c>
      <c r="L5902">
        <v>52.764009999999999</v>
      </c>
      <c r="M5902">
        <v>0.7665883</v>
      </c>
      <c r="N5902">
        <v>28.891439999999999</v>
      </c>
      <c r="O5902">
        <v>26.789739999999998</v>
      </c>
      <c r="P5902">
        <v>0.31132779999999999</v>
      </c>
      <c r="Q5902">
        <v>35.810940000000002</v>
      </c>
      <c r="R5902">
        <v>30.257539999999999</v>
      </c>
      <c r="S5902">
        <v>0.82263640000000005</v>
      </c>
    </row>
    <row r="5903" spans="1:19" x14ac:dyDescent="0.2">
      <c r="A5903" t="s">
        <v>887</v>
      </c>
      <c r="B5903">
        <v>2010</v>
      </c>
      <c r="C5903">
        <v>2748.7870680000001</v>
      </c>
      <c r="D5903">
        <v>3057.5007620000001</v>
      </c>
      <c r="E5903">
        <v>3172.1673390000001</v>
      </c>
      <c r="F5903">
        <v>3169.611355</v>
      </c>
      <c r="G5903">
        <v>3263.904642</v>
      </c>
      <c r="H5903">
        <v>19.999960000000002</v>
      </c>
      <c r="I5903">
        <v>6.7507399999999995E-2</v>
      </c>
      <c r="J5903">
        <v>6.7507390000000003</v>
      </c>
      <c r="K5903">
        <v>57.939039999999999</v>
      </c>
      <c r="L5903">
        <v>52.764009999999999</v>
      </c>
      <c r="M5903">
        <v>0.7665883</v>
      </c>
      <c r="N5903">
        <v>28.891439999999999</v>
      </c>
      <c r="O5903">
        <v>26.789739999999998</v>
      </c>
      <c r="P5903">
        <v>0.31132779999999999</v>
      </c>
      <c r="Q5903">
        <v>35.810940000000002</v>
      </c>
      <c r="R5903">
        <v>30.257539999999999</v>
      </c>
      <c r="S5903">
        <v>0.82263640000000005</v>
      </c>
    </row>
    <row r="5904" spans="1:19" x14ac:dyDescent="0.2">
      <c r="A5904" t="s">
        <v>887</v>
      </c>
      <c r="B5904">
        <v>2010</v>
      </c>
      <c r="C5904">
        <v>2748.7870680000001</v>
      </c>
      <c r="D5904">
        <v>3057.5007620000001</v>
      </c>
      <c r="E5904">
        <v>3172.1673390000001</v>
      </c>
      <c r="F5904">
        <v>3169.611355</v>
      </c>
      <c r="G5904">
        <v>3263.904642</v>
      </c>
      <c r="I5904">
        <v>6.7507399999999995E-2</v>
      </c>
      <c r="J5904">
        <v>6.7507390000000003</v>
      </c>
      <c r="L5904">
        <v>52.764009999999999</v>
      </c>
      <c r="M5904">
        <v>0.7665883</v>
      </c>
      <c r="N5904">
        <v>28.891439999999999</v>
      </c>
      <c r="O5904">
        <v>26.789739999999998</v>
      </c>
      <c r="P5904">
        <v>0.31132779999999999</v>
      </c>
      <c r="R5904">
        <v>30.257539999999999</v>
      </c>
      <c r="S5904">
        <v>0.82263640000000005</v>
      </c>
    </row>
    <row r="5905" spans="1:19" x14ac:dyDescent="0.2">
      <c r="A5905" t="s">
        <v>887</v>
      </c>
      <c r="B5905">
        <v>2010</v>
      </c>
      <c r="C5905">
        <v>2748.7870680000001</v>
      </c>
      <c r="D5905">
        <v>3057.5007620000001</v>
      </c>
      <c r="E5905">
        <v>3172.1673390000001</v>
      </c>
      <c r="F5905">
        <v>3169.611355</v>
      </c>
      <c r="G5905">
        <v>3263.904642</v>
      </c>
      <c r="I5905">
        <v>6.7507399999999995E-2</v>
      </c>
      <c r="J5905">
        <v>6.7507390000000003</v>
      </c>
      <c r="L5905">
        <v>52.764009999999999</v>
      </c>
      <c r="M5905">
        <v>0.7665883</v>
      </c>
      <c r="N5905">
        <v>28.891439999999999</v>
      </c>
      <c r="O5905">
        <v>26.789739999999998</v>
      </c>
      <c r="P5905">
        <v>0.31132779999999999</v>
      </c>
      <c r="R5905">
        <v>30.257539999999999</v>
      </c>
      <c r="S5905">
        <v>0.82263640000000005</v>
      </c>
    </row>
    <row r="5906" spans="1:19" x14ac:dyDescent="0.2">
      <c r="A5906" t="s">
        <v>887</v>
      </c>
      <c r="B5906">
        <v>2010</v>
      </c>
      <c r="C5906">
        <v>2748.7870680000001</v>
      </c>
      <c r="D5906">
        <v>3057.5007620000001</v>
      </c>
      <c r="E5906">
        <v>3172.1673390000001</v>
      </c>
      <c r="F5906">
        <v>3169.611355</v>
      </c>
      <c r="G5906">
        <v>3263.904642</v>
      </c>
      <c r="H5906">
        <v>-6.6666670000000003</v>
      </c>
      <c r="I5906">
        <v>6.7507399999999995E-2</v>
      </c>
      <c r="J5906">
        <v>6.7507390000000003</v>
      </c>
      <c r="K5906">
        <v>57.939039999999999</v>
      </c>
      <c r="L5906">
        <v>52.764009999999999</v>
      </c>
      <c r="M5906">
        <v>0.7665883</v>
      </c>
      <c r="N5906">
        <v>28.891439999999999</v>
      </c>
      <c r="O5906">
        <v>26.789739999999998</v>
      </c>
      <c r="P5906">
        <v>0.31132779999999999</v>
      </c>
      <c r="Q5906">
        <v>35.810940000000002</v>
      </c>
      <c r="R5906">
        <v>30.257539999999999</v>
      </c>
      <c r="S5906">
        <v>0.82263640000000005</v>
      </c>
    </row>
    <row r="5907" spans="1:19" x14ac:dyDescent="0.2">
      <c r="A5907" t="s">
        <v>887</v>
      </c>
      <c r="B5907">
        <v>2010</v>
      </c>
      <c r="C5907">
        <v>2748.7870680000001</v>
      </c>
      <c r="D5907">
        <v>3057.5007620000001</v>
      </c>
      <c r="E5907">
        <v>3172.1673390000001</v>
      </c>
      <c r="F5907">
        <v>3169.611355</v>
      </c>
      <c r="G5907">
        <v>3263.904642</v>
      </c>
      <c r="H5907">
        <v>15.918340000000001</v>
      </c>
      <c r="I5907">
        <v>6.7507399999999995E-2</v>
      </c>
      <c r="J5907">
        <v>6.7507390000000003</v>
      </c>
      <c r="K5907">
        <v>57.939039999999999</v>
      </c>
      <c r="L5907">
        <v>52.764009999999999</v>
      </c>
      <c r="M5907">
        <v>0.7665883</v>
      </c>
      <c r="N5907">
        <v>28.891439999999999</v>
      </c>
      <c r="O5907">
        <v>26.789739999999998</v>
      </c>
      <c r="P5907">
        <v>0.31132779999999999</v>
      </c>
      <c r="Q5907">
        <v>35.810940000000002</v>
      </c>
      <c r="R5907">
        <v>30.257539999999999</v>
      </c>
      <c r="S5907">
        <v>0.82263640000000005</v>
      </c>
    </row>
    <row r="5908" spans="1:19" x14ac:dyDescent="0.2">
      <c r="A5908" t="s">
        <v>887</v>
      </c>
      <c r="B5908">
        <v>2010</v>
      </c>
      <c r="C5908">
        <v>2748.7870680000001</v>
      </c>
      <c r="D5908">
        <v>3057.5007620000001</v>
      </c>
      <c r="E5908">
        <v>3172.1673390000001</v>
      </c>
      <c r="F5908">
        <v>3169.611355</v>
      </c>
      <c r="G5908">
        <v>3263.904642</v>
      </c>
      <c r="H5908">
        <v>50.000030000000002</v>
      </c>
      <c r="I5908">
        <v>6.7507399999999995E-2</v>
      </c>
      <c r="J5908">
        <v>6.7507390000000003</v>
      </c>
      <c r="K5908">
        <v>57.939039999999999</v>
      </c>
      <c r="L5908">
        <v>52.764009999999999</v>
      </c>
      <c r="M5908">
        <v>0.7665883</v>
      </c>
      <c r="N5908">
        <v>28.891439999999999</v>
      </c>
      <c r="O5908">
        <v>26.789739999999998</v>
      </c>
      <c r="P5908">
        <v>0.31132779999999999</v>
      </c>
      <c r="Q5908">
        <v>35.810940000000002</v>
      </c>
      <c r="R5908">
        <v>30.257539999999999</v>
      </c>
      <c r="S5908">
        <v>0.82263640000000005</v>
      </c>
    </row>
    <row r="5909" spans="1:19" x14ac:dyDescent="0.2">
      <c r="A5909" t="s">
        <v>887</v>
      </c>
      <c r="B5909">
        <v>2010</v>
      </c>
      <c r="C5909">
        <v>2748.7870680000001</v>
      </c>
      <c r="D5909">
        <v>3057.5007620000001</v>
      </c>
      <c r="E5909">
        <v>3172.1673390000001</v>
      </c>
      <c r="F5909">
        <v>3169.611355</v>
      </c>
      <c r="G5909">
        <v>3263.904642</v>
      </c>
      <c r="H5909">
        <v>-13.28941</v>
      </c>
      <c r="I5909">
        <v>6.7507399999999995E-2</v>
      </c>
      <c r="J5909">
        <v>6.7507390000000003</v>
      </c>
      <c r="K5909">
        <v>57.939039999999999</v>
      </c>
      <c r="L5909">
        <v>52.764009999999999</v>
      </c>
      <c r="M5909">
        <v>0.7665883</v>
      </c>
      <c r="N5909">
        <v>28.891439999999999</v>
      </c>
      <c r="O5909">
        <v>26.789739999999998</v>
      </c>
      <c r="P5909">
        <v>0.31132779999999999</v>
      </c>
      <c r="Q5909">
        <v>35.810940000000002</v>
      </c>
      <c r="R5909">
        <v>30.257539999999999</v>
      </c>
      <c r="S5909">
        <v>0.82263640000000005</v>
      </c>
    </row>
    <row r="5910" spans="1:19" x14ac:dyDescent="0.2">
      <c r="A5910" t="s">
        <v>887</v>
      </c>
      <c r="B5910">
        <v>2010</v>
      </c>
      <c r="C5910">
        <v>2748.7870680000001</v>
      </c>
      <c r="D5910">
        <v>3057.5007620000001</v>
      </c>
      <c r="E5910">
        <v>3172.1673390000001</v>
      </c>
      <c r="F5910">
        <v>3169.611355</v>
      </c>
      <c r="G5910">
        <v>3263.904642</v>
      </c>
      <c r="H5910">
        <v>4.9999529999999996</v>
      </c>
      <c r="I5910">
        <v>6.7507399999999995E-2</v>
      </c>
      <c r="J5910">
        <v>6.7507390000000003</v>
      </c>
      <c r="K5910">
        <v>57.939039999999999</v>
      </c>
      <c r="L5910">
        <v>52.764009999999999</v>
      </c>
      <c r="M5910">
        <v>0.7665883</v>
      </c>
      <c r="N5910">
        <v>28.891439999999999</v>
      </c>
      <c r="O5910">
        <v>26.789739999999998</v>
      </c>
      <c r="P5910">
        <v>0.31132779999999999</v>
      </c>
      <c r="Q5910">
        <v>35.810940000000002</v>
      </c>
      <c r="R5910">
        <v>30.257539999999999</v>
      </c>
      <c r="S5910">
        <v>0.82263640000000005</v>
      </c>
    </row>
    <row r="5911" spans="1:19" x14ac:dyDescent="0.2">
      <c r="A5911" t="s">
        <v>887</v>
      </c>
      <c r="B5911">
        <v>2010</v>
      </c>
      <c r="C5911">
        <v>2748.7870680000001</v>
      </c>
      <c r="D5911">
        <v>3057.5007620000001</v>
      </c>
      <c r="E5911">
        <v>3172.1673390000001</v>
      </c>
      <c r="F5911">
        <v>3169.611355</v>
      </c>
      <c r="G5911">
        <v>3263.904642</v>
      </c>
      <c r="H5911">
        <v>1.66E-5</v>
      </c>
      <c r="I5911">
        <v>6.7507399999999995E-2</v>
      </c>
      <c r="J5911">
        <v>6.7507390000000003</v>
      </c>
      <c r="K5911">
        <v>57.939039999999999</v>
      </c>
      <c r="L5911">
        <v>52.764009999999999</v>
      </c>
      <c r="M5911">
        <v>0.7665883</v>
      </c>
      <c r="N5911">
        <v>28.891439999999999</v>
      </c>
      <c r="O5911">
        <v>26.789739999999998</v>
      </c>
      <c r="P5911">
        <v>0.31132779999999999</v>
      </c>
      <c r="Q5911">
        <v>35.810940000000002</v>
      </c>
      <c r="R5911">
        <v>30.257539999999999</v>
      </c>
      <c r="S5911">
        <v>0.82263640000000005</v>
      </c>
    </row>
    <row r="5912" spans="1:19" x14ac:dyDescent="0.2">
      <c r="A5912" t="s">
        <v>887</v>
      </c>
      <c r="B5912">
        <v>2010</v>
      </c>
      <c r="C5912">
        <v>2748.7870680000001</v>
      </c>
      <c r="D5912">
        <v>3057.5007620000001</v>
      </c>
      <c r="E5912">
        <v>3172.1673390000001</v>
      </c>
      <c r="F5912">
        <v>3169.611355</v>
      </c>
      <c r="G5912">
        <v>3263.904642</v>
      </c>
      <c r="H5912">
        <v>23.23949</v>
      </c>
      <c r="I5912">
        <v>6.7507399999999995E-2</v>
      </c>
      <c r="J5912">
        <v>6.7507390000000003</v>
      </c>
      <c r="K5912">
        <v>57.939039999999999</v>
      </c>
      <c r="L5912">
        <v>52.764009999999999</v>
      </c>
      <c r="M5912">
        <v>0.7665883</v>
      </c>
      <c r="N5912">
        <v>28.891439999999999</v>
      </c>
      <c r="O5912">
        <v>26.789739999999998</v>
      </c>
      <c r="P5912">
        <v>0.31132779999999999</v>
      </c>
      <c r="Q5912">
        <v>35.810940000000002</v>
      </c>
      <c r="R5912">
        <v>30.257539999999999</v>
      </c>
      <c r="S5912">
        <v>0.82263640000000005</v>
      </c>
    </row>
    <row r="5913" spans="1:19" x14ac:dyDescent="0.2">
      <c r="A5913" t="s">
        <v>887</v>
      </c>
      <c r="B5913">
        <v>2010</v>
      </c>
      <c r="C5913">
        <v>2748.7870680000001</v>
      </c>
      <c r="D5913">
        <v>3057.5007620000001</v>
      </c>
      <c r="E5913">
        <v>3172.1673390000001</v>
      </c>
      <c r="F5913">
        <v>3169.611355</v>
      </c>
      <c r="G5913">
        <v>3263.904642</v>
      </c>
      <c r="H5913">
        <v>10.68703</v>
      </c>
      <c r="I5913">
        <v>6.7507399999999995E-2</v>
      </c>
      <c r="J5913">
        <v>6.7507390000000003</v>
      </c>
      <c r="K5913">
        <v>57.939039999999999</v>
      </c>
      <c r="L5913">
        <v>52.764009999999999</v>
      </c>
      <c r="M5913">
        <v>0.7665883</v>
      </c>
      <c r="N5913">
        <v>28.891439999999999</v>
      </c>
      <c r="O5913">
        <v>26.789739999999998</v>
      </c>
      <c r="P5913">
        <v>0.31132779999999999</v>
      </c>
      <c r="Q5913">
        <v>35.810940000000002</v>
      </c>
      <c r="R5913">
        <v>30.257539999999999</v>
      </c>
      <c r="S5913">
        <v>0.82263640000000005</v>
      </c>
    </row>
    <row r="5914" spans="1:19" x14ac:dyDescent="0.2">
      <c r="A5914" t="s">
        <v>887</v>
      </c>
      <c r="B5914">
        <v>2010</v>
      </c>
      <c r="C5914">
        <v>2748.7870680000001</v>
      </c>
      <c r="D5914">
        <v>3057.5007620000001</v>
      </c>
      <c r="E5914">
        <v>3172.1673390000001</v>
      </c>
      <c r="F5914">
        <v>3169.611355</v>
      </c>
      <c r="G5914">
        <v>3263.904642</v>
      </c>
      <c r="H5914">
        <v>-2.32558</v>
      </c>
      <c r="I5914">
        <v>6.7507399999999995E-2</v>
      </c>
      <c r="J5914">
        <v>6.7507390000000003</v>
      </c>
      <c r="K5914">
        <v>57.939039999999999</v>
      </c>
      <c r="L5914">
        <v>52.764009999999999</v>
      </c>
      <c r="M5914">
        <v>0.7665883</v>
      </c>
      <c r="N5914">
        <v>28.891439999999999</v>
      </c>
      <c r="O5914">
        <v>26.789739999999998</v>
      </c>
      <c r="P5914">
        <v>0.31132779999999999</v>
      </c>
      <c r="Q5914">
        <v>35.810940000000002</v>
      </c>
      <c r="R5914">
        <v>30.257539999999999</v>
      </c>
      <c r="S5914">
        <v>0.82263640000000005</v>
      </c>
    </row>
    <row r="5915" spans="1:19" x14ac:dyDescent="0.2">
      <c r="A5915" t="s">
        <v>887</v>
      </c>
      <c r="B5915">
        <v>2010</v>
      </c>
      <c r="C5915">
        <v>2748.7870680000001</v>
      </c>
      <c r="D5915">
        <v>3057.5007620000001</v>
      </c>
      <c r="E5915">
        <v>3172.1673390000001</v>
      </c>
      <c r="F5915">
        <v>3169.611355</v>
      </c>
      <c r="G5915">
        <v>3263.904642</v>
      </c>
      <c r="H5915">
        <v>17.647030000000001</v>
      </c>
      <c r="I5915">
        <v>6.7507399999999995E-2</v>
      </c>
      <c r="J5915">
        <v>6.7507390000000003</v>
      </c>
      <c r="K5915">
        <v>57.939039999999999</v>
      </c>
      <c r="L5915">
        <v>52.764009999999999</v>
      </c>
      <c r="M5915">
        <v>0.7665883</v>
      </c>
      <c r="N5915">
        <v>28.891439999999999</v>
      </c>
      <c r="O5915">
        <v>26.789739999999998</v>
      </c>
      <c r="P5915">
        <v>0.31132779999999999</v>
      </c>
      <c r="Q5915">
        <v>35.810940000000002</v>
      </c>
      <c r="R5915">
        <v>30.257539999999999</v>
      </c>
      <c r="S5915">
        <v>0.82263640000000005</v>
      </c>
    </row>
    <row r="5916" spans="1:19" x14ac:dyDescent="0.2">
      <c r="A5916" t="s">
        <v>887</v>
      </c>
      <c r="B5916">
        <v>2010</v>
      </c>
      <c r="C5916">
        <v>2748.7870680000001</v>
      </c>
      <c r="D5916">
        <v>3057.5007620000001</v>
      </c>
      <c r="E5916">
        <v>3172.1673390000001</v>
      </c>
      <c r="F5916">
        <v>3169.611355</v>
      </c>
      <c r="G5916">
        <v>3263.904642</v>
      </c>
      <c r="H5916">
        <v>8.5713860000000004</v>
      </c>
      <c r="I5916">
        <v>6.7507399999999995E-2</v>
      </c>
      <c r="J5916">
        <v>6.7507390000000003</v>
      </c>
      <c r="K5916">
        <v>57.939039999999999</v>
      </c>
      <c r="L5916">
        <v>52.764009999999999</v>
      </c>
      <c r="M5916">
        <v>0.7665883</v>
      </c>
      <c r="N5916">
        <v>28.891439999999999</v>
      </c>
      <c r="O5916">
        <v>26.789739999999998</v>
      </c>
      <c r="P5916">
        <v>0.31132779999999999</v>
      </c>
      <c r="Q5916">
        <v>35.810940000000002</v>
      </c>
      <c r="R5916">
        <v>30.257539999999999</v>
      </c>
      <c r="S5916">
        <v>0.82263640000000005</v>
      </c>
    </row>
    <row r="5917" spans="1:19" x14ac:dyDescent="0.2">
      <c r="A5917" t="s">
        <v>887</v>
      </c>
      <c r="B5917">
        <v>2010</v>
      </c>
      <c r="C5917">
        <v>2748.7870680000001</v>
      </c>
      <c r="D5917">
        <v>3057.5007620000001</v>
      </c>
      <c r="E5917">
        <v>3172.1673390000001</v>
      </c>
      <c r="F5917">
        <v>3169.611355</v>
      </c>
      <c r="G5917">
        <v>3263.904642</v>
      </c>
      <c r="H5917">
        <v>-15.10947</v>
      </c>
      <c r="I5917">
        <v>6.7507399999999995E-2</v>
      </c>
      <c r="J5917">
        <v>6.7507390000000003</v>
      </c>
      <c r="K5917">
        <v>57.939039999999999</v>
      </c>
      <c r="L5917">
        <v>52.764009999999999</v>
      </c>
      <c r="M5917">
        <v>0.7665883</v>
      </c>
      <c r="N5917">
        <v>28.891439999999999</v>
      </c>
      <c r="O5917">
        <v>26.789739999999998</v>
      </c>
      <c r="P5917">
        <v>0.31132779999999999</v>
      </c>
      <c r="Q5917">
        <v>35.810940000000002</v>
      </c>
      <c r="R5917">
        <v>30.257539999999999</v>
      </c>
      <c r="S5917">
        <v>0.82263640000000005</v>
      </c>
    </row>
    <row r="5918" spans="1:19" x14ac:dyDescent="0.2">
      <c r="A5918" t="s">
        <v>887</v>
      </c>
      <c r="B5918">
        <v>2010</v>
      </c>
      <c r="C5918">
        <v>2748.7870680000001</v>
      </c>
      <c r="D5918">
        <v>3057.5007620000001</v>
      </c>
      <c r="E5918">
        <v>3172.1673390000001</v>
      </c>
      <c r="F5918">
        <v>3169.611355</v>
      </c>
      <c r="G5918">
        <v>3263.904642</v>
      </c>
      <c r="H5918">
        <v>-31.818169999999999</v>
      </c>
      <c r="I5918">
        <v>6.7507399999999995E-2</v>
      </c>
      <c r="J5918">
        <v>6.7507390000000003</v>
      </c>
      <c r="K5918">
        <v>57.939039999999999</v>
      </c>
      <c r="L5918">
        <v>52.764009999999999</v>
      </c>
      <c r="M5918">
        <v>0.7665883</v>
      </c>
      <c r="N5918">
        <v>28.891439999999999</v>
      </c>
      <c r="O5918">
        <v>26.789739999999998</v>
      </c>
      <c r="P5918">
        <v>0.31132779999999999</v>
      </c>
      <c r="Q5918">
        <v>35.810940000000002</v>
      </c>
      <c r="R5918">
        <v>30.257539999999999</v>
      </c>
      <c r="S5918">
        <v>0.82263640000000005</v>
      </c>
    </row>
    <row r="5919" spans="1:19" x14ac:dyDescent="0.2">
      <c r="A5919" t="s">
        <v>887</v>
      </c>
      <c r="B5919">
        <v>2010</v>
      </c>
      <c r="C5919">
        <v>2748.7870680000001</v>
      </c>
      <c r="D5919">
        <v>3057.5007620000001</v>
      </c>
      <c r="E5919">
        <v>3172.1673390000001</v>
      </c>
      <c r="F5919">
        <v>3169.611355</v>
      </c>
      <c r="G5919">
        <v>3263.904642</v>
      </c>
      <c r="H5919">
        <v>-20.000019999999999</v>
      </c>
      <c r="I5919">
        <v>6.7507399999999995E-2</v>
      </c>
      <c r="J5919">
        <v>6.7507390000000003</v>
      </c>
      <c r="K5919">
        <v>57.939039999999999</v>
      </c>
      <c r="L5919">
        <v>52.764009999999999</v>
      </c>
      <c r="M5919">
        <v>0.7665883</v>
      </c>
      <c r="N5919">
        <v>28.891439999999999</v>
      </c>
      <c r="O5919">
        <v>26.789739999999998</v>
      </c>
      <c r="P5919">
        <v>0.31132779999999999</v>
      </c>
      <c r="Q5919">
        <v>35.810940000000002</v>
      </c>
      <c r="R5919">
        <v>30.257539999999999</v>
      </c>
      <c r="S5919">
        <v>0.82263640000000005</v>
      </c>
    </row>
    <row r="5920" spans="1:19" x14ac:dyDescent="0.2">
      <c r="A5920" t="s">
        <v>887</v>
      </c>
      <c r="B5920">
        <v>2010</v>
      </c>
      <c r="C5920">
        <v>2748.7870680000001</v>
      </c>
      <c r="D5920">
        <v>3057.5007620000001</v>
      </c>
      <c r="E5920">
        <v>3172.1673390000001</v>
      </c>
      <c r="F5920">
        <v>3169.611355</v>
      </c>
      <c r="G5920">
        <v>3263.904642</v>
      </c>
      <c r="H5920">
        <v>29.523759999999999</v>
      </c>
      <c r="I5920">
        <v>6.7507399999999995E-2</v>
      </c>
      <c r="J5920">
        <v>6.7507390000000003</v>
      </c>
      <c r="K5920">
        <v>57.939039999999999</v>
      </c>
      <c r="L5920">
        <v>52.764009999999999</v>
      </c>
      <c r="M5920">
        <v>0.7665883</v>
      </c>
      <c r="N5920">
        <v>28.891439999999999</v>
      </c>
      <c r="O5920">
        <v>26.789739999999998</v>
      </c>
      <c r="P5920">
        <v>0.31132779999999999</v>
      </c>
      <c r="Q5920">
        <v>35.810940000000002</v>
      </c>
      <c r="R5920">
        <v>30.257539999999999</v>
      </c>
      <c r="S5920">
        <v>0.82263640000000005</v>
      </c>
    </row>
    <row r="5921" spans="1:19" x14ac:dyDescent="0.2">
      <c r="A5921" t="s">
        <v>887</v>
      </c>
      <c r="B5921">
        <v>2010</v>
      </c>
      <c r="C5921">
        <v>2748.7870680000001</v>
      </c>
      <c r="D5921">
        <v>3057.5007620000001</v>
      </c>
      <c r="E5921">
        <v>3172.1673390000001</v>
      </c>
      <c r="F5921">
        <v>3169.611355</v>
      </c>
      <c r="G5921">
        <v>3263.904642</v>
      </c>
      <c r="H5921">
        <v>-16.666699999999999</v>
      </c>
      <c r="I5921">
        <v>6.7507399999999995E-2</v>
      </c>
      <c r="J5921">
        <v>6.7507390000000003</v>
      </c>
      <c r="K5921">
        <v>57.939039999999999</v>
      </c>
      <c r="L5921">
        <v>52.764009999999999</v>
      </c>
      <c r="M5921">
        <v>0.7665883</v>
      </c>
      <c r="N5921">
        <v>28.891439999999999</v>
      </c>
      <c r="O5921">
        <v>26.789739999999998</v>
      </c>
      <c r="P5921">
        <v>0.31132779999999999</v>
      </c>
      <c r="Q5921">
        <v>35.810940000000002</v>
      </c>
      <c r="R5921">
        <v>30.257539999999999</v>
      </c>
      <c r="S5921">
        <v>0.82263640000000005</v>
      </c>
    </row>
    <row r="5922" spans="1:19" x14ac:dyDescent="0.2">
      <c r="A5922" t="s">
        <v>887</v>
      </c>
      <c r="B5922">
        <v>2010</v>
      </c>
      <c r="C5922">
        <v>2748.7870680000001</v>
      </c>
      <c r="D5922">
        <v>3057.5007620000001</v>
      </c>
      <c r="E5922">
        <v>3172.1673390000001</v>
      </c>
      <c r="F5922">
        <v>3169.611355</v>
      </c>
      <c r="G5922">
        <v>3263.904642</v>
      </c>
      <c r="H5922">
        <v>19.502890000000001</v>
      </c>
      <c r="I5922">
        <v>6.7507399999999995E-2</v>
      </c>
      <c r="J5922">
        <v>6.7507390000000003</v>
      </c>
      <c r="K5922">
        <v>57.939039999999999</v>
      </c>
      <c r="L5922">
        <v>52.764009999999999</v>
      </c>
      <c r="M5922">
        <v>0.7665883</v>
      </c>
      <c r="N5922">
        <v>28.891439999999999</v>
      </c>
      <c r="O5922">
        <v>26.789739999999998</v>
      </c>
      <c r="P5922">
        <v>0.31132779999999999</v>
      </c>
      <c r="Q5922">
        <v>35.810940000000002</v>
      </c>
      <c r="R5922">
        <v>30.257539999999999</v>
      </c>
      <c r="S5922">
        <v>0.82263640000000005</v>
      </c>
    </row>
    <row r="5923" spans="1:19" x14ac:dyDescent="0.2">
      <c r="A5923" t="s">
        <v>887</v>
      </c>
      <c r="B5923">
        <v>2010</v>
      </c>
      <c r="C5923">
        <v>2748.7870680000001</v>
      </c>
      <c r="D5923">
        <v>3057.5007620000001</v>
      </c>
      <c r="E5923">
        <v>3172.1673390000001</v>
      </c>
      <c r="F5923">
        <v>3169.611355</v>
      </c>
      <c r="G5923">
        <v>3263.904642</v>
      </c>
      <c r="H5923">
        <v>25.874030000000001</v>
      </c>
      <c r="I5923">
        <v>6.7507399999999995E-2</v>
      </c>
      <c r="J5923">
        <v>6.7507390000000003</v>
      </c>
      <c r="K5923">
        <v>57.939039999999999</v>
      </c>
      <c r="L5923">
        <v>52.764009999999999</v>
      </c>
      <c r="M5923">
        <v>0.7665883</v>
      </c>
      <c r="N5923">
        <v>28.891439999999999</v>
      </c>
      <c r="O5923">
        <v>26.789739999999998</v>
      </c>
      <c r="P5923">
        <v>0.31132779999999999</v>
      </c>
      <c r="Q5923">
        <v>35.810940000000002</v>
      </c>
      <c r="R5923">
        <v>30.257539999999999</v>
      </c>
      <c r="S5923">
        <v>0.82263640000000005</v>
      </c>
    </row>
    <row r="5924" spans="1:19" x14ac:dyDescent="0.2">
      <c r="A5924" t="s">
        <v>887</v>
      </c>
      <c r="B5924">
        <v>2010</v>
      </c>
      <c r="C5924">
        <v>2748.7870680000001</v>
      </c>
      <c r="D5924">
        <v>3057.5007620000001</v>
      </c>
      <c r="E5924">
        <v>3172.1673390000001</v>
      </c>
      <c r="F5924">
        <v>3169.611355</v>
      </c>
      <c r="G5924">
        <v>3263.904642</v>
      </c>
      <c r="H5924">
        <v>-19.028359999999999</v>
      </c>
      <c r="I5924">
        <v>6.7507399999999995E-2</v>
      </c>
      <c r="J5924">
        <v>6.7507390000000003</v>
      </c>
      <c r="K5924">
        <v>57.939039999999999</v>
      </c>
      <c r="L5924">
        <v>52.764009999999999</v>
      </c>
      <c r="M5924">
        <v>0.7665883</v>
      </c>
      <c r="N5924">
        <v>28.891439999999999</v>
      </c>
      <c r="O5924">
        <v>26.789739999999998</v>
      </c>
      <c r="P5924">
        <v>0.31132779999999999</v>
      </c>
      <c r="Q5924">
        <v>35.810940000000002</v>
      </c>
      <c r="R5924">
        <v>30.257539999999999</v>
      </c>
      <c r="S5924">
        <v>0.82263640000000005</v>
      </c>
    </row>
    <row r="5925" spans="1:19" x14ac:dyDescent="0.2">
      <c r="A5925" t="s">
        <v>887</v>
      </c>
      <c r="B5925">
        <v>2010</v>
      </c>
      <c r="C5925">
        <v>2748.7870680000001</v>
      </c>
      <c r="D5925">
        <v>3057.5007620000001</v>
      </c>
      <c r="E5925">
        <v>3172.1673390000001</v>
      </c>
      <c r="F5925">
        <v>3169.611355</v>
      </c>
      <c r="G5925">
        <v>3263.904642</v>
      </c>
      <c r="H5925">
        <v>8.0000239999999998</v>
      </c>
      <c r="I5925">
        <v>6.7507399999999995E-2</v>
      </c>
      <c r="J5925">
        <v>6.7507390000000003</v>
      </c>
      <c r="K5925">
        <v>57.939039999999999</v>
      </c>
      <c r="L5925">
        <v>52.764009999999999</v>
      </c>
      <c r="M5925">
        <v>0.7665883</v>
      </c>
      <c r="N5925">
        <v>28.891439999999999</v>
      </c>
      <c r="O5925">
        <v>26.789739999999998</v>
      </c>
      <c r="P5925">
        <v>0.31132779999999999</v>
      </c>
      <c r="Q5925">
        <v>35.810940000000002</v>
      </c>
      <c r="R5925">
        <v>30.257539999999999</v>
      </c>
      <c r="S5925">
        <v>0.82263640000000005</v>
      </c>
    </row>
    <row r="5926" spans="1:19" x14ac:dyDescent="0.2">
      <c r="A5926" t="s">
        <v>887</v>
      </c>
      <c r="B5926">
        <v>2010</v>
      </c>
      <c r="C5926">
        <v>2748.7870680000001</v>
      </c>
      <c r="D5926">
        <v>3057.5007620000001</v>
      </c>
      <c r="E5926">
        <v>3172.1673390000001</v>
      </c>
      <c r="F5926">
        <v>3169.611355</v>
      </c>
      <c r="G5926">
        <v>3263.904642</v>
      </c>
      <c r="H5926">
        <v>-1.333351</v>
      </c>
      <c r="I5926">
        <v>6.7507399999999995E-2</v>
      </c>
      <c r="J5926">
        <v>6.7507390000000003</v>
      </c>
      <c r="K5926">
        <v>57.939039999999999</v>
      </c>
      <c r="L5926">
        <v>52.764009999999999</v>
      </c>
      <c r="M5926">
        <v>0.7665883</v>
      </c>
      <c r="N5926">
        <v>28.891439999999999</v>
      </c>
      <c r="O5926">
        <v>26.789739999999998</v>
      </c>
      <c r="P5926">
        <v>0.31132779999999999</v>
      </c>
      <c r="Q5926">
        <v>35.810940000000002</v>
      </c>
      <c r="R5926">
        <v>30.257539999999999</v>
      </c>
      <c r="S5926">
        <v>0.82263640000000005</v>
      </c>
    </row>
    <row r="5927" spans="1:19" x14ac:dyDescent="0.2">
      <c r="A5927" t="s">
        <v>887</v>
      </c>
      <c r="B5927">
        <v>2010</v>
      </c>
      <c r="C5927">
        <v>2748.7870680000001</v>
      </c>
      <c r="D5927">
        <v>3057.5007620000001</v>
      </c>
      <c r="E5927">
        <v>3172.1673390000001</v>
      </c>
      <c r="F5927">
        <v>3169.611355</v>
      </c>
      <c r="G5927">
        <v>3263.904642</v>
      </c>
      <c r="H5927">
        <v>5.0000540000000004</v>
      </c>
      <c r="I5927">
        <v>6.7507399999999995E-2</v>
      </c>
      <c r="J5927">
        <v>6.7507390000000003</v>
      </c>
      <c r="K5927">
        <v>57.939039999999999</v>
      </c>
      <c r="L5927">
        <v>52.764009999999999</v>
      </c>
      <c r="M5927">
        <v>0.7665883</v>
      </c>
      <c r="N5927">
        <v>28.891439999999999</v>
      </c>
      <c r="O5927">
        <v>26.789739999999998</v>
      </c>
      <c r="P5927">
        <v>0.31132779999999999</v>
      </c>
      <c r="Q5927">
        <v>35.810940000000002</v>
      </c>
      <c r="R5927">
        <v>30.257539999999999</v>
      </c>
      <c r="S5927">
        <v>0.82263640000000005</v>
      </c>
    </row>
    <row r="5928" spans="1:19" x14ac:dyDescent="0.2">
      <c r="A5928" t="s">
        <v>887</v>
      </c>
      <c r="B5928">
        <v>2010</v>
      </c>
      <c r="C5928">
        <v>2748.7870680000001</v>
      </c>
      <c r="D5928">
        <v>3057.5007620000001</v>
      </c>
      <c r="E5928">
        <v>3172.1673390000001</v>
      </c>
      <c r="F5928">
        <v>3169.611355</v>
      </c>
      <c r="G5928">
        <v>3263.904642</v>
      </c>
      <c r="H5928">
        <v>12.500019999999999</v>
      </c>
      <c r="I5928">
        <v>6.7507399999999995E-2</v>
      </c>
      <c r="J5928">
        <v>6.7507390000000003</v>
      </c>
      <c r="K5928">
        <v>57.939039999999999</v>
      </c>
      <c r="L5928">
        <v>52.764009999999999</v>
      </c>
      <c r="M5928">
        <v>0.7665883</v>
      </c>
      <c r="N5928">
        <v>28.891439999999999</v>
      </c>
      <c r="O5928">
        <v>26.789739999999998</v>
      </c>
      <c r="P5928">
        <v>0.31132779999999999</v>
      </c>
      <c r="Q5928">
        <v>35.810940000000002</v>
      </c>
      <c r="R5928">
        <v>30.257539999999999</v>
      </c>
      <c r="S5928">
        <v>0.82263640000000005</v>
      </c>
    </row>
    <row r="5929" spans="1:19" x14ac:dyDescent="0.2">
      <c r="A5929" t="s">
        <v>887</v>
      </c>
      <c r="B5929">
        <v>2010</v>
      </c>
      <c r="C5929">
        <v>2748.7870680000001</v>
      </c>
      <c r="D5929">
        <v>3057.5007620000001</v>
      </c>
      <c r="E5929">
        <v>3172.1673390000001</v>
      </c>
      <c r="F5929">
        <v>3169.611355</v>
      </c>
      <c r="G5929">
        <v>3263.904642</v>
      </c>
      <c r="H5929">
        <v>3.6363810000000001</v>
      </c>
      <c r="I5929">
        <v>6.7507399999999995E-2</v>
      </c>
      <c r="J5929">
        <v>6.7507390000000003</v>
      </c>
      <c r="K5929">
        <v>57.939039999999999</v>
      </c>
      <c r="L5929">
        <v>52.764009999999999</v>
      </c>
      <c r="M5929">
        <v>0.7665883</v>
      </c>
      <c r="N5929">
        <v>28.891439999999999</v>
      </c>
      <c r="O5929">
        <v>26.789739999999998</v>
      </c>
      <c r="P5929">
        <v>0.31132779999999999</v>
      </c>
      <c r="Q5929">
        <v>35.810940000000002</v>
      </c>
      <c r="R5929">
        <v>30.257539999999999</v>
      </c>
      <c r="S5929">
        <v>0.82263640000000005</v>
      </c>
    </row>
    <row r="5930" spans="1:19" x14ac:dyDescent="0.2">
      <c r="A5930" t="s">
        <v>887</v>
      </c>
      <c r="B5930">
        <v>2010</v>
      </c>
      <c r="C5930">
        <v>2748.7870680000001</v>
      </c>
      <c r="D5930">
        <v>3057.5007620000001</v>
      </c>
      <c r="E5930">
        <v>3172.1673390000001</v>
      </c>
      <c r="F5930">
        <v>3169.611355</v>
      </c>
      <c r="G5930">
        <v>3263.904642</v>
      </c>
      <c r="H5930">
        <v>5.27E-5</v>
      </c>
      <c r="I5930">
        <v>6.7507399999999995E-2</v>
      </c>
      <c r="J5930">
        <v>6.7507390000000003</v>
      </c>
      <c r="K5930">
        <v>57.939039999999999</v>
      </c>
      <c r="L5930">
        <v>52.764009999999999</v>
      </c>
      <c r="M5930">
        <v>0.7665883</v>
      </c>
      <c r="N5930">
        <v>28.891439999999999</v>
      </c>
      <c r="O5930">
        <v>26.789739999999998</v>
      </c>
      <c r="P5930">
        <v>0.31132779999999999</v>
      </c>
      <c r="Q5930">
        <v>35.810940000000002</v>
      </c>
      <c r="R5930">
        <v>30.257539999999999</v>
      </c>
      <c r="S5930">
        <v>0.82263640000000005</v>
      </c>
    </row>
    <row r="5931" spans="1:19" x14ac:dyDescent="0.2">
      <c r="A5931" t="s">
        <v>887</v>
      </c>
      <c r="B5931">
        <v>2010</v>
      </c>
      <c r="C5931">
        <v>2748.7870680000001</v>
      </c>
      <c r="D5931">
        <v>3057.5007620000001</v>
      </c>
      <c r="E5931">
        <v>3172.1673390000001</v>
      </c>
      <c r="F5931">
        <v>3169.611355</v>
      </c>
      <c r="G5931">
        <v>3263.904642</v>
      </c>
      <c r="H5931">
        <v>-11.111179999999999</v>
      </c>
      <c r="I5931">
        <v>6.7507399999999995E-2</v>
      </c>
      <c r="J5931">
        <v>6.7507390000000003</v>
      </c>
      <c r="K5931">
        <v>57.939039999999999</v>
      </c>
      <c r="L5931">
        <v>52.764009999999999</v>
      </c>
      <c r="M5931">
        <v>0.7665883</v>
      </c>
      <c r="N5931">
        <v>28.891439999999999</v>
      </c>
      <c r="O5931">
        <v>26.789739999999998</v>
      </c>
      <c r="P5931">
        <v>0.31132779999999999</v>
      </c>
      <c r="Q5931">
        <v>35.810940000000002</v>
      </c>
      <c r="R5931">
        <v>30.257539999999999</v>
      </c>
      <c r="S5931">
        <v>0.82263640000000005</v>
      </c>
    </row>
    <row r="5932" spans="1:19" x14ac:dyDescent="0.2">
      <c r="A5932" t="s">
        <v>887</v>
      </c>
      <c r="B5932">
        <v>2010</v>
      </c>
      <c r="C5932">
        <v>2748.7870680000001</v>
      </c>
      <c r="D5932">
        <v>3057.5007620000001</v>
      </c>
      <c r="E5932">
        <v>3172.1673390000001</v>
      </c>
      <c r="F5932">
        <v>3169.611355</v>
      </c>
      <c r="G5932">
        <v>3263.904642</v>
      </c>
      <c r="H5932">
        <v>7.5</v>
      </c>
      <c r="I5932">
        <v>6.7507399999999995E-2</v>
      </c>
      <c r="J5932">
        <v>6.7507390000000003</v>
      </c>
      <c r="K5932">
        <v>57.939039999999999</v>
      </c>
      <c r="L5932">
        <v>52.764009999999999</v>
      </c>
      <c r="M5932">
        <v>0.7665883</v>
      </c>
      <c r="N5932">
        <v>28.891439999999999</v>
      </c>
      <c r="O5932">
        <v>26.789739999999998</v>
      </c>
      <c r="P5932">
        <v>0.31132779999999999</v>
      </c>
      <c r="Q5932">
        <v>35.810940000000002</v>
      </c>
      <c r="R5932">
        <v>30.257539999999999</v>
      </c>
      <c r="S5932">
        <v>0.82263640000000005</v>
      </c>
    </row>
    <row r="5933" spans="1:19" x14ac:dyDescent="0.2">
      <c r="A5933" t="s">
        <v>887</v>
      </c>
      <c r="B5933">
        <v>2010</v>
      </c>
      <c r="C5933">
        <v>2748.7870680000001</v>
      </c>
      <c r="D5933">
        <v>3057.5007620000001</v>
      </c>
      <c r="E5933">
        <v>3172.1673390000001</v>
      </c>
      <c r="F5933">
        <v>3169.611355</v>
      </c>
      <c r="G5933">
        <v>3263.904642</v>
      </c>
      <c r="H5933">
        <v>3.9999829999999998</v>
      </c>
      <c r="I5933">
        <v>6.7507399999999995E-2</v>
      </c>
      <c r="J5933">
        <v>6.7507390000000003</v>
      </c>
      <c r="K5933">
        <v>57.939039999999999</v>
      </c>
      <c r="L5933">
        <v>52.764009999999999</v>
      </c>
      <c r="M5933">
        <v>0.7665883</v>
      </c>
      <c r="N5933">
        <v>28.891439999999999</v>
      </c>
      <c r="O5933">
        <v>26.789739999999998</v>
      </c>
      <c r="P5933">
        <v>0.31132779999999999</v>
      </c>
      <c r="Q5933">
        <v>35.810940000000002</v>
      </c>
      <c r="R5933">
        <v>30.257539999999999</v>
      </c>
      <c r="S5933">
        <v>0.82263640000000005</v>
      </c>
    </row>
    <row r="5934" spans="1:19" x14ac:dyDescent="0.2">
      <c r="A5934" t="s">
        <v>887</v>
      </c>
      <c r="B5934">
        <v>2010</v>
      </c>
      <c r="C5934">
        <v>2748.7870680000001</v>
      </c>
      <c r="D5934">
        <v>3057.5007620000001</v>
      </c>
      <c r="E5934">
        <v>3172.1673390000001</v>
      </c>
      <c r="F5934">
        <v>3169.611355</v>
      </c>
      <c r="G5934">
        <v>3263.904642</v>
      </c>
      <c r="H5934">
        <v>6.6600000000000006E-5</v>
      </c>
      <c r="I5934">
        <v>6.7507399999999995E-2</v>
      </c>
      <c r="J5934">
        <v>6.7507390000000003</v>
      </c>
      <c r="K5934">
        <v>57.939039999999999</v>
      </c>
      <c r="L5934">
        <v>52.764009999999999</v>
      </c>
      <c r="M5934">
        <v>0.7665883</v>
      </c>
      <c r="N5934">
        <v>28.891439999999999</v>
      </c>
      <c r="O5934">
        <v>26.789739999999998</v>
      </c>
      <c r="P5934">
        <v>0.31132779999999999</v>
      </c>
      <c r="Q5934">
        <v>35.810940000000002</v>
      </c>
      <c r="R5934">
        <v>30.257539999999999</v>
      </c>
      <c r="S5934">
        <v>0.82263640000000005</v>
      </c>
    </row>
    <row r="5935" spans="1:19" x14ac:dyDescent="0.2">
      <c r="A5935" t="s">
        <v>887</v>
      </c>
      <c r="B5935">
        <v>2010</v>
      </c>
      <c r="C5935">
        <v>2748.7870680000001</v>
      </c>
      <c r="D5935">
        <v>3057.5007620000001</v>
      </c>
      <c r="E5935">
        <v>3172.1673390000001</v>
      </c>
      <c r="F5935">
        <v>3169.611355</v>
      </c>
      <c r="G5935">
        <v>3263.904642</v>
      </c>
      <c r="H5935">
        <v>-22.711069999999999</v>
      </c>
      <c r="I5935">
        <v>6.7507399999999995E-2</v>
      </c>
      <c r="J5935">
        <v>6.7507390000000003</v>
      </c>
      <c r="K5935">
        <v>57.939039999999999</v>
      </c>
      <c r="L5935">
        <v>52.764009999999999</v>
      </c>
      <c r="M5935">
        <v>0.7665883</v>
      </c>
      <c r="N5935">
        <v>28.891439999999999</v>
      </c>
      <c r="O5935">
        <v>26.789739999999998</v>
      </c>
      <c r="P5935">
        <v>0.31132779999999999</v>
      </c>
      <c r="Q5935">
        <v>35.810940000000002</v>
      </c>
      <c r="R5935">
        <v>30.257539999999999</v>
      </c>
      <c r="S5935">
        <v>0.82263640000000005</v>
      </c>
    </row>
    <row r="5936" spans="1:19" x14ac:dyDescent="0.2">
      <c r="A5936" t="s">
        <v>887</v>
      </c>
      <c r="B5936">
        <v>2010</v>
      </c>
      <c r="C5936">
        <v>2748.7870680000001</v>
      </c>
      <c r="D5936">
        <v>3057.5007620000001</v>
      </c>
      <c r="E5936">
        <v>3172.1673390000001</v>
      </c>
      <c r="F5936">
        <v>3169.611355</v>
      </c>
      <c r="G5936">
        <v>3263.904642</v>
      </c>
      <c r="H5936">
        <v>-20.000019999999999</v>
      </c>
      <c r="I5936">
        <v>6.7507399999999995E-2</v>
      </c>
      <c r="J5936">
        <v>6.7507390000000003</v>
      </c>
      <c r="K5936">
        <v>57.939039999999999</v>
      </c>
      <c r="L5936">
        <v>52.764009999999999</v>
      </c>
      <c r="M5936">
        <v>0.7665883</v>
      </c>
      <c r="N5936">
        <v>28.891439999999999</v>
      </c>
      <c r="O5936">
        <v>26.789739999999998</v>
      </c>
      <c r="P5936">
        <v>0.31132779999999999</v>
      </c>
      <c r="Q5936">
        <v>35.810940000000002</v>
      </c>
      <c r="R5936">
        <v>30.257539999999999</v>
      </c>
      <c r="S5936">
        <v>0.82263640000000005</v>
      </c>
    </row>
    <row r="5937" spans="1:19" x14ac:dyDescent="0.2">
      <c r="A5937" t="s">
        <v>887</v>
      </c>
      <c r="B5937">
        <v>2010</v>
      </c>
      <c r="C5937">
        <v>2748.7870680000001</v>
      </c>
      <c r="D5937">
        <v>3057.5007620000001</v>
      </c>
      <c r="E5937">
        <v>3172.1673390000001</v>
      </c>
      <c r="F5937">
        <v>3169.611355</v>
      </c>
      <c r="G5937">
        <v>3263.904642</v>
      </c>
      <c r="I5937">
        <v>6.7507399999999995E-2</v>
      </c>
      <c r="J5937">
        <v>6.7507390000000003</v>
      </c>
      <c r="L5937">
        <v>52.764009999999999</v>
      </c>
      <c r="M5937">
        <v>0.7665883</v>
      </c>
      <c r="N5937">
        <v>28.891439999999999</v>
      </c>
      <c r="O5937">
        <v>26.789739999999998</v>
      </c>
      <c r="P5937">
        <v>0.31132779999999999</v>
      </c>
      <c r="R5937">
        <v>30.257539999999999</v>
      </c>
      <c r="S5937">
        <v>0.82263640000000005</v>
      </c>
    </row>
    <row r="5938" spans="1:19" x14ac:dyDescent="0.2">
      <c r="A5938" t="s">
        <v>887</v>
      </c>
      <c r="B5938">
        <v>2010</v>
      </c>
      <c r="C5938">
        <v>2748.7870680000001</v>
      </c>
      <c r="D5938">
        <v>3057.5007620000001</v>
      </c>
      <c r="E5938">
        <v>3172.1673390000001</v>
      </c>
      <c r="F5938">
        <v>3169.611355</v>
      </c>
      <c r="G5938">
        <v>3263.904642</v>
      </c>
      <c r="H5938">
        <v>13.78575</v>
      </c>
      <c r="I5938">
        <v>6.7507399999999995E-2</v>
      </c>
      <c r="J5938">
        <v>6.7507390000000003</v>
      </c>
      <c r="K5938">
        <v>57.939039999999999</v>
      </c>
      <c r="L5938">
        <v>52.764009999999999</v>
      </c>
      <c r="M5938">
        <v>0.7665883</v>
      </c>
      <c r="N5938">
        <v>28.891439999999999</v>
      </c>
      <c r="O5938">
        <v>26.789739999999998</v>
      </c>
      <c r="P5938">
        <v>0.31132779999999999</v>
      </c>
      <c r="Q5938">
        <v>35.810940000000002</v>
      </c>
      <c r="R5938">
        <v>30.257539999999999</v>
      </c>
      <c r="S5938">
        <v>0.82263640000000005</v>
      </c>
    </row>
    <row r="5939" spans="1:19" x14ac:dyDescent="0.2">
      <c r="A5939" t="s">
        <v>887</v>
      </c>
      <c r="B5939">
        <v>2010</v>
      </c>
      <c r="C5939">
        <v>2748.7870680000001</v>
      </c>
      <c r="D5939">
        <v>3057.5007620000001</v>
      </c>
      <c r="E5939">
        <v>3172.1673390000001</v>
      </c>
      <c r="F5939">
        <v>3169.611355</v>
      </c>
      <c r="G5939">
        <v>3263.904642</v>
      </c>
      <c r="H5939">
        <v>-47.411450000000002</v>
      </c>
      <c r="I5939">
        <v>6.7507399999999995E-2</v>
      </c>
      <c r="J5939">
        <v>6.7507390000000003</v>
      </c>
      <c r="K5939">
        <v>57.939039999999999</v>
      </c>
      <c r="L5939">
        <v>52.764009999999999</v>
      </c>
      <c r="M5939">
        <v>0.7665883</v>
      </c>
      <c r="N5939">
        <v>28.891439999999999</v>
      </c>
      <c r="O5939">
        <v>26.789739999999998</v>
      </c>
      <c r="P5939">
        <v>0.31132779999999999</v>
      </c>
      <c r="Q5939">
        <v>35.810940000000002</v>
      </c>
      <c r="R5939">
        <v>30.257539999999999</v>
      </c>
      <c r="S5939">
        <v>0.82263640000000005</v>
      </c>
    </row>
    <row r="5940" spans="1:19" x14ac:dyDescent="0.2">
      <c r="A5940" t="s">
        <v>887</v>
      </c>
      <c r="B5940">
        <v>2010</v>
      </c>
      <c r="C5940">
        <v>2748.7870680000001</v>
      </c>
      <c r="D5940">
        <v>3057.5007620000001</v>
      </c>
      <c r="E5940">
        <v>3172.1673390000001</v>
      </c>
      <c r="F5940">
        <v>3169.611355</v>
      </c>
      <c r="G5940">
        <v>3263.904642</v>
      </c>
      <c r="H5940">
        <v>18.333369999999999</v>
      </c>
      <c r="I5940">
        <v>6.7507399999999995E-2</v>
      </c>
      <c r="J5940">
        <v>6.7507390000000003</v>
      </c>
      <c r="K5940">
        <v>57.939039999999999</v>
      </c>
      <c r="L5940">
        <v>52.764009999999999</v>
      </c>
      <c r="M5940">
        <v>0.7665883</v>
      </c>
      <c r="N5940">
        <v>28.891439999999999</v>
      </c>
      <c r="O5940">
        <v>26.789739999999998</v>
      </c>
      <c r="P5940">
        <v>0.31132779999999999</v>
      </c>
      <c r="Q5940">
        <v>35.810940000000002</v>
      </c>
      <c r="R5940">
        <v>30.257539999999999</v>
      </c>
      <c r="S5940">
        <v>0.82263640000000005</v>
      </c>
    </row>
    <row r="5941" spans="1:19" x14ac:dyDescent="0.2">
      <c r="A5941" t="s">
        <v>887</v>
      </c>
      <c r="B5941">
        <v>2010</v>
      </c>
      <c r="C5941">
        <v>2748.7870680000001</v>
      </c>
      <c r="D5941">
        <v>3057.5007620000001</v>
      </c>
      <c r="E5941">
        <v>3172.1673390000001</v>
      </c>
      <c r="F5941">
        <v>3169.611355</v>
      </c>
      <c r="G5941">
        <v>3263.904642</v>
      </c>
      <c r="H5941">
        <v>13.4313</v>
      </c>
      <c r="I5941">
        <v>6.7507399999999995E-2</v>
      </c>
      <c r="J5941">
        <v>6.7507390000000003</v>
      </c>
      <c r="K5941">
        <v>57.939039999999999</v>
      </c>
      <c r="L5941">
        <v>52.764009999999999</v>
      </c>
      <c r="M5941">
        <v>0.7665883</v>
      </c>
      <c r="N5941">
        <v>28.891439999999999</v>
      </c>
      <c r="O5941">
        <v>26.789739999999998</v>
      </c>
      <c r="P5941">
        <v>0.31132779999999999</v>
      </c>
      <c r="Q5941">
        <v>35.810940000000002</v>
      </c>
      <c r="R5941">
        <v>30.257539999999999</v>
      </c>
      <c r="S5941">
        <v>0.82263640000000005</v>
      </c>
    </row>
    <row r="5942" spans="1:19" x14ac:dyDescent="0.2">
      <c r="A5942" t="s">
        <v>887</v>
      </c>
      <c r="B5942">
        <v>2010</v>
      </c>
      <c r="C5942">
        <v>2748.7870680000001</v>
      </c>
      <c r="D5942">
        <v>3057.5007620000001</v>
      </c>
      <c r="E5942">
        <v>3172.1673390000001</v>
      </c>
      <c r="F5942">
        <v>3169.611355</v>
      </c>
      <c r="G5942">
        <v>3263.904642</v>
      </c>
      <c r="H5942">
        <v>31.764710000000001</v>
      </c>
      <c r="I5942">
        <v>6.7507399999999995E-2</v>
      </c>
      <c r="J5942">
        <v>6.7507390000000003</v>
      </c>
      <c r="K5942">
        <v>57.939039999999999</v>
      </c>
      <c r="L5942">
        <v>52.764009999999999</v>
      </c>
      <c r="M5942">
        <v>0.7665883</v>
      </c>
      <c r="N5942">
        <v>28.891439999999999</v>
      </c>
      <c r="O5942">
        <v>26.789739999999998</v>
      </c>
      <c r="P5942">
        <v>0.31132779999999999</v>
      </c>
      <c r="Q5942">
        <v>35.810940000000002</v>
      </c>
      <c r="R5942">
        <v>30.257539999999999</v>
      </c>
      <c r="S5942">
        <v>0.82263640000000005</v>
      </c>
    </row>
    <row r="5943" spans="1:19" x14ac:dyDescent="0.2">
      <c r="A5943" t="s">
        <v>887</v>
      </c>
      <c r="B5943">
        <v>2010</v>
      </c>
      <c r="C5943">
        <v>2748.7870680000001</v>
      </c>
      <c r="D5943">
        <v>3057.5007620000001</v>
      </c>
      <c r="E5943">
        <v>3172.1673390000001</v>
      </c>
      <c r="F5943">
        <v>3169.611355</v>
      </c>
      <c r="G5943">
        <v>3263.904642</v>
      </c>
      <c r="H5943">
        <v>1.818228</v>
      </c>
      <c r="I5943">
        <v>6.7507399999999995E-2</v>
      </c>
      <c r="J5943">
        <v>6.7507390000000003</v>
      </c>
      <c r="K5943">
        <v>57.939039999999999</v>
      </c>
      <c r="L5943">
        <v>52.764009999999999</v>
      </c>
      <c r="M5943">
        <v>0.7665883</v>
      </c>
      <c r="N5943">
        <v>28.891439999999999</v>
      </c>
      <c r="O5943">
        <v>26.789739999999998</v>
      </c>
      <c r="P5943">
        <v>0.31132779999999999</v>
      </c>
      <c r="Q5943">
        <v>35.810940000000002</v>
      </c>
      <c r="R5943">
        <v>30.257539999999999</v>
      </c>
      <c r="S5943">
        <v>0.82263640000000005</v>
      </c>
    </row>
    <row r="5944" spans="1:19" x14ac:dyDescent="0.2">
      <c r="A5944" t="s">
        <v>887</v>
      </c>
      <c r="B5944">
        <v>2010</v>
      </c>
      <c r="C5944">
        <v>2748.7870680000001</v>
      </c>
      <c r="D5944">
        <v>3057.5007620000001</v>
      </c>
      <c r="E5944">
        <v>3172.1673390000001</v>
      </c>
      <c r="F5944">
        <v>3169.611355</v>
      </c>
      <c r="G5944">
        <v>3263.904642</v>
      </c>
      <c r="H5944">
        <v>7.1899999999999999E-5</v>
      </c>
      <c r="I5944">
        <v>6.7507399999999995E-2</v>
      </c>
      <c r="J5944">
        <v>6.7507390000000003</v>
      </c>
      <c r="K5944">
        <v>57.939039999999999</v>
      </c>
      <c r="L5944">
        <v>52.764009999999999</v>
      </c>
      <c r="M5944">
        <v>0.7665883</v>
      </c>
      <c r="N5944">
        <v>28.891439999999999</v>
      </c>
      <c r="O5944">
        <v>26.789739999999998</v>
      </c>
      <c r="P5944">
        <v>0.31132779999999999</v>
      </c>
      <c r="Q5944">
        <v>35.810940000000002</v>
      </c>
      <c r="R5944">
        <v>30.257539999999999</v>
      </c>
      <c r="S5944">
        <v>0.82263640000000005</v>
      </c>
    </row>
    <row r="5945" spans="1:19" x14ac:dyDescent="0.2">
      <c r="A5945" t="s">
        <v>887</v>
      </c>
      <c r="B5945">
        <v>2010</v>
      </c>
      <c r="C5945">
        <v>2748.7870680000001</v>
      </c>
      <c r="D5945">
        <v>3057.5007620000001</v>
      </c>
      <c r="E5945">
        <v>3172.1673390000001</v>
      </c>
      <c r="F5945">
        <v>3169.611355</v>
      </c>
      <c r="G5945">
        <v>3263.904642</v>
      </c>
      <c r="H5945">
        <v>2.0290089999999998</v>
      </c>
      <c r="I5945">
        <v>6.7507399999999995E-2</v>
      </c>
      <c r="J5945">
        <v>6.7507390000000003</v>
      </c>
      <c r="K5945">
        <v>57.939039999999999</v>
      </c>
      <c r="L5945">
        <v>52.764009999999999</v>
      </c>
      <c r="M5945">
        <v>0.7665883</v>
      </c>
      <c r="N5945">
        <v>28.891439999999999</v>
      </c>
      <c r="O5945">
        <v>26.789739999999998</v>
      </c>
      <c r="P5945">
        <v>0.31132779999999999</v>
      </c>
      <c r="Q5945">
        <v>35.810940000000002</v>
      </c>
      <c r="R5945">
        <v>30.257539999999999</v>
      </c>
      <c r="S5945">
        <v>0.82263640000000005</v>
      </c>
    </row>
    <row r="5946" spans="1:19" x14ac:dyDescent="0.2">
      <c r="A5946" t="s">
        <v>887</v>
      </c>
      <c r="B5946">
        <v>2010</v>
      </c>
      <c r="C5946">
        <v>2748.7870680000001</v>
      </c>
      <c r="D5946">
        <v>3057.5007620000001</v>
      </c>
      <c r="E5946">
        <v>3172.1673390000001</v>
      </c>
      <c r="F5946">
        <v>3169.611355</v>
      </c>
      <c r="G5946">
        <v>3263.904642</v>
      </c>
      <c r="H5946">
        <v>-9.090935</v>
      </c>
      <c r="I5946">
        <v>6.7507399999999995E-2</v>
      </c>
      <c r="J5946">
        <v>6.7507390000000003</v>
      </c>
      <c r="K5946">
        <v>57.939039999999999</v>
      </c>
      <c r="L5946">
        <v>52.764009999999999</v>
      </c>
      <c r="M5946">
        <v>0.7665883</v>
      </c>
      <c r="N5946">
        <v>28.891439999999999</v>
      </c>
      <c r="O5946">
        <v>26.789739999999998</v>
      </c>
      <c r="P5946">
        <v>0.31132779999999999</v>
      </c>
      <c r="Q5946">
        <v>35.810940000000002</v>
      </c>
      <c r="R5946">
        <v>30.257539999999999</v>
      </c>
      <c r="S5946">
        <v>0.82263640000000005</v>
      </c>
    </row>
    <row r="5947" spans="1:19" x14ac:dyDescent="0.2">
      <c r="A5947" t="s">
        <v>887</v>
      </c>
      <c r="B5947">
        <v>2010</v>
      </c>
      <c r="C5947">
        <v>2748.7870680000001</v>
      </c>
      <c r="D5947">
        <v>3057.5007620000001</v>
      </c>
      <c r="E5947">
        <v>3172.1673390000001</v>
      </c>
      <c r="F5947">
        <v>3169.611355</v>
      </c>
      <c r="G5947">
        <v>3263.904642</v>
      </c>
      <c r="H5947">
        <v>28.048719999999999</v>
      </c>
      <c r="I5947">
        <v>6.7507399999999995E-2</v>
      </c>
      <c r="J5947">
        <v>6.7507390000000003</v>
      </c>
      <c r="K5947">
        <v>57.939039999999999</v>
      </c>
      <c r="L5947">
        <v>52.764009999999999</v>
      </c>
      <c r="M5947">
        <v>0.7665883</v>
      </c>
      <c r="N5947">
        <v>28.891439999999999</v>
      </c>
      <c r="O5947">
        <v>26.789739999999998</v>
      </c>
      <c r="P5947">
        <v>0.31132779999999999</v>
      </c>
      <c r="Q5947">
        <v>35.810940000000002</v>
      </c>
      <c r="R5947">
        <v>30.257539999999999</v>
      </c>
      <c r="S5947">
        <v>0.82263640000000005</v>
      </c>
    </row>
    <row r="5948" spans="1:19" x14ac:dyDescent="0.2">
      <c r="A5948" t="s">
        <v>887</v>
      </c>
      <c r="B5948">
        <v>2010</v>
      </c>
      <c r="C5948">
        <v>2748.7870680000001</v>
      </c>
      <c r="D5948">
        <v>3057.5007620000001</v>
      </c>
      <c r="E5948">
        <v>3172.1673390000001</v>
      </c>
      <c r="F5948">
        <v>3169.611355</v>
      </c>
      <c r="G5948">
        <v>3263.904642</v>
      </c>
      <c r="H5948">
        <v>25.000029999999999</v>
      </c>
      <c r="I5948">
        <v>6.7507399999999995E-2</v>
      </c>
      <c r="J5948">
        <v>6.7507390000000003</v>
      </c>
      <c r="K5948">
        <v>57.939039999999999</v>
      </c>
      <c r="L5948">
        <v>52.764009999999999</v>
      </c>
      <c r="M5948">
        <v>0.7665883</v>
      </c>
      <c r="N5948">
        <v>28.891439999999999</v>
      </c>
      <c r="O5948">
        <v>26.789739999999998</v>
      </c>
      <c r="P5948">
        <v>0.31132779999999999</v>
      </c>
      <c r="Q5948">
        <v>35.810940000000002</v>
      </c>
      <c r="R5948">
        <v>30.257539999999999</v>
      </c>
      <c r="S5948">
        <v>0.82263640000000005</v>
      </c>
    </row>
    <row r="5949" spans="1:19" x14ac:dyDescent="0.2">
      <c r="A5949" t="s">
        <v>887</v>
      </c>
      <c r="B5949">
        <v>2010</v>
      </c>
      <c r="C5949">
        <v>2748.7870680000001</v>
      </c>
      <c r="D5949">
        <v>3057.5007620000001</v>
      </c>
      <c r="E5949">
        <v>3172.1673390000001</v>
      </c>
      <c r="F5949">
        <v>3169.611355</v>
      </c>
      <c r="G5949">
        <v>3263.904642</v>
      </c>
      <c r="H5949">
        <v>1.9199999999999999E-5</v>
      </c>
      <c r="I5949">
        <v>6.7507399999999995E-2</v>
      </c>
      <c r="J5949">
        <v>6.7507390000000003</v>
      </c>
      <c r="K5949">
        <v>57.939039999999999</v>
      </c>
      <c r="L5949">
        <v>52.764009999999999</v>
      </c>
      <c r="M5949">
        <v>0.7665883</v>
      </c>
      <c r="N5949">
        <v>28.891439999999999</v>
      </c>
      <c r="O5949">
        <v>26.789739999999998</v>
      </c>
      <c r="P5949">
        <v>0.31132779999999999</v>
      </c>
      <c r="Q5949">
        <v>35.810940000000002</v>
      </c>
      <c r="R5949">
        <v>30.257539999999999</v>
      </c>
      <c r="S5949">
        <v>0.82263640000000005</v>
      </c>
    </row>
    <row r="5950" spans="1:19" x14ac:dyDescent="0.2">
      <c r="A5950" t="s">
        <v>887</v>
      </c>
      <c r="B5950">
        <v>2010</v>
      </c>
      <c r="C5950">
        <v>2748.7870680000001</v>
      </c>
      <c r="D5950">
        <v>3057.5007620000001</v>
      </c>
      <c r="E5950">
        <v>3172.1673390000001</v>
      </c>
      <c r="F5950">
        <v>3169.611355</v>
      </c>
      <c r="G5950">
        <v>3263.904642</v>
      </c>
      <c r="H5950">
        <v>35.45861</v>
      </c>
      <c r="I5950">
        <v>6.7507399999999995E-2</v>
      </c>
      <c r="J5950">
        <v>6.7507390000000003</v>
      </c>
      <c r="K5950">
        <v>57.939039999999999</v>
      </c>
      <c r="L5950">
        <v>52.764009999999999</v>
      </c>
      <c r="M5950">
        <v>0.7665883</v>
      </c>
      <c r="N5950">
        <v>28.891439999999999</v>
      </c>
      <c r="O5950">
        <v>26.789739999999998</v>
      </c>
      <c r="P5950">
        <v>0.31132779999999999</v>
      </c>
      <c r="Q5950">
        <v>35.810940000000002</v>
      </c>
      <c r="R5950">
        <v>30.257539999999999</v>
      </c>
      <c r="S5950">
        <v>0.82263640000000005</v>
      </c>
    </row>
    <row r="5951" spans="1:19" x14ac:dyDescent="0.2">
      <c r="A5951" t="s">
        <v>887</v>
      </c>
      <c r="B5951">
        <v>2010</v>
      </c>
      <c r="C5951">
        <v>2748.7870680000001</v>
      </c>
      <c r="D5951">
        <v>3057.5007620000001</v>
      </c>
      <c r="E5951">
        <v>3172.1673390000001</v>
      </c>
      <c r="F5951">
        <v>3169.611355</v>
      </c>
      <c r="G5951">
        <v>3263.904642</v>
      </c>
      <c r="H5951">
        <v>19.999960000000002</v>
      </c>
      <c r="I5951">
        <v>6.7507399999999995E-2</v>
      </c>
      <c r="J5951">
        <v>6.7507390000000003</v>
      </c>
      <c r="K5951">
        <v>57.939039999999999</v>
      </c>
      <c r="L5951">
        <v>52.764009999999999</v>
      </c>
      <c r="M5951">
        <v>0.7665883</v>
      </c>
      <c r="N5951">
        <v>28.891439999999999</v>
      </c>
      <c r="O5951">
        <v>26.789739999999998</v>
      </c>
      <c r="P5951">
        <v>0.31132779999999999</v>
      </c>
      <c r="Q5951">
        <v>35.810940000000002</v>
      </c>
      <c r="R5951">
        <v>30.257539999999999</v>
      </c>
      <c r="S5951">
        <v>0.82263640000000005</v>
      </c>
    </row>
    <row r="5952" spans="1:19" x14ac:dyDescent="0.2">
      <c r="A5952" t="s">
        <v>887</v>
      </c>
      <c r="B5952">
        <v>2010</v>
      </c>
      <c r="C5952">
        <v>2748.7870680000001</v>
      </c>
      <c r="D5952">
        <v>3057.5007620000001</v>
      </c>
      <c r="E5952">
        <v>3172.1673390000001</v>
      </c>
      <c r="F5952">
        <v>3169.611355</v>
      </c>
      <c r="G5952">
        <v>3263.904642</v>
      </c>
      <c r="H5952">
        <v>-4.0000309999999999</v>
      </c>
      <c r="I5952">
        <v>6.7507399999999995E-2</v>
      </c>
      <c r="J5952">
        <v>6.7507390000000003</v>
      </c>
      <c r="K5952">
        <v>57.939039999999999</v>
      </c>
      <c r="L5952">
        <v>52.764009999999999</v>
      </c>
      <c r="M5952">
        <v>0.7665883</v>
      </c>
      <c r="N5952">
        <v>28.891439999999999</v>
      </c>
      <c r="O5952">
        <v>26.789739999999998</v>
      </c>
      <c r="P5952">
        <v>0.31132779999999999</v>
      </c>
      <c r="Q5952">
        <v>35.810940000000002</v>
      </c>
      <c r="R5952">
        <v>30.257539999999999</v>
      </c>
      <c r="S5952">
        <v>0.82263640000000005</v>
      </c>
    </row>
    <row r="5953" spans="1:19" x14ac:dyDescent="0.2">
      <c r="A5953" t="s">
        <v>887</v>
      </c>
      <c r="B5953">
        <v>2010</v>
      </c>
      <c r="C5953">
        <v>2748.7870680000001</v>
      </c>
      <c r="D5953">
        <v>3057.5007620000001</v>
      </c>
      <c r="E5953">
        <v>3172.1673390000001</v>
      </c>
      <c r="F5953">
        <v>3169.611355</v>
      </c>
      <c r="G5953">
        <v>3263.904642</v>
      </c>
      <c r="H5953">
        <v>14.38461</v>
      </c>
      <c r="I5953">
        <v>6.7507399999999995E-2</v>
      </c>
      <c r="J5953">
        <v>6.7507390000000003</v>
      </c>
      <c r="K5953">
        <v>57.939039999999999</v>
      </c>
      <c r="L5953">
        <v>52.764009999999999</v>
      </c>
      <c r="M5953">
        <v>0.7665883</v>
      </c>
      <c r="N5953">
        <v>28.891439999999999</v>
      </c>
      <c r="O5953">
        <v>26.789739999999998</v>
      </c>
      <c r="P5953">
        <v>0.31132779999999999</v>
      </c>
      <c r="Q5953">
        <v>35.810940000000002</v>
      </c>
      <c r="R5953">
        <v>30.257539999999999</v>
      </c>
      <c r="S5953">
        <v>0.82263640000000005</v>
      </c>
    </row>
    <row r="5954" spans="1:19" x14ac:dyDescent="0.2">
      <c r="A5954" t="s">
        <v>887</v>
      </c>
      <c r="B5954">
        <v>2010</v>
      </c>
      <c r="C5954">
        <v>2748.7870680000001</v>
      </c>
      <c r="D5954">
        <v>3057.5007620000001</v>
      </c>
      <c r="E5954">
        <v>3172.1673390000001</v>
      </c>
      <c r="F5954">
        <v>3169.611355</v>
      </c>
      <c r="G5954">
        <v>3263.904642</v>
      </c>
      <c r="H5954">
        <v>10.34484</v>
      </c>
      <c r="I5954">
        <v>6.7507399999999995E-2</v>
      </c>
      <c r="J5954">
        <v>6.7507390000000003</v>
      </c>
      <c r="K5954">
        <v>57.939039999999999</v>
      </c>
      <c r="L5954">
        <v>52.764009999999999</v>
      </c>
      <c r="M5954">
        <v>0.7665883</v>
      </c>
      <c r="N5954">
        <v>28.891439999999999</v>
      </c>
      <c r="O5954">
        <v>26.789739999999998</v>
      </c>
      <c r="P5954">
        <v>0.31132779999999999</v>
      </c>
      <c r="Q5954">
        <v>35.810940000000002</v>
      </c>
      <c r="R5954">
        <v>30.257539999999999</v>
      </c>
      <c r="S5954">
        <v>0.82263640000000005</v>
      </c>
    </row>
    <row r="5955" spans="1:19" x14ac:dyDescent="0.2">
      <c r="A5955" t="s">
        <v>887</v>
      </c>
      <c r="B5955">
        <v>2010</v>
      </c>
      <c r="C5955">
        <v>2748.7870680000001</v>
      </c>
      <c r="D5955">
        <v>3057.5007620000001</v>
      </c>
      <c r="E5955">
        <v>3172.1673390000001</v>
      </c>
      <c r="F5955">
        <v>3169.611355</v>
      </c>
      <c r="G5955">
        <v>3263.904642</v>
      </c>
      <c r="H5955">
        <v>-17.948709999999998</v>
      </c>
      <c r="I5955">
        <v>6.7507399999999995E-2</v>
      </c>
      <c r="J5955">
        <v>6.7507390000000003</v>
      </c>
      <c r="K5955">
        <v>57.939039999999999</v>
      </c>
      <c r="L5955">
        <v>52.764009999999999</v>
      </c>
      <c r="M5955">
        <v>0.7665883</v>
      </c>
      <c r="N5955">
        <v>28.891439999999999</v>
      </c>
      <c r="O5955">
        <v>26.789739999999998</v>
      </c>
      <c r="P5955">
        <v>0.31132779999999999</v>
      </c>
      <c r="Q5955">
        <v>35.810940000000002</v>
      </c>
      <c r="R5955">
        <v>30.257539999999999</v>
      </c>
      <c r="S5955">
        <v>0.82263640000000005</v>
      </c>
    </row>
    <row r="5956" spans="1:19" x14ac:dyDescent="0.2">
      <c r="A5956" t="s">
        <v>887</v>
      </c>
      <c r="B5956">
        <v>2010</v>
      </c>
      <c r="C5956">
        <v>2748.7870680000001</v>
      </c>
      <c r="D5956">
        <v>3057.5007620000001</v>
      </c>
      <c r="E5956">
        <v>3172.1673390000001</v>
      </c>
      <c r="F5956">
        <v>3169.611355</v>
      </c>
      <c r="G5956">
        <v>3263.904642</v>
      </c>
      <c r="H5956">
        <v>-8.0460019999999997</v>
      </c>
      <c r="I5956">
        <v>6.7507399999999995E-2</v>
      </c>
      <c r="J5956">
        <v>6.7507390000000003</v>
      </c>
      <c r="K5956">
        <v>57.939039999999999</v>
      </c>
      <c r="L5956">
        <v>52.764009999999999</v>
      </c>
      <c r="M5956">
        <v>0.7665883</v>
      </c>
      <c r="N5956">
        <v>28.891439999999999</v>
      </c>
      <c r="O5956">
        <v>26.789739999999998</v>
      </c>
      <c r="P5956">
        <v>0.31132779999999999</v>
      </c>
      <c r="Q5956">
        <v>35.810940000000002</v>
      </c>
      <c r="R5956">
        <v>30.257539999999999</v>
      </c>
      <c r="S5956">
        <v>0.82263640000000005</v>
      </c>
    </row>
    <row r="5957" spans="1:19" x14ac:dyDescent="0.2">
      <c r="A5957" t="s">
        <v>887</v>
      </c>
      <c r="B5957">
        <v>2010</v>
      </c>
      <c r="C5957">
        <v>2748.7870680000001</v>
      </c>
      <c r="D5957">
        <v>3057.5007620000001</v>
      </c>
      <c r="E5957">
        <v>3172.1673390000001</v>
      </c>
      <c r="F5957">
        <v>3169.611355</v>
      </c>
      <c r="G5957">
        <v>3263.904642</v>
      </c>
      <c r="H5957">
        <v>-9.1954010000000004</v>
      </c>
      <c r="I5957">
        <v>6.7507399999999995E-2</v>
      </c>
      <c r="J5957">
        <v>6.7507390000000003</v>
      </c>
      <c r="K5957">
        <v>57.939039999999999</v>
      </c>
      <c r="L5957">
        <v>52.764009999999999</v>
      </c>
      <c r="M5957">
        <v>0.7665883</v>
      </c>
      <c r="N5957">
        <v>28.891439999999999</v>
      </c>
      <c r="O5957">
        <v>26.789739999999998</v>
      </c>
      <c r="P5957">
        <v>0.31132779999999999</v>
      </c>
      <c r="Q5957">
        <v>35.810940000000002</v>
      </c>
      <c r="R5957">
        <v>30.257539999999999</v>
      </c>
      <c r="S5957">
        <v>0.82263640000000005</v>
      </c>
    </row>
    <row r="5958" spans="1:19" x14ac:dyDescent="0.2">
      <c r="A5958" t="s">
        <v>887</v>
      </c>
      <c r="B5958">
        <v>2010</v>
      </c>
      <c r="C5958">
        <v>2748.7870680000001</v>
      </c>
      <c r="D5958">
        <v>3057.5007620000001</v>
      </c>
      <c r="E5958">
        <v>3172.1673390000001</v>
      </c>
      <c r="F5958">
        <v>3169.611355</v>
      </c>
      <c r="G5958">
        <v>3263.904642</v>
      </c>
      <c r="H5958">
        <v>9.0908800000000003</v>
      </c>
      <c r="I5958">
        <v>6.7507399999999995E-2</v>
      </c>
      <c r="J5958">
        <v>6.7507390000000003</v>
      </c>
      <c r="K5958">
        <v>57.939039999999999</v>
      </c>
      <c r="L5958">
        <v>52.764009999999999</v>
      </c>
      <c r="M5958">
        <v>0.7665883</v>
      </c>
      <c r="N5958">
        <v>28.891439999999999</v>
      </c>
      <c r="O5958">
        <v>26.789739999999998</v>
      </c>
      <c r="P5958">
        <v>0.31132779999999999</v>
      </c>
      <c r="Q5958">
        <v>35.810940000000002</v>
      </c>
      <c r="R5958">
        <v>30.257539999999999</v>
      </c>
      <c r="S5958">
        <v>0.82263640000000005</v>
      </c>
    </row>
    <row r="5959" spans="1:19" x14ac:dyDescent="0.2">
      <c r="A5959" t="s">
        <v>887</v>
      </c>
      <c r="B5959">
        <v>2010</v>
      </c>
      <c r="C5959">
        <v>2748.7870680000001</v>
      </c>
      <c r="D5959">
        <v>3057.5007620000001</v>
      </c>
      <c r="E5959">
        <v>3172.1673390000001</v>
      </c>
      <c r="F5959">
        <v>3169.611355</v>
      </c>
      <c r="G5959">
        <v>3263.904642</v>
      </c>
      <c r="H5959">
        <v>45.161320000000003</v>
      </c>
      <c r="I5959">
        <v>6.7507399999999995E-2</v>
      </c>
      <c r="J5959">
        <v>6.7507390000000003</v>
      </c>
      <c r="K5959">
        <v>57.939039999999999</v>
      </c>
      <c r="L5959">
        <v>52.764009999999999</v>
      </c>
      <c r="M5959">
        <v>0.7665883</v>
      </c>
      <c r="N5959">
        <v>28.891439999999999</v>
      </c>
      <c r="O5959">
        <v>26.789739999999998</v>
      </c>
      <c r="P5959">
        <v>0.31132779999999999</v>
      </c>
      <c r="Q5959">
        <v>35.810940000000002</v>
      </c>
      <c r="R5959">
        <v>30.257539999999999</v>
      </c>
      <c r="S5959">
        <v>0.82263640000000005</v>
      </c>
    </row>
    <row r="5960" spans="1:19" x14ac:dyDescent="0.2">
      <c r="A5960" t="s">
        <v>887</v>
      </c>
      <c r="B5960">
        <v>2010</v>
      </c>
      <c r="C5960">
        <v>2748.7870680000001</v>
      </c>
      <c r="D5960">
        <v>3057.5007620000001</v>
      </c>
      <c r="E5960">
        <v>3172.1673390000001</v>
      </c>
      <c r="F5960">
        <v>3169.611355</v>
      </c>
      <c r="G5960">
        <v>3263.904642</v>
      </c>
      <c r="H5960">
        <v>3.89615</v>
      </c>
      <c r="I5960">
        <v>6.7507399999999995E-2</v>
      </c>
      <c r="J5960">
        <v>6.7507390000000003</v>
      </c>
      <c r="K5960">
        <v>57.939039999999999</v>
      </c>
      <c r="L5960">
        <v>52.764009999999999</v>
      </c>
      <c r="M5960">
        <v>0.7665883</v>
      </c>
      <c r="N5960">
        <v>28.891439999999999</v>
      </c>
      <c r="O5960">
        <v>26.789739999999998</v>
      </c>
      <c r="P5960">
        <v>0.31132779999999999</v>
      </c>
      <c r="Q5960">
        <v>35.810940000000002</v>
      </c>
      <c r="R5960">
        <v>30.257539999999999</v>
      </c>
      <c r="S5960">
        <v>0.82263640000000005</v>
      </c>
    </row>
    <row r="5961" spans="1:19" x14ac:dyDescent="0.2">
      <c r="A5961" t="s">
        <v>887</v>
      </c>
      <c r="B5961">
        <v>2010</v>
      </c>
      <c r="C5961">
        <v>2748.7870680000001</v>
      </c>
      <c r="D5961">
        <v>3057.5007620000001</v>
      </c>
      <c r="E5961">
        <v>3172.1673390000001</v>
      </c>
      <c r="F5961">
        <v>3169.611355</v>
      </c>
      <c r="G5961">
        <v>3263.904642</v>
      </c>
      <c r="I5961">
        <v>6.7507399999999995E-2</v>
      </c>
      <c r="J5961">
        <v>6.7507390000000003</v>
      </c>
      <c r="L5961">
        <v>52.764009999999999</v>
      </c>
      <c r="M5961">
        <v>0.7665883</v>
      </c>
      <c r="N5961">
        <v>28.891439999999999</v>
      </c>
      <c r="O5961">
        <v>26.789739999999998</v>
      </c>
      <c r="P5961">
        <v>0.31132779999999999</v>
      </c>
      <c r="R5961">
        <v>30.257539999999999</v>
      </c>
      <c r="S5961">
        <v>0.82263640000000005</v>
      </c>
    </row>
    <row r="5962" spans="1:19" x14ac:dyDescent="0.2">
      <c r="A5962" t="s">
        <v>887</v>
      </c>
      <c r="B5962">
        <v>2010</v>
      </c>
      <c r="C5962">
        <v>2748.7870680000001</v>
      </c>
      <c r="D5962">
        <v>3057.5007620000001</v>
      </c>
      <c r="E5962">
        <v>3172.1673390000001</v>
      </c>
      <c r="F5962">
        <v>3169.611355</v>
      </c>
      <c r="G5962">
        <v>3263.904642</v>
      </c>
      <c r="H5962">
        <v>3.0928040000000001</v>
      </c>
      <c r="I5962">
        <v>6.7507399999999995E-2</v>
      </c>
      <c r="J5962">
        <v>6.7507390000000003</v>
      </c>
      <c r="K5962">
        <v>57.939039999999999</v>
      </c>
      <c r="L5962">
        <v>52.764009999999999</v>
      </c>
      <c r="M5962">
        <v>0.7665883</v>
      </c>
      <c r="N5962">
        <v>28.891439999999999</v>
      </c>
      <c r="O5962">
        <v>26.789739999999998</v>
      </c>
      <c r="P5962">
        <v>0.31132779999999999</v>
      </c>
      <c r="Q5962">
        <v>35.810940000000002</v>
      </c>
      <c r="R5962">
        <v>30.257539999999999</v>
      </c>
      <c r="S5962">
        <v>0.82263640000000005</v>
      </c>
    </row>
    <row r="5963" spans="1:19" x14ac:dyDescent="0.2">
      <c r="A5963" t="s">
        <v>887</v>
      </c>
      <c r="B5963">
        <v>2010</v>
      </c>
      <c r="C5963">
        <v>2748.7870680000001</v>
      </c>
      <c r="D5963">
        <v>3057.5007620000001</v>
      </c>
      <c r="E5963">
        <v>3172.1673390000001</v>
      </c>
      <c r="F5963">
        <v>3169.611355</v>
      </c>
      <c r="G5963">
        <v>3263.904642</v>
      </c>
      <c r="H5963">
        <v>55.518410000000003</v>
      </c>
      <c r="I5963">
        <v>6.7507399999999995E-2</v>
      </c>
      <c r="J5963">
        <v>6.7507390000000003</v>
      </c>
      <c r="K5963">
        <v>57.939039999999999</v>
      </c>
      <c r="L5963">
        <v>52.764009999999999</v>
      </c>
      <c r="M5963">
        <v>0.7665883</v>
      </c>
      <c r="N5963">
        <v>28.891439999999999</v>
      </c>
      <c r="O5963">
        <v>26.789739999999998</v>
      </c>
      <c r="P5963">
        <v>0.31132779999999999</v>
      </c>
      <c r="Q5963">
        <v>35.810940000000002</v>
      </c>
      <c r="R5963">
        <v>30.257539999999999</v>
      </c>
      <c r="S5963">
        <v>0.82263640000000005</v>
      </c>
    </row>
    <row r="5964" spans="1:19" x14ac:dyDescent="0.2">
      <c r="A5964" t="s">
        <v>887</v>
      </c>
      <c r="B5964">
        <v>2010</v>
      </c>
      <c r="C5964">
        <v>2748.7870680000001</v>
      </c>
      <c r="D5964">
        <v>3057.5007620000001</v>
      </c>
      <c r="E5964">
        <v>3172.1673390000001</v>
      </c>
      <c r="F5964">
        <v>3169.611355</v>
      </c>
      <c r="G5964">
        <v>3263.904642</v>
      </c>
      <c r="H5964">
        <v>-8.1967189999999999</v>
      </c>
      <c r="I5964">
        <v>6.7507399999999995E-2</v>
      </c>
      <c r="J5964">
        <v>6.7507390000000003</v>
      </c>
      <c r="K5964">
        <v>57.939039999999999</v>
      </c>
      <c r="L5964">
        <v>52.764009999999999</v>
      </c>
      <c r="M5964">
        <v>0.7665883</v>
      </c>
      <c r="N5964">
        <v>28.891439999999999</v>
      </c>
      <c r="O5964">
        <v>26.789739999999998</v>
      </c>
      <c r="P5964">
        <v>0.31132779999999999</v>
      </c>
      <c r="Q5964">
        <v>35.810940000000002</v>
      </c>
      <c r="R5964">
        <v>30.257539999999999</v>
      </c>
      <c r="S5964">
        <v>0.82263640000000005</v>
      </c>
    </row>
    <row r="5965" spans="1:19" x14ac:dyDescent="0.2">
      <c r="A5965" t="s">
        <v>887</v>
      </c>
      <c r="B5965">
        <v>2010</v>
      </c>
      <c r="C5965">
        <v>2748.7870680000001</v>
      </c>
      <c r="D5965">
        <v>3057.5007620000001</v>
      </c>
      <c r="E5965">
        <v>3172.1673390000001</v>
      </c>
      <c r="F5965">
        <v>3169.611355</v>
      </c>
      <c r="G5965">
        <v>3263.904642</v>
      </c>
      <c r="H5965">
        <v>-12.50004</v>
      </c>
      <c r="I5965">
        <v>6.7507399999999995E-2</v>
      </c>
      <c r="J5965">
        <v>6.7507390000000003</v>
      </c>
      <c r="K5965">
        <v>57.939039999999999</v>
      </c>
      <c r="L5965">
        <v>52.764009999999999</v>
      </c>
      <c r="M5965">
        <v>0.7665883</v>
      </c>
      <c r="N5965">
        <v>28.891439999999999</v>
      </c>
      <c r="O5965">
        <v>26.789739999999998</v>
      </c>
      <c r="P5965">
        <v>0.31132779999999999</v>
      </c>
      <c r="Q5965">
        <v>35.810940000000002</v>
      </c>
      <c r="R5965">
        <v>30.257539999999999</v>
      </c>
      <c r="S5965">
        <v>0.82263640000000005</v>
      </c>
    </row>
    <row r="5966" spans="1:19" x14ac:dyDescent="0.2">
      <c r="A5966" t="s">
        <v>887</v>
      </c>
      <c r="B5966">
        <v>2010</v>
      </c>
      <c r="C5966">
        <v>2748.7870680000001</v>
      </c>
      <c r="D5966">
        <v>3057.5007620000001</v>
      </c>
      <c r="E5966">
        <v>3172.1673390000001</v>
      </c>
      <c r="F5966">
        <v>3169.611355</v>
      </c>
      <c r="G5966">
        <v>3263.904642</v>
      </c>
      <c r="H5966">
        <v>6.6666600000000003</v>
      </c>
      <c r="I5966">
        <v>6.7507399999999995E-2</v>
      </c>
      <c r="J5966">
        <v>6.7507390000000003</v>
      </c>
      <c r="K5966">
        <v>57.939039999999999</v>
      </c>
      <c r="L5966">
        <v>52.764009999999999</v>
      </c>
      <c r="M5966">
        <v>0.7665883</v>
      </c>
      <c r="N5966">
        <v>28.891439999999999</v>
      </c>
      <c r="O5966">
        <v>26.789739999999998</v>
      </c>
      <c r="P5966">
        <v>0.31132779999999999</v>
      </c>
      <c r="Q5966">
        <v>35.810940000000002</v>
      </c>
      <c r="R5966">
        <v>30.257539999999999</v>
      </c>
      <c r="S5966">
        <v>0.82263640000000005</v>
      </c>
    </row>
    <row r="5967" spans="1:19" x14ac:dyDescent="0.2">
      <c r="A5967" t="s">
        <v>887</v>
      </c>
      <c r="B5967">
        <v>2010</v>
      </c>
      <c r="C5967">
        <v>2748.7870680000001</v>
      </c>
      <c r="D5967">
        <v>3057.5007620000001</v>
      </c>
      <c r="E5967">
        <v>3172.1673390000001</v>
      </c>
      <c r="F5967">
        <v>3169.611355</v>
      </c>
      <c r="G5967">
        <v>3263.904642</v>
      </c>
      <c r="H5967">
        <v>-12.5</v>
      </c>
      <c r="I5967">
        <v>6.7507399999999995E-2</v>
      </c>
      <c r="J5967">
        <v>6.7507390000000003</v>
      </c>
      <c r="K5967">
        <v>57.939039999999999</v>
      </c>
      <c r="L5967">
        <v>52.764009999999999</v>
      </c>
      <c r="M5967">
        <v>0.7665883</v>
      </c>
      <c r="N5967">
        <v>28.891439999999999</v>
      </c>
      <c r="O5967">
        <v>26.789739999999998</v>
      </c>
      <c r="P5967">
        <v>0.31132779999999999</v>
      </c>
      <c r="Q5967">
        <v>35.810940000000002</v>
      </c>
      <c r="R5967">
        <v>30.257539999999999</v>
      </c>
      <c r="S5967">
        <v>0.82263640000000005</v>
      </c>
    </row>
    <row r="5968" spans="1:19" x14ac:dyDescent="0.2">
      <c r="A5968" t="s">
        <v>887</v>
      </c>
      <c r="B5968">
        <v>2010</v>
      </c>
      <c r="C5968">
        <v>2748.7870680000001</v>
      </c>
      <c r="D5968">
        <v>3057.5007620000001</v>
      </c>
      <c r="E5968">
        <v>3172.1673390000001</v>
      </c>
      <c r="F5968">
        <v>3169.611355</v>
      </c>
      <c r="G5968">
        <v>3263.904642</v>
      </c>
      <c r="H5968">
        <v>42.857170000000004</v>
      </c>
      <c r="I5968">
        <v>6.7507399999999995E-2</v>
      </c>
      <c r="J5968">
        <v>6.7507390000000003</v>
      </c>
      <c r="K5968">
        <v>57.939039999999999</v>
      </c>
      <c r="L5968">
        <v>52.764009999999999</v>
      </c>
      <c r="M5968">
        <v>0.7665883</v>
      </c>
      <c r="N5968">
        <v>28.891439999999999</v>
      </c>
      <c r="O5968">
        <v>26.789739999999998</v>
      </c>
      <c r="P5968">
        <v>0.31132779999999999</v>
      </c>
      <c r="Q5968">
        <v>35.810940000000002</v>
      </c>
      <c r="R5968">
        <v>30.257539999999999</v>
      </c>
      <c r="S5968">
        <v>0.82263640000000005</v>
      </c>
    </row>
    <row r="5969" spans="1:19" x14ac:dyDescent="0.2">
      <c r="A5969" t="s">
        <v>887</v>
      </c>
      <c r="B5969">
        <v>2010</v>
      </c>
      <c r="C5969">
        <v>2748.7870680000001</v>
      </c>
      <c r="D5969">
        <v>3057.5007620000001</v>
      </c>
      <c r="E5969">
        <v>3172.1673390000001</v>
      </c>
      <c r="F5969">
        <v>3169.611355</v>
      </c>
      <c r="G5969">
        <v>3263.904642</v>
      </c>
      <c r="H5969">
        <v>33.333289999999998</v>
      </c>
      <c r="I5969">
        <v>6.7507399999999995E-2</v>
      </c>
      <c r="J5969">
        <v>6.7507390000000003</v>
      </c>
      <c r="K5969">
        <v>57.939039999999999</v>
      </c>
      <c r="L5969">
        <v>52.764009999999999</v>
      </c>
      <c r="M5969">
        <v>0.7665883</v>
      </c>
      <c r="N5969">
        <v>28.891439999999999</v>
      </c>
      <c r="O5969">
        <v>26.789739999999998</v>
      </c>
      <c r="P5969">
        <v>0.31132779999999999</v>
      </c>
      <c r="Q5969">
        <v>35.810940000000002</v>
      </c>
      <c r="R5969">
        <v>30.257539999999999</v>
      </c>
      <c r="S5969">
        <v>0.82263640000000005</v>
      </c>
    </row>
    <row r="5970" spans="1:19" x14ac:dyDescent="0.2">
      <c r="A5970" t="s">
        <v>887</v>
      </c>
      <c r="B5970">
        <v>2010</v>
      </c>
      <c r="C5970">
        <v>2748.7870680000001</v>
      </c>
      <c r="D5970">
        <v>3057.5007620000001</v>
      </c>
      <c r="E5970">
        <v>3172.1673390000001</v>
      </c>
      <c r="F5970">
        <v>3169.611355</v>
      </c>
      <c r="G5970">
        <v>3263.904642</v>
      </c>
      <c r="H5970">
        <v>-7.692291</v>
      </c>
      <c r="I5970">
        <v>6.7507399999999995E-2</v>
      </c>
      <c r="J5970">
        <v>6.7507390000000003</v>
      </c>
      <c r="K5970">
        <v>57.939039999999999</v>
      </c>
      <c r="L5970">
        <v>52.764009999999999</v>
      </c>
      <c r="M5970">
        <v>0.7665883</v>
      </c>
      <c r="N5970">
        <v>28.891439999999999</v>
      </c>
      <c r="O5970">
        <v>26.789739999999998</v>
      </c>
      <c r="P5970">
        <v>0.31132779999999999</v>
      </c>
      <c r="Q5970">
        <v>35.810940000000002</v>
      </c>
      <c r="R5970">
        <v>30.257539999999999</v>
      </c>
      <c r="S5970">
        <v>0.82263640000000005</v>
      </c>
    </row>
    <row r="5971" spans="1:19" x14ac:dyDescent="0.2">
      <c r="A5971" t="s">
        <v>887</v>
      </c>
      <c r="B5971">
        <v>2010</v>
      </c>
      <c r="C5971">
        <v>2748.7870680000001</v>
      </c>
      <c r="D5971">
        <v>3057.5007620000001</v>
      </c>
      <c r="E5971">
        <v>3172.1673390000001</v>
      </c>
      <c r="F5971">
        <v>3169.611355</v>
      </c>
      <c r="G5971">
        <v>3263.904642</v>
      </c>
      <c r="H5971">
        <v>11.32438</v>
      </c>
      <c r="I5971">
        <v>6.7507399999999995E-2</v>
      </c>
      <c r="J5971">
        <v>6.7507390000000003</v>
      </c>
      <c r="K5971">
        <v>57.939039999999999</v>
      </c>
      <c r="L5971">
        <v>52.764009999999999</v>
      </c>
      <c r="M5971">
        <v>0.7665883</v>
      </c>
      <c r="N5971">
        <v>28.891439999999999</v>
      </c>
      <c r="O5971">
        <v>26.789739999999998</v>
      </c>
      <c r="P5971">
        <v>0.31132779999999999</v>
      </c>
      <c r="Q5971">
        <v>35.810940000000002</v>
      </c>
      <c r="R5971">
        <v>30.257539999999999</v>
      </c>
      <c r="S5971">
        <v>0.82263640000000005</v>
      </c>
    </row>
    <row r="5972" spans="1:19" x14ac:dyDescent="0.2">
      <c r="A5972" t="s">
        <v>887</v>
      </c>
      <c r="B5972">
        <v>2010</v>
      </c>
      <c r="C5972">
        <v>2748.7870680000001</v>
      </c>
      <c r="D5972">
        <v>3057.5007620000001</v>
      </c>
      <c r="E5972">
        <v>3172.1673390000001</v>
      </c>
      <c r="F5972">
        <v>3169.611355</v>
      </c>
      <c r="G5972">
        <v>3263.904642</v>
      </c>
      <c r="H5972">
        <v>14.285679999999999</v>
      </c>
      <c r="I5972">
        <v>6.7507399999999995E-2</v>
      </c>
      <c r="J5972">
        <v>6.7507390000000003</v>
      </c>
      <c r="K5972">
        <v>57.939039999999999</v>
      </c>
      <c r="L5972">
        <v>52.764009999999999</v>
      </c>
      <c r="M5972">
        <v>0.7665883</v>
      </c>
      <c r="N5972">
        <v>28.891439999999999</v>
      </c>
      <c r="O5972">
        <v>26.789739999999998</v>
      </c>
      <c r="P5972">
        <v>0.31132779999999999</v>
      </c>
      <c r="Q5972">
        <v>35.810940000000002</v>
      </c>
      <c r="R5972">
        <v>30.257539999999999</v>
      </c>
      <c r="S5972">
        <v>0.82263640000000005</v>
      </c>
    </row>
    <row r="5973" spans="1:19" x14ac:dyDescent="0.2">
      <c r="A5973" t="s">
        <v>887</v>
      </c>
      <c r="B5973">
        <v>2010</v>
      </c>
      <c r="C5973">
        <v>2748.7870680000001</v>
      </c>
      <c r="D5973">
        <v>3057.5007620000001</v>
      </c>
      <c r="E5973">
        <v>3172.1673390000001</v>
      </c>
      <c r="F5973">
        <v>3169.611355</v>
      </c>
      <c r="G5973">
        <v>3263.904642</v>
      </c>
      <c r="H5973">
        <v>48.756749999999997</v>
      </c>
      <c r="I5973">
        <v>6.7507399999999995E-2</v>
      </c>
      <c r="J5973">
        <v>6.7507390000000003</v>
      </c>
      <c r="K5973">
        <v>57.939039999999999</v>
      </c>
      <c r="L5973">
        <v>52.764009999999999</v>
      </c>
      <c r="M5973">
        <v>0.7665883</v>
      </c>
      <c r="N5973">
        <v>28.891439999999999</v>
      </c>
      <c r="O5973">
        <v>26.789739999999998</v>
      </c>
      <c r="P5973">
        <v>0.31132779999999999</v>
      </c>
      <c r="Q5973">
        <v>35.810940000000002</v>
      </c>
      <c r="R5973">
        <v>30.257539999999999</v>
      </c>
      <c r="S5973">
        <v>0.82263640000000005</v>
      </c>
    </row>
    <row r="5974" spans="1:19" x14ac:dyDescent="0.2">
      <c r="A5974" t="s">
        <v>887</v>
      </c>
      <c r="B5974">
        <v>2010</v>
      </c>
      <c r="C5974">
        <v>2748.7870680000001</v>
      </c>
      <c r="D5974">
        <v>3057.5007620000001</v>
      </c>
      <c r="E5974">
        <v>3172.1673390000001</v>
      </c>
      <c r="F5974">
        <v>3169.611355</v>
      </c>
      <c r="G5974">
        <v>3263.904642</v>
      </c>
      <c r="H5974">
        <v>12.35952</v>
      </c>
      <c r="I5974">
        <v>6.7507399999999995E-2</v>
      </c>
      <c r="J5974">
        <v>6.7507390000000003</v>
      </c>
      <c r="K5974">
        <v>57.939039999999999</v>
      </c>
      <c r="L5974">
        <v>52.764009999999999</v>
      </c>
      <c r="M5974">
        <v>0.7665883</v>
      </c>
      <c r="N5974">
        <v>28.891439999999999</v>
      </c>
      <c r="O5974">
        <v>26.789739999999998</v>
      </c>
      <c r="P5974">
        <v>0.31132779999999999</v>
      </c>
      <c r="Q5974">
        <v>35.810940000000002</v>
      </c>
      <c r="R5974">
        <v>30.257539999999999</v>
      </c>
      <c r="S5974">
        <v>0.82263640000000005</v>
      </c>
    </row>
    <row r="5975" spans="1:19" x14ac:dyDescent="0.2">
      <c r="A5975" t="s">
        <v>887</v>
      </c>
      <c r="B5975">
        <v>2010</v>
      </c>
      <c r="C5975">
        <v>2748.7870680000001</v>
      </c>
      <c r="D5975">
        <v>3057.5007620000001</v>
      </c>
      <c r="E5975">
        <v>3172.1673390000001</v>
      </c>
      <c r="F5975">
        <v>3169.611355</v>
      </c>
      <c r="G5975">
        <v>3263.904642</v>
      </c>
      <c r="H5975">
        <v>25.000029999999999</v>
      </c>
      <c r="I5975">
        <v>6.7507399999999995E-2</v>
      </c>
      <c r="J5975">
        <v>6.7507390000000003</v>
      </c>
      <c r="K5975">
        <v>57.939039999999999</v>
      </c>
      <c r="L5975">
        <v>52.764009999999999</v>
      </c>
      <c r="M5975">
        <v>0.7665883</v>
      </c>
      <c r="N5975">
        <v>28.891439999999999</v>
      </c>
      <c r="O5975">
        <v>26.789739999999998</v>
      </c>
      <c r="P5975">
        <v>0.31132779999999999</v>
      </c>
      <c r="Q5975">
        <v>35.810940000000002</v>
      </c>
      <c r="R5975">
        <v>30.257539999999999</v>
      </c>
      <c r="S5975">
        <v>0.82263640000000005</v>
      </c>
    </row>
    <row r="5976" spans="1:19" x14ac:dyDescent="0.2">
      <c r="A5976" t="s">
        <v>887</v>
      </c>
      <c r="B5976">
        <v>2010</v>
      </c>
      <c r="C5976">
        <v>2748.7870680000001</v>
      </c>
      <c r="D5976">
        <v>3057.5007620000001</v>
      </c>
      <c r="E5976">
        <v>3172.1673390000001</v>
      </c>
      <c r="F5976">
        <v>3169.611355</v>
      </c>
      <c r="G5976">
        <v>3263.904642</v>
      </c>
      <c r="H5976">
        <v>-7.692291</v>
      </c>
      <c r="I5976">
        <v>6.7507399999999995E-2</v>
      </c>
      <c r="J5976">
        <v>6.7507390000000003</v>
      </c>
      <c r="K5976">
        <v>57.939039999999999</v>
      </c>
      <c r="L5976">
        <v>52.764009999999999</v>
      </c>
      <c r="M5976">
        <v>0.7665883</v>
      </c>
      <c r="N5976">
        <v>28.891439999999999</v>
      </c>
      <c r="O5976">
        <v>26.789739999999998</v>
      </c>
      <c r="P5976">
        <v>0.31132779999999999</v>
      </c>
      <c r="Q5976">
        <v>35.810940000000002</v>
      </c>
      <c r="R5976">
        <v>30.257539999999999</v>
      </c>
      <c r="S5976">
        <v>0.82263640000000005</v>
      </c>
    </row>
    <row r="5977" spans="1:19" x14ac:dyDescent="0.2">
      <c r="A5977" t="s">
        <v>887</v>
      </c>
      <c r="B5977">
        <v>2010</v>
      </c>
      <c r="C5977">
        <v>2748.7870680000001</v>
      </c>
      <c r="D5977">
        <v>3057.5007620000001</v>
      </c>
      <c r="E5977">
        <v>3172.1673390000001</v>
      </c>
      <c r="F5977">
        <v>3169.611355</v>
      </c>
      <c r="G5977">
        <v>3263.904642</v>
      </c>
      <c r="H5977">
        <v>-2.9411999999999998</v>
      </c>
      <c r="I5977">
        <v>6.7507399999999995E-2</v>
      </c>
      <c r="J5977">
        <v>6.7507390000000003</v>
      </c>
      <c r="K5977">
        <v>57.939039999999999</v>
      </c>
      <c r="L5977">
        <v>52.764009999999999</v>
      </c>
      <c r="M5977">
        <v>0.7665883</v>
      </c>
      <c r="N5977">
        <v>28.891439999999999</v>
      </c>
      <c r="O5977">
        <v>26.789739999999998</v>
      </c>
      <c r="P5977">
        <v>0.31132779999999999</v>
      </c>
      <c r="Q5977">
        <v>35.810940000000002</v>
      </c>
      <c r="R5977">
        <v>30.257539999999999</v>
      </c>
      <c r="S5977">
        <v>0.82263640000000005</v>
      </c>
    </row>
    <row r="5978" spans="1:19" x14ac:dyDescent="0.2">
      <c r="A5978" t="s">
        <v>887</v>
      </c>
      <c r="B5978">
        <v>2010</v>
      </c>
      <c r="C5978">
        <v>2748.7870680000001</v>
      </c>
      <c r="D5978">
        <v>3057.5007620000001</v>
      </c>
      <c r="E5978">
        <v>3172.1673390000001</v>
      </c>
      <c r="F5978">
        <v>3169.611355</v>
      </c>
      <c r="G5978">
        <v>3263.904642</v>
      </c>
      <c r="H5978">
        <v>-8.0699999999999996E-5</v>
      </c>
      <c r="I5978">
        <v>6.7507399999999995E-2</v>
      </c>
      <c r="J5978">
        <v>6.7507390000000003</v>
      </c>
      <c r="K5978">
        <v>57.939039999999999</v>
      </c>
      <c r="L5978">
        <v>52.764009999999999</v>
      </c>
      <c r="M5978">
        <v>0.7665883</v>
      </c>
      <c r="N5978">
        <v>28.891439999999999</v>
      </c>
      <c r="O5978">
        <v>26.789739999999998</v>
      </c>
      <c r="P5978">
        <v>0.31132779999999999</v>
      </c>
      <c r="Q5978">
        <v>35.810940000000002</v>
      </c>
      <c r="R5978">
        <v>30.257539999999999</v>
      </c>
      <c r="S5978">
        <v>0.82263640000000005</v>
      </c>
    </row>
    <row r="5979" spans="1:19" x14ac:dyDescent="0.2">
      <c r="A5979" t="s">
        <v>887</v>
      </c>
      <c r="B5979">
        <v>2010</v>
      </c>
      <c r="C5979">
        <v>2748.7870680000001</v>
      </c>
      <c r="D5979">
        <v>3057.5007620000001</v>
      </c>
      <c r="E5979">
        <v>3172.1673390000001</v>
      </c>
      <c r="F5979">
        <v>3169.611355</v>
      </c>
      <c r="G5979">
        <v>3263.904642</v>
      </c>
      <c r="H5979">
        <v>-2.8571780000000002</v>
      </c>
      <c r="I5979">
        <v>6.7507399999999995E-2</v>
      </c>
      <c r="J5979">
        <v>6.7507390000000003</v>
      </c>
      <c r="K5979">
        <v>57.939039999999999</v>
      </c>
      <c r="L5979">
        <v>52.764009999999999</v>
      </c>
      <c r="M5979">
        <v>0.7665883</v>
      </c>
      <c r="N5979">
        <v>28.891439999999999</v>
      </c>
      <c r="O5979">
        <v>26.789739999999998</v>
      </c>
      <c r="P5979">
        <v>0.31132779999999999</v>
      </c>
      <c r="Q5979">
        <v>35.810940000000002</v>
      </c>
      <c r="R5979">
        <v>30.257539999999999</v>
      </c>
      <c r="S5979">
        <v>0.82263640000000005</v>
      </c>
    </row>
    <row r="5980" spans="1:19" x14ac:dyDescent="0.2">
      <c r="A5980" t="s">
        <v>887</v>
      </c>
      <c r="B5980">
        <v>2010</v>
      </c>
      <c r="C5980">
        <v>2748.7870680000001</v>
      </c>
      <c r="D5980">
        <v>3057.5007620000001</v>
      </c>
      <c r="E5980">
        <v>3172.1673390000001</v>
      </c>
      <c r="F5980">
        <v>3169.611355</v>
      </c>
      <c r="G5980">
        <v>3263.904642</v>
      </c>
      <c r="H5980">
        <v>3.0927509999999998</v>
      </c>
      <c r="I5980">
        <v>6.7507399999999995E-2</v>
      </c>
      <c r="J5980">
        <v>6.7507390000000003</v>
      </c>
      <c r="K5980">
        <v>57.939039999999999</v>
      </c>
      <c r="L5980">
        <v>52.764009999999999</v>
      </c>
      <c r="M5980">
        <v>0.7665883</v>
      </c>
      <c r="N5980">
        <v>28.891439999999999</v>
      </c>
      <c r="O5980">
        <v>26.789739999999998</v>
      </c>
      <c r="P5980">
        <v>0.31132779999999999</v>
      </c>
      <c r="Q5980">
        <v>35.810940000000002</v>
      </c>
      <c r="R5980">
        <v>30.257539999999999</v>
      </c>
      <c r="S5980">
        <v>0.82263640000000005</v>
      </c>
    </row>
    <row r="5981" spans="1:19" x14ac:dyDescent="0.2">
      <c r="A5981" t="s">
        <v>887</v>
      </c>
      <c r="B5981">
        <v>2010</v>
      </c>
      <c r="C5981">
        <v>2748.7870680000001</v>
      </c>
      <c r="D5981">
        <v>3057.5007620000001</v>
      </c>
      <c r="E5981">
        <v>3172.1673390000001</v>
      </c>
      <c r="F5981">
        <v>3169.611355</v>
      </c>
      <c r="G5981">
        <v>3263.904642</v>
      </c>
      <c r="H5981">
        <v>6.5088460000000001</v>
      </c>
      <c r="I5981">
        <v>6.7507399999999995E-2</v>
      </c>
      <c r="J5981">
        <v>6.7507390000000003</v>
      </c>
      <c r="K5981">
        <v>57.939039999999999</v>
      </c>
      <c r="L5981">
        <v>52.764009999999999</v>
      </c>
      <c r="M5981">
        <v>0.7665883</v>
      </c>
      <c r="N5981">
        <v>28.891439999999999</v>
      </c>
      <c r="O5981">
        <v>26.789739999999998</v>
      </c>
      <c r="P5981">
        <v>0.31132779999999999</v>
      </c>
      <c r="Q5981">
        <v>35.810940000000002</v>
      </c>
      <c r="R5981">
        <v>30.257539999999999</v>
      </c>
      <c r="S5981">
        <v>0.82263640000000005</v>
      </c>
    </row>
    <row r="5982" spans="1:19" x14ac:dyDescent="0.2">
      <c r="A5982" t="s">
        <v>887</v>
      </c>
      <c r="B5982">
        <v>2010</v>
      </c>
      <c r="C5982">
        <v>2748.7870680000001</v>
      </c>
      <c r="D5982">
        <v>3057.5007620000001</v>
      </c>
      <c r="E5982">
        <v>3172.1673390000001</v>
      </c>
      <c r="F5982">
        <v>3169.611355</v>
      </c>
      <c r="G5982">
        <v>3263.904642</v>
      </c>
      <c r="H5982">
        <v>40.000059999999998</v>
      </c>
      <c r="I5982">
        <v>6.7507399999999995E-2</v>
      </c>
      <c r="J5982">
        <v>6.7507390000000003</v>
      </c>
      <c r="K5982">
        <v>57.939039999999999</v>
      </c>
      <c r="L5982">
        <v>52.764009999999999</v>
      </c>
      <c r="M5982">
        <v>0.7665883</v>
      </c>
      <c r="N5982">
        <v>28.891439999999999</v>
      </c>
      <c r="O5982">
        <v>26.789739999999998</v>
      </c>
      <c r="P5982">
        <v>0.31132779999999999</v>
      </c>
      <c r="Q5982">
        <v>35.810940000000002</v>
      </c>
      <c r="R5982">
        <v>30.257539999999999</v>
      </c>
      <c r="S5982">
        <v>0.82263640000000005</v>
      </c>
    </row>
    <row r="5983" spans="1:19" x14ac:dyDescent="0.2">
      <c r="A5983" t="s">
        <v>887</v>
      </c>
      <c r="B5983">
        <v>2010</v>
      </c>
      <c r="C5983">
        <v>2748.7870680000001</v>
      </c>
      <c r="D5983">
        <v>3057.5007620000001</v>
      </c>
      <c r="E5983">
        <v>3172.1673390000001</v>
      </c>
      <c r="F5983">
        <v>3169.611355</v>
      </c>
      <c r="G5983">
        <v>3263.904642</v>
      </c>
      <c r="H5983">
        <v>24.401949999999999</v>
      </c>
      <c r="I5983">
        <v>6.7507399999999995E-2</v>
      </c>
      <c r="J5983">
        <v>6.7507390000000003</v>
      </c>
      <c r="K5983">
        <v>57.939039999999999</v>
      </c>
      <c r="L5983">
        <v>52.764009999999999</v>
      </c>
      <c r="M5983">
        <v>0.7665883</v>
      </c>
      <c r="N5983">
        <v>28.891439999999999</v>
      </c>
      <c r="O5983">
        <v>26.789739999999998</v>
      </c>
      <c r="P5983">
        <v>0.31132779999999999</v>
      </c>
      <c r="Q5983">
        <v>35.810940000000002</v>
      </c>
      <c r="R5983">
        <v>30.257539999999999</v>
      </c>
      <c r="S5983">
        <v>0.82263640000000005</v>
      </c>
    </row>
    <row r="5984" spans="1:19" x14ac:dyDescent="0.2">
      <c r="A5984" t="s">
        <v>887</v>
      </c>
      <c r="B5984">
        <v>2010</v>
      </c>
      <c r="C5984">
        <v>2748.7870680000001</v>
      </c>
      <c r="D5984">
        <v>3057.5007620000001</v>
      </c>
      <c r="E5984">
        <v>3172.1673390000001</v>
      </c>
      <c r="F5984">
        <v>3169.611355</v>
      </c>
      <c r="G5984">
        <v>3263.904642</v>
      </c>
      <c r="H5984">
        <v>-12.26995</v>
      </c>
      <c r="I5984">
        <v>6.7507399999999995E-2</v>
      </c>
      <c r="J5984">
        <v>6.7507390000000003</v>
      </c>
      <c r="K5984">
        <v>57.939039999999999</v>
      </c>
      <c r="L5984">
        <v>52.764009999999999</v>
      </c>
      <c r="M5984">
        <v>0.7665883</v>
      </c>
      <c r="N5984">
        <v>28.891439999999999</v>
      </c>
      <c r="O5984">
        <v>26.789739999999998</v>
      </c>
      <c r="P5984">
        <v>0.31132779999999999</v>
      </c>
      <c r="Q5984">
        <v>35.810940000000002</v>
      </c>
      <c r="R5984">
        <v>30.257539999999999</v>
      </c>
      <c r="S5984">
        <v>0.82263640000000005</v>
      </c>
    </row>
    <row r="5985" spans="1:19" x14ac:dyDescent="0.2">
      <c r="A5985" t="s">
        <v>887</v>
      </c>
      <c r="B5985">
        <v>2010</v>
      </c>
      <c r="C5985">
        <v>2748.7870680000001</v>
      </c>
      <c r="D5985">
        <v>3057.5007620000001</v>
      </c>
      <c r="E5985">
        <v>3172.1673390000001</v>
      </c>
      <c r="F5985">
        <v>3169.611355</v>
      </c>
      <c r="G5985">
        <v>3263.904642</v>
      </c>
      <c r="H5985">
        <v>-19.88693</v>
      </c>
      <c r="I5985">
        <v>6.7507399999999995E-2</v>
      </c>
      <c r="J5985">
        <v>6.7507390000000003</v>
      </c>
      <c r="K5985">
        <v>57.939039999999999</v>
      </c>
      <c r="L5985">
        <v>52.764009999999999</v>
      </c>
      <c r="M5985">
        <v>0.7665883</v>
      </c>
      <c r="N5985">
        <v>28.891439999999999</v>
      </c>
      <c r="O5985">
        <v>26.789739999999998</v>
      </c>
      <c r="P5985">
        <v>0.31132779999999999</v>
      </c>
      <c r="Q5985">
        <v>35.810940000000002</v>
      </c>
      <c r="R5985">
        <v>30.257539999999999</v>
      </c>
      <c r="S5985">
        <v>0.82263640000000005</v>
      </c>
    </row>
    <row r="5986" spans="1:19" x14ac:dyDescent="0.2">
      <c r="A5986" t="s">
        <v>887</v>
      </c>
      <c r="B5986">
        <v>2010</v>
      </c>
      <c r="C5986">
        <v>2748.7870680000001</v>
      </c>
      <c r="D5986">
        <v>3057.5007620000001</v>
      </c>
      <c r="E5986">
        <v>3172.1673390000001</v>
      </c>
      <c r="F5986">
        <v>3169.611355</v>
      </c>
      <c r="G5986">
        <v>3263.904642</v>
      </c>
      <c r="H5986">
        <v>33.333289999999998</v>
      </c>
      <c r="I5986">
        <v>6.7507399999999995E-2</v>
      </c>
      <c r="J5986">
        <v>6.7507390000000003</v>
      </c>
      <c r="K5986">
        <v>57.939039999999999</v>
      </c>
      <c r="L5986">
        <v>52.764009999999999</v>
      </c>
      <c r="M5986">
        <v>0.7665883</v>
      </c>
      <c r="N5986">
        <v>28.891439999999999</v>
      </c>
      <c r="O5986">
        <v>26.789739999999998</v>
      </c>
      <c r="P5986">
        <v>0.31132779999999999</v>
      </c>
      <c r="Q5986">
        <v>35.810940000000002</v>
      </c>
      <c r="R5986">
        <v>30.257539999999999</v>
      </c>
      <c r="S5986">
        <v>0.82263640000000005</v>
      </c>
    </row>
    <row r="5987" spans="1:19" x14ac:dyDescent="0.2">
      <c r="A5987" t="s">
        <v>887</v>
      </c>
      <c r="B5987">
        <v>2010</v>
      </c>
      <c r="C5987">
        <v>2748.7870680000001</v>
      </c>
      <c r="D5987">
        <v>3057.5007620000001</v>
      </c>
      <c r="E5987">
        <v>3172.1673390000001</v>
      </c>
      <c r="F5987">
        <v>3169.611355</v>
      </c>
      <c r="G5987">
        <v>3263.904642</v>
      </c>
      <c r="H5987">
        <v>15.78945</v>
      </c>
      <c r="I5987">
        <v>6.7507399999999995E-2</v>
      </c>
      <c r="J5987">
        <v>6.7507390000000003</v>
      </c>
      <c r="K5987">
        <v>57.939039999999999</v>
      </c>
      <c r="L5987">
        <v>52.764009999999999</v>
      </c>
      <c r="M5987">
        <v>0.7665883</v>
      </c>
      <c r="N5987">
        <v>28.891439999999999</v>
      </c>
      <c r="O5987">
        <v>26.789739999999998</v>
      </c>
      <c r="P5987">
        <v>0.31132779999999999</v>
      </c>
      <c r="Q5987">
        <v>35.810940000000002</v>
      </c>
      <c r="R5987">
        <v>30.257539999999999</v>
      </c>
      <c r="S5987">
        <v>0.82263640000000005</v>
      </c>
    </row>
    <row r="5988" spans="1:19" x14ac:dyDescent="0.2">
      <c r="A5988" t="s">
        <v>887</v>
      </c>
      <c r="B5988">
        <v>2010</v>
      </c>
      <c r="C5988">
        <v>2748.7870680000001</v>
      </c>
      <c r="D5988">
        <v>3057.5007620000001</v>
      </c>
      <c r="E5988">
        <v>3172.1673390000001</v>
      </c>
      <c r="F5988">
        <v>3169.611355</v>
      </c>
      <c r="G5988">
        <v>3263.904642</v>
      </c>
      <c r="H5988">
        <v>-2.83E-5</v>
      </c>
      <c r="I5988">
        <v>6.7507399999999995E-2</v>
      </c>
      <c r="J5988">
        <v>6.7507390000000003</v>
      </c>
      <c r="K5988">
        <v>57.939039999999999</v>
      </c>
      <c r="L5988">
        <v>52.764009999999999</v>
      </c>
      <c r="M5988">
        <v>0.7665883</v>
      </c>
      <c r="N5988">
        <v>28.891439999999999</v>
      </c>
      <c r="O5988">
        <v>26.789739999999998</v>
      </c>
      <c r="P5988">
        <v>0.31132779999999999</v>
      </c>
      <c r="Q5988">
        <v>35.810940000000002</v>
      </c>
      <c r="R5988">
        <v>30.257539999999999</v>
      </c>
      <c r="S5988">
        <v>0.82263640000000005</v>
      </c>
    </row>
    <row r="5989" spans="1:19" x14ac:dyDescent="0.2">
      <c r="A5989" t="s">
        <v>887</v>
      </c>
      <c r="B5989">
        <v>2010</v>
      </c>
      <c r="C5989">
        <v>2748.7870680000001</v>
      </c>
      <c r="D5989">
        <v>3057.5007620000001</v>
      </c>
      <c r="E5989">
        <v>3172.1673390000001</v>
      </c>
      <c r="F5989">
        <v>3169.611355</v>
      </c>
      <c r="G5989">
        <v>3263.904642</v>
      </c>
      <c r="I5989">
        <v>6.7507399999999995E-2</v>
      </c>
      <c r="J5989">
        <v>6.7507390000000003</v>
      </c>
      <c r="L5989">
        <v>52.764009999999999</v>
      </c>
      <c r="M5989">
        <v>0.7665883</v>
      </c>
      <c r="N5989">
        <v>28.891439999999999</v>
      </c>
      <c r="O5989">
        <v>26.789739999999998</v>
      </c>
      <c r="P5989">
        <v>0.31132779999999999</v>
      </c>
      <c r="R5989">
        <v>30.257539999999999</v>
      </c>
      <c r="S5989">
        <v>0.82263640000000005</v>
      </c>
    </row>
    <row r="5990" spans="1:19" x14ac:dyDescent="0.2">
      <c r="A5990" t="s">
        <v>887</v>
      </c>
      <c r="B5990">
        <v>2010</v>
      </c>
      <c r="C5990">
        <v>2748.7870680000001</v>
      </c>
      <c r="D5990">
        <v>3057.5007620000001</v>
      </c>
      <c r="E5990">
        <v>3172.1673390000001</v>
      </c>
      <c r="F5990">
        <v>3169.611355</v>
      </c>
      <c r="G5990">
        <v>3263.904642</v>
      </c>
      <c r="H5990">
        <v>7.1428279999999997</v>
      </c>
      <c r="I5990">
        <v>6.7507399999999995E-2</v>
      </c>
      <c r="J5990">
        <v>6.7507390000000003</v>
      </c>
      <c r="K5990">
        <v>57.939039999999999</v>
      </c>
      <c r="L5990">
        <v>52.764009999999999</v>
      </c>
      <c r="M5990">
        <v>0.7665883</v>
      </c>
      <c r="N5990">
        <v>28.891439999999999</v>
      </c>
      <c r="O5990">
        <v>26.789739999999998</v>
      </c>
      <c r="P5990">
        <v>0.31132779999999999</v>
      </c>
      <c r="Q5990">
        <v>35.810940000000002</v>
      </c>
      <c r="R5990">
        <v>30.257539999999999</v>
      </c>
      <c r="S5990">
        <v>0.82263640000000005</v>
      </c>
    </row>
    <row r="5991" spans="1:19" x14ac:dyDescent="0.2">
      <c r="A5991" t="s">
        <v>887</v>
      </c>
      <c r="B5991">
        <v>2010</v>
      </c>
      <c r="C5991">
        <v>2748.7870680000001</v>
      </c>
      <c r="D5991">
        <v>3057.5007620000001</v>
      </c>
      <c r="E5991">
        <v>3172.1673390000001</v>
      </c>
      <c r="F5991">
        <v>3169.611355</v>
      </c>
      <c r="G5991">
        <v>3263.904642</v>
      </c>
      <c r="H5991">
        <v>7.9999710000000004</v>
      </c>
      <c r="I5991">
        <v>6.7507399999999995E-2</v>
      </c>
      <c r="J5991">
        <v>6.7507390000000003</v>
      </c>
      <c r="K5991">
        <v>57.939039999999999</v>
      </c>
      <c r="L5991">
        <v>52.764009999999999</v>
      </c>
      <c r="M5991">
        <v>0.7665883</v>
      </c>
      <c r="N5991">
        <v>28.891439999999999</v>
      </c>
      <c r="O5991">
        <v>26.789739999999998</v>
      </c>
      <c r="P5991">
        <v>0.31132779999999999</v>
      </c>
      <c r="Q5991">
        <v>35.810940000000002</v>
      </c>
      <c r="R5991">
        <v>30.257539999999999</v>
      </c>
      <c r="S5991">
        <v>0.82263640000000005</v>
      </c>
    </row>
    <row r="5992" spans="1:19" x14ac:dyDescent="0.2">
      <c r="A5992" t="s">
        <v>887</v>
      </c>
      <c r="B5992">
        <v>2010</v>
      </c>
      <c r="C5992">
        <v>2748.7870680000001</v>
      </c>
      <c r="D5992">
        <v>3057.5007620000001</v>
      </c>
      <c r="E5992">
        <v>3172.1673390000001</v>
      </c>
      <c r="F5992">
        <v>3169.611355</v>
      </c>
      <c r="G5992">
        <v>3263.904642</v>
      </c>
      <c r="H5992">
        <v>16.883089999999999</v>
      </c>
      <c r="I5992">
        <v>6.7507399999999995E-2</v>
      </c>
      <c r="J5992">
        <v>6.7507390000000003</v>
      </c>
      <c r="K5992">
        <v>57.939039999999999</v>
      </c>
      <c r="L5992">
        <v>52.764009999999999</v>
      </c>
      <c r="M5992">
        <v>0.7665883</v>
      </c>
      <c r="N5992">
        <v>28.891439999999999</v>
      </c>
      <c r="O5992">
        <v>26.789739999999998</v>
      </c>
      <c r="P5992">
        <v>0.31132779999999999</v>
      </c>
      <c r="Q5992">
        <v>35.810940000000002</v>
      </c>
      <c r="R5992">
        <v>30.257539999999999</v>
      </c>
      <c r="S5992">
        <v>0.82263640000000005</v>
      </c>
    </row>
    <row r="5993" spans="1:19" x14ac:dyDescent="0.2">
      <c r="A5993" t="s">
        <v>887</v>
      </c>
      <c r="B5993">
        <v>2010</v>
      </c>
      <c r="C5993">
        <v>2748.7870680000001</v>
      </c>
      <c r="D5993">
        <v>3057.5007620000001</v>
      </c>
      <c r="E5993">
        <v>3172.1673390000001</v>
      </c>
      <c r="F5993">
        <v>3169.611355</v>
      </c>
      <c r="G5993">
        <v>3263.904642</v>
      </c>
      <c r="H5993">
        <v>8.3334229999999998</v>
      </c>
      <c r="I5993">
        <v>6.7507399999999995E-2</v>
      </c>
      <c r="J5993">
        <v>6.7507390000000003</v>
      </c>
      <c r="K5993">
        <v>57.939039999999999</v>
      </c>
      <c r="L5993">
        <v>52.764009999999999</v>
      </c>
      <c r="M5993">
        <v>0.7665883</v>
      </c>
      <c r="N5993">
        <v>28.891439999999999</v>
      </c>
      <c r="O5993">
        <v>26.789739999999998</v>
      </c>
      <c r="P5993">
        <v>0.31132779999999999</v>
      </c>
      <c r="Q5993">
        <v>35.810940000000002</v>
      </c>
      <c r="R5993">
        <v>30.257539999999999</v>
      </c>
      <c r="S5993">
        <v>0.82263640000000005</v>
      </c>
    </row>
    <row r="5994" spans="1:19" x14ac:dyDescent="0.2">
      <c r="A5994" t="s">
        <v>887</v>
      </c>
      <c r="B5994">
        <v>2010</v>
      </c>
      <c r="C5994">
        <v>2748.7870680000001</v>
      </c>
      <c r="D5994">
        <v>3057.5007620000001</v>
      </c>
      <c r="E5994">
        <v>3172.1673390000001</v>
      </c>
      <c r="F5994">
        <v>3169.611355</v>
      </c>
      <c r="G5994">
        <v>3263.904642</v>
      </c>
      <c r="H5994">
        <v>-16.666689999999999</v>
      </c>
      <c r="I5994">
        <v>6.7507399999999995E-2</v>
      </c>
      <c r="J5994">
        <v>6.7507390000000003</v>
      </c>
      <c r="K5994">
        <v>57.939039999999999</v>
      </c>
      <c r="L5994">
        <v>52.764009999999999</v>
      </c>
      <c r="M5994">
        <v>0.7665883</v>
      </c>
      <c r="N5994">
        <v>28.891439999999999</v>
      </c>
      <c r="O5994">
        <v>26.789739999999998</v>
      </c>
      <c r="P5994">
        <v>0.31132779999999999</v>
      </c>
      <c r="Q5994">
        <v>35.810940000000002</v>
      </c>
      <c r="R5994">
        <v>30.257539999999999</v>
      </c>
      <c r="S5994">
        <v>0.82263640000000005</v>
      </c>
    </row>
    <row r="5995" spans="1:19" x14ac:dyDescent="0.2">
      <c r="A5995" t="s">
        <v>887</v>
      </c>
      <c r="B5995">
        <v>2010</v>
      </c>
      <c r="C5995">
        <v>2748.7870680000001</v>
      </c>
      <c r="D5995">
        <v>3057.5007620000001</v>
      </c>
      <c r="E5995">
        <v>3172.1673390000001</v>
      </c>
      <c r="F5995">
        <v>3169.611355</v>
      </c>
      <c r="G5995">
        <v>3263.904642</v>
      </c>
      <c r="H5995">
        <v>9.9999749999999992</v>
      </c>
      <c r="I5995">
        <v>6.7507399999999995E-2</v>
      </c>
      <c r="J5995">
        <v>6.7507390000000003</v>
      </c>
      <c r="K5995">
        <v>57.939039999999999</v>
      </c>
      <c r="L5995">
        <v>52.764009999999999</v>
      </c>
      <c r="M5995">
        <v>0.7665883</v>
      </c>
      <c r="N5995">
        <v>28.891439999999999</v>
      </c>
      <c r="O5995">
        <v>26.789739999999998</v>
      </c>
      <c r="P5995">
        <v>0.31132779999999999</v>
      </c>
      <c r="Q5995">
        <v>35.810940000000002</v>
      </c>
      <c r="R5995">
        <v>30.257539999999999</v>
      </c>
      <c r="S5995">
        <v>0.82263640000000005</v>
      </c>
    </row>
    <row r="5996" spans="1:19" x14ac:dyDescent="0.2">
      <c r="A5996" t="s">
        <v>887</v>
      </c>
      <c r="B5996">
        <v>2010</v>
      </c>
      <c r="C5996">
        <v>2748.7870680000001</v>
      </c>
      <c r="D5996">
        <v>3057.5007620000001</v>
      </c>
      <c r="E5996">
        <v>3172.1673390000001</v>
      </c>
      <c r="F5996">
        <v>3169.611355</v>
      </c>
      <c r="G5996">
        <v>3263.904642</v>
      </c>
      <c r="H5996">
        <v>8.6956760000000006</v>
      </c>
      <c r="I5996">
        <v>6.7507399999999995E-2</v>
      </c>
      <c r="J5996">
        <v>6.7507390000000003</v>
      </c>
      <c r="K5996">
        <v>57.939039999999999</v>
      </c>
      <c r="L5996">
        <v>52.764009999999999</v>
      </c>
      <c r="M5996">
        <v>0.7665883</v>
      </c>
      <c r="N5996">
        <v>28.891439999999999</v>
      </c>
      <c r="O5996">
        <v>26.789739999999998</v>
      </c>
      <c r="P5996">
        <v>0.31132779999999999</v>
      </c>
      <c r="Q5996">
        <v>35.810940000000002</v>
      </c>
      <c r="R5996">
        <v>30.257539999999999</v>
      </c>
      <c r="S5996">
        <v>0.82263640000000005</v>
      </c>
    </row>
    <row r="5997" spans="1:19" x14ac:dyDescent="0.2">
      <c r="A5997" t="s">
        <v>887</v>
      </c>
      <c r="B5997">
        <v>2010</v>
      </c>
      <c r="C5997">
        <v>2748.7870680000001</v>
      </c>
      <c r="D5997">
        <v>3057.5007620000001</v>
      </c>
      <c r="E5997">
        <v>3172.1673390000001</v>
      </c>
      <c r="F5997">
        <v>3169.611355</v>
      </c>
      <c r="G5997">
        <v>3263.904642</v>
      </c>
      <c r="H5997">
        <v>-9.0199999999999997E-5</v>
      </c>
      <c r="I5997">
        <v>6.7507399999999995E-2</v>
      </c>
      <c r="J5997">
        <v>6.7507390000000003</v>
      </c>
      <c r="K5997">
        <v>57.939039999999999</v>
      </c>
      <c r="L5997">
        <v>52.764009999999999</v>
      </c>
      <c r="M5997">
        <v>0.7665883</v>
      </c>
      <c r="N5997">
        <v>28.891439999999999</v>
      </c>
      <c r="O5997">
        <v>26.789739999999998</v>
      </c>
      <c r="P5997">
        <v>0.31132779999999999</v>
      </c>
      <c r="Q5997">
        <v>35.810940000000002</v>
      </c>
      <c r="R5997">
        <v>30.257539999999999</v>
      </c>
      <c r="S5997">
        <v>0.82263640000000005</v>
      </c>
    </row>
    <row r="5998" spans="1:19" x14ac:dyDescent="0.2">
      <c r="A5998" t="s">
        <v>887</v>
      </c>
      <c r="B5998">
        <v>2010</v>
      </c>
      <c r="C5998">
        <v>2748.7870680000001</v>
      </c>
      <c r="D5998">
        <v>3057.5007620000001</v>
      </c>
      <c r="E5998">
        <v>3172.1673390000001</v>
      </c>
      <c r="F5998">
        <v>3169.611355</v>
      </c>
      <c r="G5998">
        <v>3263.904642</v>
      </c>
      <c r="H5998">
        <v>33.333289999999998</v>
      </c>
      <c r="I5998">
        <v>6.7507399999999995E-2</v>
      </c>
      <c r="J5998">
        <v>6.7507390000000003</v>
      </c>
      <c r="K5998">
        <v>57.939039999999999</v>
      </c>
      <c r="L5998">
        <v>52.764009999999999</v>
      </c>
      <c r="M5998">
        <v>0.7665883</v>
      </c>
      <c r="N5998">
        <v>28.891439999999999</v>
      </c>
      <c r="O5998">
        <v>26.789739999999998</v>
      </c>
      <c r="P5998">
        <v>0.31132779999999999</v>
      </c>
      <c r="Q5998">
        <v>35.810940000000002</v>
      </c>
      <c r="R5998">
        <v>30.257539999999999</v>
      </c>
      <c r="S5998">
        <v>0.82263640000000005</v>
      </c>
    </row>
    <row r="5999" spans="1:19" x14ac:dyDescent="0.2">
      <c r="A5999" t="s">
        <v>887</v>
      </c>
      <c r="B5999">
        <v>2010</v>
      </c>
      <c r="C5999">
        <v>2748.7870680000001</v>
      </c>
      <c r="D5999">
        <v>3057.5007620000001</v>
      </c>
      <c r="E5999">
        <v>3172.1673390000001</v>
      </c>
      <c r="F5999">
        <v>3169.611355</v>
      </c>
      <c r="G5999">
        <v>3263.904642</v>
      </c>
      <c r="H5999">
        <v>99.275310000000005</v>
      </c>
      <c r="I5999">
        <v>6.7507399999999995E-2</v>
      </c>
      <c r="J5999">
        <v>6.7507390000000003</v>
      </c>
      <c r="K5999">
        <v>57.939039999999999</v>
      </c>
      <c r="L5999">
        <v>52.764009999999999</v>
      </c>
      <c r="M5999">
        <v>0.7665883</v>
      </c>
      <c r="N5999">
        <v>28.891439999999999</v>
      </c>
      <c r="O5999">
        <v>26.789739999999998</v>
      </c>
      <c r="P5999">
        <v>0.31132779999999999</v>
      </c>
      <c r="Q5999">
        <v>35.810940000000002</v>
      </c>
      <c r="R5999">
        <v>30.257539999999999</v>
      </c>
      <c r="S5999">
        <v>0.82263640000000005</v>
      </c>
    </row>
    <row r="6000" spans="1:19" x14ac:dyDescent="0.2">
      <c r="A6000" t="s">
        <v>887</v>
      </c>
      <c r="B6000">
        <v>2010</v>
      </c>
      <c r="C6000">
        <v>2748.7870680000001</v>
      </c>
      <c r="D6000">
        <v>3057.5007620000001</v>
      </c>
      <c r="E6000">
        <v>3172.1673390000001</v>
      </c>
      <c r="F6000">
        <v>3169.611355</v>
      </c>
      <c r="G6000">
        <v>3263.904642</v>
      </c>
      <c r="H6000">
        <v>-5.2631839999999999</v>
      </c>
      <c r="I6000">
        <v>6.7507399999999995E-2</v>
      </c>
      <c r="J6000">
        <v>6.7507390000000003</v>
      </c>
      <c r="K6000">
        <v>57.939039999999999</v>
      </c>
      <c r="L6000">
        <v>52.764009999999999</v>
      </c>
      <c r="M6000">
        <v>0.7665883</v>
      </c>
      <c r="N6000">
        <v>28.891439999999999</v>
      </c>
      <c r="O6000">
        <v>26.789739999999998</v>
      </c>
      <c r="P6000">
        <v>0.31132779999999999</v>
      </c>
      <c r="Q6000">
        <v>35.810940000000002</v>
      </c>
      <c r="R6000">
        <v>30.257539999999999</v>
      </c>
      <c r="S6000">
        <v>0.82263640000000005</v>
      </c>
    </row>
    <row r="6001" spans="1:19" x14ac:dyDescent="0.2">
      <c r="A6001" t="s">
        <v>887</v>
      </c>
      <c r="B6001">
        <v>2010</v>
      </c>
      <c r="C6001">
        <v>2748.7870680000001</v>
      </c>
      <c r="D6001">
        <v>3057.5007620000001</v>
      </c>
      <c r="E6001">
        <v>3172.1673390000001</v>
      </c>
      <c r="F6001">
        <v>3169.611355</v>
      </c>
      <c r="G6001">
        <v>3263.904642</v>
      </c>
      <c r="H6001">
        <v>-3.5714959999999998</v>
      </c>
      <c r="I6001">
        <v>6.7507399999999995E-2</v>
      </c>
      <c r="J6001">
        <v>6.7507390000000003</v>
      </c>
      <c r="K6001">
        <v>57.939039999999999</v>
      </c>
      <c r="L6001">
        <v>52.764009999999999</v>
      </c>
      <c r="M6001">
        <v>0.7665883</v>
      </c>
      <c r="N6001">
        <v>28.891439999999999</v>
      </c>
      <c r="O6001">
        <v>26.789739999999998</v>
      </c>
      <c r="P6001">
        <v>0.31132779999999999</v>
      </c>
      <c r="Q6001">
        <v>35.810940000000002</v>
      </c>
      <c r="R6001">
        <v>30.257539999999999</v>
      </c>
      <c r="S6001">
        <v>0.82263640000000005</v>
      </c>
    </row>
    <row r="6002" spans="1:19" x14ac:dyDescent="0.2">
      <c r="A6002" t="s">
        <v>887</v>
      </c>
      <c r="B6002">
        <v>2010</v>
      </c>
      <c r="C6002">
        <v>2748.7870680000001</v>
      </c>
      <c r="D6002">
        <v>3057.5007620000001</v>
      </c>
      <c r="E6002">
        <v>3172.1673390000001</v>
      </c>
      <c r="F6002">
        <v>3169.611355</v>
      </c>
      <c r="G6002">
        <v>3263.904642</v>
      </c>
      <c r="H6002">
        <v>-6.6667540000000001</v>
      </c>
      <c r="I6002">
        <v>6.7507399999999995E-2</v>
      </c>
      <c r="J6002">
        <v>6.7507390000000003</v>
      </c>
      <c r="K6002">
        <v>57.939039999999999</v>
      </c>
      <c r="L6002">
        <v>52.764009999999999</v>
      </c>
      <c r="M6002">
        <v>0.7665883</v>
      </c>
      <c r="N6002">
        <v>28.891439999999999</v>
      </c>
      <c r="O6002">
        <v>26.789739999999998</v>
      </c>
      <c r="P6002">
        <v>0.31132779999999999</v>
      </c>
      <c r="Q6002">
        <v>35.810940000000002</v>
      </c>
      <c r="R6002">
        <v>30.257539999999999</v>
      </c>
      <c r="S6002">
        <v>0.82263640000000005</v>
      </c>
    </row>
    <row r="6003" spans="1:19" x14ac:dyDescent="0.2">
      <c r="A6003" t="s">
        <v>887</v>
      </c>
      <c r="B6003">
        <v>2010</v>
      </c>
      <c r="C6003">
        <v>2748.7870680000001</v>
      </c>
      <c r="D6003">
        <v>3057.5007620000001</v>
      </c>
      <c r="E6003">
        <v>3172.1673390000001</v>
      </c>
      <c r="F6003">
        <v>3169.611355</v>
      </c>
      <c r="G6003">
        <v>3263.904642</v>
      </c>
      <c r="I6003">
        <v>6.7507399999999995E-2</v>
      </c>
      <c r="J6003">
        <v>6.7507390000000003</v>
      </c>
      <c r="L6003">
        <v>52.764009999999999</v>
      </c>
      <c r="M6003">
        <v>0.7665883</v>
      </c>
      <c r="N6003">
        <v>28.891439999999999</v>
      </c>
      <c r="O6003">
        <v>26.789739999999998</v>
      </c>
      <c r="P6003">
        <v>0.31132779999999999</v>
      </c>
      <c r="R6003">
        <v>30.257539999999999</v>
      </c>
      <c r="S6003">
        <v>0.82263640000000005</v>
      </c>
    </row>
    <row r="6004" spans="1:19" x14ac:dyDescent="0.2">
      <c r="A6004" t="s">
        <v>887</v>
      </c>
      <c r="B6004">
        <v>2010</v>
      </c>
      <c r="C6004">
        <v>2748.7870680000001</v>
      </c>
      <c r="D6004">
        <v>3057.5007620000001</v>
      </c>
      <c r="E6004">
        <v>3172.1673390000001</v>
      </c>
      <c r="F6004">
        <v>3169.611355</v>
      </c>
      <c r="G6004">
        <v>3263.904642</v>
      </c>
      <c r="H6004">
        <v>11.111079999999999</v>
      </c>
      <c r="I6004">
        <v>6.7507399999999995E-2</v>
      </c>
      <c r="J6004">
        <v>6.7507390000000003</v>
      </c>
      <c r="K6004">
        <v>57.939039999999999</v>
      </c>
      <c r="L6004">
        <v>52.764009999999999</v>
      </c>
      <c r="M6004">
        <v>0.7665883</v>
      </c>
      <c r="N6004">
        <v>28.891439999999999</v>
      </c>
      <c r="O6004">
        <v>26.789739999999998</v>
      </c>
      <c r="P6004">
        <v>0.31132779999999999</v>
      </c>
      <c r="Q6004">
        <v>35.810940000000002</v>
      </c>
      <c r="R6004">
        <v>30.257539999999999</v>
      </c>
      <c r="S6004">
        <v>0.82263640000000005</v>
      </c>
    </row>
    <row r="6005" spans="1:19" x14ac:dyDescent="0.2">
      <c r="A6005" t="s">
        <v>887</v>
      </c>
      <c r="B6005">
        <v>2010</v>
      </c>
      <c r="C6005">
        <v>2748.7870680000001</v>
      </c>
      <c r="D6005">
        <v>3057.5007620000001</v>
      </c>
      <c r="E6005">
        <v>3172.1673390000001</v>
      </c>
      <c r="F6005">
        <v>3169.611355</v>
      </c>
      <c r="G6005">
        <v>3263.904642</v>
      </c>
      <c r="H6005">
        <v>-4.9999409999999997</v>
      </c>
      <c r="I6005">
        <v>6.7507399999999995E-2</v>
      </c>
      <c r="J6005">
        <v>6.7507390000000003</v>
      </c>
      <c r="K6005">
        <v>57.939039999999999</v>
      </c>
      <c r="L6005">
        <v>52.764009999999999</v>
      </c>
      <c r="M6005">
        <v>0.7665883</v>
      </c>
      <c r="N6005">
        <v>28.891439999999999</v>
      </c>
      <c r="O6005">
        <v>26.789739999999998</v>
      </c>
      <c r="P6005">
        <v>0.31132779999999999</v>
      </c>
      <c r="Q6005">
        <v>35.810940000000002</v>
      </c>
      <c r="R6005">
        <v>30.257539999999999</v>
      </c>
      <c r="S6005">
        <v>0.82263640000000005</v>
      </c>
    </row>
    <row r="6006" spans="1:19" x14ac:dyDescent="0.2">
      <c r="A6006" t="s">
        <v>887</v>
      </c>
      <c r="B6006">
        <v>2010</v>
      </c>
      <c r="C6006">
        <v>2748.7870680000001</v>
      </c>
      <c r="D6006">
        <v>3057.5007620000001</v>
      </c>
      <c r="E6006">
        <v>3172.1673390000001</v>
      </c>
      <c r="F6006">
        <v>3169.611355</v>
      </c>
      <c r="G6006">
        <v>3263.904642</v>
      </c>
      <c r="H6006">
        <v>-23.995660000000001</v>
      </c>
      <c r="I6006">
        <v>6.7507399999999995E-2</v>
      </c>
      <c r="J6006">
        <v>6.7507390000000003</v>
      </c>
      <c r="K6006">
        <v>57.939039999999999</v>
      </c>
      <c r="L6006">
        <v>52.764009999999999</v>
      </c>
      <c r="M6006">
        <v>0.7665883</v>
      </c>
      <c r="N6006">
        <v>28.891439999999999</v>
      </c>
      <c r="O6006">
        <v>26.789739999999998</v>
      </c>
      <c r="P6006">
        <v>0.31132779999999999</v>
      </c>
      <c r="Q6006">
        <v>35.810940000000002</v>
      </c>
      <c r="R6006">
        <v>30.257539999999999</v>
      </c>
      <c r="S6006">
        <v>0.82263640000000005</v>
      </c>
    </row>
    <row r="6007" spans="1:19" x14ac:dyDescent="0.2">
      <c r="A6007" t="s">
        <v>887</v>
      </c>
      <c r="B6007">
        <v>2010</v>
      </c>
      <c r="C6007">
        <v>2748.7870680000001</v>
      </c>
      <c r="D6007">
        <v>3057.5007620000001</v>
      </c>
      <c r="E6007">
        <v>3172.1673390000001</v>
      </c>
      <c r="F6007">
        <v>3169.611355</v>
      </c>
      <c r="G6007">
        <v>3263.904642</v>
      </c>
      <c r="I6007">
        <v>6.7507399999999995E-2</v>
      </c>
      <c r="J6007">
        <v>6.7507390000000003</v>
      </c>
      <c r="L6007">
        <v>52.764009999999999</v>
      </c>
      <c r="M6007">
        <v>0.7665883</v>
      </c>
      <c r="N6007">
        <v>28.891439999999999</v>
      </c>
      <c r="O6007">
        <v>26.789739999999998</v>
      </c>
      <c r="P6007">
        <v>0.31132779999999999</v>
      </c>
      <c r="R6007">
        <v>30.257539999999999</v>
      </c>
      <c r="S6007">
        <v>0.82263640000000005</v>
      </c>
    </row>
    <row r="6008" spans="1:19" x14ac:dyDescent="0.2">
      <c r="A6008" t="s">
        <v>887</v>
      </c>
      <c r="B6008">
        <v>2010</v>
      </c>
      <c r="C6008">
        <v>2748.7870680000001</v>
      </c>
      <c r="D6008">
        <v>3057.5007620000001</v>
      </c>
      <c r="E6008">
        <v>3172.1673390000001</v>
      </c>
      <c r="F6008">
        <v>3169.611355</v>
      </c>
      <c r="G6008">
        <v>3263.904642</v>
      </c>
      <c r="H6008">
        <v>-2.87E-5</v>
      </c>
      <c r="I6008">
        <v>6.7507399999999995E-2</v>
      </c>
      <c r="J6008">
        <v>6.7507390000000003</v>
      </c>
      <c r="K6008">
        <v>57.939039999999999</v>
      </c>
      <c r="L6008">
        <v>52.764009999999999</v>
      </c>
      <c r="M6008">
        <v>0.7665883</v>
      </c>
      <c r="N6008">
        <v>28.891439999999999</v>
      </c>
      <c r="O6008">
        <v>26.789739999999998</v>
      </c>
      <c r="P6008">
        <v>0.31132779999999999</v>
      </c>
      <c r="Q6008">
        <v>35.810940000000002</v>
      </c>
      <c r="R6008">
        <v>30.257539999999999</v>
      </c>
      <c r="S6008">
        <v>0.82263640000000005</v>
      </c>
    </row>
    <row r="6009" spans="1:19" x14ac:dyDescent="0.2">
      <c r="A6009" t="s">
        <v>887</v>
      </c>
      <c r="B6009">
        <v>2010</v>
      </c>
      <c r="C6009">
        <v>2748.7870680000001</v>
      </c>
      <c r="D6009">
        <v>3057.5007620000001</v>
      </c>
      <c r="E6009">
        <v>3172.1673390000001</v>
      </c>
      <c r="F6009">
        <v>3169.611355</v>
      </c>
      <c r="G6009">
        <v>3263.904642</v>
      </c>
      <c r="H6009">
        <v>-12.49996</v>
      </c>
      <c r="I6009">
        <v>6.7507399999999995E-2</v>
      </c>
      <c r="J6009">
        <v>6.7507390000000003</v>
      </c>
      <c r="K6009">
        <v>57.939039999999999</v>
      </c>
      <c r="L6009">
        <v>52.764009999999999</v>
      </c>
      <c r="M6009">
        <v>0.7665883</v>
      </c>
      <c r="N6009">
        <v>28.891439999999999</v>
      </c>
      <c r="O6009">
        <v>26.789739999999998</v>
      </c>
      <c r="P6009">
        <v>0.31132779999999999</v>
      </c>
      <c r="Q6009">
        <v>35.810940000000002</v>
      </c>
      <c r="R6009">
        <v>30.257539999999999</v>
      </c>
      <c r="S6009">
        <v>0.82263640000000005</v>
      </c>
    </row>
    <row r="6010" spans="1:19" x14ac:dyDescent="0.2">
      <c r="A6010" t="s">
        <v>887</v>
      </c>
      <c r="B6010">
        <v>2010</v>
      </c>
      <c r="C6010">
        <v>2748.7870680000001</v>
      </c>
      <c r="D6010">
        <v>3057.5007620000001</v>
      </c>
      <c r="E6010">
        <v>3172.1673390000001</v>
      </c>
      <c r="F6010">
        <v>3169.611355</v>
      </c>
      <c r="G6010">
        <v>3263.904642</v>
      </c>
      <c r="H6010">
        <v>9.6153469999999999</v>
      </c>
      <c r="I6010">
        <v>6.7507399999999995E-2</v>
      </c>
      <c r="J6010">
        <v>6.7507390000000003</v>
      </c>
      <c r="K6010">
        <v>57.939039999999999</v>
      </c>
      <c r="L6010">
        <v>52.764009999999999</v>
      </c>
      <c r="M6010">
        <v>0.7665883</v>
      </c>
      <c r="N6010">
        <v>28.891439999999999</v>
      </c>
      <c r="O6010">
        <v>26.789739999999998</v>
      </c>
      <c r="P6010">
        <v>0.31132779999999999</v>
      </c>
      <c r="Q6010">
        <v>35.810940000000002</v>
      </c>
      <c r="R6010">
        <v>30.257539999999999</v>
      </c>
      <c r="S6010">
        <v>0.82263640000000005</v>
      </c>
    </row>
    <row r="6011" spans="1:19" x14ac:dyDescent="0.2">
      <c r="A6011" t="s">
        <v>887</v>
      </c>
      <c r="B6011">
        <v>2010</v>
      </c>
      <c r="C6011">
        <v>2748.7870680000001</v>
      </c>
      <c r="D6011">
        <v>3057.5007620000001</v>
      </c>
      <c r="E6011">
        <v>3172.1673390000001</v>
      </c>
      <c r="F6011">
        <v>3169.611355</v>
      </c>
      <c r="G6011">
        <v>3263.904642</v>
      </c>
      <c r="H6011">
        <v>-9.0908920000000002</v>
      </c>
      <c r="I6011">
        <v>6.7507399999999995E-2</v>
      </c>
      <c r="J6011">
        <v>6.7507390000000003</v>
      </c>
      <c r="K6011">
        <v>57.939039999999999</v>
      </c>
      <c r="L6011">
        <v>52.764009999999999</v>
      </c>
      <c r="M6011">
        <v>0.7665883</v>
      </c>
      <c r="N6011">
        <v>28.891439999999999</v>
      </c>
      <c r="O6011">
        <v>26.789739999999998</v>
      </c>
      <c r="P6011">
        <v>0.31132779999999999</v>
      </c>
      <c r="Q6011">
        <v>35.810940000000002</v>
      </c>
      <c r="R6011">
        <v>30.257539999999999</v>
      </c>
      <c r="S6011">
        <v>0.82263640000000005</v>
      </c>
    </row>
    <row r="6012" spans="1:19" x14ac:dyDescent="0.2">
      <c r="A6012" t="s">
        <v>887</v>
      </c>
      <c r="B6012">
        <v>2010</v>
      </c>
      <c r="C6012">
        <v>2748.7870680000001</v>
      </c>
      <c r="D6012">
        <v>3057.5007620000001</v>
      </c>
      <c r="E6012">
        <v>3172.1673390000001</v>
      </c>
      <c r="F6012">
        <v>3169.611355</v>
      </c>
      <c r="G6012">
        <v>3263.904642</v>
      </c>
      <c r="H6012">
        <v>-16.666689999999999</v>
      </c>
      <c r="I6012">
        <v>6.7507399999999995E-2</v>
      </c>
      <c r="J6012">
        <v>6.7507390000000003</v>
      </c>
      <c r="K6012">
        <v>57.939039999999999</v>
      </c>
      <c r="L6012">
        <v>52.764009999999999</v>
      </c>
      <c r="M6012">
        <v>0.7665883</v>
      </c>
      <c r="N6012">
        <v>28.891439999999999</v>
      </c>
      <c r="O6012">
        <v>26.789739999999998</v>
      </c>
      <c r="P6012">
        <v>0.31132779999999999</v>
      </c>
      <c r="Q6012">
        <v>35.810940000000002</v>
      </c>
      <c r="R6012">
        <v>30.257539999999999</v>
      </c>
      <c r="S6012">
        <v>0.82263640000000005</v>
      </c>
    </row>
    <row r="6013" spans="1:19" x14ac:dyDescent="0.2">
      <c r="A6013" t="s">
        <v>887</v>
      </c>
      <c r="B6013">
        <v>2010</v>
      </c>
      <c r="C6013">
        <v>2748.7870680000001</v>
      </c>
      <c r="D6013">
        <v>3057.5007620000001</v>
      </c>
      <c r="E6013">
        <v>3172.1673390000001</v>
      </c>
      <c r="F6013">
        <v>3169.611355</v>
      </c>
      <c r="G6013">
        <v>3263.904642</v>
      </c>
      <c r="H6013">
        <v>20.26146</v>
      </c>
      <c r="I6013">
        <v>6.7507399999999995E-2</v>
      </c>
      <c r="J6013">
        <v>6.7507390000000003</v>
      </c>
      <c r="K6013">
        <v>57.939039999999999</v>
      </c>
      <c r="L6013">
        <v>52.764009999999999</v>
      </c>
      <c r="M6013">
        <v>0.7665883</v>
      </c>
      <c r="N6013">
        <v>28.891439999999999</v>
      </c>
      <c r="O6013">
        <v>26.789739999999998</v>
      </c>
      <c r="P6013">
        <v>0.31132779999999999</v>
      </c>
      <c r="Q6013">
        <v>35.810940000000002</v>
      </c>
      <c r="R6013">
        <v>30.257539999999999</v>
      </c>
      <c r="S6013">
        <v>0.82263640000000005</v>
      </c>
    </row>
    <row r="6014" spans="1:19" x14ac:dyDescent="0.2">
      <c r="A6014" t="s">
        <v>887</v>
      </c>
      <c r="B6014">
        <v>2010</v>
      </c>
      <c r="C6014">
        <v>2748.7870680000001</v>
      </c>
      <c r="D6014">
        <v>3057.5007620000001</v>
      </c>
      <c r="E6014">
        <v>3172.1673390000001</v>
      </c>
      <c r="F6014">
        <v>3169.611355</v>
      </c>
      <c r="G6014">
        <v>3263.904642</v>
      </c>
      <c r="H6014">
        <v>14.285679999999999</v>
      </c>
      <c r="I6014">
        <v>6.7507399999999995E-2</v>
      </c>
      <c r="J6014">
        <v>6.7507390000000003</v>
      </c>
      <c r="K6014">
        <v>57.939039999999999</v>
      </c>
      <c r="L6014">
        <v>52.764009999999999</v>
      </c>
      <c r="M6014">
        <v>0.7665883</v>
      </c>
      <c r="N6014">
        <v>28.891439999999999</v>
      </c>
      <c r="O6014">
        <v>26.789739999999998</v>
      </c>
      <c r="P6014">
        <v>0.31132779999999999</v>
      </c>
      <c r="Q6014">
        <v>35.810940000000002</v>
      </c>
      <c r="R6014">
        <v>30.257539999999999</v>
      </c>
      <c r="S6014">
        <v>0.82263640000000005</v>
      </c>
    </row>
    <row r="6015" spans="1:19" x14ac:dyDescent="0.2">
      <c r="A6015" t="s">
        <v>887</v>
      </c>
      <c r="B6015">
        <v>2010</v>
      </c>
      <c r="C6015">
        <v>2748.7870680000001</v>
      </c>
      <c r="D6015">
        <v>3057.5007620000001</v>
      </c>
      <c r="E6015">
        <v>3172.1673390000001</v>
      </c>
      <c r="F6015">
        <v>3169.611355</v>
      </c>
      <c r="G6015">
        <v>3263.904642</v>
      </c>
      <c r="H6015">
        <v>-12.000030000000001</v>
      </c>
      <c r="I6015">
        <v>6.7507399999999995E-2</v>
      </c>
      <c r="J6015">
        <v>6.7507390000000003</v>
      </c>
      <c r="K6015">
        <v>57.939039999999999</v>
      </c>
      <c r="L6015">
        <v>52.764009999999999</v>
      </c>
      <c r="M6015">
        <v>0.7665883</v>
      </c>
      <c r="N6015">
        <v>28.891439999999999</v>
      </c>
      <c r="O6015">
        <v>26.789739999999998</v>
      </c>
      <c r="P6015">
        <v>0.31132779999999999</v>
      </c>
      <c r="Q6015">
        <v>35.810940000000002</v>
      </c>
      <c r="R6015">
        <v>30.257539999999999</v>
      </c>
      <c r="S6015">
        <v>0.82263640000000005</v>
      </c>
    </row>
    <row r="6016" spans="1:19" x14ac:dyDescent="0.2">
      <c r="A6016" t="s">
        <v>887</v>
      </c>
      <c r="B6016">
        <v>2010</v>
      </c>
      <c r="C6016">
        <v>2748.7870680000001</v>
      </c>
      <c r="D6016">
        <v>3057.5007620000001</v>
      </c>
      <c r="E6016">
        <v>3172.1673390000001</v>
      </c>
      <c r="F6016">
        <v>3169.611355</v>
      </c>
      <c r="G6016">
        <v>3263.904642</v>
      </c>
      <c r="H6016">
        <v>-24.99999</v>
      </c>
      <c r="I6016">
        <v>6.7507399999999995E-2</v>
      </c>
      <c r="J6016">
        <v>6.7507390000000003</v>
      </c>
      <c r="K6016">
        <v>57.939039999999999</v>
      </c>
      <c r="L6016">
        <v>52.764009999999999</v>
      </c>
      <c r="M6016">
        <v>0.7665883</v>
      </c>
      <c r="N6016">
        <v>28.891439999999999</v>
      </c>
      <c r="O6016">
        <v>26.789739999999998</v>
      </c>
      <c r="P6016">
        <v>0.31132779999999999</v>
      </c>
      <c r="Q6016">
        <v>35.810940000000002</v>
      </c>
      <c r="R6016">
        <v>30.257539999999999</v>
      </c>
      <c r="S6016">
        <v>0.82263640000000005</v>
      </c>
    </row>
    <row r="6017" spans="1:19" x14ac:dyDescent="0.2">
      <c r="A6017" t="s">
        <v>887</v>
      </c>
      <c r="B6017">
        <v>2010</v>
      </c>
      <c r="C6017">
        <v>2748.7870680000001</v>
      </c>
      <c r="D6017">
        <v>3057.5007620000001</v>
      </c>
      <c r="E6017">
        <v>3172.1673390000001</v>
      </c>
      <c r="F6017">
        <v>3169.611355</v>
      </c>
      <c r="G6017">
        <v>3263.904642</v>
      </c>
      <c r="I6017">
        <v>6.7507399999999995E-2</v>
      </c>
      <c r="J6017">
        <v>6.7507390000000003</v>
      </c>
      <c r="L6017">
        <v>52.764009999999999</v>
      </c>
      <c r="M6017">
        <v>0.7665883</v>
      </c>
      <c r="N6017">
        <v>28.891439999999999</v>
      </c>
      <c r="O6017">
        <v>26.789739999999998</v>
      </c>
      <c r="P6017">
        <v>0.31132779999999999</v>
      </c>
      <c r="R6017">
        <v>30.257539999999999</v>
      </c>
      <c r="S6017">
        <v>0.82263640000000005</v>
      </c>
    </row>
    <row r="6018" spans="1:19" x14ac:dyDescent="0.2">
      <c r="A6018" t="s">
        <v>887</v>
      </c>
      <c r="B6018">
        <v>2010</v>
      </c>
      <c r="C6018">
        <v>2748.7870680000001</v>
      </c>
      <c r="D6018">
        <v>3057.5007620000001</v>
      </c>
      <c r="E6018">
        <v>3172.1673390000001</v>
      </c>
      <c r="F6018">
        <v>3169.611355</v>
      </c>
      <c r="G6018">
        <v>3263.904642</v>
      </c>
      <c r="I6018">
        <v>6.7507399999999995E-2</v>
      </c>
      <c r="J6018">
        <v>6.7507390000000003</v>
      </c>
      <c r="L6018">
        <v>52.764009999999999</v>
      </c>
      <c r="M6018">
        <v>0.7665883</v>
      </c>
      <c r="N6018">
        <v>28.891439999999999</v>
      </c>
      <c r="O6018">
        <v>26.789739999999998</v>
      </c>
      <c r="P6018">
        <v>0.31132779999999999</v>
      </c>
      <c r="R6018">
        <v>30.257539999999999</v>
      </c>
      <c r="S6018">
        <v>0.82263640000000005</v>
      </c>
    </row>
    <row r="6019" spans="1:19" x14ac:dyDescent="0.2">
      <c r="A6019" t="s">
        <v>887</v>
      </c>
      <c r="B6019">
        <v>2010</v>
      </c>
      <c r="C6019">
        <v>2748.7870680000001</v>
      </c>
      <c r="D6019">
        <v>3057.5007620000001</v>
      </c>
      <c r="E6019">
        <v>3172.1673390000001</v>
      </c>
      <c r="F6019">
        <v>3169.611355</v>
      </c>
      <c r="G6019">
        <v>3263.904642</v>
      </c>
      <c r="H6019">
        <v>15.3847</v>
      </c>
      <c r="I6019">
        <v>6.7507399999999995E-2</v>
      </c>
      <c r="J6019">
        <v>6.7507390000000003</v>
      </c>
      <c r="K6019">
        <v>57.939039999999999</v>
      </c>
      <c r="L6019">
        <v>52.764009999999999</v>
      </c>
      <c r="M6019">
        <v>0.7665883</v>
      </c>
      <c r="N6019">
        <v>28.891439999999999</v>
      </c>
      <c r="O6019">
        <v>26.789739999999998</v>
      </c>
      <c r="P6019">
        <v>0.31132779999999999</v>
      </c>
      <c r="Q6019">
        <v>35.810940000000002</v>
      </c>
      <c r="R6019">
        <v>30.257539999999999</v>
      </c>
      <c r="S6019">
        <v>0.82263640000000005</v>
      </c>
    </row>
    <row r="6020" spans="1:19" x14ac:dyDescent="0.2">
      <c r="A6020" t="s">
        <v>887</v>
      </c>
      <c r="B6020">
        <v>2010</v>
      </c>
      <c r="C6020">
        <v>2748.7870680000001</v>
      </c>
      <c r="D6020">
        <v>3057.5007620000001</v>
      </c>
      <c r="E6020">
        <v>3172.1673390000001</v>
      </c>
      <c r="F6020">
        <v>3169.611355</v>
      </c>
      <c r="G6020">
        <v>3263.904642</v>
      </c>
      <c r="H6020">
        <v>25.8812</v>
      </c>
      <c r="I6020">
        <v>6.7507399999999995E-2</v>
      </c>
      <c r="J6020">
        <v>6.7507390000000003</v>
      </c>
      <c r="K6020">
        <v>57.939039999999999</v>
      </c>
      <c r="L6020">
        <v>52.764009999999999</v>
      </c>
      <c r="M6020">
        <v>0.7665883</v>
      </c>
      <c r="N6020">
        <v>28.891439999999999</v>
      </c>
      <c r="O6020">
        <v>26.789739999999998</v>
      </c>
      <c r="P6020">
        <v>0.31132779999999999</v>
      </c>
      <c r="Q6020">
        <v>35.810940000000002</v>
      </c>
      <c r="R6020">
        <v>30.257539999999999</v>
      </c>
      <c r="S6020">
        <v>0.82263640000000005</v>
      </c>
    </row>
    <row r="6021" spans="1:19" x14ac:dyDescent="0.2">
      <c r="A6021" t="s">
        <v>887</v>
      </c>
      <c r="B6021">
        <v>2010</v>
      </c>
      <c r="C6021">
        <v>2748.7870680000001</v>
      </c>
      <c r="D6021">
        <v>3057.5007620000001</v>
      </c>
      <c r="E6021">
        <v>3172.1673390000001</v>
      </c>
      <c r="F6021">
        <v>3169.611355</v>
      </c>
      <c r="G6021">
        <v>3263.904642</v>
      </c>
      <c r="H6021">
        <v>23.703659999999999</v>
      </c>
      <c r="I6021">
        <v>6.7507399999999995E-2</v>
      </c>
      <c r="J6021">
        <v>6.7507390000000003</v>
      </c>
      <c r="K6021">
        <v>57.939039999999999</v>
      </c>
      <c r="L6021">
        <v>52.764009999999999</v>
      </c>
      <c r="M6021">
        <v>0.7665883</v>
      </c>
      <c r="N6021">
        <v>28.891439999999999</v>
      </c>
      <c r="O6021">
        <v>26.789739999999998</v>
      </c>
      <c r="P6021">
        <v>0.31132779999999999</v>
      </c>
      <c r="Q6021">
        <v>35.810940000000002</v>
      </c>
      <c r="R6021">
        <v>30.257539999999999</v>
      </c>
      <c r="S6021">
        <v>0.82263640000000005</v>
      </c>
    </row>
    <row r="6022" spans="1:19" x14ac:dyDescent="0.2">
      <c r="A6022" t="s">
        <v>887</v>
      </c>
      <c r="B6022">
        <v>2010</v>
      </c>
      <c r="C6022">
        <v>2748.7870680000001</v>
      </c>
      <c r="D6022">
        <v>3057.5007620000001</v>
      </c>
      <c r="E6022">
        <v>3172.1673390000001</v>
      </c>
      <c r="F6022">
        <v>3169.611355</v>
      </c>
      <c r="G6022">
        <v>3263.904642</v>
      </c>
      <c r="H6022">
        <v>29.879850000000001</v>
      </c>
      <c r="I6022">
        <v>6.7507399999999995E-2</v>
      </c>
      <c r="J6022">
        <v>6.7507390000000003</v>
      </c>
      <c r="K6022">
        <v>57.939039999999999</v>
      </c>
      <c r="L6022">
        <v>52.764009999999999</v>
      </c>
      <c r="M6022">
        <v>0.7665883</v>
      </c>
      <c r="N6022">
        <v>28.891439999999999</v>
      </c>
      <c r="O6022">
        <v>26.789739999999998</v>
      </c>
      <c r="P6022">
        <v>0.31132779999999999</v>
      </c>
      <c r="Q6022">
        <v>35.810940000000002</v>
      </c>
      <c r="R6022">
        <v>30.257539999999999</v>
      </c>
      <c r="S6022">
        <v>0.82263640000000005</v>
      </c>
    </row>
    <row r="6023" spans="1:19" x14ac:dyDescent="0.2">
      <c r="A6023" t="s">
        <v>887</v>
      </c>
      <c r="B6023">
        <v>2010</v>
      </c>
      <c r="C6023">
        <v>2748.7870680000001</v>
      </c>
      <c r="D6023">
        <v>3057.5007620000001</v>
      </c>
      <c r="E6023">
        <v>3172.1673390000001</v>
      </c>
      <c r="F6023">
        <v>3169.611355</v>
      </c>
      <c r="G6023">
        <v>3263.904642</v>
      </c>
      <c r="H6023">
        <v>-5.9999260000000003</v>
      </c>
      <c r="I6023">
        <v>6.7507399999999995E-2</v>
      </c>
      <c r="J6023">
        <v>6.7507390000000003</v>
      </c>
      <c r="K6023">
        <v>57.939039999999999</v>
      </c>
      <c r="L6023">
        <v>52.764009999999999</v>
      </c>
      <c r="M6023">
        <v>0.7665883</v>
      </c>
      <c r="N6023">
        <v>28.891439999999999</v>
      </c>
      <c r="O6023">
        <v>26.789739999999998</v>
      </c>
      <c r="P6023">
        <v>0.31132779999999999</v>
      </c>
      <c r="Q6023">
        <v>35.810940000000002</v>
      </c>
      <c r="R6023">
        <v>30.257539999999999</v>
      </c>
      <c r="S6023">
        <v>0.82263640000000005</v>
      </c>
    </row>
    <row r="6024" spans="1:19" x14ac:dyDescent="0.2">
      <c r="A6024" t="s">
        <v>887</v>
      </c>
      <c r="B6024">
        <v>2010</v>
      </c>
      <c r="C6024">
        <v>2748.7870680000001</v>
      </c>
      <c r="D6024">
        <v>3057.5007620000001</v>
      </c>
      <c r="E6024">
        <v>3172.1673390000001</v>
      </c>
      <c r="F6024">
        <v>3169.611355</v>
      </c>
      <c r="G6024">
        <v>3263.904642</v>
      </c>
      <c r="H6024">
        <v>34.892110000000002</v>
      </c>
      <c r="I6024">
        <v>6.7507399999999995E-2</v>
      </c>
      <c r="J6024">
        <v>6.7507390000000003</v>
      </c>
      <c r="K6024">
        <v>57.939039999999999</v>
      </c>
      <c r="L6024">
        <v>52.764009999999999</v>
      </c>
      <c r="M6024">
        <v>0.7665883</v>
      </c>
      <c r="N6024">
        <v>28.891439999999999</v>
      </c>
      <c r="O6024">
        <v>26.789739999999998</v>
      </c>
      <c r="P6024">
        <v>0.31132779999999999</v>
      </c>
      <c r="Q6024">
        <v>35.810940000000002</v>
      </c>
      <c r="R6024">
        <v>30.257539999999999</v>
      </c>
      <c r="S6024">
        <v>0.82263640000000005</v>
      </c>
    </row>
    <row r="6025" spans="1:19" x14ac:dyDescent="0.2">
      <c r="A6025" t="s">
        <v>887</v>
      </c>
      <c r="B6025">
        <v>2010</v>
      </c>
      <c r="C6025">
        <v>2748.7870680000001</v>
      </c>
      <c r="D6025">
        <v>3057.5007620000001</v>
      </c>
      <c r="E6025">
        <v>3172.1673390000001</v>
      </c>
      <c r="F6025">
        <v>3169.611355</v>
      </c>
      <c r="G6025">
        <v>3263.904642</v>
      </c>
      <c r="H6025">
        <v>25.000019999999999</v>
      </c>
      <c r="I6025">
        <v>6.7507399999999995E-2</v>
      </c>
      <c r="J6025">
        <v>6.7507390000000003</v>
      </c>
      <c r="K6025">
        <v>57.939039999999999</v>
      </c>
      <c r="L6025">
        <v>52.764009999999999</v>
      </c>
      <c r="M6025">
        <v>0.7665883</v>
      </c>
      <c r="N6025">
        <v>28.891439999999999</v>
      </c>
      <c r="O6025">
        <v>26.789739999999998</v>
      </c>
      <c r="P6025">
        <v>0.31132779999999999</v>
      </c>
      <c r="Q6025">
        <v>35.810940000000002</v>
      </c>
      <c r="R6025">
        <v>30.257539999999999</v>
      </c>
      <c r="S6025">
        <v>0.82263640000000005</v>
      </c>
    </row>
    <row r="6026" spans="1:19" x14ac:dyDescent="0.2">
      <c r="A6026" t="s">
        <v>887</v>
      </c>
      <c r="B6026">
        <v>2010</v>
      </c>
      <c r="C6026">
        <v>2748.7870680000001</v>
      </c>
      <c r="D6026">
        <v>3057.5007620000001</v>
      </c>
      <c r="E6026">
        <v>3172.1673390000001</v>
      </c>
      <c r="F6026">
        <v>3169.611355</v>
      </c>
      <c r="G6026">
        <v>3263.904642</v>
      </c>
      <c r="H6026">
        <v>14.285679999999999</v>
      </c>
      <c r="I6026">
        <v>6.7507399999999995E-2</v>
      </c>
      <c r="J6026">
        <v>6.7507390000000003</v>
      </c>
      <c r="K6026">
        <v>57.939039999999999</v>
      </c>
      <c r="L6026">
        <v>52.764009999999999</v>
      </c>
      <c r="M6026">
        <v>0.7665883</v>
      </c>
      <c r="N6026">
        <v>28.891439999999999</v>
      </c>
      <c r="O6026">
        <v>26.789739999999998</v>
      </c>
      <c r="P6026">
        <v>0.31132779999999999</v>
      </c>
      <c r="Q6026">
        <v>35.810940000000002</v>
      </c>
      <c r="R6026">
        <v>30.257539999999999</v>
      </c>
      <c r="S6026">
        <v>0.82263640000000005</v>
      </c>
    </row>
    <row r="6027" spans="1:19" x14ac:dyDescent="0.2">
      <c r="A6027" t="s">
        <v>887</v>
      </c>
      <c r="B6027">
        <v>2010</v>
      </c>
      <c r="C6027">
        <v>2748.7870680000001</v>
      </c>
      <c r="D6027">
        <v>3057.5007620000001</v>
      </c>
      <c r="E6027">
        <v>3172.1673390000001</v>
      </c>
      <c r="F6027">
        <v>3169.611355</v>
      </c>
      <c r="G6027">
        <v>3263.904642</v>
      </c>
      <c r="H6027">
        <v>11.111129999999999</v>
      </c>
      <c r="I6027">
        <v>6.7507399999999995E-2</v>
      </c>
      <c r="J6027">
        <v>6.7507390000000003</v>
      </c>
      <c r="K6027">
        <v>57.939039999999999</v>
      </c>
      <c r="L6027">
        <v>52.764009999999999</v>
      </c>
      <c r="M6027">
        <v>0.7665883</v>
      </c>
      <c r="N6027">
        <v>28.891439999999999</v>
      </c>
      <c r="O6027">
        <v>26.789739999999998</v>
      </c>
      <c r="P6027">
        <v>0.31132779999999999</v>
      </c>
      <c r="Q6027">
        <v>35.810940000000002</v>
      </c>
      <c r="R6027">
        <v>30.257539999999999</v>
      </c>
      <c r="S6027">
        <v>0.82263640000000005</v>
      </c>
    </row>
    <row r="6028" spans="1:19" x14ac:dyDescent="0.2">
      <c r="A6028" t="s">
        <v>887</v>
      </c>
      <c r="B6028">
        <v>2010</v>
      </c>
      <c r="C6028">
        <v>2748.7870680000001</v>
      </c>
      <c r="D6028">
        <v>3057.5007620000001</v>
      </c>
      <c r="E6028">
        <v>3172.1673390000001</v>
      </c>
      <c r="F6028">
        <v>3169.611355</v>
      </c>
      <c r="G6028">
        <v>3263.904642</v>
      </c>
      <c r="H6028">
        <v>11.111079999999999</v>
      </c>
      <c r="I6028">
        <v>6.7507399999999995E-2</v>
      </c>
      <c r="J6028">
        <v>6.7507390000000003</v>
      </c>
      <c r="K6028">
        <v>57.939039999999999</v>
      </c>
      <c r="L6028">
        <v>52.764009999999999</v>
      </c>
      <c r="M6028">
        <v>0.7665883</v>
      </c>
      <c r="N6028">
        <v>28.891439999999999</v>
      </c>
      <c r="O6028">
        <v>26.789739999999998</v>
      </c>
      <c r="P6028">
        <v>0.31132779999999999</v>
      </c>
      <c r="Q6028">
        <v>35.810940000000002</v>
      </c>
      <c r="R6028">
        <v>30.257539999999999</v>
      </c>
      <c r="S6028">
        <v>0.82263640000000005</v>
      </c>
    </row>
    <row r="6029" spans="1:19" x14ac:dyDescent="0.2">
      <c r="A6029" t="s">
        <v>887</v>
      </c>
      <c r="B6029">
        <v>2010</v>
      </c>
      <c r="C6029">
        <v>2748.7870680000001</v>
      </c>
      <c r="D6029">
        <v>3057.5007620000001</v>
      </c>
      <c r="E6029">
        <v>3172.1673390000001</v>
      </c>
      <c r="F6029">
        <v>3169.611355</v>
      </c>
      <c r="G6029">
        <v>3263.904642</v>
      </c>
      <c r="H6029">
        <v>16.34674</v>
      </c>
      <c r="I6029">
        <v>6.7507399999999995E-2</v>
      </c>
      <c r="J6029">
        <v>6.7507390000000003</v>
      </c>
      <c r="K6029">
        <v>57.939039999999999</v>
      </c>
      <c r="L6029">
        <v>52.764009999999999</v>
      </c>
      <c r="M6029">
        <v>0.7665883</v>
      </c>
      <c r="N6029">
        <v>28.891439999999999</v>
      </c>
      <c r="O6029">
        <v>26.789739999999998</v>
      </c>
      <c r="P6029">
        <v>0.31132779999999999</v>
      </c>
      <c r="Q6029">
        <v>35.810940000000002</v>
      </c>
      <c r="R6029">
        <v>30.257539999999999</v>
      </c>
      <c r="S6029">
        <v>0.82263640000000005</v>
      </c>
    </row>
    <row r="6030" spans="1:19" x14ac:dyDescent="0.2">
      <c r="A6030" t="s">
        <v>887</v>
      </c>
      <c r="B6030">
        <v>2010</v>
      </c>
      <c r="C6030">
        <v>2748.7870680000001</v>
      </c>
      <c r="D6030">
        <v>3057.5007620000001</v>
      </c>
      <c r="E6030">
        <v>3172.1673390000001</v>
      </c>
      <c r="F6030">
        <v>3169.611355</v>
      </c>
      <c r="G6030">
        <v>3263.904642</v>
      </c>
      <c r="H6030">
        <v>19.999970000000001</v>
      </c>
      <c r="I6030">
        <v>6.7507399999999995E-2</v>
      </c>
      <c r="J6030">
        <v>6.7507390000000003</v>
      </c>
      <c r="K6030">
        <v>57.939039999999999</v>
      </c>
      <c r="L6030">
        <v>52.764009999999999</v>
      </c>
      <c r="M6030">
        <v>0.7665883</v>
      </c>
      <c r="N6030">
        <v>28.891439999999999</v>
      </c>
      <c r="O6030">
        <v>26.789739999999998</v>
      </c>
      <c r="P6030">
        <v>0.31132779999999999</v>
      </c>
      <c r="Q6030">
        <v>35.810940000000002</v>
      </c>
      <c r="R6030">
        <v>30.257539999999999</v>
      </c>
      <c r="S6030">
        <v>0.82263640000000005</v>
      </c>
    </row>
    <row r="6031" spans="1:19" x14ac:dyDescent="0.2">
      <c r="A6031" t="s">
        <v>887</v>
      </c>
      <c r="B6031">
        <v>2010</v>
      </c>
      <c r="C6031">
        <v>2748.7870680000001</v>
      </c>
      <c r="D6031">
        <v>3057.5007620000001</v>
      </c>
      <c r="E6031">
        <v>3172.1673390000001</v>
      </c>
      <c r="F6031">
        <v>3169.611355</v>
      </c>
      <c r="G6031">
        <v>3263.904642</v>
      </c>
      <c r="H6031">
        <v>11.66671</v>
      </c>
      <c r="I6031">
        <v>6.7507399999999995E-2</v>
      </c>
      <c r="J6031">
        <v>6.7507390000000003</v>
      </c>
      <c r="K6031">
        <v>57.939039999999999</v>
      </c>
      <c r="L6031">
        <v>52.764009999999999</v>
      </c>
      <c r="M6031">
        <v>0.7665883</v>
      </c>
      <c r="N6031">
        <v>28.891439999999999</v>
      </c>
      <c r="O6031">
        <v>26.789739999999998</v>
      </c>
      <c r="P6031">
        <v>0.31132779999999999</v>
      </c>
      <c r="Q6031">
        <v>35.810940000000002</v>
      </c>
      <c r="R6031">
        <v>30.257539999999999</v>
      </c>
      <c r="S6031">
        <v>0.82263640000000005</v>
      </c>
    </row>
    <row r="6032" spans="1:19" x14ac:dyDescent="0.2">
      <c r="A6032" t="s">
        <v>887</v>
      </c>
      <c r="B6032">
        <v>2010</v>
      </c>
      <c r="C6032">
        <v>2748.7870680000001</v>
      </c>
      <c r="D6032">
        <v>3057.5007620000001</v>
      </c>
      <c r="E6032">
        <v>3172.1673390000001</v>
      </c>
      <c r="F6032">
        <v>3169.611355</v>
      </c>
      <c r="G6032">
        <v>3263.904642</v>
      </c>
      <c r="H6032">
        <v>2.1504910000000002</v>
      </c>
      <c r="I6032">
        <v>6.7507399999999995E-2</v>
      </c>
      <c r="J6032">
        <v>6.7507390000000003</v>
      </c>
      <c r="K6032">
        <v>57.939039999999999</v>
      </c>
      <c r="L6032">
        <v>52.764009999999999</v>
      </c>
      <c r="M6032">
        <v>0.7665883</v>
      </c>
      <c r="N6032">
        <v>28.891439999999999</v>
      </c>
      <c r="O6032">
        <v>26.789739999999998</v>
      </c>
      <c r="P6032">
        <v>0.31132779999999999</v>
      </c>
      <c r="Q6032">
        <v>35.810940000000002</v>
      </c>
      <c r="R6032">
        <v>30.257539999999999</v>
      </c>
      <c r="S6032">
        <v>0.82263640000000005</v>
      </c>
    </row>
    <row r="6033" spans="1:19" x14ac:dyDescent="0.2">
      <c r="A6033" t="s">
        <v>887</v>
      </c>
      <c r="B6033">
        <v>2010</v>
      </c>
      <c r="C6033">
        <v>2748.7870680000001</v>
      </c>
      <c r="D6033">
        <v>3057.5007620000001</v>
      </c>
      <c r="E6033">
        <v>3172.1673390000001</v>
      </c>
      <c r="F6033">
        <v>3169.611355</v>
      </c>
      <c r="G6033">
        <v>3263.904642</v>
      </c>
      <c r="I6033">
        <v>6.7507399999999995E-2</v>
      </c>
      <c r="J6033">
        <v>6.7507390000000003</v>
      </c>
      <c r="L6033">
        <v>52.764009999999999</v>
      </c>
      <c r="M6033">
        <v>0.7665883</v>
      </c>
      <c r="N6033">
        <v>28.891439999999999</v>
      </c>
      <c r="O6033">
        <v>26.789739999999998</v>
      </c>
      <c r="P6033">
        <v>0.31132779999999999</v>
      </c>
      <c r="R6033">
        <v>30.257539999999999</v>
      </c>
      <c r="S6033">
        <v>0.82263640000000005</v>
      </c>
    </row>
    <row r="6034" spans="1:19" x14ac:dyDescent="0.2">
      <c r="A6034" t="s">
        <v>887</v>
      </c>
      <c r="B6034">
        <v>2010</v>
      </c>
      <c r="C6034">
        <v>2748.7870680000001</v>
      </c>
      <c r="D6034">
        <v>3057.5007620000001</v>
      </c>
      <c r="E6034">
        <v>3172.1673390000001</v>
      </c>
      <c r="F6034">
        <v>3169.611355</v>
      </c>
      <c r="G6034">
        <v>3263.904642</v>
      </c>
      <c r="H6034">
        <v>5.7143160000000002</v>
      </c>
      <c r="I6034">
        <v>6.7507399999999995E-2</v>
      </c>
      <c r="J6034">
        <v>6.7507390000000003</v>
      </c>
      <c r="K6034">
        <v>57.939039999999999</v>
      </c>
      <c r="L6034">
        <v>52.764009999999999</v>
      </c>
      <c r="M6034">
        <v>0.7665883</v>
      </c>
      <c r="N6034">
        <v>28.891439999999999</v>
      </c>
      <c r="O6034">
        <v>26.789739999999998</v>
      </c>
      <c r="P6034">
        <v>0.31132779999999999</v>
      </c>
      <c r="Q6034">
        <v>35.810940000000002</v>
      </c>
      <c r="R6034">
        <v>30.257539999999999</v>
      </c>
      <c r="S6034">
        <v>0.82263640000000005</v>
      </c>
    </row>
    <row r="6035" spans="1:19" x14ac:dyDescent="0.2">
      <c r="A6035" t="s">
        <v>887</v>
      </c>
      <c r="B6035">
        <v>2010</v>
      </c>
      <c r="C6035">
        <v>2748.7870680000001</v>
      </c>
      <c r="D6035">
        <v>3057.5007620000001</v>
      </c>
      <c r="E6035">
        <v>3172.1673390000001</v>
      </c>
      <c r="F6035">
        <v>3169.611355</v>
      </c>
      <c r="G6035">
        <v>3263.904642</v>
      </c>
      <c r="H6035">
        <v>11.457839999999999</v>
      </c>
      <c r="I6035">
        <v>6.7507399999999995E-2</v>
      </c>
      <c r="J6035">
        <v>6.7507390000000003</v>
      </c>
      <c r="K6035">
        <v>57.939039999999999</v>
      </c>
      <c r="L6035">
        <v>52.764009999999999</v>
      </c>
      <c r="M6035">
        <v>0.7665883</v>
      </c>
      <c r="N6035">
        <v>28.891439999999999</v>
      </c>
      <c r="O6035">
        <v>26.789739999999998</v>
      </c>
      <c r="P6035">
        <v>0.31132779999999999</v>
      </c>
      <c r="Q6035">
        <v>35.810940000000002</v>
      </c>
      <c r="R6035">
        <v>30.257539999999999</v>
      </c>
      <c r="S6035">
        <v>0.82263640000000005</v>
      </c>
    </row>
    <row r="6036" spans="1:19" x14ac:dyDescent="0.2">
      <c r="A6036" t="s">
        <v>887</v>
      </c>
      <c r="B6036">
        <v>2010</v>
      </c>
      <c r="C6036">
        <v>2748.7870680000001</v>
      </c>
      <c r="D6036">
        <v>3057.5007620000001</v>
      </c>
      <c r="E6036">
        <v>3172.1673390000001</v>
      </c>
      <c r="F6036">
        <v>3169.611355</v>
      </c>
      <c r="G6036">
        <v>3263.904642</v>
      </c>
      <c r="H6036">
        <v>25.000019999999999</v>
      </c>
      <c r="I6036">
        <v>6.7507399999999995E-2</v>
      </c>
      <c r="J6036">
        <v>6.7507390000000003</v>
      </c>
      <c r="K6036">
        <v>57.939039999999999</v>
      </c>
      <c r="L6036">
        <v>52.764009999999999</v>
      </c>
      <c r="M6036">
        <v>0.7665883</v>
      </c>
      <c r="N6036">
        <v>28.891439999999999</v>
      </c>
      <c r="O6036">
        <v>26.789739999999998</v>
      </c>
      <c r="P6036">
        <v>0.31132779999999999</v>
      </c>
      <c r="Q6036">
        <v>35.810940000000002</v>
      </c>
      <c r="R6036">
        <v>30.257539999999999</v>
      </c>
      <c r="S6036">
        <v>0.82263640000000005</v>
      </c>
    </row>
    <row r="6037" spans="1:19" x14ac:dyDescent="0.2">
      <c r="A6037" t="s">
        <v>887</v>
      </c>
      <c r="B6037">
        <v>2010</v>
      </c>
      <c r="C6037">
        <v>2748.7870680000001</v>
      </c>
      <c r="D6037">
        <v>3057.5007620000001</v>
      </c>
      <c r="E6037">
        <v>3172.1673390000001</v>
      </c>
      <c r="F6037">
        <v>3169.611355</v>
      </c>
      <c r="G6037">
        <v>3263.904642</v>
      </c>
      <c r="H6037">
        <v>20.000019999999999</v>
      </c>
      <c r="I6037">
        <v>6.7507399999999995E-2</v>
      </c>
      <c r="J6037">
        <v>6.7507390000000003</v>
      </c>
      <c r="K6037">
        <v>57.939039999999999</v>
      </c>
      <c r="L6037">
        <v>52.764009999999999</v>
      </c>
      <c r="M6037">
        <v>0.7665883</v>
      </c>
      <c r="N6037">
        <v>28.891439999999999</v>
      </c>
      <c r="O6037">
        <v>26.789739999999998</v>
      </c>
      <c r="P6037">
        <v>0.31132779999999999</v>
      </c>
      <c r="Q6037">
        <v>35.810940000000002</v>
      </c>
      <c r="R6037">
        <v>30.257539999999999</v>
      </c>
      <c r="S6037">
        <v>0.82263640000000005</v>
      </c>
    </row>
    <row r="6038" spans="1:19" x14ac:dyDescent="0.2">
      <c r="A6038" t="s">
        <v>257</v>
      </c>
      <c r="B6038">
        <v>2010</v>
      </c>
      <c r="C6038">
        <v>7206</v>
      </c>
      <c r="D6038">
        <v>8061</v>
      </c>
      <c r="E6038">
        <v>9698</v>
      </c>
      <c r="F6038">
        <v>10683</v>
      </c>
      <c r="G6038">
        <v>11944</v>
      </c>
      <c r="H6038">
        <v>11.111129999999999</v>
      </c>
      <c r="I6038">
        <v>0.48170200000000002</v>
      </c>
      <c r="J6038">
        <v>48.170200000000001</v>
      </c>
      <c r="K6038">
        <v>89.690730000000002</v>
      </c>
      <c r="L6038">
        <v>52.764009999999999</v>
      </c>
      <c r="M6038">
        <v>0.7665883</v>
      </c>
      <c r="N6038">
        <v>41.786459999999998</v>
      </c>
      <c r="O6038">
        <v>26.789739999999998</v>
      </c>
      <c r="P6038">
        <v>0.31132779999999999</v>
      </c>
      <c r="Q6038">
        <v>69.884100000000004</v>
      </c>
      <c r="R6038">
        <v>30.257539999999999</v>
      </c>
      <c r="S6038">
        <v>0.82263640000000005</v>
      </c>
    </row>
    <row r="6039" spans="1:19" x14ac:dyDescent="0.2">
      <c r="A6039" t="s">
        <v>257</v>
      </c>
      <c r="B6039">
        <v>2010</v>
      </c>
      <c r="C6039">
        <v>7206</v>
      </c>
      <c r="D6039">
        <v>8061</v>
      </c>
      <c r="E6039">
        <v>9698</v>
      </c>
      <c r="F6039">
        <v>10683</v>
      </c>
      <c r="G6039">
        <v>11944</v>
      </c>
      <c r="H6039">
        <v>1.9199999999999999E-5</v>
      </c>
      <c r="I6039">
        <v>0.48170200000000002</v>
      </c>
      <c r="J6039">
        <v>48.170200000000001</v>
      </c>
      <c r="K6039">
        <v>89.690730000000002</v>
      </c>
      <c r="L6039">
        <v>52.764009999999999</v>
      </c>
      <c r="M6039">
        <v>0.7665883</v>
      </c>
      <c r="N6039">
        <v>41.786459999999998</v>
      </c>
      <c r="O6039">
        <v>26.789739999999998</v>
      </c>
      <c r="P6039">
        <v>0.31132779999999999</v>
      </c>
      <c r="Q6039">
        <v>69.884100000000004</v>
      </c>
      <c r="R6039">
        <v>30.257539999999999</v>
      </c>
      <c r="S6039">
        <v>0.82263640000000005</v>
      </c>
    </row>
    <row r="6040" spans="1:19" x14ac:dyDescent="0.2">
      <c r="A6040" t="s">
        <v>257</v>
      </c>
      <c r="B6040">
        <v>2010</v>
      </c>
      <c r="C6040">
        <v>7206</v>
      </c>
      <c r="D6040">
        <v>8061</v>
      </c>
      <c r="E6040">
        <v>9698</v>
      </c>
      <c r="F6040">
        <v>10683</v>
      </c>
      <c r="G6040">
        <v>11944</v>
      </c>
      <c r="H6040">
        <v>2.0999999999999999E-5</v>
      </c>
      <c r="I6040">
        <v>0.48170200000000002</v>
      </c>
      <c r="J6040">
        <v>48.170200000000001</v>
      </c>
      <c r="K6040">
        <v>89.690730000000002</v>
      </c>
      <c r="L6040">
        <v>52.764009999999999</v>
      </c>
      <c r="M6040">
        <v>0.7665883</v>
      </c>
      <c r="N6040">
        <v>41.786459999999998</v>
      </c>
      <c r="O6040">
        <v>26.789739999999998</v>
      </c>
      <c r="P6040">
        <v>0.31132779999999999</v>
      </c>
      <c r="Q6040">
        <v>69.884100000000004</v>
      </c>
      <c r="R6040">
        <v>30.257539999999999</v>
      </c>
      <c r="S6040">
        <v>0.82263640000000005</v>
      </c>
    </row>
    <row r="6041" spans="1:19" x14ac:dyDescent="0.2">
      <c r="A6041" t="s">
        <v>257</v>
      </c>
      <c r="B6041">
        <v>2010</v>
      </c>
      <c r="C6041">
        <v>7206</v>
      </c>
      <c r="D6041">
        <v>8061</v>
      </c>
      <c r="E6041">
        <v>9698</v>
      </c>
      <c r="F6041">
        <v>10683</v>
      </c>
      <c r="G6041">
        <v>11944</v>
      </c>
      <c r="H6041">
        <v>-3.9999820000000001</v>
      </c>
      <c r="I6041">
        <v>0.48170200000000002</v>
      </c>
      <c r="J6041">
        <v>48.170200000000001</v>
      </c>
      <c r="K6041">
        <v>89.690730000000002</v>
      </c>
      <c r="L6041">
        <v>52.764009999999999</v>
      </c>
      <c r="M6041">
        <v>0.7665883</v>
      </c>
      <c r="N6041">
        <v>41.786459999999998</v>
      </c>
      <c r="O6041">
        <v>26.789739999999998</v>
      </c>
      <c r="P6041">
        <v>0.31132779999999999</v>
      </c>
      <c r="Q6041">
        <v>69.884100000000004</v>
      </c>
      <c r="R6041">
        <v>30.257539999999999</v>
      </c>
      <c r="S6041">
        <v>0.82263640000000005</v>
      </c>
    </row>
    <row r="6042" spans="1:19" x14ac:dyDescent="0.2">
      <c r="A6042" t="s">
        <v>257</v>
      </c>
      <c r="B6042">
        <v>2010</v>
      </c>
      <c r="C6042">
        <v>7206</v>
      </c>
      <c r="D6042">
        <v>8061</v>
      </c>
      <c r="E6042">
        <v>9698</v>
      </c>
      <c r="F6042">
        <v>10683</v>
      </c>
      <c r="G6042">
        <v>11944</v>
      </c>
      <c r="H6042">
        <v>11.111079999999999</v>
      </c>
      <c r="I6042">
        <v>0.48170200000000002</v>
      </c>
      <c r="J6042">
        <v>48.170200000000001</v>
      </c>
      <c r="K6042">
        <v>89.690730000000002</v>
      </c>
      <c r="L6042">
        <v>52.764009999999999</v>
      </c>
      <c r="M6042">
        <v>0.7665883</v>
      </c>
      <c r="N6042">
        <v>41.786459999999998</v>
      </c>
      <c r="O6042">
        <v>26.789739999999998</v>
      </c>
      <c r="P6042">
        <v>0.31132779999999999</v>
      </c>
      <c r="Q6042">
        <v>69.884100000000004</v>
      </c>
      <c r="R6042">
        <v>30.257539999999999</v>
      </c>
      <c r="S6042">
        <v>0.82263640000000005</v>
      </c>
    </row>
    <row r="6043" spans="1:19" x14ac:dyDescent="0.2">
      <c r="A6043" t="s">
        <v>257</v>
      </c>
      <c r="B6043">
        <v>2010</v>
      </c>
      <c r="C6043">
        <v>7206</v>
      </c>
      <c r="D6043">
        <v>8061</v>
      </c>
      <c r="E6043">
        <v>9698</v>
      </c>
      <c r="F6043">
        <v>10683</v>
      </c>
      <c r="G6043">
        <v>11944</v>
      </c>
      <c r="H6043">
        <v>1.66E-5</v>
      </c>
      <c r="I6043">
        <v>0.48170200000000002</v>
      </c>
      <c r="J6043">
        <v>48.170200000000001</v>
      </c>
      <c r="K6043">
        <v>89.690730000000002</v>
      </c>
      <c r="L6043">
        <v>52.764009999999999</v>
      </c>
      <c r="M6043">
        <v>0.7665883</v>
      </c>
      <c r="N6043">
        <v>41.786459999999998</v>
      </c>
      <c r="O6043">
        <v>26.789739999999998</v>
      </c>
      <c r="P6043">
        <v>0.31132779999999999</v>
      </c>
      <c r="Q6043">
        <v>69.884100000000004</v>
      </c>
      <c r="R6043">
        <v>30.257539999999999</v>
      </c>
      <c r="S6043">
        <v>0.82263640000000005</v>
      </c>
    </row>
    <row r="6044" spans="1:19" x14ac:dyDescent="0.2">
      <c r="A6044" t="s">
        <v>257</v>
      </c>
      <c r="B6044">
        <v>2010</v>
      </c>
      <c r="C6044">
        <v>7206</v>
      </c>
      <c r="D6044">
        <v>8061</v>
      </c>
      <c r="E6044">
        <v>9698</v>
      </c>
      <c r="F6044">
        <v>10683</v>
      </c>
      <c r="G6044">
        <v>11944</v>
      </c>
      <c r="H6044">
        <v>5.5555669999999999</v>
      </c>
      <c r="I6044">
        <v>0.48170200000000002</v>
      </c>
      <c r="J6044">
        <v>48.170200000000001</v>
      </c>
      <c r="K6044">
        <v>89.690730000000002</v>
      </c>
      <c r="L6044">
        <v>52.764009999999999</v>
      </c>
      <c r="M6044">
        <v>0.7665883</v>
      </c>
      <c r="N6044">
        <v>41.786459999999998</v>
      </c>
      <c r="O6044">
        <v>26.789739999999998</v>
      </c>
      <c r="P6044">
        <v>0.31132779999999999</v>
      </c>
      <c r="Q6044">
        <v>69.884100000000004</v>
      </c>
      <c r="R6044">
        <v>30.257539999999999</v>
      </c>
      <c r="S6044">
        <v>0.82263640000000005</v>
      </c>
    </row>
    <row r="6045" spans="1:19" x14ac:dyDescent="0.2">
      <c r="A6045" t="s">
        <v>257</v>
      </c>
      <c r="B6045">
        <v>2010</v>
      </c>
      <c r="C6045">
        <v>7206</v>
      </c>
      <c r="D6045">
        <v>8061</v>
      </c>
      <c r="E6045">
        <v>9698</v>
      </c>
      <c r="F6045">
        <v>10683</v>
      </c>
      <c r="G6045">
        <v>11944</v>
      </c>
      <c r="H6045">
        <v>1.66E-5</v>
      </c>
      <c r="I6045">
        <v>0.48170200000000002</v>
      </c>
      <c r="J6045">
        <v>48.170200000000001</v>
      </c>
      <c r="K6045">
        <v>89.690730000000002</v>
      </c>
      <c r="L6045">
        <v>52.764009999999999</v>
      </c>
      <c r="M6045">
        <v>0.7665883</v>
      </c>
      <c r="N6045">
        <v>41.786459999999998</v>
      </c>
      <c r="O6045">
        <v>26.789739999999998</v>
      </c>
      <c r="P6045">
        <v>0.31132779999999999</v>
      </c>
      <c r="Q6045">
        <v>69.884100000000004</v>
      </c>
      <c r="R6045">
        <v>30.257539999999999</v>
      </c>
      <c r="S6045">
        <v>0.82263640000000005</v>
      </c>
    </row>
    <row r="6046" spans="1:19" x14ac:dyDescent="0.2">
      <c r="A6046" t="s">
        <v>257</v>
      </c>
      <c r="B6046">
        <v>2010</v>
      </c>
      <c r="C6046">
        <v>7206</v>
      </c>
      <c r="D6046">
        <v>8061</v>
      </c>
      <c r="E6046">
        <v>9698</v>
      </c>
      <c r="F6046">
        <v>10683</v>
      </c>
      <c r="G6046">
        <v>11944</v>
      </c>
      <c r="H6046">
        <v>-6.2500249999999999</v>
      </c>
      <c r="I6046">
        <v>0.48170200000000002</v>
      </c>
      <c r="J6046">
        <v>48.170200000000001</v>
      </c>
      <c r="K6046">
        <v>89.690730000000002</v>
      </c>
      <c r="L6046">
        <v>52.764009999999999</v>
      </c>
      <c r="M6046">
        <v>0.7665883</v>
      </c>
      <c r="N6046">
        <v>41.786459999999998</v>
      </c>
      <c r="O6046">
        <v>26.789739999999998</v>
      </c>
      <c r="P6046">
        <v>0.31132779999999999</v>
      </c>
      <c r="Q6046">
        <v>69.884100000000004</v>
      </c>
      <c r="R6046">
        <v>30.257539999999999</v>
      </c>
      <c r="S6046">
        <v>0.82263640000000005</v>
      </c>
    </row>
    <row r="6047" spans="1:19" x14ac:dyDescent="0.2">
      <c r="A6047" t="s">
        <v>257</v>
      </c>
      <c r="B6047">
        <v>2010</v>
      </c>
      <c r="C6047">
        <v>7206</v>
      </c>
      <c r="D6047">
        <v>8061</v>
      </c>
      <c r="E6047">
        <v>9698</v>
      </c>
      <c r="F6047">
        <v>10683</v>
      </c>
      <c r="G6047">
        <v>11944</v>
      </c>
      <c r="H6047">
        <v>12.068949999999999</v>
      </c>
      <c r="I6047">
        <v>0.48170200000000002</v>
      </c>
      <c r="J6047">
        <v>48.170200000000001</v>
      </c>
      <c r="K6047">
        <v>89.690730000000002</v>
      </c>
      <c r="L6047">
        <v>52.764009999999999</v>
      </c>
      <c r="M6047">
        <v>0.7665883</v>
      </c>
      <c r="N6047">
        <v>41.786459999999998</v>
      </c>
      <c r="O6047">
        <v>26.789739999999998</v>
      </c>
      <c r="P6047">
        <v>0.31132779999999999</v>
      </c>
      <c r="Q6047">
        <v>69.884100000000004</v>
      </c>
      <c r="R6047">
        <v>30.257539999999999</v>
      </c>
      <c r="S6047">
        <v>0.82263640000000005</v>
      </c>
    </row>
    <row r="6048" spans="1:19" x14ac:dyDescent="0.2">
      <c r="A6048" t="s">
        <v>257</v>
      </c>
      <c r="B6048">
        <v>2010</v>
      </c>
      <c r="C6048">
        <v>7206</v>
      </c>
      <c r="D6048">
        <v>8061</v>
      </c>
      <c r="E6048">
        <v>9698</v>
      </c>
      <c r="F6048">
        <v>10683</v>
      </c>
      <c r="G6048">
        <v>11944</v>
      </c>
      <c r="H6048">
        <v>5.2631779999999999</v>
      </c>
      <c r="I6048">
        <v>0.48170200000000002</v>
      </c>
      <c r="J6048">
        <v>48.170200000000001</v>
      </c>
      <c r="K6048">
        <v>89.690730000000002</v>
      </c>
      <c r="L6048">
        <v>52.764009999999999</v>
      </c>
      <c r="M6048">
        <v>0.7665883</v>
      </c>
      <c r="N6048">
        <v>41.786459999999998</v>
      </c>
      <c r="O6048">
        <v>26.789739999999998</v>
      </c>
      <c r="P6048">
        <v>0.31132779999999999</v>
      </c>
      <c r="Q6048">
        <v>69.884100000000004</v>
      </c>
      <c r="R6048">
        <v>30.257539999999999</v>
      </c>
      <c r="S6048">
        <v>0.82263640000000005</v>
      </c>
    </row>
    <row r="6049" spans="1:19" x14ac:dyDescent="0.2">
      <c r="A6049" t="s">
        <v>257</v>
      </c>
      <c r="B6049">
        <v>2010</v>
      </c>
      <c r="C6049">
        <v>7206</v>
      </c>
      <c r="D6049">
        <v>8061</v>
      </c>
      <c r="E6049">
        <v>9698</v>
      </c>
      <c r="F6049">
        <v>10683</v>
      </c>
      <c r="G6049">
        <v>11944</v>
      </c>
      <c r="H6049">
        <v>9.0908770000000008</v>
      </c>
      <c r="I6049">
        <v>0.48170200000000002</v>
      </c>
      <c r="J6049">
        <v>48.170200000000001</v>
      </c>
      <c r="K6049">
        <v>89.690730000000002</v>
      </c>
      <c r="L6049">
        <v>52.764009999999999</v>
      </c>
      <c r="M6049">
        <v>0.7665883</v>
      </c>
      <c r="N6049">
        <v>41.786459999999998</v>
      </c>
      <c r="O6049">
        <v>26.789739999999998</v>
      </c>
      <c r="P6049">
        <v>0.31132779999999999</v>
      </c>
      <c r="Q6049">
        <v>69.884100000000004</v>
      </c>
      <c r="R6049">
        <v>30.257539999999999</v>
      </c>
      <c r="S6049">
        <v>0.82263640000000005</v>
      </c>
    </row>
    <row r="6050" spans="1:19" x14ac:dyDescent="0.2">
      <c r="A6050" t="s">
        <v>257</v>
      </c>
      <c r="B6050">
        <v>2010</v>
      </c>
      <c r="C6050">
        <v>7206</v>
      </c>
      <c r="D6050">
        <v>8061</v>
      </c>
      <c r="E6050">
        <v>9698</v>
      </c>
      <c r="F6050">
        <v>10683</v>
      </c>
      <c r="G6050">
        <v>11944</v>
      </c>
      <c r="H6050">
        <v>11.111079999999999</v>
      </c>
      <c r="I6050">
        <v>0.48170200000000002</v>
      </c>
      <c r="J6050">
        <v>48.170200000000001</v>
      </c>
      <c r="K6050">
        <v>89.690730000000002</v>
      </c>
      <c r="L6050">
        <v>52.764009999999999</v>
      </c>
      <c r="M6050">
        <v>0.7665883</v>
      </c>
      <c r="N6050">
        <v>41.786459999999998</v>
      </c>
      <c r="O6050">
        <v>26.789739999999998</v>
      </c>
      <c r="P6050">
        <v>0.31132779999999999</v>
      </c>
      <c r="Q6050">
        <v>69.884100000000004</v>
      </c>
      <c r="R6050">
        <v>30.257539999999999</v>
      </c>
      <c r="S6050">
        <v>0.82263640000000005</v>
      </c>
    </row>
    <row r="6051" spans="1:19" x14ac:dyDescent="0.2">
      <c r="A6051" t="s">
        <v>257</v>
      </c>
      <c r="B6051">
        <v>2010</v>
      </c>
      <c r="C6051">
        <v>7206</v>
      </c>
      <c r="D6051">
        <v>8061</v>
      </c>
      <c r="E6051">
        <v>9698</v>
      </c>
      <c r="F6051">
        <v>10683</v>
      </c>
      <c r="G6051">
        <v>11944</v>
      </c>
      <c r="H6051">
        <v>20.000019999999999</v>
      </c>
      <c r="I6051">
        <v>0.48170200000000002</v>
      </c>
      <c r="J6051">
        <v>48.170200000000001</v>
      </c>
      <c r="K6051">
        <v>89.690730000000002</v>
      </c>
      <c r="L6051">
        <v>52.764009999999999</v>
      </c>
      <c r="M6051">
        <v>0.7665883</v>
      </c>
      <c r="N6051">
        <v>41.786459999999998</v>
      </c>
      <c r="O6051">
        <v>26.789739999999998</v>
      </c>
      <c r="P6051">
        <v>0.31132779999999999</v>
      </c>
      <c r="Q6051">
        <v>69.884100000000004</v>
      </c>
      <c r="R6051">
        <v>30.257539999999999</v>
      </c>
      <c r="S6051">
        <v>0.82263640000000005</v>
      </c>
    </row>
    <row r="6052" spans="1:19" x14ac:dyDescent="0.2">
      <c r="A6052" t="s">
        <v>257</v>
      </c>
      <c r="B6052">
        <v>2010</v>
      </c>
      <c r="C6052">
        <v>7206</v>
      </c>
      <c r="D6052">
        <v>8061</v>
      </c>
      <c r="E6052">
        <v>9698</v>
      </c>
      <c r="F6052">
        <v>10683</v>
      </c>
      <c r="G6052">
        <v>11944</v>
      </c>
      <c r="H6052">
        <v>11.111079999999999</v>
      </c>
      <c r="I6052">
        <v>0.48170200000000002</v>
      </c>
      <c r="J6052">
        <v>48.170200000000001</v>
      </c>
      <c r="K6052">
        <v>89.690730000000002</v>
      </c>
      <c r="L6052">
        <v>52.764009999999999</v>
      </c>
      <c r="M6052">
        <v>0.7665883</v>
      </c>
      <c r="N6052">
        <v>41.786459999999998</v>
      </c>
      <c r="O6052">
        <v>26.789739999999998</v>
      </c>
      <c r="P6052">
        <v>0.31132779999999999</v>
      </c>
      <c r="Q6052">
        <v>69.884100000000004</v>
      </c>
      <c r="R6052">
        <v>30.257539999999999</v>
      </c>
      <c r="S6052">
        <v>0.82263640000000005</v>
      </c>
    </row>
    <row r="6053" spans="1:19" x14ac:dyDescent="0.2">
      <c r="A6053" t="s">
        <v>257</v>
      </c>
      <c r="B6053">
        <v>2010</v>
      </c>
      <c r="C6053">
        <v>7206</v>
      </c>
      <c r="D6053">
        <v>8061</v>
      </c>
      <c r="E6053">
        <v>9698</v>
      </c>
      <c r="F6053">
        <v>10683</v>
      </c>
      <c r="G6053">
        <v>11944</v>
      </c>
      <c r="H6053">
        <v>11.84207</v>
      </c>
      <c r="I6053">
        <v>0.48170200000000002</v>
      </c>
      <c r="J6053">
        <v>48.170200000000001</v>
      </c>
      <c r="K6053">
        <v>89.690730000000002</v>
      </c>
      <c r="L6053">
        <v>52.764009999999999</v>
      </c>
      <c r="M6053">
        <v>0.7665883</v>
      </c>
      <c r="N6053">
        <v>41.786459999999998</v>
      </c>
      <c r="O6053">
        <v>26.789739999999998</v>
      </c>
      <c r="P6053">
        <v>0.31132779999999999</v>
      </c>
      <c r="Q6053">
        <v>69.884100000000004</v>
      </c>
      <c r="R6053">
        <v>30.257539999999999</v>
      </c>
      <c r="S6053">
        <v>0.82263640000000005</v>
      </c>
    </row>
    <row r="6054" spans="1:19" x14ac:dyDescent="0.2">
      <c r="A6054" t="s">
        <v>257</v>
      </c>
      <c r="B6054">
        <v>2010</v>
      </c>
      <c r="C6054">
        <v>7206</v>
      </c>
      <c r="D6054">
        <v>8061</v>
      </c>
      <c r="E6054">
        <v>9698</v>
      </c>
      <c r="F6054">
        <v>10683</v>
      </c>
      <c r="G6054">
        <v>11944</v>
      </c>
      <c r="H6054">
        <v>3.7037019999999998</v>
      </c>
      <c r="I6054">
        <v>0.48170200000000002</v>
      </c>
      <c r="J6054">
        <v>48.170200000000001</v>
      </c>
      <c r="K6054">
        <v>89.690730000000002</v>
      </c>
      <c r="L6054">
        <v>52.764009999999999</v>
      </c>
      <c r="M6054">
        <v>0.7665883</v>
      </c>
      <c r="N6054">
        <v>41.786459999999998</v>
      </c>
      <c r="O6054">
        <v>26.789739999999998</v>
      </c>
      <c r="P6054">
        <v>0.31132779999999999</v>
      </c>
      <c r="Q6054">
        <v>69.884100000000004</v>
      </c>
      <c r="R6054">
        <v>30.257539999999999</v>
      </c>
      <c r="S6054">
        <v>0.82263640000000005</v>
      </c>
    </row>
    <row r="6055" spans="1:19" x14ac:dyDescent="0.2">
      <c r="A6055" t="s">
        <v>257</v>
      </c>
      <c r="B6055">
        <v>2010</v>
      </c>
      <c r="C6055">
        <v>7206</v>
      </c>
      <c r="D6055">
        <v>8061</v>
      </c>
      <c r="E6055">
        <v>9698</v>
      </c>
      <c r="F6055">
        <v>10683</v>
      </c>
      <c r="G6055">
        <v>11944</v>
      </c>
      <c r="H6055">
        <v>10.000019999999999</v>
      </c>
      <c r="I6055">
        <v>0.48170200000000002</v>
      </c>
      <c r="J6055">
        <v>48.170200000000001</v>
      </c>
      <c r="K6055">
        <v>89.690730000000002</v>
      </c>
      <c r="L6055">
        <v>52.764009999999999</v>
      </c>
      <c r="M6055">
        <v>0.7665883</v>
      </c>
      <c r="N6055">
        <v>41.786459999999998</v>
      </c>
      <c r="O6055">
        <v>26.789739999999998</v>
      </c>
      <c r="P6055">
        <v>0.31132779999999999</v>
      </c>
      <c r="Q6055">
        <v>69.884100000000004</v>
      </c>
      <c r="R6055">
        <v>30.257539999999999</v>
      </c>
      <c r="S6055">
        <v>0.82263640000000005</v>
      </c>
    </row>
    <row r="6056" spans="1:19" x14ac:dyDescent="0.2">
      <c r="A6056" t="s">
        <v>257</v>
      </c>
      <c r="B6056">
        <v>2010</v>
      </c>
      <c r="C6056">
        <v>7206</v>
      </c>
      <c r="D6056">
        <v>8061</v>
      </c>
      <c r="E6056">
        <v>9698</v>
      </c>
      <c r="F6056">
        <v>10683</v>
      </c>
      <c r="G6056">
        <v>11944</v>
      </c>
      <c r="H6056">
        <v>14.285679999999999</v>
      </c>
      <c r="I6056">
        <v>0.48170200000000002</v>
      </c>
      <c r="J6056">
        <v>48.170200000000001</v>
      </c>
      <c r="K6056">
        <v>89.690730000000002</v>
      </c>
      <c r="L6056">
        <v>52.764009999999999</v>
      </c>
      <c r="M6056">
        <v>0.7665883</v>
      </c>
      <c r="N6056">
        <v>41.786459999999998</v>
      </c>
      <c r="O6056">
        <v>26.789739999999998</v>
      </c>
      <c r="P6056">
        <v>0.31132779999999999</v>
      </c>
      <c r="Q6056">
        <v>69.884100000000004</v>
      </c>
      <c r="R6056">
        <v>30.257539999999999</v>
      </c>
      <c r="S6056">
        <v>0.82263640000000005</v>
      </c>
    </row>
    <row r="6057" spans="1:19" x14ac:dyDescent="0.2">
      <c r="A6057" t="s">
        <v>257</v>
      </c>
      <c r="B6057">
        <v>2010</v>
      </c>
      <c r="C6057">
        <v>7206</v>
      </c>
      <c r="D6057">
        <v>8061</v>
      </c>
      <c r="E6057">
        <v>9698</v>
      </c>
      <c r="F6057">
        <v>10683</v>
      </c>
      <c r="G6057">
        <v>11944</v>
      </c>
      <c r="H6057">
        <v>1.84E-5</v>
      </c>
      <c r="I6057">
        <v>0.48170200000000002</v>
      </c>
      <c r="J6057">
        <v>48.170200000000001</v>
      </c>
      <c r="K6057">
        <v>89.690730000000002</v>
      </c>
      <c r="L6057">
        <v>52.764009999999999</v>
      </c>
      <c r="M6057">
        <v>0.7665883</v>
      </c>
      <c r="N6057">
        <v>41.786459999999998</v>
      </c>
      <c r="O6057">
        <v>26.789739999999998</v>
      </c>
      <c r="P6057">
        <v>0.31132779999999999</v>
      </c>
      <c r="Q6057">
        <v>69.884100000000004</v>
      </c>
      <c r="R6057">
        <v>30.257539999999999</v>
      </c>
      <c r="S6057">
        <v>0.82263640000000005</v>
      </c>
    </row>
    <row r="6058" spans="1:19" x14ac:dyDescent="0.2">
      <c r="A6058" t="s">
        <v>257</v>
      </c>
      <c r="B6058">
        <v>2010</v>
      </c>
      <c r="C6058">
        <v>7206</v>
      </c>
      <c r="D6058">
        <v>8061</v>
      </c>
      <c r="E6058">
        <v>9698</v>
      </c>
      <c r="F6058">
        <v>10683</v>
      </c>
      <c r="G6058">
        <v>11944</v>
      </c>
      <c r="H6058" s="86">
        <v>8.8400000000000001E-6</v>
      </c>
      <c r="I6058">
        <v>0.48170200000000002</v>
      </c>
      <c r="J6058">
        <v>48.170200000000001</v>
      </c>
      <c r="K6058">
        <v>89.690730000000002</v>
      </c>
      <c r="L6058">
        <v>52.764009999999999</v>
      </c>
      <c r="M6058">
        <v>0.7665883</v>
      </c>
      <c r="N6058">
        <v>41.786459999999998</v>
      </c>
      <c r="O6058">
        <v>26.789739999999998</v>
      </c>
      <c r="P6058">
        <v>0.31132779999999999</v>
      </c>
      <c r="Q6058">
        <v>69.884100000000004</v>
      </c>
      <c r="R6058">
        <v>30.257539999999999</v>
      </c>
      <c r="S6058">
        <v>0.82263640000000005</v>
      </c>
    </row>
    <row r="6059" spans="1:19" x14ac:dyDescent="0.2">
      <c r="A6059" t="s">
        <v>257</v>
      </c>
      <c r="B6059">
        <v>2010</v>
      </c>
      <c r="C6059">
        <v>7206</v>
      </c>
      <c r="D6059">
        <v>8061</v>
      </c>
      <c r="E6059">
        <v>9698</v>
      </c>
      <c r="F6059">
        <v>10683</v>
      </c>
      <c r="G6059">
        <v>11944</v>
      </c>
      <c r="H6059">
        <v>11.111129999999999</v>
      </c>
      <c r="I6059">
        <v>0.48170200000000002</v>
      </c>
      <c r="J6059">
        <v>48.170200000000001</v>
      </c>
      <c r="K6059">
        <v>89.690730000000002</v>
      </c>
      <c r="L6059">
        <v>52.764009999999999</v>
      </c>
      <c r="M6059">
        <v>0.7665883</v>
      </c>
      <c r="N6059">
        <v>41.786459999999998</v>
      </c>
      <c r="O6059">
        <v>26.789739999999998</v>
      </c>
      <c r="P6059">
        <v>0.31132779999999999</v>
      </c>
      <c r="Q6059">
        <v>69.884100000000004</v>
      </c>
      <c r="R6059">
        <v>30.257539999999999</v>
      </c>
      <c r="S6059">
        <v>0.82263640000000005</v>
      </c>
    </row>
    <row r="6060" spans="1:19" x14ac:dyDescent="0.2">
      <c r="A6060" t="s">
        <v>257</v>
      </c>
      <c r="B6060">
        <v>2010</v>
      </c>
      <c r="C6060">
        <v>7206</v>
      </c>
      <c r="D6060">
        <v>8061</v>
      </c>
      <c r="E6060">
        <v>9698</v>
      </c>
      <c r="F6060">
        <v>10683</v>
      </c>
      <c r="G6060">
        <v>11944</v>
      </c>
      <c r="H6060">
        <v>10.34479</v>
      </c>
      <c r="I6060">
        <v>0.48170200000000002</v>
      </c>
      <c r="J6060">
        <v>48.170200000000001</v>
      </c>
      <c r="K6060">
        <v>89.690730000000002</v>
      </c>
      <c r="L6060">
        <v>52.764009999999999</v>
      </c>
      <c r="M6060">
        <v>0.7665883</v>
      </c>
      <c r="N6060">
        <v>41.786459999999998</v>
      </c>
      <c r="O6060">
        <v>26.789739999999998</v>
      </c>
      <c r="P6060">
        <v>0.31132779999999999</v>
      </c>
      <c r="Q6060">
        <v>69.884100000000004</v>
      </c>
      <c r="R6060">
        <v>30.257539999999999</v>
      </c>
      <c r="S6060">
        <v>0.82263640000000005</v>
      </c>
    </row>
    <row r="6061" spans="1:19" x14ac:dyDescent="0.2">
      <c r="A6061" t="s">
        <v>257</v>
      </c>
      <c r="B6061">
        <v>2010</v>
      </c>
      <c r="C6061">
        <v>7206</v>
      </c>
      <c r="D6061">
        <v>8061</v>
      </c>
      <c r="E6061">
        <v>9698</v>
      </c>
      <c r="F6061">
        <v>10683</v>
      </c>
      <c r="G6061">
        <v>11944</v>
      </c>
      <c r="H6061">
        <v>11.111079999999999</v>
      </c>
      <c r="I6061">
        <v>0.48170200000000002</v>
      </c>
      <c r="J6061">
        <v>48.170200000000001</v>
      </c>
      <c r="K6061">
        <v>89.690730000000002</v>
      </c>
      <c r="L6061">
        <v>52.764009999999999</v>
      </c>
      <c r="M6061">
        <v>0.7665883</v>
      </c>
      <c r="N6061">
        <v>41.786459999999998</v>
      </c>
      <c r="O6061">
        <v>26.789739999999998</v>
      </c>
      <c r="P6061">
        <v>0.31132779999999999</v>
      </c>
      <c r="Q6061">
        <v>69.884100000000004</v>
      </c>
      <c r="R6061">
        <v>30.257539999999999</v>
      </c>
      <c r="S6061">
        <v>0.82263640000000005</v>
      </c>
    </row>
    <row r="6062" spans="1:19" x14ac:dyDescent="0.2">
      <c r="A6062" t="s">
        <v>257</v>
      </c>
      <c r="B6062">
        <v>2010</v>
      </c>
      <c r="C6062">
        <v>7206</v>
      </c>
      <c r="D6062">
        <v>8061</v>
      </c>
      <c r="E6062">
        <v>9698</v>
      </c>
      <c r="F6062">
        <v>10683</v>
      </c>
      <c r="G6062">
        <v>11944</v>
      </c>
      <c r="H6062">
        <v>10.000019999999999</v>
      </c>
      <c r="I6062">
        <v>0.48170200000000002</v>
      </c>
      <c r="J6062">
        <v>48.170200000000001</v>
      </c>
      <c r="K6062">
        <v>89.690730000000002</v>
      </c>
      <c r="L6062">
        <v>52.764009999999999</v>
      </c>
      <c r="M6062">
        <v>0.7665883</v>
      </c>
      <c r="N6062">
        <v>41.786459999999998</v>
      </c>
      <c r="O6062">
        <v>26.789739999999998</v>
      </c>
      <c r="P6062">
        <v>0.31132779999999999</v>
      </c>
      <c r="Q6062">
        <v>69.884100000000004</v>
      </c>
      <c r="R6062">
        <v>30.257539999999999</v>
      </c>
      <c r="S6062">
        <v>0.82263640000000005</v>
      </c>
    </row>
    <row r="6063" spans="1:19" x14ac:dyDescent="0.2">
      <c r="A6063" t="s">
        <v>257</v>
      </c>
      <c r="B6063">
        <v>2010</v>
      </c>
      <c r="C6063">
        <v>7206</v>
      </c>
      <c r="D6063">
        <v>8061</v>
      </c>
      <c r="E6063">
        <v>9698</v>
      </c>
      <c r="F6063">
        <v>10683</v>
      </c>
      <c r="G6063">
        <v>11944</v>
      </c>
      <c r="H6063">
        <v>18.181799999999999</v>
      </c>
      <c r="I6063">
        <v>0.48170200000000002</v>
      </c>
      <c r="J6063">
        <v>48.170200000000001</v>
      </c>
      <c r="K6063">
        <v>89.690730000000002</v>
      </c>
      <c r="L6063">
        <v>52.764009999999999</v>
      </c>
      <c r="M6063">
        <v>0.7665883</v>
      </c>
      <c r="N6063">
        <v>41.786459999999998</v>
      </c>
      <c r="O6063">
        <v>26.789739999999998</v>
      </c>
      <c r="P6063">
        <v>0.31132779999999999</v>
      </c>
      <c r="Q6063">
        <v>69.884100000000004</v>
      </c>
      <c r="R6063">
        <v>30.257539999999999</v>
      </c>
      <c r="S6063">
        <v>0.82263640000000005</v>
      </c>
    </row>
    <row r="6064" spans="1:19" x14ac:dyDescent="0.2">
      <c r="A6064" t="s">
        <v>257</v>
      </c>
      <c r="B6064">
        <v>2010</v>
      </c>
      <c r="C6064">
        <v>7206</v>
      </c>
      <c r="D6064">
        <v>8061</v>
      </c>
      <c r="E6064">
        <v>9698</v>
      </c>
      <c r="F6064">
        <v>10683</v>
      </c>
      <c r="G6064">
        <v>11944</v>
      </c>
      <c r="H6064">
        <v>7.6923069999999996</v>
      </c>
      <c r="I6064">
        <v>0.48170200000000002</v>
      </c>
      <c r="J6064">
        <v>48.170200000000001</v>
      </c>
      <c r="K6064">
        <v>89.690730000000002</v>
      </c>
      <c r="L6064">
        <v>52.764009999999999</v>
      </c>
      <c r="M6064">
        <v>0.7665883</v>
      </c>
      <c r="N6064">
        <v>41.786459999999998</v>
      </c>
      <c r="O6064">
        <v>26.789739999999998</v>
      </c>
      <c r="P6064">
        <v>0.31132779999999999</v>
      </c>
      <c r="Q6064">
        <v>69.884100000000004</v>
      </c>
      <c r="R6064">
        <v>30.257539999999999</v>
      </c>
      <c r="S6064">
        <v>0.82263640000000005</v>
      </c>
    </row>
    <row r="6065" spans="1:19" x14ac:dyDescent="0.2">
      <c r="A6065" t="s">
        <v>257</v>
      </c>
      <c r="B6065">
        <v>2010</v>
      </c>
      <c r="C6065">
        <v>7206</v>
      </c>
      <c r="D6065">
        <v>8061</v>
      </c>
      <c r="E6065">
        <v>9698</v>
      </c>
      <c r="F6065">
        <v>10683</v>
      </c>
      <c r="G6065">
        <v>11944</v>
      </c>
      <c r="H6065">
        <v>1.4493229999999999</v>
      </c>
      <c r="I6065">
        <v>0.48170200000000002</v>
      </c>
      <c r="J6065">
        <v>48.170200000000001</v>
      </c>
      <c r="K6065">
        <v>89.690730000000002</v>
      </c>
      <c r="L6065">
        <v>52.764009999999999</v>
      </c>
      <c r="M6065">
        <v>0.7665883</v>
      </c>
      <c r="N6065">
        <v>41.786459999999998</v>
      </c>
      <c r="O6065">
        <v>26.789739999999998</v>
      </c>
      <c r="P6065">
        <v>0.31132779999999999</v>
      </c>
      <c r="Q6065">
        <v>69.884100000000004</v>
      </c>
      <c r="R6065">
        <v>30.257539999999999</v>
      </c>
      <c r="S6065">
        <v>0.82263640000000005</v>
      </c>
    </row>
    <row r="6066" spans="1:19" x14ac:dyDescent="0.2">
      <c r="A6066" t="s">
        <v>257</v>
      </c>
      <c r="B6066">
        <v>2010</v>
      </c>
      <c r="C6066">
        <v>7206</v>
      </c>
      <c r="D6066">
        <v>8061</v>
      </c>
      <c r="E6066">
        <v>9698</v>
      </c>
      <c r="F6066">
        <v>10683</v>
      </c>
      <c r="G6066">
        <v>11944</v>
      </c>
      <c r="H6066">
        <v>2.0408360000000001</v>
      </c>
      <c r="I6066">
        <v>0.48170200000000002</v>
      </c>
      <c r="J6066">
        <v>48.170200000000001</v>
      </c>
      <c r="K6066">
        <v>89.690730000000002</v>
      </c>
      <c r="L6066">
        <v>52.764009999999999</v>
      </c>
      <c r="M6066">
        <v>0.7665883</v>
      </c>
      <c r="N6066">
        <v>41.786459999999998</v>
      </c>
      <c r="O6066">
        <v>26.789739999999998</v>
      </c>
      <c r="P6066">
        <v>0.31132779999999999</v>
      </c>
      <c r="Q6066">
        <v>69.884100000000004</v>
      </c>
      <c r="R6066">
        <v>30.257539999999999</v>
      </c>
      <c r="S6066">
        <v>0.82263640000000005</v>
      </c>
    </row>
    <row r="6067" spans="1:19" x14ac:dyDescent="0.2">
      <c r="A6067" t="s">
        <v>257</v>
      </c>
      <c r="B6067">
        <v>2010</v>
      </c>
      <c r="C6067">
        <v>7206</v>
      </c>
      <c r="D6067">
        <v>8061</v>
      </c>
      <c r="E6067">
        <v>9698</v>
      </c>
      <c r="F6067">
        <v>10683</v>
      </c>
      <c r="G6067">
        <v>11944</v>
      </c>
      <c r="H6067">
        <v>7.6923069999999996</v>
      </c>
      <c r="I6067">
        <v>0.48170200000000002</v>
      </c>
      <c r="J6067">
        <v>48.170200000000001</v>
      </c>
      <c r="K6067">
        <v>89.690730000000002</v>
      </c>
      <c r="L6067">
        <v>52.764009999999999</v>
      </c>
      <c r="M6067">
        <v>0.7665883</v>
      </c>
      <c r="N6067">
        <v>41.786459999999998</v>
      </c>
      <c r="O6067">
        <v>26.789739999999998</v>
      </c>
      <c r="P6067">
        <v>0.31132779999999999</v>
      </c>
      <c r="Q6067">
        <v>69.884100000000004</v>
      </c>
      <c r="R6067">
        <v>30.257539999999999</v>
      </c>
      <c r="S6067">
        <v>0.82263640000000005</v>
      </c>
    </row>
    <row r="6068" spans="1:19" x14ac:dyDescent="0.2">
      <c r="A6068" t="s">
        <v>257</v>
      </c>
      <c r="B6068">
        <v>2010</v>
      </c>
      <c r="C6068">
        <v>7206</v>
      </c>
      <c r="D6068">
        <v>8061</v>
      </c>
      <c r="E6068">
        <v>9698</v>
      </c>
      <c r="F6068">
        <v>10683</v>
      </c>
      <c r="G6068">
        <v>11944</v>
      </c>
      <c r="H6068">
        <v>11.111079999999999</v>
      </c>
      <c r="I6068">
        <v>0.48170200000000002</v>
      </c>
      <c r="J6068">
        <v>48.170200000000001</v>
      </c>
      <c r="K6068">
        <v>89.690730000000002</v>
      </c>
      <c r="L6068">
        <v>52.764009999999999</v>
      </c>
      <c r="M6068">
        <v>0.7665883</v>
      </c>
      <c r="N6068">
        <v>41.786459999999998</v>
      </c>
      <c r="O6068">
        <v>26.789739999999998</v>
      </c>
      <c r="P6068">
        <v>0.31132779999999999</v>
      </c>
      <c r="Q6068">
        <v>69.884100000000004</v>
      </c>
      <c r="R6068">
        <v>30.257539999999999</v>
      </c>
      <c r="S6068">
        <v>0.82263640000000005</v>
      </c>
    </row>
    <row r="6069" spans="1:19" x14ac:dyDescent="0.2">
      <c r="A6069" t="s">
        <v>257</v>
      </c>
      <c r="B6069">
        <v>2010</v>
      </c>
      <c r="C6069">
        <v>7206</v>
      </c>
      <c r="D6069">
        <v>8061</v>
      </c>
      <c r="E6069">
        <v>9698</v>
      </c>
      <c r="F6069">
        <v>10683</v>
      </c>
      <c r="G6069">
        <v>11944</v>
      </c>
      <c r="H6069">
        <v>11.111129999999999</v>
      </c>
      <c r="I6069">
        <v>0.48170200000000002</v>
      </c>
      <c r="J6069">
        <v>48.170200000000001</v>
      </c>
      <c r="K6069">
        <v>89.690730000000002</v>
      </c>
      <c r="L6069">
        <v>52.764009999999999</v>
      </c>
      <c r="M6069">
        <v>0.7665883</v>
      </c>
      <c r="N6069">
        <v>41.786459999999998</v>
      </c>
      <c r="O6069">
        <v>26.789739999999998</v>
      </c>
      <c r="P6069">
        <v>0.31132779999999999</v>
      </c>
      <c r="Q6069">
        <v>69.884100000000004</v>
      </c>
      <c r="R6069">
        <v>30.257539999999999</v>
      </c>
      <c r="S6069">
        <v>0.82263640000000005</v>
      </c>
    </row>
    <row r="6070" spans="1:19" x14ac:dyDescent="0.2">
      <c r="A6070" t="s">
        <v>257</v>
      </c>
      <c r="B6070">
        <v>2010</v>
      </c>
      <c r="C6070">
        <v>7206</v>
      </c>
      <c r="D6070">
        <v>8061</v>
      </c>
      <c r="E6070">
        <v>9698</v>
      </c>
      <c r="F6070">
        <v>10683</v>
      </c>
      <c r="G6070">
        <v>11944</v>
      </c>
      <c r="H6070">
        <v>11.111129999999999</v>
      </c>
      <c r="I6070">
        <v>0.48170200000000002</v>
      </c>
      <c r="J6070">
        <v>48.170200000000001</v>
      </c>
      <c r="K6070">
        <v>89.690730000000002</v>
      </c>
      <c r="L6070">
        <v>52.764009999999999</v>
      </c>
      <c r="M6070">
        <v>0.7665883</v>
      </c>
      <c r="N6070">
        <v>41.786459999999998</v>
      </c>
      <c r="O6070">
        <v>26.789739999999998</v>
      </c>
      <c r="P6070">
        <v>0.31132779999999999</v>
      </c>
      <c r="Q6070">
        <v>69.884100000000004</v>
      </c>
      <c r="R6070">
        <v>30.257539999999999</v>
      </c>
      <c r="S6070">
        <v>0.82263640000000005</v>
      </c>
    </row>
    <row r="6071" spans="1:19" x14ac:dyDescent="0.2">
      <c r="A6071" t="s">
        <v>257</v>
      </c>
      <c r="B6071">
        <v>2010</v>
      </c>
      <c r="C6071">
        <v>7206</v>
      </c>
      <c r="D6071">
        <v>8061</v>
      </c>
      <c r="E6071">
        <v>9698</v>
      </c>
      <c r="F6071">
        <v>10683</v>
      </c>
      <c r="G6071">
        <v>11944</v>
      </c>
      <c r="H6071">
        <v>5.5555669999999999</v>
      </c>
      <c r="I6071">
        <v>0.48170200000000002</v>
      </c>
      <c r="J6071">
        <v>48.170200000000001</v>
      </c>
      <c r="K6071">
        <v>89.690730000000002</v>
      </c>
      <c r="L6071">
        <v>52.764009999999999</v>
      </c>
      <c r="M6071">
        <v>0.7665883</v>
      </c>
      <c r="N6071">
        <v>41.786459999999998</v>
      </c>
      <c r="O6071">
        <v>26.789739999999998</v>
      </c>
      <c r="P6071">
        <v>0.31132779999999999</v>
      </c>
      <c r="Q6071">
        <v>69.884100000000004</v>
      </c>
      <c r="R6071">
        <v>30.257539999999999</v>
      </c>
      <c r="S6071">
        <v>0.82263640000000005</v>
      </c>
    </row>
    <row r="6072" spans="1:19" x14ac:dyDescent="0.2">
      <c r="A6072" t="s">
        <v>257</v>
      </c>
      <c r="B6072">
        <v>2010</v>
      </c>
      <c r="C6072">
        <v>7206</v>
      </c>
      <c r="D6072">
        <v>8061</v>
      </c>
      <c r="E6072">
        <v>9698</v>
      </c>
      <c r="F6072">
        <v>10683</v>
      </c>
      <c r="G6072">
        <v>11944</v>
      </c>
      <c r="H6072">
        <v>-2.8788320000000001</v>
      </c>
      <c r="I6072">
        <v>0.48170200000000002</v>
      </c>
      <c r="J6072">
        <v>48.170200000000001</v>
      </c>
      <c r="K6072">
        <v>89.690730000000002</v>
      </c>
      <c r="L6072">
        <v>52.764009999999999</v>
      </c>
      <c r="M6072">
        <v>0.7665883</v>
      </c>
      <c r="N6072">
        <v>41.786459999999998</v>
      </c>
      <c r="O6072">
        <v>26.789739999999998</v>
      </c>
      <c r="P6072">
        <v>0.31132779999999999</v>
      </c>
      <c r="Q6072">
        <v>69.884100000000004</v>
      </c>
      <c r="R6072">
        <v>30.257539999999999</v>
      </c>
      <c r="S6072">
        <v>0.82263640000000005</v>
      </c>
    </row>
    <row r="6073" spans="1:19" x14ac:dyDescent="0.2">
      <c r="A6073" t="s">
        <v>257</v>
      </c>
      <c r="B6073">
        <v>2010</v>
      </c>
      <c r="C6073">
        <v>7206</v>
      </c>
      <c r="D6073">
        <v>8061</v>
      </c>
      <c r="E6073">
        <v>9698</v>
      </c>
      <c r="F6073">
        <v>10683</v>
      </c>
      <c r="G6073">
        <v>11944</v>
      </c>
      <c r="H6073">
        <v>11.11106</v>
      </c>
      <c r="I6073">
        <v>0.48170200000000002</v>
      </c>
      <c r="J6073">
        <v>48.170200000000001</v>
      </c>
      <c r="K6073">
        <v>89.690730000000002</v>
      </c>
      <c r="L6073">
        <v>52.764009999999999</v>
      </c>
      <c r="M6073">
        <v>0.7665883</v>
      </c>
      <c r="N6073">
        <v>41.786459999999998</v>
      </c>
      <c r="O6073">
        <v>26.789739999999998</v>
      </c>
      <c r="P6073">
        <v>0.31132779999999999</v>
      </c>
      <c r="Q6073">
        <v>69.884100000000004</v>
      </c>
      <c r="R6073">
        <v>30.257539999999999</v>
      </c>
      <c r="S6073">
        <v>0.82263640000000005</v>
      </c>
    </row>
    <row r="6074" spans="1:19" x14ac:dyDescent="0.2">
      <c r="A6074" t="s">
        <v>257</v>
      </c>
      <c r="B6074">
        <v>2010</v>
      </c>
      <c r="C6074">
        <v>7206</v>
      </c>
      <c r="D6074">
        <v>8061</v>
      </c>
      <c r="E6074">
        <v>9698</v>
      </c>
      <c r="F6074">
        <v>10683</v>
      </c>
      <c r="G6074">
        <v>11944</v>
      </c>
      <c r="H6074">
        <v>25.984159999999999</v>
      </c>
      <c r="I6074">
        <v>0.48170200000000002</v>
      </c>
      <c r="J6074">
        <v>48.170200000000001</v>
      </c>
      <c r="K6074">
        <v>89.690730000000002</v>
      </c>
      <c r="L6074">
        <v>52.764009999999999</v>
      </c>
      <c r="M6074">
        <v>0.7665883</v>
      </c>
      <c r="N6074">
        <v>41.786459999999998</v>
      </c>
      <c r="O6074">
        <v>26.789739999999998</v>
      </c>
      <c r="P6074">
        <v>0.31132779999999999</v>
      </c>
      <c r="Q6074">
        <v>69.884100000000004</v>
      </c>
      <c r="R6074">
        <v>30.257539999999999</v>
      </c>
      <c r="S6074">
        <v>0.82263640000000005</v>
      </c>
    </row>
    <row r="6075" spans="1:19" x14ac:dyDescent="0.2">
      <c r="A6075" t="s">
        <v>257</v>
      </c>
      <c r="B6075">
        <v>2010</v>
      </c>
      <c r="C6075">
        <v>7206</v>
      </c>
      <c r="D6075">
        <v>8061</v>
      </c>
      <c r="E6075">
        <v>9698</v>
      </c>
      <c r="F6075">
        <v>10683</v>
      </c>
      <c r="G6075">
        <v>11944</v>
      </c>
      <c r="H6075">
        <v>11.111129999999999</v>
      </c>
      <c r="I6075">
        <v>0.48170200000000002</v>
      </c>
      <c r="J6075">
        <v>48.170200000000001</v>
      </c>
      <c r="K6075">
        <v>89.690730000000002</v>
      </c>
      <c r="L6075">
        <v>52.764009999999999</v>
      </c>
      <c r="M6075">
        <v>0.7665883</v>
      </c>
      <c r="N6075">
        <v>41.786459999999998</v>
      </c>
      <c r="O6075">
        <v>26.789739999999998</v>
      </c>
      <c r="P6075">
        <v>0.31132779999999999</v>
      </c>
      <c r="Q6075">
        <v>69.884100000000004</v>
      </c>
      <c r="R6075">
        <v>30.257539999999999</v>
      </c>
      <c r="S6075">
        <v>0.82263640000000005</v>
      </c>
    </row>
    <row r="6076" spans="1:19" x14ac:dyDescent="0.2">
      <c r="A6076" t="s">
        <v>257</v>
      </c>
      <c r="B6076">
        <v>2010</v>
      </c>
      <c r="C6076">
        <v>7206</v>
      </c>
      <c r="D6076">
        <v>8061</v>
      </c>
      <c r="E6076">
        <v>9698</v>
      </c>
      <c r="F6076">
        <v>10683</v>
      </c>
      <c r="G6076">
        <v>11944</v>
      </c>
      <c r="H6076">
        <v>11.111090000000001</v>
      </c>
      <c r="I6076">
        <v>0.48170200000000002</v>
      </c>
      <c r="J6076">
        <v>48.170200000000001</v>
      </c>
      <c r="K6076">
        <v>89.690730000000002</v>
      </c>
      <c r="L6076">
        <v>52.764009999999999</v>
      </c>
      <c r="M6076">
        <v>0.7665883</v>
      </c>
      <c r="N6076">
        <v>41.786459999999998</v>
      </c>
      <c r="O6076">
        <v>26.789739999999998</v>
      </c>
      <c r="P6076">
        <v>0.31132779999999999</v>
      </c>
      <c r="Q6076">
        <v>69.884100000000004</v>
      </c>
      <c r="R6076">
        <v>30.257539999999999</v>
      </c>
      <c r="S6076">
        <v>0.82263640000000005</v>
      </c>
    </row>
    <row r="6077" spans="1:19" x14ac:dyDescent="0.2">
      <c r="A6077" t="s">
        <v>257</v>
      </c>
      <c r="B6077">
        <v>2010</v>
      </c>
      <c r="C6077">
        <v>7206</v>
      </c>
      <c r="D6077">
        <v>8061</v>
      </c>
      <c r="E6077">
        <v>9698</v>
      </c>
      <c r="F6077">
        <v>10683</v>
      </c>
      <c r="G6077">
        <v>11944</v>
      </c>
      <c r="H6077">
        <v>6.0606049999999998</v>
      </c>
      <c r="I6077">
        <v>0.48170200000000002</v>
      </c>
      <c r="J6077">
        <v>48.170200000000001</v>
      </c>
      <c r="K6077">
        <v>89.690730000000002</v>
      </c>
      <c r="L6077">
        <v>52.764009999999999</v>
      </c>
      <c r="M6077">
        <v>0.7665883</v>
      </c>
      <c r="N6077">
        <v>41.786459999999998</v>
      </c>
      <c r="O6077">
        <v>26.789739999999998</v>
      </c>
      <c r="P6077">
        <v>0.31132779999999999</v>
      </c>
      <c r="Q6077">
        <v>69.884100000000004</v>
      </c>
      <c r="R6077">
        <v>30.257539999999999</v>
      </c>
      <c r="S6077">
        <v>0.82263640000000005</v>
      </c>
    </row>
    <row r="6078" spans="1:19" x14ac:dyDescent="0.2">
      <c r="A6078" t="s">
        <v>257</v>
      </c>
      <c r="B6078">
        <v>2010</v>
      </c>
      <c r="C6078">
        <v>7206</v>
      </c>
      <c r="D6078">
        <v>8061</v>
      </c>
      <c r="E6078">
        <v>9698</v>
      </c>
      <c r="F6078">
        <v>10683</v>
      </c>
      <c r="G6078">
        <v>11944</v>
      </c>
      <c r="H6078">
        <v>11.111079999999999</v>
      </c>
      <c r="I6078">
        <v>0.48170200000000002</v>
      </c>
      <c r="J6078">
        <v>48.170200000000001</v>
      </c>
      <c r="K6078">
        <v>89.690730000000002</v>
      </c>
      <c r="L6078">
        <v>52.764009999999999</v>
      </c>
      <c r="M6078">
        <v>0.7665883</v>
      </c>
      <c r="N6078">
        <v>41.786459999999998</v>
      </c>
      <c r="O6078">
        <v>26.789739999999998</v>
      </c>
      <c r="P6078">
        <v>0.31132779999999999</v>
      </c>
      <c r="Q6078">
        <v>69.884100000000004</v>
      </c>
      <c r="R6078">
        <v>30.257539999999999</v>
      </c>
      <c r="S6078">
        <v>0.82263640000000005</v>
      </c>
    </row>
    <row r="6079" spans="1:19" x14ac:dyDescent="0.2">
      <c r="A6079" t="s">
        <v>257</v>
      </c>
      <c r="B6079">
        <v>2010</v>
      </c>
      <c r="C6079">
        <v>7206</v>
      </c>
      <c r="D6079">
        <v>8061</v>
      </c>
      <c r="E6079">
        <v>9698</v>
      </c>
      <c r="F6079">
        <v>10683</v>
      </c>
      <c r="G6079">
        <v>11944</v>
      </c>
      <c r="H6079">
        <v>10.344849999999999</v>
      </c>
      <c r="I6079">
        <v>0.48170200000000002</v>
      </c>
      <c r="J6079">
        <v>48.170200000000001</v>
      </c>
      <c r="K6079">
        <v>89.690730000000002</v>
      </c>
      <c r="L6079">
        <v>52.764009999999999</v>
      </c>
      <c r="M6079">
        <v>0.7665883</v>
      </c>
      <c r="N6079">
        <v>41.786459999999998</v>
      </c>
      <c r="O6079">
        <v>26.789739999999998</v>
      </c>
      <c r="P6079">
        <v>0.31132779999999999</v>
      </c>
      <c r="Q6079">
        <v>69.884100000000004</v>
      </c>
      <c r="R6079">
        <v>30.257539999999999</v>
      </c>
      <c r="S6079">
        <v>0.82263640000000005</v>
      </c>
    </row>
    <row r="6080" spans="1:19" x14ac:dyDescent="0.2">
      <c r="A6080" t="s">
        <v>257</v>
      </c>
      <c r="B6080">
        <v>2010</v>
      </c>
      <c r="C6080">
        <v>7206</v>
      </c>
      <c r="D6080">
        <v>8061</v>
      </c>
      <c r="E6080">
        <v>9698</v>
      </c>
      <c r="F6080">
        <v>10683</v>
      </c>
      <c r="G6080">
        <v>11944</v>
      </c>
      <c r="H6080">
        <v>14.999969999999999</v>
      </c>
      <c r="I6080">
        <v>0.48170200000000002</v>
      </c>
      <c r="J6080">
        <v>48.170200000000001</v>
      </c>
      <c r="K6080">
        <v>89.690730000000002</v>
      </c>
      <c r="L6080">
        <v>52.764009999999999</v>
      </c>
      <c r="M6080">
        <v>0.7665883</v>
      </c>
      <c r="N6080">
        <v>41.786459999999998</v>
      </c>
      <c r="O6080">
        <v>26.789739999999998</v>
      </c>
      <c r="P6080">
        <v>0.31132779999999999</v>
      </c>
      <c r="Q6080">
        <v>69.884100000000004</v>
      </c>
      <c r="R6080">
        <v>30.257539999999999</v>
      </c>
      <c r="S6080">
        <v>0.82263640000000005</v>
      </c>
    </row>
    <row r="6081" spans="1:19" x14ac:dyDescent="0.2">
      <c r="A6081" t="s">
        <v>257</v>
      </c>
      <c r="B6081">
        <v>2010</v>
      </c>
      <c r="C6081">
        <v>7206</v>
      </c>
      <c r="D6081">
        <v>8061</v>
      </c>
      <c r="E6081">
        <v>9698</v>
      </c>
      <c r="F6081">
        <v>10683</v>
      </c>
      <c r="G6081">
        <v>11944</v>
      </c>
      <c r="H6081">
        <v>11.111129999999999</v>
      </c>
      <c r="I6081">
        <v>0.48170200000000002</v>
      </c>
      <c r="J6081">
        <v>48.170200000000001</v>
      </c>
      <c r="K6081">
        <v>89.690730000000002</v>
      </c>
      <c r="L6081">
        <v>52.764009999999999</v>
      </c>
      <c r="M6081">
        <v>0.7665883</v>
      </c>
      <c r="N6081">
        <v>41.786459999999998</v>
      </c>
      <c r="O6081">
        <v>26.789739999999998</v>
      </c>
      <c r="P6081">
        <v>0.31132779999999999</v>
      </c>
      <c r="Q6081">
        <v>69.884100000000004</v>
      </c>
      <c r="R6081">
        <v>30.257539999999999</v>
      </c>
      <c r="S6081">
        <v>0.82263640000000005</v>
      </c>
    </row>
    <row r="6082" spans="1:19" x14ac:dyDescent="0.2">
      <c r="A6082" t="s">
        <v>257</v>
      </c>
      <c r="B6082">
        <v>2010</v>
      </c>
      <c r="C6082">
        <v>7206</v>
      </c>
      <c r="D6082">
        <v>8061</v>
      </c>
      <c r="E6082">
        <v>9698</v>
      </c>
      <c r="F6082">
        <v>10683</v>
      </c>
      <c r="G6082">
        <v>11944</v>
      </c>
      <c r="H6082">
        <v>39.999940000000002</v>
      </c>
      <c r="I6082">
        <v>0.48170200000000002</v>
      </c>
      <c r="J6082">
        <v>48.170200000000001</v>
      </c>
      <c r="K6082">
        <v>89.690730000000002</v>
      </c>
      <c r="L6082">
        <v>52.764009999999999</v>
      </c>
      <c r="M6082">
        <v>0.7665883</v>
      </c>
      <c r="N6082">
        <v>41.786459999999998</v>
      </c>
      <c r="O6082">
        <v>26.789739999999998</v>
      </c>
      <c r="P6082">
        <v>0.31132779999999999</v>
      </c>
      <c r="Q6082">
        <v>69.884100000000004</v>
      </c>
      <c r="R6082">
        <v>30.257539999999999</v>
      </c>
      <c r="S6082">
        <v>0.82263640000000005</v>
      </c>
    </row>
    <row r="6083" spans="1:19" x14ac:dyDescent="0.2">
      <c r="A6083" t="s">
        <v>257</v>
      </c>
      <c r="B6083">
        <v>2010</v>
      </c>
      <c r="C6083">
        <v>7206</v>
      </c>
      <c r="D6083">
        <v>8061</v>
      </c>
      <c r="E6083">
        <v>9698</v>
      </c>
      <c r="F6083">
        <v>10683</v>
      </c>
      <c r="G6083">
        <v>11944</v>
      </c>
      <c r="H6083">
        <v>11.111079999999999</v>
      </c>
      <c r="I6083">
        <v>0.48170200000000002</v>
      </c>
      <c r="J6083">
        <v>48.170200000000001</v>
      </c>
      <c r="K6083">
        <v>89.690730000000002</v>
      </c>
      <c r="L6083">
        <v>52.764009999999999</v>
      </c>
      <c r="M6083">
        <v>0.7665883</v>
      </c>
      <c r="N6083">
        <v>41.786459999999998</v>
      </c>
      <c r="O6083">
        <v>26.789739999999998</v>
      </c>
      <c r="P6083">
        <v>0.31132779999999999</v>
      </c>
      <c r="Q6083">
        <v>69.884100000000004</v>
      </c>
      <c r="R6083">
        <v>30.257539999999999</v>
      </c>
      <c r="S6083">
        <v>0.82263640000000005</v>
      </c>
    </row>
    <row r="6084" spans="1:19" x14ac:dyDescent="0.2">
      <c r="A6084" t="s">
        <v>257</v>
      </c>
      <c r="B6084">
        <v>2010</v>
      </c>
      <c r="C6084">
        <v>7206</v>
      </c>
      <c r="D6084">
        <v>8061</v>
      </c>
      <c r="E6084">
        <v>9698</v>
      </c>
      <c r="F6084">
        <v>10683</v>
      </c>
      <c r="G6084">
        <v>11944</v>
      </c>
      <c r="H6084">
        <v>9.9999739999999999</v>
      </c>
      <c r="I6084">
        <v>0.48170200000000002</v>
      </c>
      <c r="J6084">
        <v>48.170200000000001</v>
      </c>
      <c r="K6084">
        <v>89.690730000000002</v>
      </c>
      <c r="L6084">
        <v>52.764009999999999</v>
      </c>
      <c r="M6084">
        <v>0.7665883</v>
      </c>
      <c r="N6084">
        <v>41.786459999999998</v>
      </c>
      <c r="O6084">
        <v>26.789739999999998</v>
      </c>
      <c r="P6084">
        <v>0.31132779999999999</v>
      </c>
      <c r="Q6084">
        <v>69.884100000000004</v>
      </c>
      <c r="R6084">
        <v>30.257539999999999</v>
      </c>
      <c r="S6084">
        <v>0.82263640000000005</v>
      </c>
    </row>
    <row r="6085" spans="1:19" x14ac:dyDescent="0.2">
      <c r="A6085" t="s">
        <v>257</v>
      </c>
      <c r="B6085">
        <v>2010</v>
      </c>
      <c r="C6085">
        <v>7206</v>
      </c>
      <c r="D6085">
        <v>8061</v>
      </c>
      <c r="E6085">
        <v>9698</v>
      </c>
      <c r="F6085">
        <v>10683</v>
      </c>
      <c r="G6085">
        <v>11944</v>
      </c>
      <c r="H6085">
        <v>-2.7900000000000001E-5</v>
      </c>
      <c r="I6085">
        <v>0.48170200000000002</v>
      </c>
      <c r="J6085">
        <v>48.170200000000001</v>
      </c>
      <c r="K6085">
        <v>89.690730000000002</v>
      </c>
      <c r="L6085">
        <v>52.764009999999999</v>
      </c>
      <c r="M6085">
        <v>0.7665883</v>
      </c>
      <c r="N6085">
        <v>41.786459999999998</v>
      </c>
      <c r="O6085">
        <v>26.789739999999998</v>
      </c>
      <c r="P6085">
        <v>0.31132779999999999</v>
      </c>
      <c r="Q6085">
        <v>69.884100000000004</v>
      </c>
      <c r="R6085">
        <v>30.257539999999999</v>
      </c>
      <c r="S6085">
        <v>0.82263640000000005</v>
      </c>
    </row>
    <row r="6086" spans="1:19" x14ac:dyDescent="0.2">
      <c r="A6086" t="s">
        <v>257</v>
      </c>
      <c r="B6086">
        <v>2010</v>
      </c>
      <c r="C6086">
        <v>7206</v>
      </c>
      <c r="D6086">
        <v>8061</v>
      </c>
      <c r="E6086">
        <v>9698</v>
      </c>
      <c r="F6086">
        <v>10683</v>
      </c>
      <c r="G6086">
        <v>11944</v>
      </c>
      <c r="H6086">
        <v>-14.285740000000001</v>
      </c>
      <c r="I6086">
        <v>0.48170200000000002</v>
      </c>
      <c r="J6086">
        <v>48.170200000000001</v>
      </c>
      <c r="K6086">
        <v>89.690730000000002</v>
      </c>
      <c r="L6086">
        <v>52.764009999999999</v>
      </c>
      <c r="M6086">
        <v>0.7665883</v>
      </c>
      <c r="N6086">
        <v>41.786459999999998</v>
      </c>
      <c r="O6086">
        <v>26.789739999999998</v>
      </c>
      <c r="P6086">
        <v>0.31132779999999999</v>
      </c>
      <c r="Q6086">
        <v>69.884100000000004</v>
      </c>
      <c r="R6086">
        <v>30.257539999999999</v>
      </c>
      <c r="S6086">
        <v>0.82263640000000005</v>
      </c>
    </row>
    <row r="6087" spans="1:19" x14ac:dyDescent="0.2">
      <c r="A6087" t="s">
        <v>257</v>
      </c>
      <c r="B6087">
        <v>2010</v>
      </c>
      <c r="C6087">
        <v>7206</v>
      </c>
      <c r="D6087">
        <v>8061</v>
      </c>
      <c r="E6087">
        <v>9698</v>
      </c>
      <c r="F6087">
        <v>10683</v>
      </c>
      <c r="G6087">
        <v>11944</v>
      </c>
      <c r="H6087">
        <v>45.454610000000002</v>
      </c>
      <c r="I6087">
        <v>0.48170200000000002</v>
      </c>
      <c r="J6087">
        <v>48.170200000000001</v>
      </c>
      <c r="K6087">
        <v>89.690730000000002</v>
      </c>
      <c r="L6087">
        <v>52.764009999999999</v>
      </c>
      <c r="M6087">
        <v>0.7665883</v>
      </c>
      <c r="N6087">
        <v>41.786459999999998</v>
      </c>
      <c r="O6087">
        <v>26.789739999999998</v>
      </c>
      <c r="P6087">
        <v>0.31132779999999999</v>
      </c>
      <c r="Q6087">
        <v>69.884100000000004</v>
      </c>
      <c r="R6087">
        <v>30.257539999999999</v>
      </c>
      <c r="S6087">
        <v>0.82263640000000005</v>
      </c>
    </row>
    <row r="6088" spans="1:19" x14ac:dyDescent="0.2">
      <c r="A6088" t="s">
        <v>257</v>
      </c>
      <c r="B6088">
        <v>2010</v>
      </c>
      <c r="C6088">
        <v>7206</v>
      </c>
      <c r="D6088">
        <v>8061</v>
      </c>
      <c r="E6088">
        <v>9698</v>
      </c>
      <c r="F6088">
        <v>10683</v>
      </c>
      <c r="G6088">
        <v>11944</v>
      </c>
      <c r="H6088">
        <v>107.6922</v>
      </c>
      <c r="I6088">
        <v>0.48170200000000002</v>
      </c>
      <c r="J6088">
        <v>48.170200000000001</v>
      </c>
      <c r="K6088">
        <v>89.690730000000002</v>
      </c>
      <c r="L6088">
        <v>52.764009999999999</v>
      </c>
      <c r="M6088">
        <v>0.7665883</v>
      </c>
      <c r="N6088">
        <v>41.786459999999998</v>
      </c>
      <c r="O6088">
        <v>26.789739999999998</v>
      </c>
      <c r="P6088">
        <v>0.31132779999999999</v>
      </c>
      <c r="Q6088">
        <v>69.884100000000004</v>
      </c>
      <c r="R6088">
        <v>30.257539999999999</v>
      </c>
      <c r="S6088">
        <v>0.82263640000000005</v>
      </c>
    </row>
    <row r="6089" spans="1:19" x14ac:dyDescent="0.2">
      <c r="A6089" t="s">
        <v>257</v>
      </c>
      <c r="B6089">
        <v>2010</v>
      </c>
      <c r="C6089">
        <v>7206</v>
      </c>
      <c r="D6089">
        <v>8061</v>
      </c>
      <c r="E6089">
        <v>9698</v>
      </c>
      <c r="F6089">
        <v>10683</v>
      </c>
      <c r="G6089">
        <v>11944</v>
      </c>
      <c r="H6089">
        <v>16.66656</v>
      </c>
      <c r="I6089">
        <v>0.48170200000000002</v>
      </c>
      <c r="J6089">
        <v>48.170200000000001</v>
      </c>
      <c r="K6089">
        <v>89.690730000000002</v>
      </c>
      <c r="L6089">
        <v>52.764009999999999</v>
      </c>
      <c r="M6089">
        <v>0.7665883</v>
      </c>
      <c r="N6089">
        <v>41.786459999999998</v>
      </c>
      <c r="O6089">
        <v>26.789739999999998</v>
      </c>
      <c r="P6089">
        <v>0.31132779999999999</v>
      </c>
      <c r="Q6089">
        <v>69.884100000000004</v>
      </c>
      <c r="R6089">
        <v>30.257539999999999</v>
      </c>
      <c r="S6089">
        <v>0.82263640000000005</v>
      </c>
    </row>
    <row r="6090" spans="1:19" x14ac:dyDescent="0.2">
      <c r="A6090" t="s">
        <v>257</v>
      </c>
      <c r="B6090">
        <v>2010</v>
      </c>
      <c r="C6090">
        <v>7206</v>
      </c>
      <c r="D6090">
        <v>8061</v>
      </c>
      <c r="E6090">
        <v>9698</v>
      </c>
      <c r="F6090">
        <v>10683</v>
      </c>
      <c r="G6090">
        <v>11944</v>
      </c>
      <c r="H6090">
        <v>2.5641229999999999</v>
      </c>
      <c r="I6090">
        <v>0.48170200000000002</v>
      </c>
      <c r="J6090">
        <v>48.170200000000001</v>
      </c>
      <c r="K6090">
        <v>89.690730000000002</v>
      </c>
      <c r="L6090">
        <v>52.764009999999999</v>
      </c>
      <c r="M6090">
        <v>0.7665883</v>
      </c>
      <c r="N6090">
        <v>41.786459999999998</v>
      </c>
      <c r="O6090">
        <v>26.789739999999998</v>
      </c>
      <c r="P6090">
        <v>0.31132779999999999</v>
      </c>
      <c r="Q6090">
        <v>69.884100000000004</v>
      </c>
      <c r="R6090">
        <v>30.257539999999999</v>
      </c>
      <c r="S6090">
        <v>0.82263640000000005</v>
      </c>
    </row>
    <row r="6091" spans="1:19" x14ac:dyDescent="0.2">
      <c r="A6091" t="s">
        <v>257</v>
      </c>
      <c r="B6091">
        <v>2010</v>
      </c>
      <c r="C6091">
        <v>7206</v>
      </c>
      <c r="D6091">
        <v>8061</v>
      </c>
      <c r="E6091">
        <v>9698</v>
      </c>
      <c r="F6091">
        <v>10683</v>
      </c>
      <c r="G6091">
        <v>11944</v>
      </c>
      <c r="H6091">
        <v>11.111079999999999</v>
      </c>
      <c r="I6091">
        <v>0.48170200000000002</v>
      </c>
      <c r="J6091">
        <v>48.170200000000001</v>
      </c>
      <c r="K6091">
        <v>89.690730000000002</v>
      </c>
      <c r="L6091">
        <v>52.764009999999999</v>
      </c>
      <c r="M6091">
        <v>0.7665883</v>
      </c>
      <c r="N6091">
        <v>41.786459999999998</v>
      </c>
      <c r="O6091">
        <v>26.789739999999998</v>
      </c>
      <c r="P6091">
        <v>0.31132779999999999</v>
      </c>
      <c r="Q6091">
        <v>69.884100000000004</v>
      </c>
      <c r="R6091">
        <v>30.257539999999999</v>
      </c>
      <c r="S6091">
        <v>0.82263640000000005</v>
      </c>
    </row>
    <row r="6092" spans="1:19" x14ac:dyDescent="0.2">
      <c r="A6092" t="s">
        <v>257</v>
      </c>
      <c r="B6092">
        <v>2010</v>
      </c>
      <c r="C6092">
        <v>7206</v>
      </c>
      <c r="D6092">
        <v>8061</v>
      </c>
      <c r="E6092">
        <v>9698</v>
      </c>
      <c r="F6092">
        <v>10683</v>
      </c>
      <c r="G6092">
        <v>11944</v>
      </c>
      <c r="H6092">
        <v>11.71425</v>
      </c>
      <c r="I6092">
        <v>0.48170200000000002</v>
      </c>
      <c r="J6092">
        <v>48.170200000000001</v>
      </c>
      <c r="K6092">
        <v>89.690730000000002</v>
      </c>
      <c r="L6092">
        <v>52.764009999999999</v>
      </c>
      <c r="M6092">
        <v>0.7665883</v>
      </c>
      <c r="N6092">
        <v>41.786459999999998</v>
      </c>
      <c r="O6092">
        <v>26.789739999999998</v>
      </c>
      <c r="P6092">
        <v>0.31132779999999999</v>
      </c>
      <c r="Q6092">
        <v>69.884100000000004</v>
      </c>
      <c r="R6092">
        <v>30.257539999999999</v>
      </c>
      <c r="S6092">
        <v>0.82263640000000005</v>
      </c>
    </row>
    <row r="6093" spans="1:19" x14ac:dyDescent="0.2">
      <c r="A6093" t="s">
        <v>257</v>
      </c>
      <c r="B6093">
        <v>2010</v>
      </c>
      <c r="C6093">
        <v>7206</v>
      </c>
      <c r="D6093">
        <v>8061</v>
      </c>
      <c r="E6093">
        <v>9698</v>
      </c>
      <c r="F6093">
        <v>10683</v>
      </c>
      <c r="G6093">
        <v>11944</v>
      </c>
      <c r="H6093">
        <v>11.11111</v>
      </c>
      <c r="I6093">
        <v>0.48170200000000002</v>
      </c>
      <c r="J6093">
        <v>48.170200000000001</v>
      </c>
      <c r="K6093">
        <v>89.690730000000002</v>
      </c>
      <c r="L6093">
        <v>52.764009999999999</v>
      </c>
      <c r="M6093">
        <v>0.7665883</v>
      </c>
      <c r="N6093">
        <v>41.786459999999998</v>
      </c>
      <c r="O6093">
        <v>26.789739999999998</v>
      </c>
      <c r="P6093">
        <v>0.31132779999999999</v>
      </c>
      <c r="Q6093">
        <v>69.884100000000004</v>
      </c>
      <c r="R6093">
        <v>30.257539999999999</v>
      </c>
      <c r="S6093">
        <v>0.82263640000000005</v>
      </c>
    </row>
    <row r="6094" spans="1:19" x14ac:dyDescent="0.2">
      <c r="A6094" t="s">
        <v>257</v>
      </c>
      <c r="B6094">
        <v>2010</v>
      </c>
      <c r="C6094">
        <v>7206</v>
      </c>
      <c r="D6094">
        <v>8061</v>
      </c>
      <c r="E6094">
        <v>9698</v>
      </c>
      <c r="F6094">
        <v>10683</v>
      </c>
      <c r="G6094">
        <v>11944</v>
      </c>
      <c r="H6094">
        <v>-2.7777759999999998</v>
      </c>
      <c r="I6094">
        <v>0.48170200000000002</v>
      </c>
      <c r="J6094">
        <v>48.170200000000001</v>
      </c>
      <c r="K6094">
        <v>89.690730000000002</v>
      </c>
      <c r="L6094">
        <v>52.764009999999999</v>
      </c>
      <c r="M6094">
        <v>0.7665883</v>
      </c>
      <c r="N6094">
        <v>41.786459999999998</v>
      </c>
      <c r="O6094">
        <v>26.789739999999998</v>
      </c>
      <c r="P6094">
        <v>0.31132779999999999</v>
      </c>
      <c r="Q6094">
        <v>69.884100000000004</v>
      </c>
      <c r="R6094">
        <v>30.257539999999999</v>
      </c>
      <c r="S6094">
        <v>0.82263640000000005</v>
      </c>
    </row>
    <row r="6095" spans="1:19" x14ac:dyDescent="0.2">
      <c r="A6095" t="s">
        <v>257</v>
      </c>
      <c r="B6095">
        <v>2010</v>
      </c>
      <c r="C6095">
        <v>7206</v>
      </c>
      <c r="D6095">
        <v>8061</v>
      </c>
      <c r="E6095">
        <v>9698</v>
      </c>
      <c r="F6095">
        <v>10683</v>
      </c>
      <c r="G6095">
        <v>11944</v>
      </c>
      <c r="H6095">
        <v>11.111079999999999</v>
      </c>
      <c r="I6095">
        <v>0.48170200000000002</v>
      </c>
      <c r="J6095">
        <v>48.170200000000001</v>
      </c>
      <c r="K6095">
        <v>89.690730000000002</v>
      </c>
      <c r="L6095">
        <v>52.764009999999999</v>
      </c>
      <c r="M6095">
        <v>0.7665883</v>
      </c>
      <c r="N6095">
        <v>41.786459999999998</v>
      </c>
      <c r="O6095">
        <v>26.789739999999998</v>
      </c>
      <c r="P6095">
        <v>0.31132779999999999</v>
      </c>
      <c r="Q6095">
        <v>69.884100000000004</v>
      </c>
      <c r="R6095">
        <v>30.257539999999999</v>
      </c>
      <c r="S6095">
        <v>0.82263640000000005</v>
      </c>
    </row>
    <row r="6096" spans="1:19" x14ac:dyDescent="0.2">
      <c r="A6096" t="s">
        <v>257</v>
      </c>
      <c r="B6096">
        <v>2010</v>
      </c>
      <c r="C6096">
        <v>7206</v>
      </c>
      <c r="D6096">
        <v>8061</v>
      </c>
      <c r="E6096">
        <v>9698</v>
      </c>
      <c r="F6096">
        <v>10683</v>
      </c>
      <c r="G6096">
        <v>11944</v>
      </c>
      <c r="H6096">
        <v>7.6922579999999998</v>
      </c>
      <c r="I6096">
        <v>0.48170200000000002</v>
      </c>
      <c r="J6096">
        <v>48.170200000000001</v>
      </c>
      <c r="K6096">
        <v>89.690730000000002</v>
      </c>
      <c r="L6096">
        <v>52.764009999999999</v>
      </c>
      <c r="M6096">
        <v>0.7665883</v>
      </c>
      <c r="N6096">
        <v>41.786459999999998</v>
      </c>
      <c r="O6096">
        <v>26.789739999999998</v>
      </c>
      <c r="P6096">
        <v>0.31132779999999999</v>
      </c>
      <c r="Q6096">
        <v>69.884100000000004</v>
      </c>
      <c r="R6096">
        <v>30.257539999999999</v>
      </c>
      <c r="S6096">
        <v>0.82263640000000005</v>
      </c>
    </row>
    <row r="6097" spans="1:19" x14ac:dyDescent="0.2">
      <c r="A6097" t="s">
        <v>257</v>
      </c>
      <c r="B6097">
        <v>2010</v>
      </c>
      <c r="C6097">
        <v>7206</v>
      </c>
      <c r="D6097">
        <v>8061</v>
      </c>
      <c r="E6097">
        <v>9698</v>
      </c>
      <c r="F6097">
        <v>10683</v>
      </c>
      <c r="G6097">
        <v>11944</v>
      </c>
      <c r="H6097">
        <v>11.111079999999999</v>
      </c>
      <c r="I6097">
        <v>0.48170200000000002</v>
      </c>
      <c r="J6097">
        <v>48.170200000000001</v>
      </c>
      <c r="K6097">
        <v>89.690730000000002</v>
      </c>
      <c r="L6097">
        <v>52.764009999999999</v>
      </c>
      <c r="M6097">
        <v>0.7665883</v>
      </c>
      <c r="N6097">
        <v>41.786459999999998</v>
      </c>
      <c r="O6097">
        <v>26.789739999999998</v>
      </c>
      <c r="P6097">
        <v>0.31132779999999999</v>
      </c>
      <c r="Q6097">
        <v>69.884100000000004</v>
      </c>
      <c r="R6097">
        <v>30.257539999999999</v>
      </c>
      <c r="S6097">
        <v>0.82263640000000005</v>
      </c>
    </row>
    <row r="6098" spans="1:19" x14ac:dyDescent="0.2">
      <c r="A6098" t="s">
        <v>257</v>
      </c>
      <c r="B6098">
        <v>2010</v>
      </c>
      <c r="C6098">
        <v>7206</v>
      </c>
      <c r="D6098">
        <v>8061</v>
      </c>
      <c r="E6098">
        <v>9698</v>
      </c>
      <c r="F6098">
        <v>10683</v>
      </c>
      <c r="G6098">
        <v>11944</v>
      </c>
      <c r="H6098">
        <v>4.6875460000000002</v>
      </c>
      <c r="I6098">
        <v>0.48170200000000002</v>
      </c>
      <c r="J6098">
        <v>48.170200000000001</v>
      </c>
      <c r="K6098">
        <v>89.690730000000002</v>
      </c>
      <c r="L6098">
        <v>52.764009999999999</v>
      </c>
      <c r="M6098">
        <v>0.7665883</v>
      </c>
      <c r="N6098">
        <v>41.786459999999998</v>
      </c>
      <c r="O6098">
        <v>26.789739999999998</v>
      </c>
      <c r="P6098">
        <v>0.31132779999999999</v>
      </c>
      <c r="Q6098">
        <v>69.884100000000004</v>
      </c>
      <c r="R6098">
        <v>30.257539999999999</v>
      </c>
      <c r="S6098">
        <v>0.82263640000000005</v>
      </c>
    </row>
    <row r="6099" spans="1:19" x14ac:dyDescent="0.2">
      <c r="A6099" t="s">
        <v>257</v>
      </c>
      <c r="B6099">
        <v>2010</v>
      </c>
      <c r="C6099">
        <v>7206</v>
      </c>
      <c r="D6099">
        <v>8061</v>
      </c>
      <c r="E6099">
        <v>9698</v>
      </c>
      <c r="F6099">
        <v>10683</v>
      </c>
      <c r="G6099">
        <v>11944</v>
      </c>
      <c r="H6099">
        <v>10.422180000000001</v>
      </c>
      <c r="I6099">
        <v>0.48170200000000002</v>
      </c>
      <c r="J6099">
        <v>48.170200000000001</v>
      </c>
      <c r="K6099">
        <v>89.690730000000002</v>
      </c>
      <c r="L6099">
        <v>52.764009999999999</v>
      </c>
      <c r="M6099">
        <v>0.7665883</v>
      </c>
      <c r="N6099">
        <v>41.786459999999998</v>
      </c>
      <c r="O6099">
        <v>26.789739999999998</v>
      </c>
      <c r="P6099">
        <v>0.31132779999999999</v>
      </c>
      <c r="Q6099">
        <v>69.884100000000004</v>
      </c>
      <c r="R6099">
        <v>30.257539999999999</v>
      </c>
      <c r="S6099">
        <v>0.82263640000000005</v>
      </c>
    </row>
    <row r="6100" spans="1:19" x14ac:dyDescent="0.2">
      <c r="A6100" t="s">
        <v>257</v>
      </c>
      <c r="B6100">
        <v>2010</v>
      </c>
      <c r="C6100">
        <v>7206</v>
      </c>
      <c r="D6100">
        <v>8061</v>
      </c>
      <c r="E6100">
        <v>9698</v>
      </c>
      <c r="F6100">
        <v>10683</v>
      </c>
      <c r="G6100">
        <v>11944</v>
      </c>
      <c r="H6100">
        <v>11.111079999999999</v>
      </c>
      <c r="I6100">
        <v>0.48170200000000002</v>
      </c>
      <c r="J6100">
        <v>48.170200000000001</v>
      </c>
      <c r="K6100">
        <v>89.690730000000002</v>
      </c>
      <c r="L6100">
        <v>52.764009999999999</v>
      </c>
      <c r="M6100">
        <v>0.7665883</v>
      </c>
      <c r="N6100">
        <v>41.786459999999998</v>
      </c>
      <c r="O6100">
        <v>26.789739999999998</v>
      </c>
      <c r="P6100">
        <v>0.31132779999999999</v>
      </c>
      <c r="Q6100">
        <v>69.884100000000004</v>
      </c>
      <c r="R6100">
        <v>30.257539999999999</v>
      </c>
      <c r="S6100">
        <v>0.82263640000000005</v>
      </c>
    </row>
    <row r="6101" spans="1:19" x14ac:dyDescent="0.2">
      <c r="A6101" t="s">
        <v>257</v>
      </c>
      <c r="B6101">
        <v>2010</v>
      </c>
      <c r="C6101">
        <v>7206</v>
      </c>
      <c r="D6101">
        <v>8061</v>
      </c>
      <c r="E6101">
        <v>9698</v>
      </c>
      <c r="F6101">
        <v>10683</v>
      </c>
      <c r="G6101">
        <v>11944</v>
      </c>
      <c r="H6101">
        <v>11.111129999999999</v>
      </c>
      <c r="I6101">
        <v>0.48170200000000002</v>
      </c>
      <c r="J6101">
        <v>48.170200000000001</v>
      </c>
      <c r="K6101">
        <v>89.690730000000002</v>
      </c>
      <c r="L6101">
        <v>52.764009999999999</v>
      </c>
      <c r="M6101">
        <v>0.7665883</v>
      </c>
      <c r="N6101">
        <v>41.786459999999998</v>
      </c>
      <c r="O6101">
        <v>26.789739999999998</v>
      </c>
      <c r="P6101">
        <v>0.31132779999999999</v>
      </c>
      <c r="Q6101">
        <v>69.884100000000004</v>
      </c>
      <c r="R6101">
        <v>30.257539999999999</v>
      </c>
      <c r="S6101">
        <v>0.82263640000000005</v>
      </c>
    </row>
    <row r="6102" spans="1:19" x14ac:dyDescent="0.2">
      <c r="A6102" t="s">
        <v>257</v>
      </c>
      <c r="B6102">
        <v>2010</v>
      </c>
      <c r="C6102">
        <v>7206</v>
      </c>
      <c r="D6102">
        <v>8061</v>
      </c>
      <c r="E6102">
        <v>9698</v>
      </c>
      <c r="F6102">
        <v>10683</v>
      </c>
      <c r="G6102">
        <v>11944</v>
      </c>
      <c r="H6102">
        <v>2.0999999999999999E-5</v>
      </c>
      <c r="I6102">
        <v>0.48170200000000002</v>
      </c>
      <c r="J6102">
        <v>48.170200000000001</v>
      </c>
      <c r="K6102">
        <v>89.690730000000002</v>
      </c>
      <c r="L6102">
        <v>52.764009999999999</v>
      </c>
      <c r="M6102">
        <v>0.7665883</v>
      </c>
      <c r="N6102">
        <v>41.786459999999998</v>
      </c>
      <c r="O6102">
        <v>26.789739999999998</v>
      </c>
      <c r="P6102">
        <v>0.31132779999999999</v>
      </c>
      <c r="Q6102">
        <v>69.884100000000004</v>
      </c>
      <c r="R6102">
        <v>30.257539999999999</v>
      </c>
      <c r="S6102">
        <v>0.82263640000000005</v>
      </c>
    </row>
    <row r="6103" spans="1:19" x14ac:dyDescent="0.2">
      <c r="A6103" t="s">
        <v>257</v>
      </c>
      <c r="B6103">
        <v>2010</v>
      </c>
      <c r="C6103">
        <v>7206</v>
      </c>
      <c r="D6103">
        <v>8061</v>
      </c>
      <c r="E6103">
        <v>9698</v>
      </c>
      <c r="F6103">
        <v>10683</v>
      </c>
      <c r="G6103">
        <v>11944</v>
      </c>
      <c r="H6103">
        <v>5.6338249999999999</v>
      </c>
      <c r="I6103">
        <v>0.48170200000000002</v>
      </c>
      <c r="J6103">
        <v>48.170200000000001</v>
      </c>
      <c r="K6103">
        <v>89.690730000000002</v>
      </c>
      <c r="L6103">
        <v>52.764009999999999</v>
      </c>
      <c r="M6103">
        <v>0.7665883</v>
      </c>
      <c r="N6103">
        <v>41.786459999999998</v>
      </c>
      <c r="O6103">
        <v>26.789739999999998</v>
      </c>
      <c r="P6103">
        <v>0.31132779999999999</v>
      </c>
      <c r="Q6103">
        <v>69.884100000000004</v>
      </c>
      <c r="R6103">
        <v>30.257539999999999</v>
      </c>
      <c r="S6103">
        <v>0.82263640000000005</v>
      </c>
    </row>
    <row r="6104" spans="1:19" x14ac:dyDescent="0.2">
      <c r="A6104" t="s">
        <v>257</v>
      </c>
      <c r="B6104">
        <v>2010</v>
      </c>
      <c r="C6104">
        <v>7206</v>
      </c>
      <c r="D6104">
        <v>8061</v>
      </c>
      <c r="E6104">
        <v>9698</v>
      </c>
      <c r="F6104">
        <v>10683</v>
      </c>
      <c r="G6104">
        <v>11944</v>
      </c>
      <c r="H6104">
        <v>11.111140000000001</v>
      </c>
      <c r="I6104">
        <v>0.48170200000000002</v>
      </c>
      <c r="J6104">
        <v>48.170200000000001</v>
      </c>
      <c r="K6104">
        <v>89.690730000000002</v>
      </c>
      <c r="L6104">
        <v>52.764009999999999</v>
      </c>
      <c r="M6104">
        <v>0.7665883</v>
      </c>
      <c r="N6104">
        <v>41.786459999999998</v>
      </c>
      <c r="O6104">
        <v>26.789739999999998</v>
      </c>
      <c r="P6104">
        <v>0.31132779999999999</v>
      </c>
      <c r="Q6104">
        <v>69.884100000000004</v>
      </c>
      <c r="R6104">
        <v>30.257539999999999</v>
      </c>
      <c r="S6104">
        <v>0.82263640000000005</v>
      </c>
    </row>
    <row r="6105" spans="1:19" x14ac:dyDescent="0.2">
      <c r="A6105" t="s">
        <v>257</v>
      </c>
      <c r="B6105">
        <v>2010</v>
      </c>
      <c r="C6105">
        <v>7206</v>
      </c>
      <c r="D6105">
        <v>8061</v>
      </c>
      <c r="E6105">
        <v>9698</v>
      </c>
      <c r="F6105">
        <v>10683</v>
      </c>
      <c r="G6105">
        <v>11944</v>
      </c>
      <c r="H6105">
        <v>11.111129999999999</v>
      </c>
      <c r="I6105">
        <v>0.48170200000000002</v>
      </c>
      <c r="J6105">
        <v>48.170200000000001</v>
      </c>
      <c r="K6105">
        <v>89.690730000000002</v>
      </c>
      <c r="L6105">
        <v>52.764009999999999</v>
      </c>
      <c r="M6105">
        <v>0.7665883</v>
      </c>
      <c r="N6105">
        <v>41.786459999999998</v>
      </c>
      <c r="O6105">
        <v>26.789739999999998</v>
      </c>
      <c r="P6105">
        <v>0.31132779999999999</v>
      </c>
      <c r="Q6105">
        <v>69.884100000000004</v>
      </c>
      <c r="R6105">
        <v>30.257539999999999</v>
      </c>
      <c r="S6105">
        <v>0.82263640000000005</v>
      </c>
    </row>
    <row r="6106" spans="1:19" x14ac:dyDescent="0.2">
      <c r="A6106" t="s">
        <v>257</v>
      </c>
      <c r="B6106">
        <v>2010</v>
      </c>
      <c r="C6106">
        <v>7206</v>
      </c>
      <c r="D6106">
        <v>8061</v>
      </c>
      <c r="E6106">
        <v>9698</v>
      </c>
      <c r="F6106">
        <v>10683</v>
      </c>
      <c r="G6106">
        <v>11944</v>
      </c>
      <c r="H6106">
        <v>11.111079999999999</v>
      </c>
      <c r="I6106">
        <v>0.48170200000000002</v>
      </c>
      <c r="J6106">
        <v>48.170200000000001</v>
      </c>
      <c r="K6106">
        <v>89.690730000000002</v>
      </c>
      <c r="L6106">
        <v>52.764009999999999</v>
      </c>
      <c r="M6106">
        <v>0.7665883</v>
      </c>
      <c r="N6106">
        <v>41.786459999999998</v>
      </c>
      <c r="O6106">
        <v>26.789739999999998</v>
      </c>
      <c r="P6106">
        <v>0.31132779999999999</v>
      </c>
      <c r="Q6106">
        <v>69.884100000000004</v>
      </c>
      <c r="R6106">
        <v>30.257539999999999</v>
      </c>
      <c r="S6106">
        <v>0.82263640000000005</v>
      </c>
    </row>
    <row r="6107" spans="1:19" x14ac:dyDescent="0.2">
      <c r="A6107" t="s">
        <v>257</v>
      </c>
      <c r="B6107">
        <v>2010</v>
      </c>
      <c r="C6107">
        <v>7206</v>
      </c>
      <c r="D6107">
        <v>8061</v>
      </c>
      <c r="E6107">
        <v>9698</v>
      </c>
      <c r="F6107">
        <v>10683</v>
      </c>
      <c r="G6107">
        <v>11944</v>
      </c>
      <c r="H6107">
        <v>10.93754</v>
      </c>
      <c r="I6107">
        <v>0.48170200000000002</v>
      </c>
      <c r="J6107">
        <v>48.170200000000001</v>
      </c>
      <c r="K6107">
        <v>89.690730000000002</v>
      </c>
      <c r="L6107">
        <v>52.764009999999999</v>
      </c>
      <c r="M6107">
        <v>0.7665883</v>
      </c>
      <c r="N6107">
        <v>41.786459999999998</v>
      </c>
      <c r="O6107">
        <v>26.789739999999998</v>
      </c>
      <c r="P6107">
        <v>0.31132779999999999</v>
      </c>
      <c r="Q6107">
        <v>69.884100000000004</v>
      </c>
      <c r="R6107">
        <v>30.257539999999999</v>
      </c>
      <c r="S6107">
        <v>0.82263640000000005</v>
      </c>
    </row>
    <row r="6108" spans="1:19" x14ac:dyDescent="0.2">
      <c r="A6108" t="s">
        <v>257</v>
      </c>
      <c r="B6108">
        <v>2010</v>
      </c>
      <c r="C6108">
        <v>7206</v>
      </c>
      <c r="D6108">
        <v>8061</v>
      </c>
      <c r="E6108">
        <v>9698</v>
      </c>
      <c r="F6108">
        <v>10683</v>
      </c>
      <c r="G6108">
        <v>11944</v>
      </c>
      <c r="H6108">
        <v>7.1428789999999998</v>
      </c>
      <c r="I6108">
        <v>0.48170200000000002</v>
      </c>
      <c r="J6108">
        <v>48.170200000000001</v>
      </c>
      <c r="K6108">
        <v>89.690730000000002</v>
      </c>
      <c r="L6108">
        <v>52.764009999999999</v>
      </c>
      <c r="M6108">
        <v>0.7665883</v>
      </c>
      <c r="N6108">
        <v>41.786459999999998</v>
      </c>
      <c r="O6108">
        <v>26.789739999999998</v>
      </c>
      <c r="P6108">
        <v>0.31132779999999999</v>
      </c>
      <c r="Q6108">
        <v>69.884100000000004</v>
      </c>
      <c r="R6108">
        <v>30.257539999999999</v>
      </c>
      <c r="S6108">
        <v>0.82263640000000005</v>
      </c>
    </row>
    <row r="6109" spans="1:19" x14ac:dyDescent="0.2">
      <c r="A6109" t="s">
        <v>257</v>
      </c>
      <c r="B6109">
        <v>2010</v>
      </c>
      <c r="C6109">
        <v>7206</v>
      </c>
      <c r="D6109">
        <v>8061</v>
      </c>
      <c r="E6109">
        <v>9698</v>
      </c>
      <c r="F6109">
        <v>10683</v>
      </c>
      <c r="G6109">
        <v>11944</v>
      </c>
      <c r="H6109">
        <v>5.263128</v>
      </c>
      <c r="I6109">
        <v>0.48170200000000002</v>
      </c>
      <c r="J6109">
        <v>48.170200000000001</v>
      </c>
      <c r="K6109">
        <v>89.690730000000002</v>
      </c>
      <c r="L6109">
        <v>52.764009999999999</v>
      </c>
      <c r="M6109">
        <v>0.7665883</v>
      </c>
      <c r="N6109">
        <v>41.786459999999998</v>
      </c>
      <c r="O6109">
        <v>26.789739999999998</v>
      </c>
      <c r="P6109">
        <v>0.31132779999999999</v>
      </c>
      <c r="Q6109">
        <v>69.884100000000004</v>
      </c>
      <c r="R6109">
        <v>30.257539999999999</v>
      </c>
      <c r="S6109">
        <v>0.82263640000000005</v>
      </c>
    </row>
    <row r="6110" spans="1:19" x14ac:dyDescent="0.2">
      <c r="A6110" t="s">
        <v>257</v>
      </c>
      <c r="B6110">
        <v>2010</v>
      </c>
      <c r="C6110">
        <v>7206</v>
      </c>
      <c r="D6110">
        <v>8061</v>
      </c>
      <c r="E6110">
        <v>9698</v>
      </c>
      <c r="F6110">
        <v>10683</v>
      </c>
      <c r="G6110">
        <v>11944</v>
      </c>
      <c r="H6110">
        <v>8.6956240000000005</v>
      </c>
      <c r="I6110">
        <v>0.48170200000000002</v>
      </c>
      <c r="J6110">
        <v>48.170200000000001</v>
      </c>
      <c r="K6110">
        <v>89.690730000000002</v>
      </c>
      <c r="L6110">
        <v>52.764009999999999</v>
      </c>
      <c r="M6110">
        <v>0.7665883</v>
      </c>
      <c r="N6110">
        <v>41.786459999999998</v>
      </c>
      <c r="O6110">
        <v>26.789739999999998</v>
      </c>
      <c r="P6110">
        <v>0.31132779999999999</v>
      </c>
      <c r="Q6110">
        <v>69.884100000000004</v>
      </c>
      <c r="R6110">
        <v>30.257539999999999</v>
      </c>
      <c r="S6110">
        <v>0.82263640000000005</v>
      </c>
    </row>
    <row r="6111" spans="1:19" x14ac:dyDescent="0.2">
      <c r="A6111" t="s">
        <v>257</v>
      </c>
      <c r="B6111">
        <v>2010</v>
      </c>
      <c r="C6111">
        <v>7206</v>
      </c>
      <c r="D6111">
        <v>8061</v>
      </c>
      <c r="E6111">
        <v>9698</v>
      </c>
      <c r="F6111">
        <v>10683</v>
      </c>
      <c r="G6111">
        <v>11944</v>
      </c>
      <c r="H6111">
        <v>71.428600000000003</v>
      </c>
      <c r="I6111">
        <v>0.48170200000000002</v>
      </c>
      <c r="J6111">
        <v>48.170200000000001</v>
      </c>
      <c r="K6111">
        <v>89.690730000000002</v>
      </c>
      <c r="L6111">
        <v>52.764009999999999</v>
      </c>
      <c r="M6111">
        <v>0.7665883</v>
      </c>
      <c r="N6111">
        <v>41.786459999999998</v>
      </c>
      <c r="O6111">
        <v>26.789739999999998</v>
      </c>
      <c r="P6111">
        <v>0.31132779999999999</v>
      </c>
      <c r="Q6111">
        <v>69.884100000000004</v>
      </c>
      <c r="R6111">
        <v>30.257539999999999</v>
      </c>
      <c r="S6111">
        <v>0.82263640000000005</v>
      </c>
    </row>
    <row r="6112" spans="1:19" x14ac:dyDescent="0.2">
      <c r="A6112" t="s">
        <v>257</v>
      </c>
      <c r="B6112">
        <v>2010</v>
      </c>
      <c r="C6112">
        <v>7206</v>
      </c>
      <c r="D6112">
        <v>8061</v>
      </c>
      <c r="E6112">
        <v>9698</v>
      </c>
      <c r="F6112">
        <v>10683</v>
      </c>
      <c r="G6112">
        <v>11944</v>
      </c>
      <c r="H6112">
        <v>11.111079999999999</v>
      </c>
      <c r="I6112">
        <v>0.48170200000000002</v>
      </c>
      <c r="J6112">
        <v>48.170200000000001</v>
      </c>
      <c r="K6112">
        <v>89.690730000000002</v>
      </c>
      <c r="L6112">
        <v>52.764009999999999</v>
      </c>
      <c r="M6112">
        <v>0.7665883</v>
      </c>
      <c r="N6112">
        <v>41.786459999999998</v>
      </c>
      <c r="O6112">
        <v>26.789739999999998</v>
      </c>
      <c r="P6112">
        <v>0.31132779999999999</v>
      </c>
      <c r="Q6112">
        <v>69.884100000000004</v>
      </c>
      <c r="R6112">
        <v>30.257539999999999</v>
      </c>
      <c r="S6112">
        <v>0.82263640000000005</v>
      </c>
    </row>
    <row r="6113" spans="1:19" x14ac:dyDescent="0.2">
      <c r="A6113" t="s">
        <v>257</v>
      </c>
      <c r="B6113">
        <v>2010</v>
      </c>
      <c r="C6113">
        <v>7206</v>
      </c>
      <c r="D6113">
        <v>8061</v>
      </c>
      <c r="E6113">
        <v>9698</v>
      </c>
      <c r="F6113">
        <v>10683</v>
      </c>
      <c r="G6113">
        <v>11944</v>
      </c>
      <c r="H6113">
        <v>13.333349999999999</v>
      </c>
      <c r="I6113">
        <v>0.48170200000000002</v>
      </c>
      <c r="J6113">
        <v>48.170200000000001</v>
      </c>
      <c r="K6113">
        <v>89.690730000000002</v>
      </c>
      <c r="L6113">
        <v>52.764009999999999</v>
      </c>
      <c r="M6113">
        <v>0.7665883</v>
      </c>
      <c r="N6113">
        <v>41.786459999999998</v>
      </c>
      <c r="O6113">
        <v>26.789739999999998</v>
      </c>
      <c r="P6113">
        <v>0.31132779999999999</v>
      </c>
      <c r="Q6113">
        <v>69.884100000000004</v>
      </c>
      <c r="R6113">
        <v>30.257539999999999</v>
      </c>
      <c r="S6113">
        <v>0.82263640000000005</v>
      </c>
    </row>
    <row r="6114" spans="1:19" x14ac:dyDescent="0.2">
      <c r="A6114" t="s">
        <v>257</v>
      </c>
      <c r="B6114">
        <v>2010</v>
      </c>
      <c r="C6114">
        <v>7206</v>
      </c>
      <c r="D6114">
        <v>8061</v>
      </c>
      <c r="E6114">
        <v>9698</v>
      </c>
      <c r="F6114">
        <v>10683</v>
      </c>
      <c r="G6114">
        <v>11944</v>
      </c>
      <c r="H6114">
        <v>-3.2257889999999998</v>
      </c>
      <c r="I6114">
        <v>0.48170200000000002</v>
      </c>
      <c r="J6114">
        <v>48.170200000000001</v>
      </c>
      <c r="K6114">
        <v>89.690730000000002</v>
      </c>
      <c r="L6114">
        <v>52.764009999999999</v>
      </c>
      <c r="M6114">
        <v>0.7665883</v>
      </c>
      <c r="N6114">
        <v>41.786459999999998</v>
      </c>
      <c r="O6114">
        <v>26.789739999999998</v>
      </c>
      <c r="P6114">
        <v>0.31132779999999999</v>
      </c>
      <c r="Q6114">
        <v>69.884100000000004</v>
      </c>
      <c r="R6114">
        <v>30.257539999999999</v>
      </c>
      <c r="S6114">
        <v>0.82263640000000005</v>
      </c>
    </row>
    <row r="6115" spans="1:19" x14ac:dyDescent="0.2">
      <c r="A6115" t="s">
        <v>257</v>
      </c>
      <c r="B6115">
        <v>2010</v>
      </c>
      <c r="C6115">
        <v>7206</v>
      </c>
      <c r="D6115">
        <v>8061</v>
      </c>
      <c r="E6115">
        <v>9698</v>
      </c>
      <c r="F6115">
        <v>10683</v>
      </c>
      <c r="G6115">
        <v>11944</v>
      </c>
      <c r="H6115">
        <v>11.11111</v>
      </c>
      <c r="I6115">
        <v>0.48170200000000002</v>
      </c>
      <c r="J6115">
        <v>48.170200000000001</v>
      </c>
      <c r="K6115">
        <v>89.690730000000002</v>
      </c>
      <c r="L6115">
        <v>52.764009999999999</v>
      </c>
      <c r="M6115">
        <v>0.7665883</v>
      </c>
      <c r="N6115">
        <v>41.786459999999998</v>
      </c>
      <c r="O6115">
        <v>26.789739999999998</v>
      </c>
      <c r="P6115">
        <v>0.31132779999999999</v>
      </c>
      <c r="Q6115">
        <v>69.884100000000004</v>
      </c>
      <c r="R6115">
        <v>30.257539999999999</v>
      </c>
      <c r="S6115">
        <v>0.82263640000000005</v>
      </c>
    </row>
    <row r="6116" spans="1:19" x14ac:dyDescent="0.2">
      <c r="A6116" t="s">
        <v>257</v>
      </c>
      <c r="B6116">
        <v>2010</v>
      </c>
      <c r="C6116">
        <v>7206</v>
      </c>
      <c r="D6116">
        <v>8061</v>
      </c>
      <c r="E6116">
        <v>9698</v>
      </c>
      <c r="F6116">
        <v>10683</v>
      </c>
      <c r="G6116">
        <v>11944</v>
      </c>
      <c r="H6116">
        <v>10.52637</v>
      </c>
      <c r="I6116">
        <v>0.48170200000000002</v>
      </c>
      <c r="J6116">
        <v>48.170200000000001</v>
      </c>
      <c r="K6116">
        <v>89.690730000000002</v>
      </c>
      <c r="L6116">
        <v>52.764009999999999</v>
      </c>
      <c r="M6116">
        <v>0.7665883</v>
      </c>
      <c r="N6116">
        <v>41.786459999999998</v>
      </c>
      <c r="O6116">
        <v>26.789739999999998</v>
      </c>
      <c r="P6116">
        <v>0.31132779999999999</v>
      </c>
      <c r="Q6116">
        <v>69.884100000000004</v>
      </c>
      <c r="R6116">
        <v>30.257539999999999</v>
      </c>
      <c r="S6116">
        <v>0.82263640000000005</v>
      </c>
    </row>
    <row r="6117" spans="1:19" x14ac:dyDescent="0.2">
      <c r="A6117" t="s">
        <v>257</v>
      </c>
      <c r="B6117">
        <v>2010</v>
      </c>
      <c r="C6117">
        <v>7206</v>
      </c>
      <c r="D6117">
        <v>8061</v>
      </c>
      <c r="E6117">
        <v>9698</v>
      </c>
      <c r="F6117">
        <v>10683</v>
      </c>
      <c r="G6117">
        <v>11944</v>
      </c>
      <c r="H6117">
        <v>4.6511839999999998</v>
      </c>
      <c r="I6117">
        <v>0.48170200000000002</v>
      </c>
      <c r="J6117">
        <v>48.170200000000001</v>
      </c>
      <c r="K6117">
        <v>89.690730000000002</v>
      </c>
      <c r="L6117">
        <v>52.764009999999999</v>
      </c>
      <c r="M6117">
        <v>0.7665883</v>
      </c>
      <c r="N6117">
        <v>41.786459999999998</v>
      </c>
      <c r="O6117">
        <v>26.789739999999998</v>
      </c>
      <c r="P6117">
        <v>0.31132779999999999</v>
      </c>
      <c r="Q6117">
        <v>69.884100000000004</v>
      </c>
      <c r="R6117">
        <v>30.257539999999999</v>
      </c>
      <c r="S6117">
        <v>0.82263640000000005</v>
      </c>
    </row>
    <row r="6118" spans="1:19" x14ac:dyDescent="0.2">
      <c r="A6118" t="s">
        <v>257</v>
      </c>
      <c r="B6118">
        <v>2010</v>
      </c>
      <c r="C6118">
        <v>7206</v>
      </c>
      <c r="D6118">
        <v>8061</v>
      </c>
      <c r="E6118">
        <v>9698</v>
      </c>
      <c r="F6118">
        <v>10683</v>
      </c>
      <c r="G6118">
        <v>11944</v>
      </c>
      <c r="H6118">
        <v>8.3333159999999999</v>
      </c>
      <c r="I6118">
        <v>0.48170200000000002</v>
      </c>
      <c r="J6118">
        <v>48.170200000000001</v>
      </c>
      <c r="K6118">
        <v>89.690730000000002</v>
      </c>
      <c r="L6118">
        <v>52.764009999999999</v>
      </c>
      <c r="M6118">
        <v>0.7665883</v>
      </c>
      <c r="N6118">
        <v>41.786459999999998</v>
      </c>
      <c r="O6118">
        <v>26.789739999999998</v>
      </c>
      <c r="P6118">
        <v>0.31132779999999999</v>
      </c>
      <c r="Q6118">
        <v>69.884100000000004</v>
      </c>
      <c r="R6118">
        <v>30.257539999999999</v>
      </c>
      <c r="S6118">
        <v>0.82263640000000005</v>
      </c>
    </row>
    <row r="6119" spans="1:19" x14ac:dyDescent="0.2">
      <c r="A6119" t="s">
        <v>257</v>
      </c>
      <c r="B6119">
        <v>2010</v>
      </c>
      <c r="C6119">
        <v>7206</v>
      </c>
      <c r="D6119">
        <v>8061</v>
      </c>
      <c r="E6119">
        <v>9698</v>
      </c>
      <c r="F6119">
        <v>10683</v>
      </c>
      <c r="G6119">
        <v>11944</v>
      </c>
      <c r="H6119">
        <v>8.3333670000000009</v>
      </c>
      <c r="I6119">
        <v>0.48170200000000002</v>
      </c>
      <c r="J6119">
        <v>48.170200000000001</v>
      </c>
      <c r="K6119">
        <v>89.690730000000002</v>
      </c>
      <c r="L6119">
        <v>52.764009999999999</v>
      </c>
      <c r="M6119">
        <v>0.7665883</v>
      </c>
      <c r="N6119">
        <v>41.786459999999998</v>
      </c>
      <c r="O6119">
        <v>26.789739999999998</v>
      </c>
      <c r="P6119">
        <v>0.31132779999999999</v>
      </c>
      <c r="Q6119">
        <v>69.884100000000004</v>
      </c>
      <c r="R6119">
        <v>30.257539999999999</v>
      </c>
      <c r="S6119">
        <v>0.82263640000000005</v>
      </c>
    </row>
    <row r="6120" spans="1:19" x14ac:dyDescent="0.2">
      <c r="A6120" t="s">
        <v>257</v>
      </c>
      <c r="B6120">
        <v>2010</v>
      </c>
      <c r="C6120">
        <v>7206</v>
      </c>
      <c r="D6120">
        <v>8061</v>
      </c>
      <c r="E6120">
        <v>9698</v>
      </c>
      <c r="F6120">
        <v>10683</v>
      </c>
      <c r="G6120">
        <v>11944</v>
      </c>
      <c r="H6120">
        <v>8.6207410000000007</v>
      </c>
      <c r="I6120">
        <v>0.48170200000000002</v>
      </c>
      <c r="J6120">
        <v>48.170200000000001</v>
      </c>
      <c r="K6120">
        <v>89.690730000000002</v>
      </c>
      <c r="L6120">
        <v>52.764009999999999</v>
      </c>
      <c r="M6120">
        <v>0.7665883</v>
      </c>
      <c r="N6120">
        <v>41.786459999999998</v>
      </c>
      <c r="O6120">
        <v>26.789739999999998</v>
      </c>
      <c r="P6120">
        <v>0.31132779999999999</v>
      </c>
      <c r="Q6120">
        <v>69.884100000000004</v>
      </c>
      <c r="R6120">
        <v>30.257539999999999</v>
      </c>
      <c r="S6120">
        <v>0.82263640000000005</v>
      </c>
    </row>
    <row r="6121" spans="1:19" x14ac:dyDescent="0.2">
      <c r="A6121" t="s">
        <v>257</v>
      </c>
      <c r="B6121">
        <v>2010</v>
      </c>
      <c r="C6121">
        <v>7206</v>
      </c>
      <c r="D6121">
        <v>8061</v>
      </c>
      <c r="E6121">
        <v>9698</v>
      </c>
      <c r="F6121">
        <v>10683</v>
      </c>
      <c r="G6121">
        <v>11944</v>
      </c>
      <c r="H6121">
        <v>8.6956729999999993</v>
      </c>
      <c r="I6121">
        <v>0.48170200000000002</v>
      </c>
      <c r="J6121">
        <v>48.170200000000001</v>
      </c>
      <c r="K6121">
        <v>89.690730000000002</v>
      </c>
      <c r="L6121">
        <v>52.764009999999999</v>
      </c>
      <c r="M6121">
        <v>0.7665883</v>
      </c>
      <c r="N6121">
        <v>41.786459999999998</v>
      </c>
      <c r="O6121">
        <v>26.789739999999998</v>
      </c>
      <c r="P6121">
        <v>0.31132779999999999</v>
      </c>
      <c r="Q6121">
        <v>69.884100000000004</v>
      </c>
      <c r="R6121">
        <v>30.257539999999999</v>
      </c>
      <c r="S6121">
        <v>0.82263640000000005</v>
      </c>
    </row>
    <row r="6122" spans="1:19" x14ac:dyDescent="0.2">
      <c r="A6122" t="s">
        <v>257</v>
      </c>
      <c r="B6122">
        <v>2010</v>
      </c>
      <c r="C6122">
        <v>7206</v>
      </c>
      <c r="D6122">
        <v>8061</v>
      </c>
      <c r="E6122">
        <v>9698</v>
      </c>
      <c r="F6122">
        <v>10683</v>
      </c>
      <c r="G6122">
        <v>11944</v>
      </c>
      <c r="H6122">
        <v>8.7719369999999994</v>
      </c>
      <c r="I6122">
        <v>0.48170200000000002</v>
      </c>
      <c r="J6122">
        <v>48.170200000000001</v>
      </c>
      <c r="K6122">
        <v>89.690730000000002</v>
      </c>
      <c r="L6122">
        <v>52.764009999999999</v>
      </c>
      <c r="M6122">
        <v>0.7665883</v>
      </c>
      <c r="N6122">
        <v>41.786459999999998</v>
      </c>
      <c r="O6122">
        <v>26.789739999999998</v>
      </c>
      <c r="P6122">
        <v>0.31132779999999999</v>
      </c>
      <c r="Q6122">
        <v>69.884100000000004</v>
      </c>
      <c r="R6122">
        <v>30.257539999999999</v>
      </c>
      <c r="S6122">
        <v>0.82263640000000005</v>
      </c>
    </row>
    <row r="6123" spans="1:19" x14ac:dyDescent="0.2">
      <c r="A6123" t="s">
        <v>257</v>
      </c>
      <c r="B6123">
        <v>2010</v>
      </c>
      <c r="C6123">
        <v>7206</v>
      </c>
      <c r="D6123">
        <v>8061</v>
      </c>
      <c r="E6123">
        <v>9698</v>
      </c>
      <c r="F6123">
        <v>10683</v>
      </c>
      <c r="G6123">
        <v>11944</v>
      </c>
      <c r="H6123">
        <v>11.111129999999999</v>
      </c>
      <c r="I6123">
        <v>0.48170200000000002</v>
      </c>
      <c r="J6123">
        <v>48.170200000000001</v>
      </c>
      <c r="K6123">
        <v>89.690730000000002</v>
      </c>
      <c r="L6123">
        <v>52.764009999999999</v>
      </c>
      <c r="M6123">
        <v>0.7665883</v>
      </c>
      <c r="N6123">
        <v>41.786459999999998</v>
      </c>
      <c r="O6123">
        <v>26.789739999999998</v>
      </c>
      <c r="P6123">
        <v>0.31132779999999999</v>
      </c>
      <c r="Q6123">
        <v>69.884100000000004</v>
      </c>
      <c r="R6123">
        <v>30.257539999999999</v>
      </c>
      <c r="S6123">
        <v>0.82263640000000005</v>
      </c>
    </row>
    <row r="6124" spans="1:19" x14ac:dyDescent="0.2">
      <c r="A6124" t="s">
        <v>257</v>
      </c>
      <c r="B6124">
        <v>2010</v>
      </c>
      <c r="C6124">
        <v>7206</v>
      </c>
      <c r="D6124">
        <v>8061</v>
      </c>
      <c r="E6124">
        <v>9698</v>
      </c>
      <c r="F6124">
        <v>10683</v>
      </c>
      <c r="G6124">
        <v>11944</v>
      </c>
      <c r="H6124">
        <v>8.6956729999999993</v>
      </c>
      <c r="I6124">
        <v>0.48170200000000002</v>
      </c>
      <c r="J6124">
        <v>48.170200000000001</v>
      </c>
      <c r="K6124">
        <v>89.690730000000002</v>
      </c>
      <c r="L6124">
        <v>52.764009999999999</v>
      </c>
      <c r="M6124">
        <v>0.7665883</v>
      </c>
      <c r="N6124">
        <v>41.786459999999998</v>
      </c>
      <c r="O6124">
        <v>26.789739999999998</v>
      </c>
      <c r="P6124">
        <v>0.31132779999999999</v>
      </c>
      <c r="Q6124">
        <v>69.884100000000004</v>
      </c>
      <c r="R6124">
        <v>30.257539999999999</v>
      </c>
      <c r="S6124">
        <v>0.82263640000000005</v>
      </c>
    </row>
    <row r="6125" spans="1:19" x14ac:dyDescent="0.2">
      <c r="A6125" t="s">
        <v>257</v>
      </c>
      <c r="B6125">
        <v>2010</v>
      </c>
      <c r="C6125">
        <v>7206</v>
      </c>
      <c r="D6125">
        <v>8061</v>
      </c>
      <c r="E6125">
        <v>9698</v>
      </c>
      <c r="F6125">
        <v>10683</v>
      </c>
      <c r="G6125">
        <v>11944</v>
      </c>
      <c r="H6125">
        <v>9.0908770000000008</v>
      </c>
      <c r="I6125">
        <v>0.48170200000000002</v>
      </c>
      <c r="J6125">
        <v>48.170200000000001</v>
      </c>
      <c r="K6125">
        <v>89.690730000000002</v>
      </c>
      <c r="L6125">
        <v>52.764009999999999</v>
      </c>
      <c r="M6125">
        <v>0.7665883</v>
      </c>
      <c r="N6125">
        <v>41.786459999999998</v>
      </c>
      <c r="O6125">
        <v>26.789739999999998</v>
      </c>
      <c r="P6125">
        <v>0.31132779999999999</v>
      </c>
      <c r="Q6125">
        <v>69.884100000000004</v>
      </c>
      <c r="R6125">
        <v>30.257539999999999</v>
      </c>
      <c r="S6125">
        <v>0.82263640000000005</v>
      </c>
    </row>
    <row r="6126" spans="1:19" x14ac:dyDescent="0.2">
      <c r="A6126" t="s">
        <v>257</v>
      </c>
      <c r="B6126">
        <v>2010</v>
      </c>
      <c r="C6126">
        <v>7206</v>
      </c>
      <c r="D6126">
        <v>8061</v>
      </c>
      <c r="E6126">
        <v>9698</v>
      </c>
      <c r="F6126">
        <v>10683</v>
      </c>
      <c r="G6126">
        <v>11944</v>
      </c>
      <c r="H6126">
        <v>-3.3399999999999999E-5</v>
      </c>
      <c r="I6126">
        <v>0.48170200000000002</v>
      </c>
      <c r="J6126">
        <v>48.170200000000001</v>
      </c>
      <c r="K6126">
        <v>89.690730000000002</v>
      </c>
      <c r="L6126">
        <v>52.764009999999999</v>
      </c>
      <c r="M6126">
        <v>0.7665883</v>
      </c>
      <c r="N6126">
        <v>41.786459999999998</v>
      </c>
      <c r="O6126">
        <v>26.789739999999998</v>
      </c>
      <c r="P6126">
        <v>0.31132779999999999</v>
      </c>
      <c r="Q6126">
        <v>69.884100000000004</v>
      </c>
      <c r="R6126">
        <v>30.257539999999999</v>
      </c>
      <c r="S6126">
        <v>0.82263640000000005</v>
      </c>
    </row>
    <row r="6127" spans="1:19" x14ac:dyDescent="0.2">
      <c r="A6127" t="s">
        <v>257</v>
      </c>
      <c r="B6127">
        <v>2010</v>
      </c>
      <c r="C6127">
        <v>7206</v>
      </c>
      <c r="D6127">
        <v>8061</v>
      </c>
      <c r="E6127">
        <v>9698</v>
      </c>
      <c r="F6127">
        <v>10683</v>
      </c>
      <c r="G6127">
        <v>11944</v>
      </c>
      <c r="H6127">
        <v>8.3333130000000004</v>
      </c>
      <c r="I6127">
        <v>0.48170200000000002</v>
      </c>
      <c r="J6127">
        <v>48.170200000000001</v>
      </c>
      <c r="K6127">
        <v>89.690730000000002</v>
      </c>
      <c r="L6127">
        <v>52.764009999999999</v>
      </c>
      <c r="M6127">
        <v>0.7665883</v>
      </c>
      <c r="N6127">
        <v>41.786459999999998</v>
      </c>
      <c r="O6127">
        <v>26.789739999999998</v>
      </c>
      <c r="P6127">
        <v>0.31132779999999999</v>
      </c>
      <c r="Q6127">
        <v>69.884100000000004</v>
      </c>
      <c r="R6127">
        <v>30.257539999999999</v>
      </c>
      <c r="S6127">
        <v>0.82263640000000005</v>
      </c>
    </row>
    <row r="6128" spans="1:19" x14ac:dyDescent="0.2">
      <c r="A6128" t="s">
        <v>257</v>
      </c>
      <c r="B6128">
        <v>2010</v>
      </c>
      <c r="C6128">
        <v>7206</v>
      </c>
      <c r="D6128">
        <v>8061</v>
      </c>
      <c r="E6128">
        <v>9698</v>
      </c>
      <c r="F6128">
        <v>10683</v>
      </c>
      <c r="G6128">
        <v>11944</v>
      </c>
      <c r="H6128">
        <v>5.263128</v>
      </c>
      <c r="I6128">
        <v>0.48170200000000002</v>
      </c>
      <c r="J6128">
        <v>48.170200000000001</v>
      </c>
      <c r="K6128">
        <v>89.690730000000002</v>
      </c>
      <c r="L6128">
        <v>52.764009999999999</v>
      </c>
      <c r="M6128">
        <v>0.7665883</v>
      </c>
      <c r="N6128">
        <v>41.786459999999998</v>
      </c>
      <c r="O6128">
        <v>26.789739999999998</v>
      </c>
      <c r="P6128">
        <v>0.31132779999999999</v>
      </c>
      <c r="Q6128">
        <v>69.884100000000004</v>
      </c>
      <c r="R6128">
        <v>30.257539999999999</v>
      </c>
      <c r="S6128">
        <v>0.82263640000000005</v>
      </c>
    </row>
    <row r="6129" spans="1:19" x14ac:dyDescent="0.2">
      <c r="A6129" t="s">
        <v>257</v>
      </c>
      <c r="B6129">
        <v>2010</v>
      </c>
      <c r="C6129">
        <v>7206</v>
      </c>
      <c r="D6129">
        <v>8061</v>
      </c>
      <c r="E6129">
        <v>9698</v>
      </c>
      <c r="F6129">
        <v>10683</v>
      </c>
      <c r="G6129">
        <v>11944</v>
      </c>
      <c r="H6129">
        <v>8.6956209999999992</v>
      </c>
      <c r="I6129">
        <v>0.48170200000000002</v>
      </c>
      <c r="J6129">
        <v>48.170200000000001</v>
      </c>
      <c r="K6129">
        <v>89.690730000000002</v>
      </c>
      <c r="L6129">
        <v>52.764009999999999</v>
      </c>
      <c r="M6129">
        <v>0.7665883</v>
      </c>
      <c r="N6129">
        <v>41.786459999999998</v>
      </c>
      <c r="O6129">
        <v>26.789739999999998</v>
      </c>
      <c r="P6129">
        <v>0.31132779999999999</v>
      </c>
      <c r="Q6129">
        <v>69.884100000000004</v>
      </c>
      <c r="R6129">
        <v>30.257539999999999</v>
      </c>
      <c r="S6129">
        <v>0.82263640000000005</v>
      </c>
    </row>
    <row r="6130" spans="1:19" x14ac:dyDescent="0.2">
      <c r="A6130" t="s">
        <v>257</v>
      </c>
      <c r="B6130">
        <v>2010</v>
      </c>
      <c r="C6130">
        <v>7206</v>
      </c>
      <c r="D6130">
        <v>8061</v>
      </c>
      <c r="E6130">
        <v>9698</v>
      </c>
      <c r="F6130">
        <v>10683</v>
      </c>
      <c r="G6130">
        <v>11944</v>
      </c>
      <c r="H6130">
        <v>-2.5599999999999999E-5</v>
      </c>
      <c r="I6130">
        <v>0.48170200000000002</v>
      </c>
      <c r="J6130">
        <v>48.170200000000001</v>
      </c>
      <c r="K6130">
        <v>89.690730000000002</v>
      </c>
      <c r="L6130">
        <v>52.764009999999999</v>
      </c>
      <c r="M6130">
        <v>0.7665883</v>
      </c>
      <c r="N6130">
        <v>41.786459999999998</v>
      </c>
      <c r="O6130">
        <v>26.789739999999998</v>
      </c>
      <c r="P6130">
        <v>0.31132779999999999</v>
      </c>
      <c r="Q6130">
        <v>69.884100000000004</v>
      </c>
      <c r="R6130">
        <v>30.257539999999999</v>
      </c>
      <c r="S6130">
        <v>0.82263640000000005</v>
      </c>
    </row>
    <row r="6131" spans="1:19" x14ac:dyDescent="0.2">
      <c r="A6131" t="s">
        <v>257</v>
      </c>
      <c r="B6131">
        <v>2010</v>
      </c>
      <c r="C6131">
        <v>7206</v>
      </c>
      <c r="D6131">
        <v>8061</v>
      </c>
      <c r="E6131">
        <v>9698</v>
      </c>
      <c r="F6131">
        <v>10683</v>
      </c>
      <c r="G6131">
        <v>11944</v>
      </c>
      <c r="H6131">
        <v>8.3333159999999999</v>
      </c>
      <c r="I6131">
        <v>0.48170200000000002</v>
      </c>
      <c r="J6131">
        <v>48.170200000000001</v>
      </c>
      <c r="K6131">
        <v>89.690730000000002</v>
      </c>
      <c r="L6131">
        <v>52.764009999999999</v>
      </c>
      <c r="M6131">
        <v>0.7665883</v>
      </c>
      <c r="N6131">
        <v>41.786459999999998</v>
      </c>
      <c r="O6131">
        <v>26.789739999999998</v>
      </c>
      <c r="P6131">
        <v>0.31132779999999999</v>
      </c>
      <c r="Q6131">
        <v>69.884100000000004</v>
      </c>
      <c r="R6131">
        <v>30.257539999999999</v>
      </c>
      <c r="S6131">
        <v>0.82263640000000005</v>
      </c>
    </row>
    <row r="6132" spans="1:19" x14ac:dyDescent="0.2">
      <c r="A6132" t="s">
        <v>257</v>
      </c>
      <c r="B6132">
        <v>2010</v>
      </c>
      <c r="C6132">
        <v>7206</v>
      </c>
      <c r="D6132">
        <v>8061</v>
      </c>
      <c r="E6132">
        <v>9698</v>
      </c>
      <c r="F6132">
        <v>10683</v>
      </c>
      <c r="G6132">
        <v>11944</v>
      </c>
      <c r="H6132">
        <v>9.1803570000000008</v>
      </c>
      <c r="I6132">
        <v>0.48170200000000002</v>
      </c>
      <c r="J6132">
        <v>48.170200000000001</v>
      </c>
      <c r="K6132">
        <v>89.690730000000002</v>
      </c>
      <c r="L6132">
        <v>52.764009999999999</v>
      </c>
      <c r="M6132">
        <v>0.7665883</v>
      </c>
      <c r="N6132">
        <v>41.786459999999998</v>
      </c>
      <c r="O6132">
        <v>26.789739999999998</v>
      </c>
      <c r="P6132">
        <v>0.31132779999999999</v>
      </c>
      <c r="Q6132">
        <v>69.884100000000004</v>
      </c>
      <c r="R6132">
        <v>30.257539999999999</v>
      </c>
      <c r="S6132">
        <v>0.82263640000000005</v>
      </c>
    </row>
    <row r="6133" spans="1:19" x14ac:dyDescent="0.2">
      <c r="A6133" t="s">
        <v>257</v>
      </c>
      <c r="B6133">
        <v>2010</v>
      </c>
      <c r="C6133">
        <v>7206</v>
      </c>
      <c r="D6133">
        <v>8061</v>
      </c>
      <c r="E6133">
        <v>9698</v>
      </c>
      <c r="F6133">
        <v>10683</v>
      </c>
      <c r="G6133">
        <v>11944</v>
      </c>
      <c r="H6133">
        <v>-3.1300000000000002E-5</v>
      </c>
      <c r="I6133">
        <v>0.48170200000000002</v>
      </c>
      <c r="J6133">
        <v>48.170200000000001</v>
      </c>
      <c r="K6133">
        <v>89.690730000000002</v>
      </c>
      <c r="L6133">
        <v>52.764009999999999</v>
      </c>
      <c r="M6133">
        <v>0.7665883</v>
      </c>
      <c r="N6133">
        <v>41.786459999999998</v>
      </c>
      <c r="O6133">
        <v>26.789739999999998</v>
      </c>
      <c r="P6133">
        <v>0.31132779999999999</v>
      </c>
      <c r="Q6133">
        <v>69.884100000000004</v>
      </c>
      <c r="R6133">
        <v>30.257539999999999</v>
      </c>
      <c r="S6133">
        <v>0.82263640000000005</v>
      </c>
    </row>
    <row r="6134" spans="1:19" x14ac:dyDescent="0.2">
      <c r="A6134" t="s">
        <v>257</v>
      </c>
      <c r="B6134">
        <v>2010</v>
      </c>
      <c r="C6134">
        <v>7206</v>
      </c>
      <c r="D6134">
        <v>8061</v>
      </c>
      <c r="E6134">
        <v>9698</v>
      </c>
      <c r="F6134">
        <v>10683</v>
      </c>
      <c r="G6134">
        <v>11944</v>
      </c>
      <c r="H6134">
        <v>-16</v>
      </c>
      <c r="I6134">
        <v>0.48170200000000002</v>
      </c>
      <c r="J6134">
        <v>48.170200000000001</v>
      </c>
      <c r="K6134">
        <v>89.690730000000002</v>
      </c>
      <c r="L6134">
        <v>52.764009999999999</v>
      </c>
      <c r="M6134">
        <v>0.7665883</v>
      </c>
      <c r="N6134">
        <v>41.786459999999998</v>
      </c>
      <c r="O6134">
        <v>26.789739999999998</v>
      </c>
      <c r="P6134">
        <v>0.31132779999999999</v>
      </c>
      <c r="Q6134">
        <v>69.884100000000004</v>
      </c>
      <c r="R6134">
        <v>30.257539999999999</v>
      </c>
      <c r="S6134">
        <v>0.82263640000000005</v>
      </c>
    </row>
    <row r="6135" spans="1:19" x14ac:dyDescent="0.2">
      <c r="A6135" t="s">
        <v>257</v>
      </c>
      <c r="B6135">
        <v>2010</v>
      </c>
      <c r="C6135">
        <v>7206</v>
      </c>
      <c r="D6135">
        <v>8061</v>
      </c>
      <c r="E6135">
        <v>9698</v>
      </c>
      <c r="F6135">
        <v>10683</v>
      </c>
      <c r="G6135">
        <v>11944</v>
      </c>
      <c r="H6135">
        <v>5.0000010000000001</v>
      </c>
      <c r="I6135">
        <v>0.48170200000000002</v>
      </c>
      <c r="J6135">
        <v>48.170200000000001</v>
      </c>
      <c r="K6135">
        <v>89.690730000000002</v>
      </c>
      <c r="L6135">
        <v>52.764009999999999</v>
      </c>
      <c r="M6135">
        <v>0.7665883</v>
      </c>
      <c r="N6135">
        <v>41.786459999999998</v>
      </c>
      <c r="O6135">
        <v>26.789739999999998</v>
      </c>
      <c r="P6135">
        <v>0.31132779999999999</v>
      </c>
      <c r="Q6135">
        <v>69.884100000000004</v>
      </c>
      <c r="R6135">
        <v>30.257539999999999</v>
      </c>
      <c r="S6135">
        <v>0.82263640000000005</v>
      </c>
    </row>
    <row r="6136" spans="1:19" x14ac:dyDescent="0.2">
      <c r="A6136" t="s">
        <v>257</v>
      </c>
      <c r="B6136">
        <v>2010</v>
      </c>
      <c r="C6136">
        <v>7206</v>
      </c>
      <c r="D6136">
        <v>8061</v>
      </c>
      <c r="E6136">
        <v>9698</v>
      </c>
      <c r="F6136">
        <v>10683</v>
      </c>
      <c r="G6136">
        <v>11944</v>
      </c>
      <c r="H6136">
        <v>13.84619</v>
      </c>
      <c r="I6136">
        <v>0.48170200000000002</v>
      </c>
      <c r="J6136">
        <v>48.170200000000001</v>
      </c>
      <c r="K6136">
        <v>89.690730000000002</v>
      </c>
      <c r="L6136">
        <v>52.764009999999999</v>
      </c>
      <c r="M6136">
        <v>0.7665883</v>
      </c>
      <c r="N6136">
        <v>41.786459999999998</v>
      </c>
      <c r="O6136">
        <v>26.789739999999998</v>
      </c>
      <c r="P6136">
        <v>0.31132779999999999</v>
      </c>
      <c r="Q6136">
        <v>69.884100000000004</v>
      </c>
      <c r="R6136">
        <v>30.257539999999999</v>
      </c>
      <c r="S6136">
        <v>0.82263640000000005</v>
      </c>
    </row>
    <row r="6137" spans="1:19" x14ac:dyDescent="0.2">
      <c r="A6137" t="s">
        <v>257</v>
      </c>
      <c r="B6137">
        <v>2010</v>
      </c>
      <c r="C6137">
        <v>7206</v>
      </c>
      <c r="D6137">
        <v>8061</v>
      </c>
      <c r="E6137">
        <v>9698</v>
      </c>
      <c r="F6137">
        <v>10683</v>
      </c>
      <c r="G6137">
        <v>11944</v>
      </c>
      <c r="H6137">
        <v>11.111129999999999</v>
      </c>
      <c r="I6137">
        <v>0.48170200000000002</v>
      </c>
      <c r="J6137">
        <v>48.170200000000001</v>
      </c>
      <c r="K6137">
        <v>89.690730000000002</v>
      </c>
      <c r="L6137">
        <v>52.764009999999999</v>
      </c>
      <c r="M6137">
        <v>0.7665883</v>
      </c>
      <c r="N6137">
        <v>41.786459999999998</v>
      </c>
      <c r="O6137">
        <v>26.789739999999998</v>
      </c>
      <c r="P6137">
        <v>0.31132779999999999</v>
      </c>
      <c r="Q6137">
        <v>69.884100000000004</v>
      </c>
      <c r="R6137">
        <v>30.257539999999999</v>
      </c>
      <c r="S6137">
        <v>0.82263640000000005</v>
      </c>
    </row>
    <row r="6138" spans="1:19" x14ac:dyDescent="0.2">
      <c r="A6138" t="s">
        <v>257</v>
      </c>
      <c r="B6138">
        <v>2010</v>
      </c>
      <c r="C6138">
        <v>7206</v>
      </c>
      <c r="D6138">
        <v>8061</v>
      </c>
      <c r="E6138">
        <v>9698</v>
      </c>
      <c r="F6138">
        <v>10683</v>
      </c>
      <c r="G6138">
        <v>11944</v>
      </c>
      <c r="H6138">
        <v>5.2632320000000004</v>
      </c>
      <c r="I6138">
        <v>0.48170200000000002</v>
      </c>
      <c r="J6138">
        <v>48.170200000000001</v>
      </c>
      <c r="K6138">
        <v>89.690730000000002</v>
      </c>
      <c r="L6138">
        <v>52.764009999999999</v>
      </c>
      <c r="M6138">
        <v>0.7665883</v>
      </c>
      <c r="N6138">
        <v>41.786459999999998</v>
      </c>
      <c r="O6138">
        <v>26.789739999999998</v>
      </c>
      <c r="P6138">
        <v>0.31132779999999999</v>
      </c>
      <c r="Q6138">
        <v>69.884100000000004</v>
      </c>
      <c r="R6138">
        <v>30.257539999999999</v>
      </c>
      <c r="S6138">
        <v>0.82263640000000005</v>
      </c>
    </row>
    <row r="6139" spans="1:19" x14ac:dyDescent="0.2">
      <c r="A6139" t="s">
        <v>257</v>
      </c>
      <c r="B6139">
        <v>2010</v>
      </c>
      <c r="C6139">
        <v>7206</v>
      </c>
      <c r="D6139">
        <v>8061</v>
      </c>
      <c r="E6139">
        <v>9698</v>
      </c>
      <c r="F6139">
        <v>10683</v>
      </c>
      <c r="G6139">
        <v>11944</v>
      </c>
      <c r="H6139">
        <v>19.999970000000001</v>
      </c>
      <c r="I6139">
        <v>0.48170200000000002</v>
      </c>
      <c r="J6139">
        <v>48.170200000000001</v>
      </c>
      <c r="K6139">
        <v>89.690730000000002</v>
      </c>
      <c r="L6139">
        <v>52.764009999999999</v>
      </c>
      <c r="M6139">
        <v>0.7665883</v>
      </c>
      <c r="N6139">
        <v>41.786459999999998</v>
      </c>
      <c r="O6139">
        <v>26.789739999999998</v>
      </c>
      <c r="P6139">
        <v>0.31132779999999999</v>
      </c>
      <c r="Q6139">
        <v>69.884100000000004</v>
      </c>
      <c r="R6139">
        <v>30.257539999999999</v>
      </c>
      <c r="S6139">
        <v>0.82263640000000005</v>
      </c>
    </row>
    <row r="6140" spans="1:19" x14ac:dyDescent="0.2">
      <c r="A6140" t="s">
        <v>257</v>
      </c>
      <c r="B6140">
        <v>2010</v>
      </c>
      <c r="C6140">
        <v>7206</v>
      </c>
      <c r="D6140">
        <v>8061</v>
      </c>
      <c r="E6140">
        <v>9698</v>
      </c>
      <c r="F6140">
        <v>10683</v>
      </c>
      <c r="G6140">
        <v>11944</v>
      </c>
      <c r="H6140">
        <v>11.111079999999999</v>
      </c>
      <c r="I6140">
        <v>0.48170200000000002</v>
      </c>
      <c r="J6140">
        <v>48.170200000000001</v>
      </c>
      <c r="K6140">
        <v>89.690730000000002</v>
      </c>
      <c r="L6140">
        <v>52.764009999999999</v>
      </c>
      <c r="M6140">
        <v>0.7665883</v>
      </c>
      <c r="N6140">
        <v>41.786459999999998</v>
      </c>
      <c r="O6140">
        <v>26.789739999999998</v>
      </c>
      <c r="P6140">
        <v>0.31132779999999999</v>
      </c>
      <c r="Q6140">
        <v>69.884100000000004</v>
      </c>
      <c r="R6140">
        <v>30.257539999999999</v>
      </c>
      <c r="S6140">
        <v>0.82263640000000005</v>
      </c>
    </row>
    <row r="6141" spans="1:19" x14ac:dyDescent="0.2">
      <c r="A6141" t="s">
        <v>257</v>
      </c>
      <c r="B6141">
        <v>2010</v>
      </c>
      <c r="C6141">
        <v>7206</v>
      </c>
      <c r="D6141">
        <v>8061</v>
      </c>
      <c r="E6141">
        <v>9698</v>
      </c>
      <c r="F6141">
        <v>10683</v>
      </c>
      <c r="G6141">
        <v>11944</v>
      </c>
      <c r="H6141">
        <v>13.043509999999999</v>
      </c>
      <c r="I6141">
        <v>0.48170200000000002</v>
      </c>
      <c r="J6141">
        <v>48.170200000000001</v>
      </c>
      <c r="K6141">
        <v>89.690730000000002</v>
      </c>
      <c r="L6141">
        <v>52.764009999999999</v>
      </c>
      <c r="M6141">
        <v>0.7665883</v>
      </c>
      <c r="N6141">
        <v>41.786459999999998</v>
      </c>
      <c r="O6141">
        <v>26.789739999999998</v>
      </c>
      <c r="P6141">
        <v>0.31132779999999999</v>
      </c>
      <c r="Q6141">
        <v>69.884100000000004</v>
      </c>
      <c r="R6141">
        <v>30.257539999999999</v>
      </c>
      <c r="S6141">
        <v>0.82263640000000005</v>
      </c>
    </row>
    <row r="6142" spans="1:19" x14ac:dyDescent="0.2">
      <c r="A6142" t="s">
        <v>257</v>
      </c>
      <c r="B6142">
        <v>2010</v>
      </c>
      <c r="C6142">
        <v>7206</v>
      </c>
      <c r="D6142">
        <v>8061</v>
      </c>
      <c r="E6142">
        <v>9698</v>
      </c>
      <c r="F6142">
        <v>10683</v>
      </c>
      <c r="G6142">
        <v>11944</v>
      </c>
      <c r="H6142">
        <v>11.111079999999999</v>
      </c>
      <c r="I6142">
        <v>0.48170200000000002</v>
      </c>
      <c r="J6142">
        <v>48.170200000000001</v>
      </c>
      <c r="K6142">
        <v>89.690730000000002</v>
      </c>
      <c r="L6142">
        <v>52.764009999999999</v>
      </c>
      <c r="M6142">
        <v>0.7665883</v>
      </c>
      <c r="N6142">
        <v>41.786459999999998</v>
      </c>
      <c r="O6142">
        <v>26.789739999999998</v>
      </c>
      <c r="P6142">
        <v>0.31132779999999999</v>
      </c>
      <c r="Q6142">
        <v>69.884100000000004</v>
      </c>
      <c r="R6142">
        <v>30.257539999999999</v>
      </c>
      <c r="S6142">
        <v>0.82263640000000005</v>
      </c>
    </row>
    <row r="6143" spans="1:19" x14ac:dyDescent="0.2">
      <c r="A6143" t="s">
        <v>257</v>
      </c>
      <c r="B6143">
        <v>2010</v>
      </c>
      <c r="C6143">
        <v>7206</v>
      </c>
      <c r="D6143">
        <v>8061</v>
      </c>
      <c r="E6143">
        <v>9698</v>
      </c>
      <c r="F6143">
        <v>10683</v>
      </c>
      <c r="G6143">
        <v>11944</v>
      </c>
      <c r="H6143">
        <v>9.9999739999999999</v>
      </c>
      <c r="I6143">
        <v>0.48170200000000002</v>
      </c>
      <c r="J6143">
        <v>48.170200000000001</v>
      </c>
      <c r="K6143">
        <v>89.690730000000002</v>
      </c>
      <c r="L6143">
        <v>52.764009999999999</v>
      </c>
      <c r="M6143">
        <v>0.7665883</v>
      </c>
      <c r="N6143">
        <v>41.786459999999998</v>
      </c>
      <c r="O6143">
        <v>26.789739999999998</v>
      </c>
      <c r="P6143">
        <v>0.31132779999999999</v>
      </c>
      <c r="Q6143">
        <v>69.884100000000004</v>
      </c>
      <c r="R6143">
        <v>30.257539999999999</v>
      </c>
      <c r="S6143">
        <v>0.82263640000000005</v>
      </c>
    </row>
    <row r="6144" spans="1:19" x14ac:dyDescent="0.2">
      <c r="A6144" t="s">
        <v>257</v>
      </c>
      <c r="B6144">
        <v>2010</v>
      </c>
      <c r="C6144">
        <v>7206</v>
      </c>
      <c r="D6144">
        <v>8061</v>
      </c>
      <c r="E6144">
        <v>9698</v>
      </c>
      <c r="F6144">
        <v>10683</v>
      </c>
      <c r="G6144">
        <v>11944</v>
      </c>
      <c r="H6144">
        <v>66.666700000000006</v>
      </c>
      <c r="I6144">
        <v>0.48170200000000002</v>
      </c>
      <c r="J6144">
        <v>48.170200000000001</v>
      </c>
      <c r="K6144">
        <v>89.690730000000002</v>
      </c>
      <c r="L6144">
        <v>52.764009999999999</v>
      </c>
      <c r="M6144">
        <v>0.7665883</v>
      </c>
      <c r="N6144">
        <v>41.786459999999998</v>
      </c>
      <c r="O6144">
        <v>26.789739999999998</v>
      </c>
      <c r="P6144">
        <v>0.31132779999999999</v>
      </c>
      <c r="Q6144">
        <v>69.884100000000004</v>
      </c>
      <c r="R6144">
        <v>30.257539999999999</v>
      </c>
      <c r="S6144">
        <v>0.82263640000000005</v>
      </c>
    </row>
    <row r="6145" spans="1:19" x14ac:dyDescent="0.2">
      <c r="A6145" t="s">
        <v>257</v>
      </c>
      <c r="B6145">
        <v>2010</v>
      </c>
      <c r="C6145">
        <v>7206</v>
      </c>
      <c r="D6145">
        <v>8061</v>
      </c>
      <c r="E6145">
        <v>9698</v>
      </c>
      <c r="F6145">
        <v>10683</v>
      </c>
      <c r="G6145">
        <v>11944</v>
      </c>
      <c r="H6145">
        <v>-12.50004</v>
      </c>
      <c r="I6145">
        <v>0.48170200000000002</v>
      </c>
      <c r="J6145">
        <v>48.170200000000001</v>
      </c>
      <c r="K6145">
        <v>89.690730000000002</v>
      </c>
      <c r="L6145">
        <v>52.764009999999999</v>
      </c>
      <c r="M6145">
        <v>0.7665883</v>
      </c>
      <c r="N6145">
        <v>41.786459999999998</v>
      </c>
      <c r="O6145">
        <v>26.789739999999998</v>
      </c>
      <c r="P6145">
        <v>0.31132779999999999</v>
      </c>
      <c r="Q6145">
        <v>69.884100000000004</v>
      </c>
      <c r="R6145">
        <v>30.257539999999999</v>
      </c>
      <c r="S6145">
        <v>0.82263640000000005</v>
      </c>
    </row>
    <row r="6146" spans="1:19" x14ac:dyDescent="0.2">
      <c r="A6146" t="s">
        <v>257</v>
      </c>
      <c r="B6146">
        <v>2010</v>
      </c>
      <c r="C6146">
        <v>7206</v>
      </c>
      <c r="D6146">
        <v>8061</v>
      </c>
      <c r="E6146">
        <v>9698</v>
      </c>
      <c r="F6146">
        <v>10683</v>
      </c>
      <c r="G6146">
        <v>11944</v>
      </c>
      <c r="H6146">
        <v>33.333300000000001</v>
      </c>
      <c r="I6146">
        <v>0.48170200000000002</v>
      </c>
      <c r="J6146">
        <v>48.170200000000001</v>
      </c>
      <c r="K6146">
        <v>89.690730000000002</v>
      </c>
      <c r="L6146">
        <v>52.764009999999999</v>
      </c>
      <c r="M6146">
        <v>0.7665883</v>
      </c>
      <c r="N6146">
        <v>41.786459999999998</v>
      </c>
      <c r="O6146">
        <v>26.789739999999998</v>
      </c>
      <c r="P6146">
        <v>0.31132779999999999</v>
      </c>
      <c r="Q6146">
        <v>69.884100000000004</v>
      </c>
      <c r="R6146">
        <v>30.257539999999999</v>
      </c>
      <c r="S6146">
        <v>0.82263640000000005</v>
      </c>
    </row>
    <row r="6147" spans="1:19" x14ac:dyDescent="0.2">
      <c r="A6147" t="s">
        <v>257</v>
      </c>
      <c r="B6147">
        <v>2010</v>
      </c>
      <c r="C6147">
        <v>7206</v>
      </c>
      <c r="D6147">
        <v>8061</v>
      </c>
      <c r="E6147">
        <v>9698</v>
      </c>
      <c r="F6147">
        <v>10683</v>
      </c>
      <c r="G6147">
        <v>11944</v>
      </c>
      <c r="H6147">
        <v>33.333359999999999</v>
      </c>
      <c r="I6147">
        <v>0.48170200000000002</v>
      </c>
      <c r="J6147">
        <v>48.170200000000001</v>
      </c>
      <c r="K6147">
        <v>89.690730000000002</v>
      </c>
      <c r="L6147">
        <v>52.764009999999999</v>
      </c>
      <c r="M6147">
        <v>0.7665883</v>
      </c>
      <c r="N6147">
        <v>41.786459999999998</v>
      </c>
      <c r="O6147">
        <v>26.789739999999998</v>
      </c>
      <c r="P6147">
        <v>0.31132779999999999</v>
      </c>
      <c r="Q6147">
        <v>69.884100000000004</v>
      </c>
      <c r="R6147">
        <v>30.257539999999999</v>
      </c>
      <c r="S6147">
        <v>0.82263640000000005</v>
      </c>
    </row>
    <row r="6148" spans="1:19" x14ac:dyDescent="0.2">
      <c r="A6148" t="s">
        <v>257</v>
      </c>
      <c r="B6148">
        <v>2010</v>
      </c>
      <c r="C6148">
        <v>7206</v>
      </c>
      <c r="D6148">
        <v>8061</v>
      </c>
      <c r="E6148">
        <v>9698</v>
      </c>
      <c r="F6148">
        <v>10683</v>
      </c>
      <c r="G6148">
        <v>11944</v>
      </c>
      <c r="H6148">
        <v>11.111079999999999</v>
      </c>
      <c r="I6148">
        <v>0.48170200000000002</v>
      </c>
      <c r="J6148">
        <v>48.170200000000001</v>
      </c>
      <c r="K6148">
        <v>89.690730000000002</v>
      </c>
      <c r="L6148">
        <v>52.764009999999999</v>
      </c>
      <c r="M6148">
        <v>0.7665883</v>
      </c>
      <c r="N6148">
        <v>41.786459999999998</v>
      </c>
      <c r="O6148">
        <v>26.789739999999998</v>
      </c>
      <c r="P6148">
        <v>0.31132779999999999</v>
      </c>
      <c r="Q6148">
        <v>69.884100000000004</v>
      </c>
      <c r="R6148">
        <v>30.257539999999999</v>
      </c>
      <c r="S6148">
        <v>0.82263640000000005</v>
      </c>
    </row>
    <row r="6149" spans="1:19" x14ac:dyDescent="0.2">
      <c r="A6149" t="s">
        <v>257</v>
      </c>
      <c r="B6149">
        <v>2010</v>
      </c>
      <c r="C6149">
        <v>7206</v>
      </c>
      <c r="D6149">
        <v>8061</v>
      </c>
      <c r="E6149">
        <v>9698</v>
      </c>
      <c r="F6149">
        <v>10683</v>
      </c>
      <c r="G6149">
        <v>11944</v>
      </c>
      <c r="H6149">
        <v>-2.83E-5</v>
      </c>
      <c r="I6149">
        <v>0.48170200000000002</v>
      </c>
      <c r="J6149">
        <v>48.170200000000001</v>
      </c>
      <c r="K6149">
        <v>89.690730000000002</v>
      </c>
      <c r="L6149">
        <v>52.764009999999999</v>
      </c>
      <c r="M6149">
        <v>0.7665883</v>
      </c>
      <c r="N6149">
        <v>41.786459999999998</v>
      </c>
      <c r="O6149">
        <v>26.789739999999998</v>
      </c>
      <c r="P6149">
        <v>0.31132779999999999</v>
      </c>
      <c r="Q6149">
        <v>69.884100000000004</v>
      </c>
      <c r="R6149">
        <v>30.257539999999999</v>
      </c>
      <c r="S6149">
        <v>0.82263640000000005</v>
      </c>
    </row>
    <row r="6150" spans="1:19" x14ac:dyDescent="0.2">
      <c r="A6150" t="s">
        <v>257</v>
      </c>
      <c r="B6150">
        <v>2010</v>
      </c>
      <c r="C6150">
        <v>7206</v>
      </c>
      <c r="D6150">
        <v>8061</v>
      </c>
      <c r="E6150">
        <v>9698</v>
      </c>
      <c r="F6150">
        <v>10683</v>
      </c>
      <c r="G6150">
        <v>11944</v>
      </c>
      <c r="H6150">
        <v>40.624969999999998</v>
      </c>
      <c r="I6150">
        <v>0.48170200000000002</v>
      </c>
      <c r="J6150">
        <v>48.170200000000001</v>
      </c>
      <c r="K6150">
        <v>89.690730000000002</v>
      </c>
      <c r="L6150">
        <v>52.764009999999999</v>
      </c>
      <c r="M6150">
        <v>0.7665883</v>
      </c>
      <c r="N6150">
        <v>41.786459999999998</v>
      </c>
      <c r="O6150">
        <v>26.789739999999998</v>
      </c>
      <c r="P6150">
        <v>0.31132779999999999</v>
      </c>
      <c r="Q6150">
        <v>69.884100000000004</v>
      </c>
      <c r="R6150">
        <v>30.257539999999999</v>
      </c>
      <c r="S6150">
        <v>0.82263640000000005</v>
      </c>
    </row>
    <row r="6151" spans="1:19" x14ac:dyDescent="0.2">
      <c r="A6151" t="s">
        <v>257</v>
      </c>
      <c r="B6151">
        <v>2010</v>
      </c>
      <c r="C6151">
        <v>7206</v>
      </c>
      <c r="D6151">
        <v>8061</v>
      </c>
      <c r="E6151">
        <v>9698</v>
      </c>
      <c r="F6151">
        <v>10683</v>
      </c>
      <c r="G6151">
        <v>11944</v>
      </c>
      <c r="H6151">
        <v>12.500019999999999</v>
      </c>
      <c r="I6151">
        <v>0.48170200000000002</v>
      </c>
      <c r="J6151">
        <v>48.170200000000001</v>
      </c>
      <c r="K6151">
        <v>89.690730000000002</v>
      </c>
      <c r="L6151">
        <v>52.764009999999999</v>
      </c>
      <c r="M6151">
        <v>0.7665883</v>
      </c>
      <c r="N6151">
        <v>41.786459999999998</v>
      </c>
      <c r="O6151">
        <v>26.789739999999998</v>
      </c>
      <c r="P6151">
        <v>0.31132779999999999</v>
      </c>
      <c r="Q6151">
        <v>69.884100000000004</v>
      </c>
      <c r="R6151">
        <v>30.257539999999999</v>
      </c>
      <c r="S6151">
        <v>0.82263640000000005</v>
      </c>
    </row>
    <row r="6152" spans="1:19" x14ac:dyDescent="0.2">
      <c r="A6152" t="s">
        <v>257</v>
      </c>
      <c r="B6152">
        <v>2010</v>
      </c>
      <c r="C6152">
        <v>7206</v>
      </c>
      <c r="D6152">
        <v>8061</v>
      </c>
      <c r="E6152">
        <v>9698</v>
      </c>
      <c r="F6152">
        <v>10683</v>
      </c>
      <c r="G6152">
        <v>11944</v>
      </c>
      <c r="H6152">
        <v>-24.999980000000001</v>
      </c>
      <c r="I6152">
        <v>0.48170200000000002</v>
      </c>
      <c r="J6152">
        <v>48.170200000000001</v>
      </c>
      <c r="K6152">
        <v>89.690730000000002</v>
      </c>
      <c r="L6152">
        <v>52.764009999999999</v>
      </c>
      <c r="M6152">
        <v>0.7665883</v>
      </c>
      <c r="N6152">
        <v>41.786459999999998</v>
      </c>
      <c r="O6152">
        <v>26.789739999999998</v>
      </c>
      <c r="P6152">
        <v>0.31132779999999999</v>
      </c>
      <c r="Q6152">
        <v>69.884100000000004</v>
      </c>
      <c r="R6152">
        <v>30.257539999999999</v>
      </c>
      <c r="S6152">
        <v>0.82263640000000005</v>
      </c>
    </row>
    <row r="6153" spans="1:19" x14ac:dyDescent="0.2">
      <c r="A6153" t="s">
        <v>257</v>
      </c>
      <c r="B6153">
        <v>2010</v>
      </c>
      <c r="C6153">
        <v>7206</v>
      </c>
      <c r="D6153">
        <v>8061</v>
      </c>
      <c r="E6153">
        <v>9698</v>
      </c>
      <c r="F6153">
        <v>10683</v>
      </c>
      <c r="G6153">
        <v>11944</v>
      </c>
      <c r="H6153">
        <v>33.333359999999999</v>
      </c>
      <c r="I6153">
        <v>0.48170200000000002</v>
      </c>
      <c r="J6153">
        <v>48.170200000000001</v>
      </c>
      <c r="K6153">
        <v>89.690730000000002</v>
      </c>
      <c r="L6153">
        <v>52.764009999999999</v>
      </c>
      <c r="M6153">
        <v>0.7665883</v>
      </c>
      <c r="N6153">
        <v>41.786459999999998</v>
      </c>
      <c r="O6153">
        <v>26.789739999999998</v>
      </c>
      <c r="P6153">
        <v>0.31132779999999999</v>
      </c>
      <c r="Q6153">
        <v>69.884100000000004</v>
      </c>
      <c r="R6153">
        <v>30.257539999999999</v>
      </c>
      <c r="S6153">
        <v>0.82263640000000005</v>
      </c>
    </row>
    <row r="6154" spans="1:19" x14ac:dyDescent="0.2">
      <c r="A6154" t="s">
        <v>257</v>
      </c>
      <c r="B6154">
        <v>2010</v>
      </c>
      <c r="C6154">
        <v>7206</v>
      </c>
      <c r="D6154">
        <v>8061</v>
      </c>
      <c r="E6154">
        <v>9698</v>
      </c>
      <c r="F6154">
        <v>10683</v>
      </c>
      <c r="G6154">
        <v>11944</v>
      </c>
      <c r="H6154">
        <v>24.378019999999999</v>
      </c>
      <c r="I6154">
        <v>0.48170200000000002</v>
      </c>
      <c r="J6154">
        <v>48.170200000000001</v>
      </c>
      <c r="K6154">
        <v>89.690730000000002</v>
      </c>
      <c r="L6154">
        <v>52.764009999999999</v>
      </c>
      <c r="M6154">
        <v>0.7665883</v>
      </c>
      <c r="N6154">
        <v>41.786459999999998</v>
      </c>
      <c r="O6154">
        <v>26.789739999999998</v>
      </c>
      <c r="P6154">
        <v>0.31132779999999999</v>
      </c>
      <c r="Q6154">
        <v>69.884100000000004</v>
      </c>
      <c r="R6154">
        <v>30.257539999999999</v>
      </c>
      <c r="S6154">
        <v>0.82263640000000005</v>
      </c>
    </row>
    <row r="6155" spans="1:19" x14ac:dyDescent="0.2">
      <c r="A6155" t="s">
        <v>257</v>
      </c>
      <c r="B6155">
        <v>2010</v>
      </c>
      <c r="C6155">
        <v>7206</v>
      </c>
      <c r="D6155">
        <v>8061</v>
      </c>
      <c r="E6155">
        <v>9698</v>
      </c>
      <c r="F6155">
        <v>10683</v>
      </c>
      <c r="G6155">
        <v>11944</v>
      </c>
      <c r="H6155">
        <v>11.111129999999999</v>
      </c>
      <c r="I6155">
        <v>0.48170200000000002</v>
      </c>
      <c r="J6155">
        <v>48.170200000000001</v>
      </c>
      <c r="K6155">
        <v>89.690730000000002</v>
      </c>
      <c r="L6155">
        <v>52.764009999999999</v>
      </c>
      <c r="M6155">
        <v>0.7665883</v>
      </c>
      <c r="N6155">
        <v>41.786459999999998</v>
      </c>
      <c r="O6155">
        <v>26.789739999999998</v>
      </c>
      <c r="P6155">
        <v>0.31132779999999999</v>
      </c>
      <c r="Q6155">
        <v>69.884100000000004</v>
      </c>
      <c r="R6155">
        <v>30.257539999999999</v>
      </c>
      <c r="S6155">
        <v>0.82263640000000005</v>
      </c>
    </row>
    <row r="6156" spans="1:19" x14ac:dyDescent="0.2">
      <c r="A6156" t="s">
        <v>257</v>
      </c>
      <c r="B6156">
        <v>2010</v>
      </c>
      <c r="C6156">
        <v>7206</v>
      </c>
      <c r="D6156">
        <v>8061</v>
      </c>
      <c r="E6156">
        <v>9698</v>
      </c>
      <c r="F6156">
        <v>10683</v>
      </c>
      <c r="G6156">
        <v>11944</v>
      </c>
      <c r="H6156">
        <v>-9.090935</v>
      </c>
      <c r="I6156">
        <v>0.48170200000000002</v>
      </c>
      <c r="J6156">
        <v>48.170200000000001</v>
      </c>
      <c r="K6156">
        <v>89.690730000000002</v>
      </c>
      <c r="L6156">
        <v>52.764009999999999</v>
      </c>
      <c r="M6156">
        <v>0.7665883</v>
      </c>
      <c r="N6156">
        <v>41.786459999999998</v>
      </c>
      <c r="O6156">
        <v>26.789739999999998</v>
      </c>
      <c r="P6156">
        <v>0.31132779999999999</v>
      </c>
      <c r="Q6156">
        <v>69.884100000000004</v>
      </c>
      <c r="R6156">
        <v>30.257539999999999</v>
      </c>
      <c r="S6156">
        <v>0.82263640000000005</v>
      </c>
    </row>
    <row r="6157" spans="1:19" x14ac:dyDescent="0.2">
      <c r="A6157" t="s">
        <v>257</v>
      </c>
      <c r="B6157">
        <v>2010</v>
      </c>
      <c r="C6157">
        <v>7206</v>
      </c>
      <c r="D6157">
        <v>8061</v>
      </c>
      <c r="E6157">
        <v>9698</v>
      </c>
      <c r="F6157">
        <v>10683</v>
      </c>
      <c r="G6157">
        <v>11944</v>
      </c>
      <c r="H6157">
        <v>16.67999</v>
      </c>
      <c r="I6157">
        <v>0.48170200000000002</v>
      </c>
      <c r="J6157">
        <v>48.170200000000001</v>
      </c>
      <c r="K6157">
        <v>89.690730000000002</v>
      </c>
      <c r="L6157">
        <v>52.764009999999999</v>
      </c>
      <c r="M6157">
        <v>0.7665883</v>
      </c>
      <c r="N6157">
        <v>41.786459999999998</v>
      </c>
      <c r="O6157">
        <v>26.789739999999998</v>
      </c>
      <c r="P6157">
        <v>0.31132779999999999</v>
      </c>
      <c r="Q6157">
        <v>69.884100000000004</v>
      </c>
      <c r="R6157">
        <v>30.257539999999999</v>
      </c>
      <c r="S6157">
        <v>0.82263640000000005</v>
      </c>
    </row>
    <row r="6158" spans="1:19" x14ac:dyDescent="0.2">
      <c r="A6158" t="s">
        <v>257</v>
      </c>
      <c r="B6158">
        <v>2010</v>
      </c>
      <c r="C6158">
        <v>7206</v>
      </c>
      <c r="D6158">
        <v>8061</v>
      </c>
      <c r="E6158">
        <v>9698</v>
      </c>
      <c r="F6158">
        <v>10683</v>
      </c>
      <c r="G6158">
        <v>11944</v>
      </c>
      <c r="H6158">
        <v>-4.9999409999999997</v>
      </c>
      <c r="I6158">
        <v>0.48170200000000002</v>
      </c>
      <c r="J6158">
        <v>48.170200000000001</v>
      </c>
      <c r="K6158">
        <v>89.690730000000002</v>
      </c>
      <c r="L6158">
        <v>52.764009999999999</v>
      </c>
      <c r="M6158">
        <v>0.7665883</v>
      </c>
      <c r="N6158">
        <v>41.786459999999998</v>
      </c>
      <c r="O6158">
        <v>26.789739999999998</v>
      </c>
      <c r="P6158">
        <v>0.31132779999999999</v>
      </c>
      <c r="Q6158">
        <v>69.884100000000004</v>
      </c>
      <c r="R6158">
        <v>30.257539999999999</v>
      </c>
      <c r="S6158">
        <v>0.82263640000000005</v>
      </c>
    </row>
    <row r="6159" spans="1:19" x14ac:dyDescent="0.2">
      <c r="A6159" t="s">
        <v>257</v>
      </c>
      <c r="B6159">
        <v>2010</v>
      </c>
      <c r="C6159">
        <v>7206</v>
      </c>
      <c r="D6159">
        <v>8061</v>
      </c>
      <c r="E6159">
        <v>9698</v>
      </c>
      <c r="F6159">
        <v>10683</v>
      </c>
      <c r="G6159">
        <v>11944</v>
      </c>
      <c r="H6159">
        <v>5.5556210000000004</v>
      </c>
      <c r="I6159">
        <v>0.48170200000000002</v>
      </c>
      <c r="J6159">
        <v>48.170200000000001</v>
      </c>
      <c r="K6159">
        <v>89.690730000000002</v>
      </c>
      <c r="L6159">
        <v>52.764009999999999</v>
      </c>
      <c r="M6159">
        <v>0.7665883</v>
      </c>
      <c r="N6159">
        <v>41.786459999999998</v>
      </c>
      <c r="O6159">
        <v>26.789739999999998</v>
      </c>
      <c r="P6159">
        <v>0.31132779999999999</v>
      </c>
      <c r="Q6159">
        <v>69.884100000000004</v>
      </c>
      <c r="R6159">
        <v>30.257539999999999</v>
      </c>
      <c r="S6159">
        <v>0.82263640000000005</v>
      </c>
    </row>
    <row r="6160" spans="1:19" x14ac:dyDescent="0.2">
      <c r="A6160" t="s">
        <v>257</v>
      </c>
      <c r="B6160">
        <v>2010</v>
      </c>
      <c r="C6160">
        <v>7206</v>
      </c>
      <c r="D6160">
        <v>8061</v>
      </c>
      <c r="E6160">
        <v>9698</v>
      </c>
      <c r="F6160">
        <v>10683</v>
      </c>
      <c r="G6160">
        <v>11944</v>
      </c>
      <c r="H6160">
        <v>-10.526350000000001</v>
      </c>
      <c r="I6160">
        <v>0.48170200000000002</v>
      </c>
      <c r="J6160">
        <v>48.170200000000001</v>
      </c>
      <c r="K6160">
        <v>89.690730000000002</v>
      </c>
      <c r="L6160">
        <v>52.764009999999999</v>
      </c>
      <c r="M6160">
        <v>0.7665883</v>
      </c>
      <c r="N6160">
        <v>41.786459999999998</v>
      </c>
      <c r="O6160">
        <v>26.789739999999998</v>
      </c>
      <c r="P6160">
        <v>0.31132779999999999</v>
      </c>
      <c r="Q6160">
        <v>69.884100000000004</v>
      </c>
      <c r="R6160">
        <v>30.257539999999999</v>
      </c>
      <c r="S6160">
        <v>0.82263640000000005</v>
      </c>
    </row>
    <row r="6161" spans="1:19" x14ac:dyDescent="0.2">
      <c r="A6161" t="s">
        <v>257</v>
      </c>
      <c r="B6161">
        <v>2010</v>
      </c>
      <c r="C6161">
        <v>7206</v>
      </c>
      <c r="D6161">
        <v>8061</v>
      </c>
      <c r="E6161">
        <v>9698</v>
      </c>
      <c r="F6161">
        <v>10683</v>
      </c>
      <c r="G6161">
        <v>11944</v>
      </c>
      <c r="H6161">
        <v>49.532730000000001</v>
      </c>
      <c r="I6161">
        <v>0.48170200000000002</v>
      </c>
      <c r="J6161">
        <v>48.170200000000001</v>
      </c>
      <c r="K6161">
        <v>89.690730000000002</v>
      </c>
      <c r="L6161">
        <v>52.764009999999999</v>
      </c>
      <c r="M6161">
        <v>0.7665883</v>
      </c>
      <c r="N6161">
        <v>41.786459999999998</v>
      </c>
      <c r="O6161">
        <v>26.789739999999998</v>
      </c>
      <c r="P6161">
        <v>0.31132779999999999</v>
      </c>
      <c r="Q6161">
        <v>69.884100000000004</v>
      </c>
      <c r="R6161">
        <v>30.257539999999999</v>
      </c>
      <c r="S6161">
        <v>0.82263640000000005</v>
      </c>
    </row>
    <row r="6162" spans="1:19" x14ac:dyDescent="0.2">
      <c r="A6162" t="s">
        <v>257</v>
      </c>
      <c r="B6162">
        <v>2010</v>
      </c>
      <c r="C6162">
        <v>7206</v>
      </c>
      <c r="D6162">
        <v>8061</v>
      </c>
      <c r="E6162">
        <v>9698</v>
      </c>
      <c r="F6162">
        <v>10683</v>
      </c>
      <c r="G6162">
        <v>11944</v>
      </c>
      <c r="H6162">
        <v>38.408299999999997</v>
      </c>
      <c r="I6162">
        <v>0.48170200000000002</v>
      </c>
      <c r="J6162">
        <v>48.170200000000001</v>
      </c>
      <c r="K6162">
        <v>89.690730000000002</v>
      </c>
      <c r="L6162">
        <v>52.764009999999999</v>
      </c>
      <c r="M6162">
        <v>0.7665883</v>
      </c>
      <c r="N6162">
        <v>41.786459999999998</v>
      </c>
      <c r="O6162">
        <v>26.789739999999998</v>
      </c>
      <c r="P6162">
        <v>0.31132779999999999</v>
      </c>
      <c r="Q6162">
        <v>69.884100000000004</v>
      </c>
      <c r="R6162">
        <v>30.257539999999999</v>
      </c>
      <c r="S6162">
        <v>0.82263640000000005</v>
      </c>
    </row>
    <row r="6163" spans="1:19" x14ac:dyDescent="0.2">
      <c r="A6163" t="s">
        <v>257</v>
      </c>
      <c r="B6163">
        <v>2010</v>
      </c>
      <c r="C6163">
        <v>7206</v>
      </c>
      <c r="D6163">
        <v>8061</v>
      </c>
      <c r="E6163">
        <v>9698</v>
      </c>
      <c r="F6163">
        <v>10683</v>
      </c>
      <c r="G6163">
        <v>11944</v>
      </c>
      <c r="H6163">
        <v>-4.7619319999999998</v>
      </c>
      <c r="I6163">
        <v>0.48170200000000002</v>
      </c>
      <c r="J6163">
        <v>48.170200000000001</v>
      </c>
      <c r="K6163">
        <v>89.690730000000002</v>
      </c>
      <c r="L6163">
        <v>52.764009999999999</v>
      </c>
      <c r="M6163">
        <v>0.7665883</v>
      </c>
      <c r="N6163">
        <v>41.786459999999998</v>
      </c>
      <c r="O6163">
        <v>26.789739999999998</v>
      </c>
      <c r="P6163">
        <v>0.31132779999999999</v>
      </c>
      <c r="Q6163">
        <v>69.884100000000004</v>
      </c>
      <c r="R6163">
        <v>30.257539999999999</v>
      </c>
      <c r="S6163">
        <v>0.82263640000000005</v>
      </c>
    </row>
    <row r="6164" spans="1:19" x14ac:dyDescent="0.2">
      <c r="A6164" t="s">
        <v>257</v>
      </c>
      <c r="B6164">
        <v>2010</v>
      </c>
      <c r="C6164">
        <v>7206</v>
      </c>
      <c r="D6164">
        <v>8061</v>
      </c>
      <c r="E6164">
        <v>9698</v>
      </c>
      <c r="F6164">
        <v>10683</v>
      </c>
      <c r="G6164">
        <v>11944</v>
      </c>
      <c r="H6164">
        <v>57.142749999999999</v>
      </c>
      <c r="I6164">
        <v>0.48170200000000002</v>
      </c>
      <c r="J6164">
        <v>48.170200000000001</v>
      </c>
      <c r="K6164">
        <v>89.690730000000002</v>
      </c>
      <c r="L6164">
        <v>52.764009999999999</v>
      </c>
      <c r="M6164">
        <v>0.7665883</v>
      </c>
      <c r="N6164">
        <v>41.786459999999998</v>
      </c>
      <c r="O6164">
        <v>26.789739999999998</v>
      </c>
      <c r="P6164">
        <v>0.31132779999999999</v>
      </c>
      <c r="Q6164">
        <v>69.884100000000004</v>
      </c>
      <c r="R6164">
        <v>30.257539999999999</v>
      </c>
      <c r="S6164">
        <v>0.82263640000000005</v>
      </c>
    </row>
    <row r="6165" spans="1:19" x14ac:dyDescent="0.2">
      <c r="A6165" t="s">
        <v>257</v>
      </c>
      <c r="B6165">
        <v>2010</v>
      </c>
      <c r="C6165">
        <v>7206</v>
      </c>
      <c r="D6165">
        <v>8061</v>
      </c>
      <c r="E6165">
        <v>9698</v>
      </c>
      <c r="F6165">
        <v>10683</v>
      </c>
      <c r="G6165">
        <v>11944</v>
      </c>
      <c r="H6165">
        <v>11.9999</v>
      </c>
      <c r="I6165">
        <v>0.48170200000000002</v>
      </c>
      <c r="J6165">
        <v>48.170200000000001</v>
      </c>
      <c r="K6165">
        <v>89.690730000000002</v>
      </c>
      <c r="L6165">
        <v>52.764009999999999</v>
      </c>
      <c r="M6165">
        <v>0.7665883</v>
      </c>
      <c r="N6165">
        <v>41.786459999999998</v>
      </c>
      <c r="O6165">
        <v>26.789739999999998</v>
      </c>
      <c r="P6165">
        <v>0.31132779999999999</v>
      </c>
      <c r="Q6165">
        <v>69.884100000000004</v>
      </c>
      <c r="R6165">
        <v>30.257539999999999</v>
      </c>
      <c r="S6165">
        <v>0.82263640000000005</v>
      </c>
    </row>
    <row r="6166" spans="1:19" x14ac:dyDescent="0.2">
      <c r="A6166" t="s">
        <v>257</v>
      </c>
      <c r="B6166">
        <v>2010</v>
      </c>
      <c r="C6166">
        <v>7206</v>
      </c>
      <c r="D6166">
        <v>8061</v>
      </c>
      <c r="E6166">
        <v>9698</v>
      </c>
      <c r="F6166">
        <v>10683</v>
      </c>
      <c r="G6166">
        <v>11944</v>
      </c>
      <c r="H6166">
        <v>9.9999719999999996</v>
      </c>
      <c r="I6166">
        <v>0.48170200000000002</v>
      </c>
      <c r="J6166">
        <v>48.170200000000001</v>
      </c>
      <c r="K6166">
        <v>89.690730000000002</v>
      </c>
      <c r="L6166">
        <v>52.764009999999999</v>
      </c>
      <c r="M6166">
        <v>0.7665883</v>
      </c>
      <c r="N6166">
        <v>41.786459999999998</v>
      </c>
      <c r="O6166">
        <v>26.789739999999998</v>
      </c>
      <c r="P6166">
        <v>0.31132779999999999</v>
      </c>
      <c r="Q6166">
        <v>69.884100000000004</v>
      </c>
      <c r="R6166">
        <v>30.257539999999999</v>
      </c>
      <c r="S6166">
        <v>0.82263640000000005</v>
      </c>
    </row>
    <row r="6167" spans="1:19" x14ac:dyDescent="0.2">
      <c r="A6167" t="s">
        <v>257</v>
      </c>
      <c r="B6167">
        <v>2010</v>
      </c>
      <c r="C6167">
        <v>7206</v>
      </c>
      <c r="D6167">
        <v>8061</v>
      </c>
      <c r="E6167">
        <v>9698</v>
      </c>
      <c r="F6167">
        <v>10683</v>
      </c>
      <c r="G6167">
        <v>11944</v>
      </c>
      <c r="H6167">
        <v>11.111129999999999</v>
      </c>
      <c r="I6167">
        <v>0.48170200000000002</v>
      </c>
      <c r="J6167">
        <v>48.170200000000001</v>
      </c>
      <c r="K6167">
        <v>89.690730000000002</v>
      </c>
      <c r="L6167">
        <v>52.764009999999999</v>
      </c>
      <c r="M6167">
        <v>0.7665883</v>
      </c>
      <c r="N6167">
        <v>41.786459999999998</v>
      </c>
      <c r="O6167">
        <v>26.789739999999998</v>
      </c>
      <c r="P6167">
        <v>0.31132779999999999</v>
      </c>
      <c r="Q6167">
        <v>69.884100000000004</v>
      </c>
      <c r="R6167">
        <v>30.257539999999999</v>
      </c>
      <c r="S6167">
        <v>0.82263640000000005</v>
      </c>
    </row>
    <row r="6168" spans="1:19" x14ac:dyDescent="0.2">
      <c r="A6168" t="s">
        <v>257</v>
      </c>
      <c r="B6168">
        <v>2010</v>
      </c>
      <c r="C6168">
        <v>7206</v>
      </c>
      <c r="D6168">
        <v>8061</v>
      </c>
      <c r="E6168">
        <v>9698</v>
      </c>
      <c r="F6168">
        <v>10683</v>
      </c>
      <c r="G6168">
        <v>11944</v>
      </c>
      <c r="H6168">
        <v>11.764670000000001</v>
      </c>
      <c r="I6168">
        <v>0.48170200000000002</v>
      </c>
      <c r="J6168">
        <v>48.170200000000001</v>
      </c>
      <c r="K6168">
        <v>89.690730000000002</v>
      </c>
      <c r="L6168">
        <v>52.764009999999999</v>
      </c>
      <c r="M6168">
        <v>0.7665883</v>
      </c>
      <c r="N6168">
        <v>41.786459999999998</v>
      </c>
      <c r="O6168">
        <v>26.789739999999998</v>
      </c>
      <c r="P6168">
        <v>0.31132779999999999</v>
      </c>
      <c r="Q6168">
        <v>69.884100000000004</v>
      </c>
      <c r="R6168">
        <v>30.257539999999999</v>
      </c>
      <c r="S6168">
        <v>0.82263640000000005</v>
      </c>
    </row>
    <row r="6169" spans="1:19" x14ac:dyDescent="0.2">
      <c r="A6169" t="s">
        <v>257</v>
      </c>
      <c r="B6169">
        <v>2010</v>
      </c>
      <c r="C6169">
        <v>7206</v>
      </c>
      <c r="D6169">
        <v>8061</v>
      </c>
      <c r="E6169">
        <v>9698</v>
      </c>
      <c r="F6169">
        <v>10683</v>
      </c>
      <c r="G6169">
        <v>11944</v>
      </c>
      <c r="H6169">
        <v>12</v>
      </c>
      <c r="I6169">
        <v>0.48170200000000002</v>
      </c>
      <c r="J6169">
        <v>48.170200000000001</v>
      </c>
      <c r="K6169">
        <v>89.690730000000002</v>
      </c>
      <c r="L6169">
        <v>52.764009999999999</v>
      </c>
      <c r="M6169">
        <v>0.7665883</v>
      </c>
      <c r="N6169">
        <v>41.786459999999998</v>
      </c>
      <c r="O6169">
        <v>26.789739999999998</v>
      </c>
      <c r="P6169">
        <v>0.31132779999999999</v>
      </c>
      <c r="Q6169">
        <v>69.884100000000004</v>
      </c>
      <c r="R6169">
        <v>30.257539999999999</v>
      </c>
      <c r="S6169">
        <v>0.82263640000000005</v>
      </c>
    </row>
    <row r="6170" spans="1:19" x14ac:dyDescent="0.2">
      <c r="A6170" t="s">
        <v>257</v>
      </c>
      <c r="B6170">
        <v>2010</v>
      </c>
      <c r="C6170">
        <v>7206</v>
      </c>
      <c r="D6170">
        <v>8061</v>
      </c>
      <c r="E6170">
        <v>9698</v>
      </c>
      <c r="F6170">
        <v>10683</v>
      </c>
      <c r="G6170">
        <v>11944</v>
      </c>
      <c r="H6170">
        <v>12.500019999999999</v>
      </c>
      <c r="I6170">
        <v>0.48170200000000002</v>
      </c>
      <c r="J6170">
        <v>48.170200000000001</v>
      </c>
      <c r="K6170">
        <v>89.690730000000002</v>
      </c>
      <c r="L6170">
        <v>52.764009999999999</v>
      </c>
      <c r="M6170">
        <v>0.7665883</v>
      </c>
      <c r="N6170">
        <v>41.786459999999998</v>
      </c>
      <c r="O6170">
        <v>26.789739999999998</v>
      </c>
      <c r="P6170">
        <v>0.31132779999999999</v>
      </c>
      <c r="Q6170">
        <v>69.884100000000004</v>
      </c>
      <c r="R6170">
        <v>30.257539999999999</v>
      </c>
      <c r="S6170">
        <v>0.82263640000000005</v>
      </c>
    </row>
    <row r="6171" spans="1:19" x14ac:dyDescent="0.2">
      <c r="A6171" t="s">
        <v>257</v>
      </c>
      <c r="B6171">
        <v>2010</v>
      </c>
      <c r="C6171">
        <v>7206</v>
      </c>
      <c r="D6171">
        <v>8061</v>
      </c>
      <c r="E6171">
        <v>9698</v>
      </c>
      <c r="F6171">
        <v>10683</v>
      </c>
      <c r="G6171">
        <v>11944</v>
      </c>
      <c r="H6171">
        <v>32.5471</v>
      </c>
      <c r="I6171">
        <v>0.48170200000000002</v>
      </c>
      <c r="J6171">
        <v>48.170200000000001</v>
      </c>
      <c r="K6171">
        <v>89.690730000000002</v>
      </c>
      <c r="L6171">
        <v>52.764009999999999</v>
      </c>
      <c r="M6171">
        <v>0.7665883</v>
      </c>
      <c r="N6171">
        <v>41.786459999999998</v>
      </c>
      <c r="O6171">
        <v>26.789739999999998</v>
      </c>
      <c r="P6171">
        <v>0.31132779999999999</v>
      </c>
      <c r="Q6171">
        <v>69.884100000000004</v>
      </c>
      <c r="R6171">
        <v>30.257539999999999</v>
      </c>
      <c r="S6171">
        <v>0.82263640000000005</v>
      </c>
    </row>
    <row r="6172" spans="1:19" x14ac:dyDescent="0.2">
      <c r="A6172" t="s">
        <v>257</v>
      </c>
      <c r="B6172">
        <v>2010</v>
      </c>
      <c r="C6172">
        <v>7206</v>
      </c>
      <c r="D6172">
        <v>8061</v>
      </c>
      <c r="E6172">
        <v>9698</v>
      </c>
      <c r="F6172">
        <v>10683</v>
      </c>
      <c r="G6172">
        <v>11944</v>
      </c>
      <c r="H6172">
        <v>11.11116</v>
      </c>
      <c r="I6172">
        <v>0.48170200000000002</v>
      </c>
      <c r="J6172">
        <v>48.170200000000001</v>
      </c>
      <c r="K6172">
        <v>89.690730000000002</v>
      </c>
      <c r="L6172">
        <v>52.764009999999999</v>
      </c>
      <c r="M6172">
        <v>0.7665883</v>
      </c>
      <c r="N6172">
        <v>41.786459999999998</v>
      </c>
      <c r="O6172">
        <v>26.789739999999998</v>
      </c>
      <c r="P6172">
        <v>0.31132779999999999</v>
      </c>
      <c r="Q6172">
        <v>69.884100000000004</v>
      </c>
      <c r="R6172">
        <v>30.257539999999999</v>
      </c>
      <c r="S6172">
        <v>0.82263640000000005</v>
      </c>
    </row>
    <row r="6173" spans="1:19" x14ac:dyDescent="0.2">
      <c r="A6173" t="s">
        <v>257</v>
      </c>
      <c r="B6173">
        <v>2010</v>
      </c>
      <c r="C6173">
        <v>7206</v>
      </c>
      <c r="D6173">
        <v>8061</v>
      </c>
      <c r="E6173">
        <v>9698</v>
      </c>
      <c r="F6173">
        <v>10683</v>
      </c>
      <c r="G6173">
        <v>11944</v>
      </c>
      <c r="H6173">
        <v>-37.500030000000002</v>
      </c>
      <c r="I6173">
        <v>0.48170200000000002</v>
      </c>
      <c r="J6173">
        <v>48.170200000000001</v>
      </c>
      <c r="K6173">
        <v>89.690730000000002</v>
      </c>
      <c r="L6173">
        <v>52.764009999999999</v>
      </c>
      <c r="M6173">
        <v>0.7665883</v>
      </c>
      <c r="N6173">
        <v>41.786459999999998</v>
      </c>
      <c r="O6173">
        <v>26.789739999999998</v>
      </c>
      <c r="P6173">
        <v>0.31132779999999999</v>
      </c>
      <c r="Q6173">
        <v>69.884100000000004</v>
      </c>
      <c r="R6173">
        <v>30.257539999999999</v>
      </c>
      <c r="S6173">
        <v>0.82263640000000005</v>
      </c>
    </row>
    <row r="6174" spans="1:19" x14ac:dyDescent="0.2">
      <c r="A6174" t="s">
        <v>257</v>
      </c>
      <c r="B6174">
        <v>2010</v>
      </c>
      <c r="C6174">
        <v>7206</v>
      </c>
      <c r="D6174">
        <v>8061</v>
      </c>
      <c r="E6174">
        <v>9698</v>
      </c>
      <c r="F6174">
        <v>10683</v>
      </c>
      <c r="G6174">
        <v>11944</v>
      </c>
      <c r="H6174">
        <v>2.0999999999999999E-5</v>
      </c>
      <c r="I6174">
        <v>0.48170200000000002</v>
      </c>
      <c r="J6174">
        <v>48.170200000000001</v>
      </c>
      <c r="K6174">
        <v>89.690730000000002</v>
      </c>
      <c r="L6174">
        <v>52.764009999999999</v>
      </c>
      <c r="M6174">
        <v>0.7665883</v>
      </c>
      <c r="N6174">
        <v>41.786459999999998</v>
      </c>
      <c r="O6174">
        <v>26.789739999999998</v>
      </c>
      <c r="P6174">
        <v>0.31132779999999999</v>
      </c>
      <c r="Q6174">
        <v>69.884100000000004</v>
      </c>
      <c r="R6174">
        <v>30.257539999999999</v>
      </c>
      <c r="S6174">
        <v>0.82263640000000005</v>
      </c>
    </row>
    <row r="6175" spans="1:19" x14ac:dyDescent="0.2">
      <c r="A6175" t="s">
        <v>257</v>
      </c>
      <c r="B6175">
        <v>2010</v>
      </c>
      <c r="C6175">
        <v>7206</v>
      </c>
      <c r="D6175">
        <v>8061</v>
      </c>
      <c r="E6175">
        <v>9698</v>
      </c>
      <c r="F6175">
        <v>10683</v>
      </c>
      <c r="G6175">
        <v>11944</v>
      </c>
      <c r="H6175">
        <v>1.45E-5</v>
      </c>
      <c r="I6175">
        <v>0.48170200000000002</v>
      </c>
      <c r="J6175">
        <v>48.170200000000001</v>
      </c>
      <c r="K6175">
        <v>89.690730000000002</v>
      </c>
      <c r="L6175">
        <v>52.764009999999999</v>
      </c>
      <c r="M6175">
        <v>0.7665883</v>
      </c>
      <c r="N6175">
        <v>41.786459999999998</v>
      </c>
      <c r="O6175">
        <v>26.789739999999998</v>
      </c>
      <c r="P6175">
        <v>0.31132779999999999</v>
      </c>
      <c r="Q6175">
        <v>69.884100000000004</v>
      </c>
      <c r="R6175">
        <v>30.257539999999999</v>
      </c>
      <c r="S6175">
        <v>0.82263640000000005</v>
      </c>
    </row>
    <row r="6176" spans="1:19" x14ac:dyDescent="0.2">
      <c r="A6176" t="s">
        <v>257</v>
      </c>
      <c r="B6176">
        <v>2010</v>
      </c>
      <c r="C6176">
        <v>7206</v>
      </c>
      <c r="D6176">
        <v>8061</v>
      </c>
      <c r="E6176">
        <v>9698</v>
      </c>
      <c r="F6176">
        <v>10683</v>
      </c>
      <c r="G6176">
        <v>11944</v>
      </c>
      <c r="H6176">
        <v>30.769210000000001</v>
      </c>
      <c r="I6176">
        <v>0.48170200000000002</v>
      </c>
      <c r="J6176">
        <v>48.170200000000001</v>
      </c>
      <c r="K6176">
        <v>89.690730000000002</v>
      </c>
      <c r="L6176">
        <v>52.764009999999999</v>
      </c>
      <c r="M6176">
        <v>0.7665883</v>
      </c>
      <c r="N6176">
        <v>41.786459999999998</v>
      </c>
      <c r="O6176">
        <v>26.789739999999998</v>
      </c>
      <c r="P6176">
        <v>0.31132779999999999</v>
      </c>
      <c r="Q6176">
        <v>69.884100000000004</v>
      </c>
      <c r="R6176">
        <v>30.257539999999999</v>
      </c>
      <c r="S6176">
        <v>0.82263640000000005</v>
      </c>
    </row>
    <row r="6177" spans="1:19" x14ac:dyDescent="0.2">
      <c r="A6177" t="s">
        <v>257</v>
      </c>
      <c r="B6177">
        <v>2010</v>
      </c>
      <c r="C6177">
        <v>7206</v>
      </c>
      <c r="D6177">
        <v>8061</v>
      </c>
      <c r="E6177">
        <v>9698</v>
      </c>
      <c r="F6177">
        <v>10683</v>
      </c>
      <c r="G6177">
        <v>11944</v>
      </c>
      <c r="H6177">
        <v>11.111079999999999</v>
      </c>
      <c r="I6177">
        <v>0.48170200000000002</v>
      </c>
      <c r="J6177">
        <v>48.170200000000001</v>
      </c>
      <c r="K6177">
        <v>89.690730000000002</v>
      </c>
      <c r="L6177">
        <v>52.764009999999999</v>
      </c>
      <c r="M6177">
        <v>0.7665883</v>
      </c>
      <c r="N6177">
        <v>41.786459999999998</v>
      </c>
      <c r="O6177">
        <v>26.789739999999998</v>
      </c>
      <c r="P6177">
        <v>0.31132779999999999</v>
      </c>
      <c r="Q6177">
        <v>69.884100000000004</v>
      </c>
      <c r="R6177">
        <v>30.257539999999999</v>
      </c>
      <c r="S6177">
        <v>0.82263640000000005</v>
      </c>
    </row>
    <row r="6178" spans="1:19" x14ac:dyDescent="0.2">
      <c r="A6178" t="s">
        <v>257</v>
      </c>
      <c r="B6178">
        <v>2010</v>
      </c>
      <c r="C6178">
        <v>7206</v>
      </c>
      <c r="D6178">
        <v>8061</v>
      </c>
      <c r="E6178">
        <v>9698</v>
      </c>
      <c r="F6178">
        <v>10683</v>
      </c>
      <c r="G6178">
        <v>11944</v>
      </c>
      <c r="H6178">
        <v>2.3419590000000001</v>
      </c>
      <c r="I6178">
        <v>0.48170200000000002</v>
      </c>
      <c r="J6178">
        <v>48.170200000000001</v>
      </c>
      <c r="K6178">
        <v>89.690730000000002</v>
      </c>
      <c r="L6178">
        <v>52.764009999999999</v>
      </c>
      <c r="M6178">
        <v>0.7665883</v>
      </c>
      <c r="N6178">
        <v>41.786459999999998</v>
      </c>
      <c r="O6178">
        <v>26.789739999999998</v>
      </c>
      <c r="P6178">
        <v>0.31132779999999999</v>
      </c>
      <c r="Q6178">
        <v>69.884100000000004</v>
      </c>
      <c r="R6178">
        <v>30.257539999999999</v>
      </c>
      <c r="S6178">
        <v>0.82263640000000005</v>
      </c>
    </row>
    <row r="6179" spans="1:19" x14ac:dyDescent="0.2">
      <c r="A6179" t="s">
        <v>257</v>
      </c>
      <c r="B6179">
        <v>2010</v>
      </c>
      <c r="C6179">
        <v>7206</v>
      </c>
      <c r="D6179">
        <v>8061</v>
      </c>
      <c r="E6179">
        <v>9698</v>
      </c>
      <c r="F6179">
        <v>10683</v>
      </c>
      <c r="G6179">
        <v>11944</v>
      </c>
      <c r="H6179">
        <v>11.111079999999999</v>
      </c>
      <c r="I6179">
        <v>0.48170200000000002</v>
      </c>
      <c r="J6179">
        <v>48.170200000000001</v>
      </c>
      <c r="K6179">
        <v>89.690730000000002</v>
      </c>
      <c r="L6179">
        <v>52.764009999999999</v>
      </c>
      <c r="M6179">
        <v>0.7665883</v>
      </c>
      <c r="N6179">
        <v>41.786459999999998</v>
      </c>
      <c r="O6179">
        <v>26.789739999999998</v>
      </c>
      <c r="P6179">
        <v>0.31132779999999999</v>
      </c>
      <c r="Q6179">
        <v>69.884100000000004</v>
      </c>
      <c r="R6179">
        <v>30.257539999999999</v>
      </c>
      <c r="S6179">
        <v>0.82263640000000005</v>
      </c>
    </row>
    <row r="6180" spans="1:19" x14ac:dyDescent="0.2">
      <c r="A6180" t="s">
        <v>257</v>
      </c>
      <c r="B6180">
        <v>2010</v>
      </c>
      <c r="C6180">
        <v>7206</v>
      </c>
      <c r="D6180">
        <v>8061</v>
      </c>
      <c r="E6180">
        <v>9698</v>
      </c>
      <c r="F6180">
        <v>10683</v>
      </c>
      <c r="G6180">
        <v>11944</v>
      </c>
      <c r="H6180">
        <v>12.500030000000001</v>
      </c>
      <c r="I6180">
        <v>0.48170200000000002</v>
      </c>
      <c r="J6180">
        <v>48.170200000000001</v>
      </c>
      <c r="K6180">
        <v>89.690730000000002</v>
      </c>
      <c r="L6180">
        <v>52.764009999999999</v>
      </c>
      <c r="M6180">
        <v>0.7665883</v>
      </c>
      <c r="N6180">
        <v>41.786459999999998</v>
      </c>
      <c r="O6180">
        <v>26.789739999999998</v>
      </c>
      <c r="P6180">
        <v>0.31132779999999999</v>
      </c>
      <c r="Q6180">
        <v>69.884100000000004</v>
      </c>
      <c r="R6180">
        <v>30.257539999999999</v>
      </c>
      <c r="S6180">
        <v>0.82263640000000005</v>
      </c>
    </row>
    <row r="6181" spans="1:19" x14ac:dyDescent="0.2">
      <c r="A6181" t="s">
        <v>257</v>
      </c>
      <c r="B6181">
        <v>2010</v>
      </c>
      <c r="C6181">
        <v>7206</v>
      </c>
      <c r="D6181">
        <v>8061</v>
      </c>
      <c r="E6181">
        <v>9698</v>
      </c>
      <c r="F6181">
        <v>10683</v>
      </c>
      <c r="G6181">
        <v>11944</v>
      </c>
      <c r="H6181">
        <v>1.9199999999999999E-5</v>
      </c>
      <c r="I6181">
        <v>0.48170200000000002</v>
      </c>
      <c r="J6181">
        <v>48.170200000000001</v>
      </c>
      <c r="K6181">
        <v>89.690730000000002</v>
      </c>
      <c r="L6181">
        <v>52.764009999999999</v>
      </c>
      <c r="M6181">
        <v>0.7665883</v>
      </c>
      <c r="N6181">
        <v>41.786459999999998</v>
      </c>
      <c r="O6181">
        <v>26.789739999999998</v>
      </c>
      <c r="P6181">
        <v>0.31132779999999999</v>
      </c>
      <c r="Q6181">
        <v>69.884100000000004</v>
      </c>
      <c r="R6181">
        <v>30.257539999999999</v>
      </c>
      <c r="S6181">
        <v>0.82263640000000005</v>
      </c>
    </row>
    <row r="6182" spans="1:19" x14ac:dyDescent="0.2">
      <c r="A6182" t="s">
        <v>257</v>
      </c>
      <c r="B6182">
        <v>2010</v>
      </c>
      <c r="C6182">
        <v>7206</v>
      </c>
      <c r="D6182">
        <v>8061</v>
      </c>
      <c r="E6182">
        <v>9698</v>
      </c>
      <c r="F6182">
        <v>10683</v>
      </c>
      <c r="G6182">
        <v>11944</v>
      </c>
      <c r="H6182">
        <v>-6.6666230000000004</v>
      </c>
      <c r="I6182">
        <v>0.48170200000000002</v>
      </c>
      <c r="J6182">
        <v>48.170200000000001</v>
      </c>
      <c r="K6182">
        <v>89.690730000000002</v>
      </c>
      <c r="L6182">
        <v>52.764009999999999</v>
      </c>
      <c r="M6182">
        <v>0.7665883</v>
      </c>
      <c r="N6182">
        <v>41.786459999999998</v>
      </c>
      <c r="O6182">
        <v>26.789739999999998</v>
      </c>
      <c r="P6182">
        <v>0.31132779999999999</v>
      </c>
      <c r="Q6182">
        <v>69.884100000000004</v>
      </c>
      <c r="R6182">
        <v>30.257539999999999</v>
      </c>
      <c r="S6182">
        <v>0.82263640000000005</v>
      </c>
    </row>
    <row r="6183" spans="1:19" x14ac:dyDescent="0.2">
      <c r="A6183" t="s">
        <v>257</v>
      </c>
      <c r="B6183">
        <v>2010</v>
      </c>
      <c r="C6183">
        <v>7206</v>
      </c>
      <c r="D6183">
        <v>8061</v>
      </c>
      <c r="E6183">
        <v>9698</v>
      </c>
      <c r="F6183">
        <v>10683</v>
      </c>
      <c r="G6183">
        <v>11944</v>
      </c>
      <c r="H6183">
        <v>11.111129999999999</v>
      </c>
      <c r="I6183">
        <v>0.48170200000000002</v>
      </c>
      <c r="J6183">
        <v>48.170200000000001</v>
      </c>
      <c r="K6183">
        <v>89.690730000000002</v>
      </c>
      <c r="L6183">
        <v>52.764009999999999</v>
      </c>
      <c r="M6183">
        <v>0.7665883</v>
      </c>
      <c r="N6183">
        <v>41.786459999999998</v>
      </c>
      <c r="O6183">
        <v>26.789739999999998</v>
      </c>
      <c r="P6183">
        <v>0.31132779999999999</v>
      </c>
      <c r="Q6183">
        <v>69.884100000000004</v>
      </c>
      <c r="R6183">
        <v>30.257539999999999</v>
      </c>
      <c r="S6183">
        <v>0.82263640000000005</v>
      </c>
    </row>
    <row r="6184" spans="1:19" x14ac:dyDescent="0.2">
      <c r="A6184" t="s">
        <v>257</v>
      </c>
      <c r="B6184">
        <v>2010</v>
      </c>
      <c r="C6184">
        <v>7206</v>
      </c>
      <c r="D6184">
        <v>8061</v>
      </c>
      <c r="E6184">
        <v>9698</v>
      </c>
      <c r="F6184">
        <v>10683</v>
      </c>
      <c r="G6184">
        <v>11944</v>
      </c>
      <c r="H6184">
        <v>48.933369999999996</v>
      </c>
      <c r="I6184">
        <v>0.48170200000000002</v>
      </c>
      <c r="J6184">
        <v>48.170200000000001</v>
      </c>
      <c r="K6184">
        <v>89.690730000000002</v>
      </c>
      <c r="L6184">
        <v>52.764009999999999</v>
      </c>
      <c r="M6184">
        <v>0.7665883</v>
      </c>
      <c r="N6184">
        <v>41.786459999999998</v>
      </c>
      <c r="O6184">
        <v>26.789739999999998</v>
      </c>
      <c r="P6184">
        <v>0.31132779999999999</v>
      </c>
      <c r="Q6184">
        <v>69.884100000000004</v>
      </c>
      <c r="R6184">
        <v>30.257539999999999</v>
      </c>
      <c r="S6184">
        <v>0.82263640000000005</v>
      </c>
    </row>
    <row r="6185" spans="1:19" x14ac:dyDescent="0.2">
      <c r="A6185" t="s">
        <v>257</v>
      </c>
      <c r="B6185">
        <v>2010</v>
      </c>
      <c r="C6185">
        <v>7206</v>
      </c>
      <c r="D6185">
        <v>8061</v>
      </c>
      <c r="E6185">
        <v>9698</v>
      </c>
      <c r="F6185">
        <v>10683</v>
      </c>
      <c r="G6185">
        <v>11944</v>
      </c>
      <c r="H6185">
        <v>21.428509999999999</v>
      </c>
      <c r="I6185">
        <v>0.48170200000000002</v>
      </c>
      <c r="J6185">
        <v>48.170200000000001</v>
      </c>
      <c r="K6185">
        <v>89.690730000000002</v>
      </c>
      <c r="L6185">
        <v>52.764009999999999</v>
      </c>
      <c r="M6185">
        <v>0.7665883</v>
      </c>
      <c r="N6185">
        <v>41.786459999999998</v>
      </c>
      <c r="O6185">
        <v>26.789739999999998</v>
      </c>
      <c r="P6185">
        <v>0.31132779999999999</v>
      </c>
      <c r="Q6185">
        <v>69.884100000000004</v>
      </c>
      <c r="R6185">
        <v>30.257539999999999</v>
      </c>
      <c r="S6185">
        <v>0.82263640000000005</v>
      </c>
    </row>
    <row r="6186" spans="1:19" x14ac:dyDescent="0.2">
      <c r="A6186" t="s">
        <v>257</v>
      </c>
      <c r="B6186">
        <v>2010</v>
      </c>
      <c r="C6186">
        <v>7206</v>
      </c>
      <c r="D6186">
        <v>8061</v>
      </c>
      <c r="E6186">
        <v>9698</v>
      </c>
      <c r="F6186">
        <v>10683</v>
      </c>
      <c r="G6186">
        <v>11944</v>
      </c>
      <c r="H6186">
        <v>19.999970000000001</v>
      </c>
      <c r="I6186">
        <v>0.48170200000000002</v>
      </c>
      <c r="J6186">
        <v>48.170200000000001</v>
      </c>
      <c r="K6186">
        <v>89.690730000000002</v>
      </c>
      <c r="L6186">
        <v>52.764009999999999</v>
      </c>
      <c r="M6186">
        <v>0.7665883</v>
      </c>
      <c r="N6186">
        <v>41.786459999999998</v>
      </c>
      <c r="O6186">
        <v>26.789739999999998</v>
      </c>
      <c r="P6186">
        <v>0.31132779999999999</v>
      </c>
      <c r="Q6186">
        <v>69.884100000000004</v>
      </c>
      <c r="R6186">
        <v>30.257539999999999</v>
      </c>
      <c r="S6186">
        <v>0.82263640000000005</v>
      </c>
    </row>
    <row r="6187" spans="1:19" x14ac:dyDescent="0.2">
      <c r="A6187" t="s">
        <v>257</v>
      </c>
      <c r="B6187">
        <v>2010</v>
      </c>
      <c r="C6187">
        <v>7206</v>
      </c>
      <c r="D6187">
        <v>8061</v>
      </c>
      <c r="E6187">
        <v>9698</v>
      </c>
      <c r="F6187">
        <v>10683</v>
      </c>
      <c r="G6187">
        <v>11944</v>
      </c>
      <c r="H6187">
        <v>11.111079999999999</v>
      </c>
      <c r="I6187">
        <v>0.48170200000000002</v>
      </c>
      <c r="J6187">
        <v>48.170200000000001</v>
      </c>
      <c r="K6187">
        <v>89.690730000000002</v>
      </c>
      <c r="L6187">
        <v>52.764009999999999</v>
      </c>
      <c r="M6187">
        <v>0.7665883</v>
      </c>
      <c r="N6187">
        <v>41.786459999999998</v>
      </c>
      <c r="O6187">
        <v>26.789739999999998</v>
      </c>
      <c r="P6187">
        <v>0.31132779999999999</v>
      </c>
      <c r="Q6187">
        <v>69.884100000000004</v>
      </c>
      <c r="R6187">
        <v>30.257539999999999</v>
      </c>
      <c r="S6187">
        <v>0.82263640000000005</v>
      </c>
    </row>
    <row r="6188" spans="1:19" x14ac:dyDescent="0.2">
      <c r="A6188" t="s">
        <v>257</v>
      </c>
      <c r="B6188">
        <v>2010</v>
      </c>
      <c r="C6188">
        <v>7206</v>
      </c>
      <c r="D6188">
        <v>8061</v>
      </c>
      <c r="E6188">
        <v>9698</v>
      </c>
      <c r="F6188">
        <v>10683</v>
      </c>
      <c r="G6188">
        <v>11944</v>
      </c>
      <c r="H6188">
        <v>2.0999999999999999E-5</v>
      </c>
      <c r="I6188">
        <v>0.48170200000000002</v>
      </c>
      <c r="J6188">
        <v>48.170200000000001</v>
      </c>
      <c r="K6188">
        <v>89.690730000000002</v>
      </c>
      <c r="L6188">
        <v>52.764009999999999</v>
      </c>
      <c r="M6188">
        <v>0.7665883</v>
      </c>
      <c r="N6188">
        <v>41.786459999999998</v>
      </c>
      <c r="O6188">
        <v>26.789739999999998</v>
      </c>
      <c r="P6188">
        <v>0.31132779999999999</v>
      </c>
      <c r="Q6188">
        <v>69.884100000000004</v>
      </c>
      <c r="R6188">
        <v>30.257539999999999</v>
      </c>
      <c r="S6188">
        <v>0.82263640000000005</v>
      </c>
    </row>
    <row r="6189" spans="1:19" x14ac:dyDescent="0.2">
      <c r="A6189" t="s">
        <v>257</v>
      </c>
      <c r="B6189">
        <v>2010</v>
      </c>
      <c r="C6189">
        <v>7206</v>
      </c>
      <c r="D6189">
        <v>8061</v>
      </c>
      <c r="E6189">
        <v>9698</v>
      </c>
      <c r="F6189">
        <v>10683</v>
      </c>
      <c r="G6189">
        <v>11944</v>
      </c>
      <c r="H6189">
        <v>11.111079999999999</v>
      </c>
      <c r="I6189">
        <v>0.48170200000000002</v>
      </c>
      <c r="J6189">
        <v>48.170200000000001</v>
      </c>
      <c r="K6189">
        <v>89.690730000000002</v>
      </c>
      <c r="L6189">
        <v>52.764009999999999</v>
      </c>
      <c r="M6189">
        <v>0.7665883</v>
      </c>
      <c r="N6189">
        <v>41.786459999999998</v>
      </c>
      <c r="O6189">
        <v>26.789739999999998</v>
      </c>
      <c r="P6189">
        <v>0.31132779999999999</v>
      </c>
      <c r="Q6189">
        <v>69.884100000000004</v>
      </c>
      <c r="R6189">
        <v>30.257539999999999</v>
      </c>
      <c r="S6189">
        <v>0.82263640000000005</v>
      </c>
    </row>
  </sheetData>
  <autoFilter ref="A1:S1"/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3"/>
  <sheetViews>
    <sheetView topLeftCell="A122" zoomScale="70" zoomScaleNormal="70" zoomScalePageLayoutView="70" workbookViewId="0">
      <selection activeCell="I155" sqref="A120:I155"/>
    </sheetView>
  </sheetViews>
  <sheetFormatPr baseColWidth="10" defaultColWidth="12.5" defaultRowHeight="16" outlineLevelRow="1" x14ac:dyDescent="0.2"/>
  <cols>
    <col min="1" max="1" width="24" style="61" customWidth="1"/>
    <col min="2" max="2" width="6.1640625" style="61" customWidth="1"/>
    <col min="3" max="3" width="17.5" style="61" customWidth="1"/>
    <col min="4" max="4" width="16.5" style="61" customWidth="1"/>
    <col min="5" max="5" width="19.33203125" style="61" customWidth="1"/>
    <col min="6" max="6" width="12.5" style="61"/>
    <col min="7" max="7" width="18.33203125" style="61" customWidth="1"/>
    <col min="8" max="8" width="15.83203125" style="61" customWidth="1"/>
    <col min="9" max="9" width="18.33203125" style="61" customWidth="1"/>
    <col min="10" max="10" width="12.5" style="61"/>
    <col min="11" max="11" width="18.33203125" style="61" customWidth="1"/>
    <col min="12" max="12" width="26.6640625" style="61" customWidth="1"/>
    <col min="13" max="13" width="15.83203125" style="61" customWidth="1"/>
    <col min="14" max="14" width="18.33203125" style="61" customWidth="1"/>
    <col min="15" max="16384" width="12.5" style="61"/>
  </cols>
  <sheetData>
    <row r="1" spans="1:29" x14ac:dyDescent="0.2">
      <c r="H1" s="61" t="s">
        <v>888</v>
      </c>
    </row>
    <row r="2" spans="1:29" ht="37" x14ac:dyDescent="0.45">
      <c r="A2" s="59"/>
      <c r="B2" s="59"/>
      <c r="C2" s="59"/>
      <c r="D2" s="60" t="s">
        <v>889</v>
      </c>
      <c r="E2" s="59"/>
      <c r="G2" s="59"/>
      <c r="I2" s="59"/>
      <c r="K2" s="59"/>
      <c r="L2" s="59"/>
      <c r="M2" s="64"/>
      <c r="N2" s="59"/>
      <c r="S2" s="61">
        <v>0.64766431000000002</v>
      </c>
      <c r="T2" s="61">
        <v>0.69640736000000003</v>
      </c>
    </row>
    <row r="3" spans="1:29" ht="19" outlineLevel="1" x14ac:dyDescent="0.25">
      <c r="A3" s="59"/>
      <c r="B3" s="59"/>
      <c r="C3" s="59"/>
      <c r="D3" s="87" t="s">
        <v>890</v>
      </c>
      <c r="E3" s="59"/>
      <c r="G3" s="59"/>
      <c r="I3" s="59"/>
      <c r="K3" s="59"/>
      <c r="L3" s="59"/>
      <c r="M3" s="64"/>
      <c r="N3" s="59"/>
      <c r="S3" s="61">
        <v>0.28030430000000001</v>
      </c>
      <c r="T3" s="61">
        <v>0.21762382999999999</v>
      </c>
    </row>
    <row r="4" spans="1:29" outlineLevel="1" x14ac:dyDescent="0.2">
      <c r="A4" s="59"/>
      <c r="B4" s="59"/>
      <c r="C4" s="59"/>
      <c r="D4" s="59"/>
      <c r="E4" s="65" t="s">
        <v>770</v>
      </c>
      <c r="G4" s="59"/>
      <c r="I4" s="59"/>
      <c r="K4" s="59"/>
      <c r="L4" s="59"/>
      <c r="M4" s="59"/>
      <c r="N4" s="59"/>
      <c r="S4" s="61">
        <v>7.1198869999999997E-2</v>
      </c>
      <c r="T4" s="61">
        <v>8.5968810000000007E-2</v>
      </c>
      <c r="AA4" s="59"/>
      <c r="AC4" s="59"/>
    </row>
    <row r="5" spans="1:29" outlineLevel="1" x14ac:dyDescent="0.2">
      <c r="C5" s="61" t="s">
        <v>771</v>
      </c>
      <c r="D5" s="67" t="s">
        <v>891</v>
      </c>
      <c r="E5" s="66" t="s">
        <v>773</v>
      </c>
      <c r="F5" s="67" t="s">
        <v>892</v>
      </c>
      <c r="G5" s="66" t="s">
        <v>773</v>
      </c>
      <c r="H5" s="88" t="s">
        <v>893</v>
      </c>
      <c r="I5" s="66" t="s">
        <v>773</v>
      </c>
      <c r="J5" s="88" t="s">
        <v>894</v>
      </c>
      <c r="K5" s="66" t="s">
        <v>773</v>
      </c>
      <c r="L5" s="88" t="s">
        <v>895</v>
      </c>
      <c r="M5" s="66" t="s">
        <v>773</v>
      </c>
      <c r="N5" s="88" t="s">
        <v>896</v>
      </c>
      <c r="O5" s="66" t="s">
        <v>773</v>
      </c>
      <c r="P5" s="88" t="s">
        <v>897</v>
      </c>
      <c r="Q5" s="66" t="s">
        <v>773</v>
      </c>
      <c r="S5" s="61">
        <v>0.27200243000000002</v>
      </c>
      <c r="T5" s="61">
        <v>0.33142653</v>
      </c>
      <c r="AC5" s="59"/>
    </row>
    <row r="6" spans="1:29" outlineLevel="1" x14ac:dyDescent="0.2">
      <c r="A6" s="68" t="s">
        <v>780</v>
      </c>
      <c r="B6" s="68">
        <v>1</v>
      </c>
      <c r="D6" s="79">
        <v>0.74918249999999997</v>
      </c>
      <c r="E6" s="89">
        <f t="shared" ref="E6:E27" si="0">D6/$D$23</f>
        <v>1.1341693592085613</v>
      </c>
      <c r="F6" s="79">
        <v>0.2144064</v>
      </c>
      <c r="G6" s="89">
        <f t="shared" ref="G6:G27" si="1">F6/$F$23</f>
        <v>0.80567278922132179</v>
      </c>
      <c r="H6" s="79">
        <v>3.6411100000000002E-2</v>
      </c>
      <c r="I6" s="89">
        <f t="shared" ref="I6:I27" si="2">H6/$H$23</f>
        <v>0.50120127750845656</v>
      </c>
      <c r="J6" s="79">
        <v>0.88825461999999999</v>
      </c>
      <c r="K6" s="89">
        <f t="shared" ref="K6:K27" si="3">J6/$J$23</f>
        <v>2.0569899861408345</v>
      </c>
      <c r="L6" s="79">
        <v>3.9152340000000001E-2</v>
      </c>
      <c r="M6" s="89">
        <f t="shared" ref="M6:M27" si="4">L6/$L$23</f>
        <v>4.0716759326856478</v>
      </c>
      <c r="N6" s="79">
        <v>7.2593039999999998E-2</v>
      </c>
      <c r="O6" s="89">
        <f>N6/$N$23</f>
        <v>0.41185301814516972</v>
      </c>
      <c r="P6" s="79">
        <v>0</v>
      </c>
      <c r="Q6" s="89">
        <f>P6/$P$23</f>
        <v>0</v>
      </c>
      <c r="S6" s="61">
        <v>0.20357813999999999</v>
      </c>
      <c r="T6" s="61">
        <v>0.27483705000000003</v>
      </c>
      <c r="AC6" s="59"/>
    </row>
    <row r="7" spans="1:29" outlineLevel="1" x14ac:dyDescent="0.2">
      <c r="A7" s="68" t="s">
        <v>781</v>
      </c>
      <c r="B7" s="68">
        <v>1</v>
      </c>
      <c r="D7" s="79">
        <v>0.69963196000000005</v>
      </c>
      <c r="E7" s="89">
        <f t="shared" si="0"/>
        <v>1.0591559890347544</v>
      </c>
      <c r="F7" s="79">
        <v>0.24931734999999999</v>
      </c>
      <c r="G7" s="89">
        <f t="shared" si="1"/>
        <v>0.93685731757899249</v>
      </c>
      <c r="H7" s="79">
        <v>5.1050690000000003E-2</v>
      </c>
      <c r="I7" s="89">
        <f t="shared" si="2"/>
        <v>0.70271623339278921</v>
      </c>
      <c r="J7" s="79">
        <v>0</v>
      </c>
      <c r="K7" s="89">
        <f t="shared" si="3"/>
        <v>0</v>
      </c>
      <c r="L7" s="79">
        <v>9.2520480000000002E-2</v>
      </c>
      <c r="M7" s="89">
        <f t="shared" si="4"/>
        <v>9.6217342742866414</v>
      </c>
      <c r="N7" s="79">
        <v>0.89221477000000005</v>
      </c>
      <c r="O7" s="89">
        <f t="shared" ref="O7:O27" si="5">N7/$N$23</f>
        <v>5.0619363214186714</v>
      </c>
      <c r="P7" s="79">
        <v>1.5264750000000001E-2</v>
      </c>
      <c r="Q7" s="89">
        <f t="shared" ref="Q7:Q27" si="6">P7/$P$23</f>
        <v>3.9928500525409083E-2</v>
      </c>
      <c r="S7" s="61">
        <v>8.2051499999999999E-2</v>
      </c>
      <c r="T7" s="61">
        <v>6.7408960000000004E-2</v>
      </c>
      <c r="AB7" s="59"/>
      <c r="AC7" s="59"/>
    </row>
    <row r="8" spans="1:29" outlineLevel="1" x14ac:dyDescent="0.2">
      <c r="A8" s="68" t="s">
        <v>782</v>
      </c>
      <c r="B8" s="68">
        <v>1</v>
      </c>
      <c r="D8" s="79">
        <v>0.69303007000000005</v>
      </c>
      <c r="E8" s="89">
        <f t="shared" si="0"/>
        <v>1.0491615466247068</v>
      </c>
      <c r="F8" s="79">
        <v>0.25458094999999997</v>
      </c>
      <c r="G8" s="89">
        <f t="shared" si="1"/>
        <v>0.95663629476132173</v>
      </c>
      <c r="H8" s="79">
        <v>5.238897E-2</v>
      </c>
      <c r="I8" s="89">
        <f t="shared" si="2"/>
        <v>0.72113774896534866</v>
      </c>
      <c r="J8" s="79">
        <v>0</v>
      </c>
      <c r="K8" s="89">
        <f t="shared" si="3"/>
        <v>0</v>
      </c>
      <c r="L8" s="79">
        <v>8.8251839999999998E-2</v>
      </c>
      <c r="M8" s="89">
        <f t="shared" si="4"/>
        <v>9.1778139682896231</v>
      </c>
      <c r="N8" s="79">
        <v>0.70712394999999995</v>
      </c>
      <c r="O8" s="89">
        <f t="shared" si="5"/>
        <v>4.0118327185393268</v>
      </c>
      <c r="P8" s="79">
        <v>0.17890083000000001</v>
      </c>
      <c r="Q8" s="89">
        <f t="shared" si="6"/>
        <v>0.46795669006378232</v>
      </c>
      <c r="S8" s="61">
        <v>0.42955093</v>
      </c>
      <c r="T8" s="61">
        <v>0.29053140999999999</v>
      </c>
    </row>
    <row r="9" spans="1:29" outlineLevel="1" x14ac:dyDescent="0.2">
      <c r="A9" s="68" t="s">
        <v>783</v>
      </c>
      <c r="B9" s="68">
        <v>1</v>
      </c>
      <c r="D9" s="79">
        <v>0.42524996999999998</v>
      </c>
      <c r="E9" s="89">
        <f t="shared" si="0"/>
        <v>0.64377569681400715</v>
      </c>
      <c r="F9" s="79">
        <v>0.39103723000000001</v>
      </c>
      <c r="G9" s="89">
        <f t="shared" si="1"/>
        <v>1.4693966961036589</v>
      </c>
      <c r="H9" s="79">
        <v>0.18371280000000001</v>
      </c>
      <c r="I9" s="89">
        <f t="shared" si="2"/>
        <v>2.5288192351962886</v>
      </c>
      <c r="J9" s="79">
        <v>0</v>
      </c>
      <c r="K9" s="89">
        <f t="shared" si="3"/>
        <v>0</v>
      </c>
      <c r="L9" s="79">
        <v>0</v>
      </c>
      <c r="M9" s="89">
        <f t="shared" si="4"/>
        <v>0</v>
      </c>
      <c r="N9" s="79">
        <v>0.90777271000000004</v>
      </c>
      <c r="O9" s="89">
        <f t="shared" si="5"/>
        <v>5.1502035236893224</v>
      </c>
      <c r="P9" s="79">
        <v>9.2227290000000003E-2</v>
      </c>
      <c r="Q9" s="89">
        <f t="shared" si="6"/>
        <v>0.24124190682599164</v>
      </c>
      <c r="S9" s="61">
        <v>0.87851889000000005</v>
      </c>
      <c r="T9" s="61">
        <v>0.84413141000000003</v>
      </c>
    </row>
    <row r="10" spans="1:29" outlineLevel="1" x14ac:dyDescent="0.2">
      <c r="A10" s="68" t="s">
        <v>786</v>
      </c>
      <c r="B10" s="68">
        <v>1</v>
      </c>
      <c r="D10" s="79">
        <v>0.44262294000000002</v>
      </c>
      <c r="E10" s="89">
        <f t="shared" si="0"/>
        <v>0.6700762180520895</v>
      </c>
      <c r="F10" s="79">
        <v>0.55737705999999998</v>
      </c>
      <c r="G10" s="89">
        <f t="shared" si="1"/>
        <v>2.0944502150037501</v>
      </c>
      <c r="H10" s="79">
        <v>0</v>
      </c>
      <c r="I10" s="89">
        <f t="shared" si="2"/>
        <v>0</v>
      </c>
      <c r="J10" s="79">
        <v>0</v>
      </c>
      <c r="K10" s="89">
        <f t="shared" si="3"/>
        <v>0</v>
      </c>
      <c r="L10" s="79">
        <v>0</v>
      </c>
      <c r="M10" s="89">
        <f t="shared" si="4"/>
        <v>0</v>
      </c>
      <c r="N10" s="79">
        <v>0</v>
      </c>
      <c r="O10" s="89">
        <f t="shared" si="5"/>
        <v>0</v>
      </c>
      <c r="P10" s="79">
        <v>1</v>
      </c>
      <c r="Q10" s="89">
        <f t="shared" si="6"/>
        <v>2.6157323588928141</v>
      </c>
      <c r="S10" s="61">
        <v>0.10168352999999999</v>
      </c>
      <c r="T10" s="61">
        <v>7.3596289999999995E-2</v>
      </c>
    </row>
    <row r="11" spans="1:29" outlineLevel="1" x14ac:dyDescent="0.2">
      <c r="A11" s="71" t="s">
        <v>787</v>
      </c>
      <c r="B11" s="71">
        <v>1</v>
      </c>
      <c r="D11" s="79">
        <v>0.73619221999999995</v>
      </c>
      <c r="E11" s="89">
        <f t="shared" si="0"/>
        <v>1.1145036869010263</v>
      </c>
      <c r="F11" s="79">
        <v>0.2223098</v>
      </c>
      <c r="G11" s="89">
        <f t="shared" si="1"/>
        <v>0.8353713165149651</v>
      </c>
      <c r="H11" s="79">
        <v>4.1497979999999997E-2</v>
      </c>
      <c r="I11" s="89">
        <f t="shared" si="2"/>
        <v>0.57122252802086115</v>
      </c>
      <c r="J11" s="79">
        <v>0.21559782999999999</v>
      </c>
      <c r="K11" s="89">
        <f t="shared" si="3"/>
        <v>0.49927415783516438</v>
      </c>
      <c r="L11" s="79">
        <v>0</v>
      </c>
      <c r="M11" s="89">
        <f t="shared" si="4"/>
        <v>0</v>
      </c>
      <c r="N11" s="79">
        <v>0.48977648000000001</v>
      </c>
      <c r="O11" s="89">
        <f t="shared" si="5"/>
        <v>2.7787226090065573</v>
      </c>
      <c r="P11" s="79">
        <v>0.29462569</v>
      </c>
      <c r="Q11" s="89">
        <f t="shared" si="6"/>
        <v>0.77066195109412294</v>
      </c>
      <c r="S11" s="73">
        <v>14.990681</v>
      </c>
      <c r="T11" s="73">
        <v>17.822472999999999</v>
      </c>
    </row>
    <row r="12" spans="1:29" s="73" customFormat="1" outlineLevel="1" x14ac:dyDescent="0.2">
      <c r="A12" s="72" t="s">
        <v>788</v>
      </c>
      <c r="B12" s="72">
        <v>1</v>
      </c>
      <c r="D12" s="74">
        <v>0.71398240999999996</v>
      </c>
      <c r="E12" s="90">
        <f t="shared" si="0"/>
        <v>1.0808807899755857</v>
      </c>
      <c r="F12" s="74">
        <v>0.24017726</v>
      </c>
      <c r="G12" s="90">
        <f t="shared" si="1"/>
        <v>0.90251169261614672</v>
      </c>
      <c r="H12" s="74">
        <v>4.5840329999999999E-2</v>
      </c>
      <c r="I12" s="90">
        <f t="shared" si="2"/>
        <v>0.6309952722496498</v>
      </c>
      <c r="J12" s="74">
        <v>0.30120539000000002</v>
      </c>
      <c r="K12" s="90">
        <f t="shared" si="3"/>
        <v>0.69752124790709746</v>
      </c>
      <c r="L12" s="74">
        <v>2.926919E-2</v>
      </c>
      <c r="M12" s="90">
        <f t="shared" si="4"/>
        <v>3.0438705960410908</v>
      </c>
      <c r="N12" s="74">
        <v>0.46272780000000002</v>
      </c>
      <c r="O12" s="90">
        <f t="shared" si="5"/>
        <v>2.625263262286226</v>
      </c>
      <c r="P12" s="74">
        <v>0.20267004</v>
      </c>
      <c r="Q12" s="90">
        <f t="shared" si="6"/>
        <v>0.53013058180610095</v>
      </c>
      <c r="S12" s="61">
        <v>0.25268249999999998</v>
      </c>
      <c r="T12" s="61">
        <v>0.15308387000000001</v>
      </c>
    </row>
    <row r="13" spans="1:29" outlineLevel="1" x14ac:dyDescent="0.2">
      <c r="A13" s="68" t="s">
        <v>392</v>
      </c>
      <c r="B13" s="68">
        <v>1</v>
      </c>
      <c r="D13" s="69">
        <v>0.77856291</v>
      </c>
      <c r="E13" s="89">
        <f t="shared" si="0"/>
        <v>1.1786476549282088</v>
      </c>
      <c r="F13" s="69">
        <v>0.18660429000000001</v>
      </c>
      <c r="G13" s="89">
        <f t="shared" si="1"/>
        <v>0.70120107797605113</v>
      </c>
      <c r="H13" s="69">
        <v>3.4832799999999997E-2</v>
      </c>
      <c r="I13" s="89">
        <f t="shared" si="2"/>
        <v>0.47947587024826394</v>
      </c>
      <c r="J13" s="69">
        <v>0</v>
      </c>
      <c r="K13" s="89">
        <f t="shared" si="3"/>
        <v>0</v>
      </c>
      <c r="L13" s="69">
        <v>0</v>
      </c>
      <c r="M13" s="89">
        <f t="shared" si="4"/>
        <v>0</v>
      </c>
      <c r="N13" s="69">
        <v>0</v>
      </c>
      <c r="O13" s="89">
        <f t="shared" si="5"/>
        <v>0</v>
      </c>
      <c r="P13" s="69">
        <v>1</v>
      </c>
      <c r="Q13" s="89">
        <f t="shared" si="6"/>
        <v>2.6157323588928141</v>
      </c>
      <c r="S13" s="61">
        <v>0.16969967</v>
      </c>
      <c r="T13" s="61">
        <v>9.8671540000000002E-2</v>
      </c>
    </row>
    <row r="14" spans="1:29" outlineLevel="1" x14ac:dyDescent="0.2">
      <c r="A14" s="68" t="s">
        <v>453</v>
      </c>
      <c r="B14" s="68">
        <v>1</v>
      </c>
      <c r="D14" s="69">
        <v>0.72063264999999999</v>
      </c>
      <c r="E14" s="89">
        <f t="shared" si="0"/>
        <v>1.0909484282871897</v>
      </c>
      <c r="F14" s="69">
        <v>0.24539024000000001</v>
      </c>
      <c r="G14" s="89">
        <f t="shared" si="1"/>
        <v>0.9221004555297303</v>
      </c>
      <c r="H14" s="69">
        <v>3.3977109999999998E-2</v>
      </c>
      <c r="I14" s="89">
        <f t="shared" si="2"/>
        <v>0.46769723897507498</v>
      </c>
      <c r="J14" s="69">
        <v>0</v>
      </c>
      <c r="K14" s="89">
        <f t="shared" si="3"/>
        <v>0</v>
      </c>
      <c r="L14" s="69">
        <v>0</v>
      </c>
      <c r="M14" s="89">
        <f t="shared" si="4"/>
        <v>0</v>
      </c>
      <c r="N14" s="69">
        <v>0</v>
      </c>
      <c r="O14" s="89">
        <f t="shared" si="5"/>
        <v>0</v>
      </c>
      <c r="P14" s="69">
        <v>1</v>
      </c>
      <c r="Q14" s="89">
        <f t="shared" si="6"/>
        <v>2.6157323588928141</v>
      </c>
      <c r="S14" s="61">
        <v>0.14875838</v>
      </c>
      <c r="T14" s="61">
        <v>8.8857370000000005E-2</v>
      </c>
    </row>
    <row r="15" spans="1:29" outlineLevel="1" x14ac:dyDescent="0.2">
      <c r="A15" s="68" t="s">
        <v>479</v>
      </c>
      <c r="B15" s="68">
        <v>1</v>
      </c>
      <c r="D15" s="69">
        <v>0.72145601999999998</v>
      </c>
      <c r="E15" s="89">
        <f t="shared" si="0"/>
        <v>1.092194908317478</v>
      </c>
      <c r="F15" s="69">
        <v>0.23875198</v>
      </c>
      <c r="G15" s="89">
        <f t="shared" si="1"/>
        <v>0.89715593218632106</v>
      </c>
      <c r="H15" s="69">
        <v>3.9792000000000001E-2</v>
      </c>
      <c r="I15" s="89">
        <f t="shared" si="2"/>
        <v>0.5477395968431743</v>
      </c>
      <c r="J15" s="69">
        <v>0</v>
      </c>
      <c r="K15" s="89">
        <f t="shared" si="3"/>
        <v>0</v>
      </c>
      <c r="L15" s="69">
        <v>7.1131299999999996E-3</v>
      </c>
      <c r="M15" s="89">
        <f t="shared" si="4"/>
        <v>0.73973510209260185</v>
      </c>
      <c r="N15" s="69">
        <v>0</v>
      </c>
      <c r="O15" s="89">
        <f t="shared" si="5"/>
        <v>0</v>
      </c>
      <c r="P15" s="69">
        <v>0.99288686999999998</v>
      </c>
      <c r="Q15" s="89">
        <f t="shared" si="6"/>
        <v>2.5971263145788028</v>
      </c>
      <c r="S15" s="61">
        <v>6.5062599999999998E-2</v>
      </c>
      <c r="T15" s="61">
        <v>3.347282E-2</v>
      </c>
    </row>
    <row r="16" spans="1:29" outlineLevel="1" x14ac:dyDescent="0.2">
      <c r="A16" s="68" t="s">
        <v>614</v>
      </c>
      <c r="B16" s="68">
        <v>1</v>
      </c>
      <c r="D16" s="69">
        <v>0.61797126999999996</v>
      </c>
      <c r="E16" s="89">
        <f t="shared" si="0"/>
        <v>0.93553183544089835</v>
      </c>
      <c r="F16" s="69">
        <v>0.33129054000000002</v>
      </c>
      <c r="G16" s="89">
        <f t="shared" si="1"/>
        <v>1.2448871554414322</v>
      </c>
      <c r="H16" s="69">
        <v>5.0738190000000002E-2</v>
      </c>
      <c r="I16" s="89">
        <f t="shared" si="2"/>
        <v>0.69841464955650323</v>
      </c>
      <c r="J16" s="69">
        <v>0</v>
      </c>
      <c r="K16" s="89">
        <f t="shared" si="3"/>
        <v>0</v>
      </c>
      <c r="L16" s="69">
        <v>0</v>
      </c>
      <c r="M16" s="89">
        <f t="shared" si="4"/>
        <v>0</v>
      </c>
      <c r="N16" s="69">
        <v>0</v>
      </c>
      <c r="O16" s="89">
        <f t="shared" si="5"/>
        <v>0</v>
      </c>
      <c r="P16" s="69">
        <v>1</v>
      </c>
      <c r="Q16" s="89">
        <f t="shared" si="6"/>
        <v>2.6157323588928141</v>
      </c>
      <c r="S16" s="61">
        <v>0.74660455000000003</v>
      </c>
      <c r="T16" s="61">
        <v>0.84594391000000002</v>
      </c>
    </row>
    <row r="17" spans="1:18" outlineLevel="1" x14ac:dyDescent="0.2">
      <c r="A17" s="68" t="s">
        <v>616</v>
      </c>
      <c r="B17" s="68">
        <v>1</v>
      </c>
      <c r="D17" s="69">
        <v>0.70677462000000002</v>
      </c>
      <c r="E17" s="89">
        <f t="shared" si="0"/>
        <v>1.0699690901352801</v>
      </c>
      <c r="F17" s="69">
        <v>0.24781407999999999</v>
      </c>
      <c r="G17" s="89">
        <f t="shared" si="1"/>
        <v>0.93120849490461</v>
      </c>
      <c r="H17" s="69">
        <v>4.5411310000000003E-2</v>
      </c>
      <c r="I17" s="89">
        <f t="shared" si="2"/>
        <v>0.62508978265783099</v>
      </c>
      <c r="J17" s="69">
        <v>0</v>
      </c>
      <c r="K17" s="89">
        <f t="shared" si="3"/>
        <v>0</v>
      </c>
      <c r="L17" s="69">
        <v>0</v>
      </c>
      <c r="M17" s="89">
        <f t="shared" si="4"/>
        <v>0</v>
      </c>
      <c r="N17" s="69">
        <v>0</v>
      </c>
      <c r="O17" s="89">
        <f t="shared" si="5"/>
        <v>0</v>
      </c>
      <c r="P17" s="69">
        <v>1</v>
      </c>
      <c r="Q17" s="89">
        <f t="shared" si="6"/>
        <v>2.6157323588928141</v>
      </c>
    </row>
    <row r="18" spans="1:18" outlineLevel="1" x14ac:dyDescent="0.2">
      <c r="A18" s="68" t="s">
        <v>618</v>
      </c>
      <c r="B18" s="68">
        <v>1</v>
      </c>
      <c r="D18" s="69">
        <v>0.81010568000000005</v>
      </c>
      <c r="E18" s="89">
        <f t="shared" si="0"/>
        <v>1.2263994954190947</v>
      </c>
      <c r="F18" s="69">
        <v>0.15274108</v>
      </c>
      <c r="G18" s="89">
        <f t="shared" si="1"/>
        <v>0.57395363175855318</v>
      </c>
      <c r="H18" s="69">
        <v>3.7153239999999997E-2</v>
      </c>
      <c r="I18" s="89">
        <f t="shared" si="2"/>
        <v>0.51141688527889262</v>
      </c>
      <c r="J18" s="69">
        <v>1.1155139999999999E-2</v>
      </c>
      <c r="K18" s="89">
        <f t="shared" si="3"/>
        <v>2.5832695667824465E-2</v>
      </c>
      <c r="L18" s="69">
        <v>0</v>
      </c>
      <c r="M18" s="89">
        <f t="shared" si="4"/>
        <v>0</v>
      </c>
      <c r="N18" s="69">
        <v>2.94867E-3</v>
      </c>
      <c r="O18" s="89">
        <f t="shared" si="5"/>
        <v>1.672913324767936E-2</v>
      </c>
      <c r="P18" s="69">
        <v>0.97929116999999999</v>
      </c>
      <c r="Q18" s="89">
        <f t="shared" si="6"/>
        <v>2.5615636021470038</v>
      </c>
    </row>
    <row r="19" spans="1:18" s="73" customFormat="1" outlineLevel="1" x14ac:dyDescent="0.2">
      <c r="A19" s="72" t="s">
        <v>789</v>
      </c>
      <c r="B19" s="72">
        <v>1</v>
      </c>
      <c r="D19" s="74">
        <v>0.73124076999999998</v>
      </c>
      <c r="E19" s="90">
        <f t="shared" si="0"/>
        <v>1.1070078058925228</v>
      </c>
      <c r="F19" s="74">
        <v>0.22806992000000001</v>
      </c>
      <c r="G19" s="90">
        <f t="shared" si="1"/>
        <v>0.85701606194536972</v>
      </c>
      <c r="H19" s="74">
        <v>4.0689309999999999E-2</v>
      </c>
      <c r="I19" s="90">
        <f t="shared" si="2"/>
        <v>0.56009113025801516</v>
      </c>
      <c r="J19" s="74">
        <v>2.3393899999999998E-3</v>
      </c>
      <c r="K19" s="90">
        <f t="shared" si="3"/>
        <v>5.4174801856679408E-3</v>
      </c>
      <c r="L19" s="74">
        <v>7.7377999999999995E-4</v>
      </c>
      <c r="M19" s="90">
        <f t="shared" si="4"/>
        <v>8.0469811081368317E-2</v>
      </c>
      <c r="N19" s="74">
        <v>6.1837999999999997E-4</v>
      </c>
      <c r="O19" s="90">
        <f t="shared" si="5"/>
        <v>3.5083483121881942E-3</v>
      </c>
      <c r="P19" s="74">
        <v>0.99488328000000004</v>
      </c>
      <c r="Q19" s="90">
        <f t="shared" si="6"/>
        <v>2.6023483888174201</v>
      </c>
    </row>
    <row r="20" spans="1:18" s="73" customFormat="1" outlineLevel="1" x14ac:dyDescent="0.2">
      <c r="A20" s="72" t="s">
        <v>790</v>
      </c>
      <c r="B20" s="72">
        <v>1</v>
      </c>
      <c r="D20" s="74">
        <v>0.71679841</v>
      </c>
      <c r="E20" s="90">
        <f t="shared" si="0"/>
        <v>1.0851438646143172</v>
      </c>
      <c r="F20" s="74">
        <v>0.23820174</v>
      </c>
      <c r="G20" s="90">
        <f t="shared" si="1"/>
        <v>0.89508830083044211</v>
      </c>
      <c r="H20" s="74">
        <v>4.4999850000000001E-2</v>
      </c>
      <c r="I20" s="90">
        <f t="shared" si="2"/>
        <v>0.6194260076649406</v>
      </c>
      <c r="J20" s="74">
        <v>0.25244027000000002</v>
      </c>
      <c r="K20" s="90">
        <f t="shared" si="3"/>
        <v>0.58459263345986145</v>
      </c>
      <c r="L20" s="74">
        <v>2.4619680000000001E-2</v>
      </c>
      <c r="M20" s="90">
        <f t="shared" si="4"/>
        <v>2.5603414387600383</v>
      </c>
      <c r="N20" s="74">
        <v>0.38732671000000002</v>
      </c>
      <c r="O20" s="90">
        <f t="shared" si="5"/>
        <v>2.197478911500867</v>
      </c>
      <c r="P20" s="74">
        <v>0.33193325000000001</v>
      </c>
      <c r="Q20" s="90">
        <f t="shared" si="6"/>
        <v>0.86824854301745824</v>
      </c>
    </row>
    <row r="21" spans="1:18" s="73" customFormat="1" outlineLevel="1" x14ac:dyDescent="0.2">
      <c r="A21" s="72" t="s">
        <v>791</v>
      </c>
      <c r="B21" s="72">
        <v>1</v>
      </c>
      <c r="D21" s="74">
        <v>0.63281050999999999</v>
      </c>
      <c r="E21" s="90">
        <f t="shared" si="0"/>
        <v>0.95799660380100027</v>
      </c>
      <c r="F21" s="74">
        <v>0.26052957999999998</v>
      </c>
      <c r="G21" s="90">
        <f t="shared" si="1"/>
        <v>0.97898940233714793</v>
      </c>
      <c r="H21" s="74">
        <v>9.4826859999999999E-2</v>
      </c>
      <c r="I21" s="90">
        <f t="shared" si="2"/>
        <v>1.3052982023096131</v>
      </c>
      <c r="J21" s="74">
        <v>0.54273755999999995</v>
      </c>
      <c r="K21" s="90">
        <f t="shared" si="3"/>
        <v>1.2568532725700996</v>
      </c>
      <c r="L21" s="74">
        <v>0.21733615000000001</v>
      </c>
      <c r="M21" s="90">
        <f t="shared" si="4"/>
        <v>22.602030204517987</v>
      </c>
      <c r="N21" s="74">
        <v>0.15337524999999999</v>
      </c>
      <c r="O21" s="90">
        <f t="shared" si="5"/>
        <v>0.87016688681545706</v>
      </c>
      <c r="P21" s="74">
        <v>8.6524909999999997E-2</v>
      </c>
      <c r="Q21" s="90">
        <f t="shared" si="6"/>
        <v>0.22632600693728844</v>
      </c>
    </row>
    <row r="22" spans="1:18" s="73" customFormat="1" outlineLevel="1" x14ac:dyDescent="0.2">
      <c r="A22" s="72" t="s">
        <v>898</v>
      </c>
      <c r="B22" s="72">
        <v>1</v>
      </c>
      <c r="D22" s="74">
        <v>0.46204347000000001</v>
      </c>
      <c r="E22" s="90">
        <f t="shared" si="0"/>
        <v>0.6994764911038367</v>
      </c>
      <c r="F22" s="74">
        <v>0.38580793000000002</v>
      </c>
      <c r="G22" s="90">
        <f t="shared" si="1"/>
        <v>1.4497466076889705</v>
      </c>
      <c r="H22" s="74">
        <v>0.14429600000000001</v>
      </c>
      <c r="I22" s="90">
        <f t="shared" si="2"/>
        <v>1.9862442919703127</v>
      </c>
      <c r="J22" s="74">
        <v>0.68285450999999997</v>
      </c>
      <c r="K22" s="90">
        <f t="shared" si="3"/>
        <v>1.5813313631412422</v>
      </c>
      <c r="L22" s="74">
        <v>0.20301933</v>
      </c>
      <c r="M22" s="90">
        <f t="shared" si="4"/>
        <v>21.113142147594889</v>
      </c>
      <c r="N22" s="74">
        <v>9.6150879999999994E-2</v>
      </c>
      <c r="O22" s="90">
        <f t="shared" si="5"/>
        <v>0.54550725696725244</v>
      </c>
      <c r="P22" s="74">
        <v>1.797528E-2</v>
      </c>
      <c r="Q22" s="90">
        <f t="shared" si="6"/>
        <v>4.7018521556158821E-2</v>
      </c>
    </row>
    <row r="23" spans="1:18" s="73" customFormat="1" outlineLevel="1" x14ac:dyDescent="0.2">
      <c r="A23" s="72" t="s">
        <v>792</v>
      </c>
      <c r="B23" s="72">
        <v>1</v>
      </c>
      <c r="D23" s="74">
        <v>0.66055611000000003</v>
      </c>
      <c r="E23" s="90">
        <f t="shared" si="0"/>
        <v>1</v>
      </c>
      <c r="F23" s="74">
        <v>0.26612093999999997</v>
      </c>
      <c r="G23" s="90">
        <f t="shared" si="1"/>
        <v>1</v>
      </c>
      <c r="H23" s="74">
        <v>7.2647660000000003E-2</v>
      </c>
      <c r="I23" s="90">
        <f t="shared" si="2"/>
        <v>1</v>
      </c>
      <c r="J23" s="74">
        <v>0.43182252999999998</v>
      </c>
      <c r="K23" s="90">
        <f t="shared" si="3"/>
        <v>1</v>
      </c>
      <c r="L23" s="74">
        <v>9.6157800000000009E-3</v>
      </c>
      <c r="M23" s="90">
        <f t="shared" si="4"/>
        <v>1</v>
      </c>
      <c r="N23" s="74">
        <v>0.17625958</v>
      </c>
      <c r="O23" s="90">
        <f t="shared" si="5"/>
        <v>1</v>
      </c>
      <c r="P23" s="74">
        <v>0.38230210999999997</v>
      </c>
      <c r="Q23" s="90">
        <f t="shared" si="6"/>
        <v>1</v>
      </c>
    </row>
    <row r="24" spans="1:18" s="77" customFormat="1" outlineLevel="1" x14ac:dyDescent="0.2">
      <c r="A24" s="72" t="s">
        <v>793</v>
      </c>
      <c r="B24" s="72">
        <v>1</v>
      </c>
      <c r="D24" s="74">
        <v>0.70801097999999996</v>
      </c>
      <c r="E24" s="90">
        <f t="shared" si="0"/>
        <v>1.0718407857888104</v>
      </c>
      <c r="F24" s="74">
        <v>0.24499831</v>
      </c>
      <c r="G24" s="90">
        <f t="shared" si="1"/>
        <v>0.9206277040807086</v>
      </c>
      <c r="H24" s="74">
        <v>4.6990709999999998E-2</v>
      </c>
      <c r="I24" s="90">
        <f t="shared" si="2"/>
        <v>0.64683033149312719</v>
      </c>
      <c r="J24" s="74">
        <v>0.19555091999999999</v>
      </c>
      <c r="K24" s="90">
        <f t="shared" si="3"/>
        <v>0.45285020214206978</v>
      </c>
      <c r="L24" s="74">
        <v>0</v>
      </c>
      <c r="M24" s="90">
        <f t="shared" si="4"/>
        <v>0</v>
      </c>
      <c r="N24" s="74">
        <v>0.49044300000000002</v>
      </c>
      <c r="O24" s="90">
        <f t="shared" si="5"/>
        <v>2.7825040772251928</v>
      </c>
      <c r="P24" s="74">
        <v>0.31400608000000002</v>
      </c>
      <c r="Q24" s="90">
        <f t="shared" si="6"/>
        <v>0.82135586434508578</v>
      </c>
    </row>
    <row r="25" spans="1:18" s="77" customFormat="1" outlineLevel="1" x14ac:dyDescent="0.2">
      <c r="A25" s="72" t="s">
        <v>794</v>
      </c>
      <c r="B25" s="72">
        <v>1</v>
      </c>
      <c r="D25" s="74">
        <v>0.72129728999999998</v>
      </c>
      <c r="E25" s="90">
        <f t="shared" si="0"/>
        <v>1.0919546107899902</v>
      </c>
      <c r="F25" s="74">
        <v>0.23427157000000001</v>
      </c>
      <c r="G25" s="90">
        <f t="shared" si="1"/>
        <v>0.88031994024972271</v>
      </c>
      <c r="H25" s="74">
        <v>4.4431140000000001E-2</v>
      </c>
      <c r="I25" s="90">
        <f t="shared" si="2"/>
        <v>0.61159767568563117</v>
      </c>
      <c r="J25" s="74">
        <v>0.43063001000000001</v>
      </c>
      <c r="K25" s="90">
        <f t="shared" si="3"/>
        <v>0.99723840254467511</v>
      </c>
      <c r="L25" s="74">
        <v>6.512337E-2</v>
      </c>
      <c r="M25" s="90">
        <f t="shared" si="4"/>
        <v>6.772551992662061</v>
      </c>
      <c r="N25" s="74">
        <v>0.42877724</v>
      </c>
      <c r="O25" s="90">
        <f t="shared" si="5"/>
        <v>2.4326464411182642</v>
      </c>
      <c r="P25" s="74">
        <v>6.6285629999999998E-2</v>
      </c>
      <c r="Q25" s="90">
        <f t="shared" si="6"/>
        <v>0.17338546732059629</v>
      </c>
    </row>
    <row r="26" spans="1:18" s="77" customFormat="1" outlineLevel="1" x14ac:dyDescent="0.2">
      <c r="A26" s="72" t="s">
        <v>305</v>
      </c>
      <c r="B26" s="72">
        <v>1</v>
      </c>
      <c r="D26" s="74">
        <v>0.64766431000000002</v>
      </c>
      <c r="E26" s="90">
        <f t="shared" si="0"/>
        <v>0.98048341419474572</v>
      </c>
      <c r="F26" s="74">
        <v>0.28030430000000001</v>
      </c>
      <c r="G26" s="90">
        <f t="shared" si="1"/>
        <v>1.0532966703033593</v>
      </c>
      <c r="H26" s="74">
        <v>7.1198869999999997E-2</v>
      </c>
      <c r="I26" s="90">
        <f t="shared" si="2"/>
        <v>0.980057306732247</v>
      </c>
      <c r="J26" s="91">
        <v>0.32163799999999998</v>
      </c>
      <c r="K26" s="92">
        <f t="shared" si="3"/>
        <v>0.74483839460622858</v>
      </c>
      <c r="L26" s="91">
        <v>1.8318270000000001E-2</v>
      </c>
      <c r="M26" s="92">
        <f t="shared" si="4"/>
        <v>1.9050217455058247</v>
      </c>
      <c r="N26" s="91">
        <v>0.33671685000000001</v>
      </c>
      <c r="O26" s="92">
        <f t="shared" si="5"/>
        <v>1.9103463766338262</v>
      </c>
      <c r="P26" s="91">
        <v>0.32332687999999998</v>
      </c>
      <c r="Q26" s="92">
        <f t="shared" si="6"/>
        <v>0.84573658251585382</v>
      </c>
      <c r="R26" s="93"/>
    </row>
    <row r="27" spans="1:18" s="77" customFormat="1" outlineLevel="1" x14ac:dyDescent="0.2">
      <c r="A27" s="72" t="s">
        <v>306</v>
      </c>
      <c r="B27" s="72">
        <v>1</v>
      </c>
      <c r="D27" s="74">
        <v>0.69640736000000003</v>
      </c>
      <c r="E27" s="90">
        <f t="shared" si="0"/>
        <v>1.0542743446881446</v>
      </c>
      <c r="F27" s="74">
        <v>0.21762382999999999</v>
      </c>
      <c r="G27" s="90">
        <f t="shared" si="1"/>
        <v>0.8177628938181265</v>
      </c>
      <c r="H27" s="74">
        <v>8.5968810000000007E-2</v>
      </c>
      <c r="I27" s="90">
        <f t="shared" si="2"/>
        <v>1.1833665392663715</v>
      </c>
      <c r="J27" s="91">
        <v>0.44044721999999997</v>
      </c>
      <c r="K27" s="92">
        <f t="shared" si="3"/>
        <v>1.0199727652005559</v>
      </c>
      <c r="L27" s="91">
        <v>6.4411900000000003E-3</v>
      </c>
      <c r="M27" s="92">
        <f t="shared" si="4"/>
        <v>0.66985621551241814</v>
      </c>
      <c r="N27" s="91">
        <v>0.14070341</v>
      </c>
      <c r="O27" s="92">
        <f t="shared" si="5"/>
        <v>0.79827382999551</v>
      </c>
      <c r="P27" s="91">
        <v>0.41240818000000001</v>
      </c>
      <c r="Q27" s="92">
        <f t="shared" si="6"/>
        <v>1.0787494214980924</v>
      </c>
      <c r="R27" s="93"/>
    </row>
    <row r="28" spans="1:18" outlineLevel="1" x14ac:dyDescent="0.2"/>
    <row r="29" spans="1:18" outlineLevel="1" x14ac:dyDescent="0.2"/>
    <row r="30" spans="1:18" outlineLevel="1" x14ac:dyDescent="0.2"/>
    <row r="31" spans="1:18" outlineLevel="1" x14ac:dyDescent="0.2"/>
    <row r="32" spans="1:18" outlineLevel="1" x14ac:dyDescent="0.2"/>
    <row r="33" spans="1:32" outlineLevel="1" x14ac:dyDescent="0.2">
      <c r="C33" s="61" t="s">
        <v>771</v>
      </c>
      <c r="D33" s="67" t="s">
        <v>899</v>
      </c>
      <c r="E33" s="66" t="s">
        <v>773</v>
      </c>
      <c r="F33" s="67" t="s">
        <v>900</v>
      </c>
      <c r="G33" s="66" t="s">
        <v>773</v>
      </c>
      <c r="H33" s="67" t="s">
        <v>901</v>
      </c>
      <c r="I33" s="66" t="s">
        <v>773</v>
      </c>
      <c r="J33" s="67" t="s">
        <v>902</v>
      </c>
      <c r="K33" s="66" t="s">
        <v>773</v>
      </c>
      <c r="L33" s="88" t="s">
        <v>903</v>
      </c>
      <c r="M33" s="66" t="s">
        <v>773</v>
      </c>
      <c r="N33" s="88" t="s">
        <v>904</v>
      </c>
      <c r="O33" s="66" t="s">
        <v>773</v>
      </c>
      <c r="P33" s="88" t="s">
        <v>905</v>
      </c>
      <c r="Q33" s="66" t="s">
        <v>773</v>
      </c>
      <c r="R33" s="88" t="s">
        <v>906</v>
      </c>
      <c r="S33" s="66" t="s">
        <v>773</v>
      </c>
      <c r="AA33" s="59"/>
      <c r="AC33" s="59"/>
    </row>
    <row r="34" spans="1:32" outlineLevel="1" x14ac:dyDescent="0.2">
      <c r="A34" s="68" t="s">
        <v>780</v>
      </c>
      <c r="B34" s="68">
        <v>1</v>
      </c>
      <c r="D34" s="79">
        <v>0.20512720000000001</v>
      </c>
      <c r="E34" s="89">
        <f t="shared" ref="E34:E55" si="7">D34/$D$51</f>
        <v>0.73154525915432822</v>
      </c>
      <c r="F34" s="79">
        <v>0.38520207000000001</v>
      </c>
      <c r="G34" s="89">
        <f t="shared" ref="G34:G55" si="8">F34/$F$51</f>
        <v>1.722516165830194</v>
      </c>
      <c r="H34" s="79">
        <v>6.6124100000000005E-2</v>
      </c>
      <c r="I34" s="89">
        <f t="shared" ref="I34:I55" si="9">H34/$H$51</f>
        <v>0.83899437558429069</v>
      </c>
      <c r="J34" s="79">
        <v>0.34354663000000002</v>
      </c>
      <c r="K34" s="89">
        <f t="shared" ref="K34:K55" si="10">J34/$J$51</f>
        <v>0.85761486466465042</v>
      </c>
      <c r="L34" s="79">
        <v>2.8863299999999999E-3</v>
      </c>
      <c r="M34" s="89">
        <f t="shared" ref="M34:M55" si="11">L34/$L$51</f>
        <v>5.2014549433581983E-2</v>
      </c>
      <c r="N34" s="79">
        <v>0.14256294999999999</v>
      </c>
      <c r="O34" s="89">
        <f>N34/$N$51</f>
        <v>0.21389563375367696</v>
      </c>
      <c r="P34" s="79">
        <v>0.43547689000000001</v>
      </c>
      <c r="Q34" s="89">
        <f>P34/$P$51</f>
        <v>2.2776054678821236</v>
      </c>
      <c r="R34" s="79">
        <v>0.29242886000000001</v>
      </c>
      <c r="S34" s="89">
        <f t="shared" ref="S34:S55" si="12">R34/$R$51</f>
        <v>15.23229615662089</v>
      </c>
      <c r="AC34" s="59"/>
    </row>
    <row r="35" spans="1:32" outlineLevel="1" x14ac:dyDescent="0.2">
      <c r="A35" s="68" t="s">
        <v>781</v>
      </c>
      <c r="B35" s="68">
        <v>1</v>
      </c>
      <c r="D35" s="79">
        <v>0.10210139</v>
      </c>
      <c r="E35" s="89">
        <f t="shared" si="7"/>
        <v>0.36412424977071361</v>
      </c>
      <c r="F35" s="79">
        <v>0.29653587999999997</v>
      </c>
      <c r="G35" s="89">
        <f t="shared" si="8"/>
        <v>1.3260257065822165</v>
      </c>
      <c r="H35" s="79">
        <v>0.27112576999999999</v>
      </c>
      <c r="I35" s="89">
        <f t="shared" si="9"/>
        <v>3.4400921314008053</v>
      </c>
      <c r="J35" s="79">
        <v>0.32038298999999998</v>
      </c>
      <c r="K35" s="89">
        <f t="shared" si="10"/>
        <v>0.7997901612648799</v>
      </c>
      <c r="L35" s="79">
        <v>9.2603600000000005E-3</v>
      </c>
      <c r="M35" s="89">
        <f t="shared" si="11"/>
        <v>0.16688093634226345</v>
      </c>
      <c r="N35" s="79">
        <v>0.29468212999999999</v>
      </c>
      <c r="O35" s="89">
        <f t="shared" ref="O35:O55" si="13">N35/$N$51</f>
        <v>0.44212904511469087</v>
      </c>
      <c r="P35" s="79">
        <v>0.45446616000000001</v>
      </c>
      <c r="Q35" s="89">
        <f t="shared" ref="Q35:Q55" si="14">P35/$P$51</f>
        <v>2.3769220244578122</v>
      </c>
      <c r="R35" s="79">
        <v>0.12061243000000001</v>
      </c>
      <c r="S35" s="89">
        <f t="shared" si="12"/>
        <v>6.2825681908745477</v>
      </c>
      <c r="AC35" s="59"/>
      <c r="AF35" s="59"/>
    </row>
    <row r="36" spans="1:32" outlineLevel="1" x14ac:dyDescent="0.2">
      <c r="A36" s="68" t="s">
        <v>782</v>
      </c>
      <c r="B36" s="68">
        <v>1</v>
      </c>
      <c r="D36" s="79">
        <v>0.13837398000000001</v>
      </c>
      <c r="E36" s="89">
        <f t="shared" si="7"/>
        <v>0.4934832097318923</v>
      </c>
      <c r="F36" s="79">
        <v>0.15820022</v>
      </c>
      <c r="G36" s="89">
        <f t="shared" si="8"/>
        <v>0.70742723783362116</v>
      </c>
      <c r="H36" s="79">
        <v>0.43978676999999999</v>
      </c>
      <c r="I36" s="89">
        <f t="shared" si="9"/>
        <v>5.5800929840463924</v>
      </c>
      <c r="J36" s="79">
        <v>0.26363903</v>
      </c>
      <c r="K36" s="89">
        <f t="shared" si="10"/>
        <v>0.65813700758400595</v>
      </c>
      <c r="L36" s="79">
        <v>2.5723380000000001E-2</v>
      </c>
      <c r="M36" s="89">
        <f t="shared" si="11"/>
        <v>0.46356099981942955</v>
      </c>
      <c r="N36" s="79">
        <v>0.26855012</v>
      </c>
      <c r="O36" s="89">
        <f t="shared" si="13"/>
        <v>0.40292164347066328</v>
      </c>
      <c r="P36" s="79">
        <v>0.33326531999999998</v>
      </c>
      <c r="Q36" s="89">
        <f t="shared" si="14"/>
        <v>1.7430245611598025</v>
      </c>
      <c r="R36" s="79">
        <v>0.17009336999999999</v>
      </c>
      <c r="S36" s="89">
        <f t="shared" si="12"/>
        <v>8.859975674486078</v>
      </c>
      <c r="AB36" s="59"/>
      <c r="AC36" s="59"/>
    </row>
    <row r="37" spans="1:32" outlineLevel="1" x14ac:dyDescent="0.2">
      <c r="A37" s="68" t="s">
        <v>783</v>
      </c>
      <c r="B37" s="68">
        <v>1</v>
      </c>
      <c r="D37" s="79">
        <v>0.35364141999999998</v>
      </c>
      <c r="E37" s="89">
        <f t="shared" si="7"/>
        <v>1.2611916130167262</v>
      </c>
      <c r="F37" s="79">
        <v>0.18343638000000001</v>
      </c>
      <c r="G37" s="89">
        <f t="shared" si="8"/>
        <v>0.82027630316568778</v>
      </c>
      <c r="H37" s="79">
        <v>7.81308E-2</v>
      </c>
      <c r="I37" s="89">
        <f t="shared" si="9"/>
        <v>0.99133752686087362</v>
      </c>
      <c r="J37" s="79">
        <v>0.36543677000000002</v>
      </c>
      <c r="K37" s="89">
        <f t="shared" si="10"/>
        <v>0.91226045805495748</v>
      </c>
      <c r="L37" s="79">
        <v>3.0566869999999999E-2</v>
      </c>
      <c r="M37" s="89">
        <f t="shared" si="11"/>
        <v>0.55084552724216362</v>
      </c>
      <c r="N37" s="79">
        <v>0.32260327999999999</v>
      </c>
      <c r="O37" s="89">
        <f t="shared" si="13"/>
        <v>0.48402079941958898</v>
      </c>
      <c r="P37" s="79">
        <v>0.31310072999999999</v>
      </c>
      <c r="Q37" s="89">
        <f t="shared" si="14"/>
        <v>1.6375609154503801</v>
      </c>
      <c r="R37" s="79">
        <v>0.15181231000000001</v>
      </c>
      <c r="S37" s="89">
        <f t="shared" si="12"/>
        <v>7.9077354613383211</v>
      </c>
    </row>
    <row r="38" spans="1:32" outlineLevel="1" x14ac:dyDescent="0.2">
      <c r="A38" s="68" t="s">
        <v>786</v>
      </c>
      <c r="B38" s="68">
        <v>1</v>
      </c>
      <c r="D38" s="79">
        <v>0.47979442</v>
      </c>
      <c r="E38" s="89">
        <f t="shared" si="7"/>
        <v>1.7110911342800983</v>
      </c>
      <c r="F38" s="79">
        <v>0.16898493000000001</v>
      </c>
      <c r="G38" s="89">
        <f t="shared" si="8"/>
        <v>0.7556534514642762</v>
      </c>
      <c r="H38" s="79">
        <v>0.10171978</v>
      </c>
      <c r="I38" s="89">
        <f t="shared" si="9"/>
        <v>1.2906387127487771</v>
      </c>
      <c r="J38" s="79">
        <v>0.24412745999999999</v>
      </c>
      <c r="K38" s="89">
        <f t="shared" si="10"/>
        <v>0.60942917288644294</v>
      </c>
      <c r="L38" s="79">
        <v>0</v>
      </c>
      <c r="M38" s="89">
        <f t="shared" si="11"/>
        <v>0</v>
      </c>
      <c r="N38" s="79">
        <v>0.32345768000000003</v>
      </c>
      <c r="O38" s="89">
        <f t="shared" si="13"/>
        <v>0.48530270632092032</v>
      </c>
      <c r="P38" s="79">
        <v>0.49625084000000003</v>
      </c>
      <c r="Q38" s="89">
        <f t="shared" si="14"/>
        <v>2.5954617858713394</v>
      </c>
      <c r="R38" s="79">
        <v>0.10102221</v>
      </c>
      <c r="S38" s="89">
        <f t="shared" si="12"/>
        <v>5.262135280068966</v>
      </c>
    </row>
    <row r="39" spans="1:32" outlineLevel="1" x14ac:dyDescent="0.2">
      <c r="A39" s="71" t="s">
        <v>787</v>
      </c>
      <c r="B39" s="71">
        <v>1</v>
      </c>
      <c r="D39" s="79">
        <v>0.14979753000000001</v>
      </c>
      <c r="E39" s="89">
        <f t="shared" si="7"/>
        <v>0.53422302310238845</v>
      </c>
      <c r="F39" s="79">
        <v>0.34323135999999999</v>
      </c>
      <c r="G39" s="89">
        <f t="shared" si="8"/>
        <v>1.5348348626991619</v>
      </c>
      <c r="H39" s="79">
        <v>8.1614809999999996E-2</v>
      </c>
      <c r="I39" s="89">
        <f t="shared" si="9"/>
        <v>1.0355432671957805</v>
      </c>
      <c r="J39" s="79">
        <v>0.41499965</v>
      </c>
      <c r="K39" s="89">
        <f t="shared" si="10"/>
        <v>1.0359870759629553</v>
      </c>
      <c r="L39" s="79">
        <v>4.7888E-4</v>
      </c>
      <c r="M39" s="89">
        <f t="shared" si="11"/>
        <v>8.6298958998983974E-3</v>
      </c>
      <c r="N39" s="79">
        <v>0.44370356</v>
      </c>
      <c r="O39" s="89">
        <f t="shared" si="13"/>
        <v>0.66571471876081845</v>
      </c>
      <c r="P39" s="79">
        <v>0.37706468999999998</v>
      </c>
      <c r="Q39" s="89">
        <f t="shared" si="14"/>
        <v>1.9721014350251234</v>
      </c>
      <c r="R39" s="79">
        <v>0.14316745</v>
      </c>
      <c r="S39" s="89">
        <f t="shared" si="12"/>
        <v>7.4574342573035146</v>
      </c>
    </row>
    <row r="40" spans="1:32" s="73" customFormat="1" outlineLevel="1" x14ac:dyDescent="0.2">
      <c r="A40" s="72" t="s">
        <v>788</v>
      </c>
      <c r="B40" s="72">
        <v>1</v>
      </c>
      <c r="D40" s="74">
        <v>0.16998762000000001</v>
      </c>
      <c r="E40" s="90">
        <f t="shared" si="7"/>
        <v>0.60622695345096822</v>
      </c>
      <c r="F40" s="74">
        <v>0.31085164999999998</v>
      </c>
      <c r="G40" s="90">
        <f t="shared" si="8"/>
        <v>1.3900418351853336</v>
      </c>
      <c r="H40" s="74">
        <v>0.14955233000000001</v>
      </c>
      <c r="I40" s="90">
        <f t="shared" si="9"/>
        <v>1.8975466392060654</v>
      </c>
      <c r="J40" s="74">
        <v>0.36306923000000002</v>
      </c>
      <c r="K40" s="90">
        <f t="shared" si="10"/>
        <v>0.90635023417446658</v>
      </c>
      <c r="L40" s="74">
        <v>6.5105500000000004E-3</v>
      </c>
      <c r="M40" s="90">
        <f t="shared" si="11"/>
        <v>0.11732661366330503</v>
      </c>
      <c r="N40" s="74">
        <v>0.33320875999999999</v>
      </c>
      <c r="O40" s="90">
        <f t="shared" si="13"/>
        <v>0.49993282891857138</v>
      </c>
      <c r="P40" s="74">
        <v>0.38923548000000002</v>
      </c>
      <c r="Q40" s="90">
        <f t="shared" si="14"/>
        <v>2.0357563808764296</v>
      </c>
      <c r="R40" s="74">
        <v>0.17767319000000001</v>
      </c>
      <c r="S40" s="90">
        <f t="shared" si="12"/>
        <v>9.2548001218880156</v>
      </c>
    </row>
    <row r="41" spans="1:32" outlineLevel="1" x14ac:dyDescent="0.2">
      <c r="A41" s="68" t="s">
        <v>392</v>
      </c>
      <c r="B41" s="68">
        <v>1</v>
      </c>
      <c r="D41" s="69">
        <v>0.10136530000000001</v>
      </c>
      <c r="E41" s="89">
        <f t="shared" si="7"/>
        <v>0.36149913155230617</v>
      </c>
      <c r="F41" s="69">
        <v>0.32805410000000002</v>
      </c>
      <c r="G41" s="89">
        <f t="shared" si="8"/>
        <v>1.4669663912161091</v>
      </c>
      <c r="H41" s="69">
        <v>0.26330807000000001</v>
      </c>
      <c r="I41" s="89">
        <f t="shared" si="9"/>
        <v>3.3408997593306329</v>
      </c>
      <c r="J41" s="69">
        <v>0.30413942999999999</v>
      </c>
      <c r="K41" s="89">
        <f t="shared" si="10"/>
        <v>0.75924044459010964</v>
      </c>
      <c r="L41" s="69">
        <v>0</v>
      </c>
      <c r="M41" s="89">
        <f t="shared" si="11"/>
        <v>0</v>
      </c>
      <c r="N41" s="69">
        <v>0.25083254999999999</v>
      </c>
      <c r="O41" s="89">
        <f t="shared" si="13"/>
        <v>0.37633892430186705</v>
      </c>
      <c r="P41" s="69">
        <v>0.51623669000000005</v>
      </c>
      <c r="Q41" s="89">
        <f t="shared" si="14"/>
        <v>2.6999905962067676</v>
      </c>
      <c r="R41" s="69">
        <v>3.8261209999999997E-2</v>
      </c>
      <c r="S41" s="89">
        <f t="shared" si="12"/>
        <v>1.9929841467448348</v>
      </c>
    </row>
    <row r="42" spans="1:32" outlineLevel="1" x14ac:dyDescent="0.2">
      <c r="A42" s="68" t="s">
        <v>453</v>
      </c>
      <c r="B42" s="68">
        <v>1</v>
      </c>
      <c r="D42" s="69">
        <v>0.1094818</v>
      </c>
      <c r="E42" s="89">
        <f t="shared" si="7"/>
        <v>0.39044501047975266</v>
      </c>
      <c r="F42" s="69">
        <v>0.16477031</v>
      </c>
      <c r="G42" s="89">
        <f t="shared" si="8"/>
        <v>0.73680684692024756</v>
      </c>
      <c r="H42" s="69">
        <v>0.35297267999999998</v>
      </c>
      <c r="I42" s="89">
        <f t="shared" si="9"/>
        <v>4.4785803247970648</v>
      </c>
      <c r="J42" s="69">
        <v>0.37277522000000002</v>
      </c>
      <c r="K42" s="89">
        <f t="shared" si="10"/>
        <v>0.93057984545106809</v>
      </c>
      <c r="L42" s="69">
        <v>0</v>
      </c>
      <c r="M42" s="89">
        <f t="shared" si="11"/>
        <v>0</v>
      </c>
      <c r="N42" s="69">
        <v>0.21700021</v>
      </c>
      <c r="O42" s="89">
        <f t="shared" si="13"/>
        <v>0.32557826169163157</v>
      </c>
      <c r="P42" s="69">
        <v>0.53015816000000004</v>
      </c>
      <c r="Q42" s="89">
        <f t="shared" si="14"/>
        <v>2.7728018450263248</v>
      </c>
      <c r="R42" s="69">
        <v>8.2600720000000002E-2</v>
      </c>
      <c r="S42" s="89">
        <f t="shared" si="12"/>
        <v>4.3025802234092705</v>
      </c>
    </row>
    <row r="43" spans="1:32" outlineLevel="1" x14ac:dyDescent="0.2">
      <c r="A43" s="68" t="s">
        <v>479</v>
      </c>
      <c r="B43" s="68">
        <v>1</v>
      </c>
      <c r="D43" s="69">
        <v>0.16013024000000001</v>
      </c>
      <c r="E43" s="89">
        <f t="shared" si="7"/>
        <v>0.5710725731119265</v>
      </c>
      <c r="F43" s="69">
        <v>0.26562316000000002</v>
      </c>
      <c r="G43" s="89">
        <f t="shared" si="8"/>
        <v>1.18779264898265</v>
      </c>
      <c r="H43" s="69">
        <v>0.24316180000000001</v>
      </c>
      <c r="I43" s="89">
        <f t="shared" si="9"/>
        <v>3.0852802920108124</v>
      </c>
      <c r="J43" s="69">
        <v>0.33108480000000001</v>
      </c>
      <c r="K43" s="89">
        <f t="shared" si="10"/>
        <v>0.82650569427656106</v>
      </c>
      <c r="L43" s="69">
        <v>0</v>
      </c>
      <c r="M43" s="89">
        <f t="shared" si="11"/>
        <v>0</v>
      </c>
      <c r="N43" s="69">
        <v>0.27216692999999997</v>
      </c>
      <c r="O43" s="89">
        <f t="shared" si="13"/>
        <v>0.40834815763241872</v>
      </c>
      <c r="P43" s="69">
        <v>0.49857172</v>
      </c>
      <c r="Q43" s="89">
        <f t="shared" si="14"/>
        <v>2.6076003151473666</v>
      </c>
      <c r="R43" s="69">
        <v>0.10973149</v>
      </c>
      <c r="S43" s="89">
        <f t="shared" si="12"/>
        <v>5.7157920507137483</v>
      </c>
    </row>
    <row r="44" spans="1:32" outlineLevel="1" x14ac:dyDescent="0.2">
      <c r="A44" s="68" t="s">
        <v>614</v>
      </c>
      <c r="B44" s="68">
        <v>1</v>
      </c>
      <c r="D44" s="69">
        <v>0.13609773999999999</v>
      </c>
      <c r="E44" s="89">
        <f t="shared" si="7"/>
        <v>0.48536545362398731</v>
      </c>
      <c r="F44" s="69">
        <v>0.24477410999999999</v>
      </c>
      <c r="G44" s="89">
        <f t="shared" si="8"/>
        <v>1.0945615153410211</v>
      </c>
      <c r="H44" s="69">
        <v>0.14450294</v>
      </c>
      <c r="I44" s="89">
        <f t="shared" si="9"/>
        <v>1.8334790782089165</v>
      </c>
      <c r="J44" s="69">
        <v>0.46149298</v>
      </c>
      <c r="K44" s="89">
        <f t="shared" si="10"/>
        <v>1.1520510027601965</v>
      </c>
      <c r="L44" s="69">
        <v>1.1540450000000001E-2</v>
      </c>
      <c r="M44" s="89">
        <f t="shared" si="11"/>
        <v>0.20797043547022734</v>
      </c>
      <c r="N44" s="69">
        <v>0.40837847999999999</v>
      </c>
      <c r="O44" s="89">
        <f t="shared" si="13"/>
        <v>0.61271440995688775</v>
      </c>
      <c r="P44" s="69">
        <v>0.34387512999999997</v>
      </c>
      <c r="Q44" s="89">
        <f t="shared" si="14"/>
        <v>1.7985153617604737</v>
      </c>
      <c r="R44" s="69">
        <v>0.1196706</v>
      </c>
      <c r="S44" s="89">
        <f t="shared" si="12"/>
        <v>6.2335093069832981</v>
      </c>
      <c r="AA44" s="59"/>
    </row>
    <row r="45" spans="1:32" outlineLevel="1" x14ac:dyDescent="0.2">
      <c r="A45" s="68" t="s">
        <v>616</v>
      </c>
      <c r="B45" s="68">
        <v>1</v>
      </c>
      <c r="D45" s="69">
        <v>0.14846005000000001</v>
      </c>
      <c r="E45" s="89">
        <f t="shared" si="7"/>
        <v>0.52945316735817838</v>
      </c>
      <c r="F45" s="69">
        <v>0.37256586000000003</v>
      </c>
      <c r="G45" s="89">
        <f t="shared" si="8"/>
        <v>1.6660105608633642</v>
      </c>
      <c r="H45" s="69">
        <v>0.29324092000000002</v>
      </c>
      <c r="I45" s="89">
        <f t="shared" si="9"/>
        <v>3.7206930993565575</v>
      </c>
      <c r="J45" s="69">
        <v>0.18573317</v>
      </c>
      <c r="K45" s="89">
        <f t="shared" si="10"/>
        <v>0.46365620717422407</v>
      </c>
      <c r="L45" s="69">
        <v>0</v>
      </c>
      <c r="M45" s="89">
        <f t="shared" si="11"/>
        <v>0</v>
      </c>
      <c r="N45" s="69">
        <v>0.18572785</v>
      </c>
      <c r="O45" s="89">
        <f t="shared" si="13"/>
        <v>0.27865848862876258</v>
      </c>
      <c r="P45" s="69">
        <v>0.70577752000000005</v>
      </c>
      <c r="Q45" s="89">
        <f t="shared" si="14"/>
        <v>3.6913158323057851</v>
      </c>
      <c r="R45" s="69">
        <v>2.5034580000000001E-2</v>
      </c>
      <c r="S45" s="89">
        <f t="shared" si="12"/>
        <v>1.3040236066871724</v>
      </c>
      <c r="Z45" s="59"/>
      <c r="AA45" s="59"/>
    </row>
    <row r="46" spans="1:32" outlineLevel="1" x14ac:dyDescent="0.2">
      <c r="A46" s="68" t="s">
        <v>618</v>
      </c>
      <c r="B46" s="68">
        <v>1</v>
      </c>
      <c r="D46" s="69">
        <v>0.16440225999999999</v>
      </c>
      <c r="E46" s="89">
        <f t="shared" si="7"/>
        <v>0.5863078806577442</v>
      </c>
      <c r="F46" s="69">
        <v>0.37909398</v>
      </c>
      <c r="G46" s="89">
        <f t="shared" si="8"/>
        <v>1.6952024918217812</v>
      </c>
      <c r="H46" s="69">
        <v>0.15922028999999999</v>
      </c>
      <c r="I46" s="89">
        <f t="shared" si="9"/>
        <v>2.02021544019351</v>
      </c>
      <c r="J46" s="69">
        <v>0.29315532999999999</v>
      </c>
      <c r="K46" s="89">
        <f t="shared" si="10"/>
        <v>0.73182021510055539</v>
      </c>
      <c r="L46" s="69">
        <v>0</v>
      </c>
      <c r="M46" s="89">
        <f t="shared" si="11"/>
        <v>0</v>
      </c>
      <c r="N46" s="69">
        <v>0.28987958000000003</v>
      </c>
      <c r="O46" s="89">
        <f t="shared" si="13"/>
        <v>0.43492349503394612</v>
      </c>
      <c r="P46" s="69">
        <v>0.57746085000000003</v>
      </c>
      <c r="Q46" s="89">
        <f t="shared" si="14"/>
        <v>3.0202015759041974</v>
      </c>
      <c r="R46" s="69">
        <v>5.165397E-2</v>
      </c>
      <c r="S46" s="89">
        <f t="shared" si="12"/>
        <v>2.6905982149135719</v>
      </c>
      <c r="Z46" s="59"/>
      <c r="AD46" s="59"/>
    </row>
    <row r="47" spans="1:32" s="73" customFormat="1" outlineLevel="1" x14ac:dyDescent="0.2">
      <c r="A47" s="72" t="s">
        <v>789</v>
      </c>
      <c r="B47" s="72">
        <v>1</v>
      </c>
      <c r="D47" s="74">
        <v>0.1386173</v>
      </c>
      <c r="E47" s="90">
        <f t="shared" si="7"/>
        <v>0.49435096199710837</v>
      </c>
      <c r="F47" s="74">
        <v>0.31219777999999998</v>
      </c>
      <c r="G47" s="90">
        <f t="shared" si="8"/>
        <v>1.3960613529057577</v>
      </c>
      <c r="H47" s="74">
        <v>0.23975642</v>
      </c>
      <c r="I47" s="90">
        <f t="shared" si="9"/>
        <v>3.0420722231414103</v>
      </c>
      <c r="J47" s="74">
        <v>0.30611306999999999</v>
      </c>
      <c r="K47" s="90">
        <f t="shared" si="10"/>
        <v>0.7641673536431739</v>
      </c>
      <c r="L47" s="74">
        <v>1.67374E-3</v>
      </c>
      <c r="M47" s="90">
        <f t="shared" si="11"/>
        <v>3.0162466512478999E-2</v>
      </c>
      <c r="N47" s="74">
        <v>0.26417702999999998</v>
      </c>
      <c r="O47" s="90">
        <f t="shared" si="13"/>
        <v>0.39636043765237833</v>
      </c>
      <c r="P47" s="74">
        <v>0.55072754999999995</v>
      </c>
      <c r="Q47" s="90">
        <f t="shared" si="14"/>
        <v>2.8803826517483522</v>
      </c>
      <c r="R47" s="74">
        <v>6.2457489999999997E-2</v>
      </c>
      <c r="S47" s="90">
        <f t="shared" si="12"/>
        <v>3.2533416328305886</v>
      </c>
      <c r="Y47" s="77"/>
      <c r="AA47" s="77"/>
      <c r="AB47" s="77"/>
      <c r="AC47" s="77"/>
      <c r="AD47" s="77"/>
    </row>
    <row r="48" spans="1:32" s="73" customFormat="1" outlineLevel="1" x14ac:dyDescent="0.2">
      <c r="A48" s="72" t="s">
        <v>790</v>
      </c>
      <c r="B48" s="72">
        <v>1</v>
      </c>
      <c r="D48" s="74">
        <v>0.16486901000000001</v>
      </c>
      <c r="E48" s="90">
        <f t="shared" si="7"/>
        <v>0.58797245146897892</v>
      </c>
      <c r="F48" s="74">
        <v>0.3110713</v>
      </c>
      <c r="G48" s="90">
        <f t="shared" si="8"/>
        <v>1.391024048691675</v>
      </c>
      <c r="H48" s="74">
        <v>0.16427068</v>
      </c>
      <c r="I48" s="90">
        <f t="shared" si="9"/>
        <v>2.0842956893690321</v>
      </c>
      <c r="J48" s="74">
        <v>0.35377585</v>
      </c>
      <c r="K48" s="90">
        <f t="shared" si="10"/>
        <v>0.88315064455550518</v>
      </c>
      <c r="L48" s="74">
        <v>5.72135E-3</v>
      </c>
      <c r="M48" s="90">
        <f t="shared" si="11"/>
        <v>0.10310444141931945</v>
      </c>
      <c r="N48" s="74">
        <v>0.32194505000000001</v>
      </c>
      <c r="O48" s="90">
        <f t="shared" si="13"/>
        <v>0.48303321798271726</v>
      </c>
      <c r="P48" s="74">
        <v>0.41558569000000001</v>
      </c>
      <c r="Q48" s="90">
        <f t="shared" si="14"/>
        <v>2.1735716903773361</v>
      </c>
      <c r="R48" s="74">
        <v>0.15887377</v>
      </c>
      <c r="S48" s="90">
        <f t="shared" si="12"/>
        <v>8.2755591091757204</v>
      </c>
    </row>
    <row r="49" spans="1:19" s="73" customFormat="1" outlineLevel="1" x14ac:dyDescent="0.2">
      <c r="A49" s="72" t="s">
        <v>791</v>
      </c>
      <c r="B49" s="72">
        <v>1</v>
      </c>
      <c r="D49" s="74">
        <v>0.55486360000000001</v>
      </c>
      <c r="E49" s="90">
        <f t="shared" si="7"/>
        <v>1.9788103969502995</v>
      </c>
      <c r="F49" s="74">
        <v>0.12968370000000001</v>
      </c>
      <c r="G49" s="90">
        <f t="shared" si="8"/>
        <v>0.57990931797088507</v>
      </c>
      <c r="H49" s="74">
        <v>4.0390849999999999E-2</v>
      </c>
      <c r="I49" s="90">
        <f t="shared" si="9"/>
        <v>0.51248630945553508</v>
      </c>
      <c r="J49" s="74">
        <v>0.25068407999999998</v>
      </c>
      <c r="K49" s="90">
        <f t="shared" si="10"/>
        <v>0.62579683387603702</v>
      </c>
      <c r="L49" s="74">
        <v>4.5911720000000003E-2</v>
      </c>
      <c r="M49" s="90">
        <f t="shared" si="11"/>
        <v>0.82737505050384907</v>
      </c>
      <c r="N49" s="74">
        <v>0.42202819000000003</v>
      </c>
      <c r="O49" s="90">
        <f t="shared" si="13"/>
        <v>0.63319387794631909</v>
      </c>
      <c r="P49" s="74">
        <v>0.33515247999999997</v>
      </c>
      <c r="Q49" s="90">
        <f t="shared" si="14"/>
        <v>1.7528946737500903</v>
      </c>
      <c r="R49" s="74">
        <v>5.6865300000000001E-2</v>
      </c>
      <c r="S49" s="90">
        <f t="shared" si="12"/>
        <v>2.9620506356147405</v>
      </c>
    </row>
    <row r="50" spans="1:19" s="73" customFormat="1" outlineLevel="1" x14ac:dyDescent="0.2">
      <c r="A50" s="72" t="s">
        <v>898</v>
      </c>
      <c r="B50" s="72">
        <v>1</v>
      </c>
      <c r="D50" s="74">
        <v>0.65654442000000002</v>
      </c>
      <c r="E50" s="90">
        <f t="shared" si="7"/>
        <v>2.3414347676720983</v>
      </c>
      <c r="F50" s="74">
        <v>0.10707659999999999</v>
      </c>
      <c r="G50" s="90">
        <f t="shared" si="8"/>
        <v>0.4788166753157202</v>
      </c>
      <c r="H50" s="74">
        <v>2.079951E-2</v>
      </c>
      <c r="I50" s="90">
        <f t="shared" si="9"/>
        <v>0.26390789296049716</v>
      </c>
      <c r="J50" s="74">
        <v>0.18758601</v>
      </c>
      <c r="K50" s="90">
        <f t="shared" si="10"/>
        <v>0.46828155636145158</v>
      </c>
      <c r="L50" s="74">
        <v>4.4413090000000002E-2</v>
      </c>
      <c r="M50" s="90">
        <f t="shared" si="11"/>
        <v>0.80036824108924687</v>
      </c>
      <c r="N50" s="74">
        <v>0.58173001000000002</v>
      </c>
      <c r="O50" s="90">
        <f t="shared" si="13"/>
        <v>0.87280397299917567</v>
      </c>
      <c r="P50" s="74">
        <v>0.11094178</v>
      </c>
      <c r="Q50" s="90">
        <f t="shared" si="14"/>
        <v>0.5802411345974654</v>
      </c>
      <c r="R50" s="74">
        <v>4.9288600000000002E-3</v>
      </c>
      <c r="S50" s="90">
        <f t="shared" si="12"/>
        <v>0.25673887055649175</v>
      </c>
    </row>
    <row r="51" spans="1:19" s="73" customFormat="1" outlineLevel="1" x14ac:dyDescent="0.2">
      <c r="A51" s="72" t="s">
        <v>792</v>
      </c>
      <c r="B51" s="72">
        <v>1</v>
      </c>
      <c r="D51" s="74">
        <v>0.28040261</v>
      </c>
      <c r="E51" s="90">
        <f t="shared" si="7"/>
        <v>1</v>
      </c>
      <c r="F51" s="74">
        <v>0.22362755000000001</v>
      </c>
      <c r="G51" s="90">
        <f t="shared" si="8"/>
        <v>1</v>
      </c>
      <c r="H51" s="74">
        <v>7.8813519999999998E-2</v>
      </c>
      <c r="I51" s="90">
        <f t="shared" si="9"/>
        <v>1</v>
      </c>
      <c r="J51" s="74">
        <v>0.40058380999999998</v>
      </c>
      <c r="K51" s="90">
        <f t="shared" si="10"/>
        <v>1</v>
      </c>
      <c r="L51" s="74">
        <v>5.5490820000000003E-2</v>
      </c>
      <c r="M51" s="90">
        <f t="shared" si="11"/>
        <v>1</v>
      </c>
      <c r="N51" s="74">
        <v>0.66650706000000004</v>
      </c>
      <c r="O51" s="90">
        <f t="shared" si="13"/>
        <v>1</v>
      </c>
      <c r="P51" s="74">
        <v>0.19119944</v>
      </c>
      <c r="Q51" s="90">
        <f t="shared" si="14"/>
        <v>1</v>
      </c>
      <c r="R51" s="74">
        <v>1.9197949999999998E-2</v>
      </c>
      <c r="S51" s="90">
        <f t="shared" si="12"/>
        <v>1</v>
      </c>
    </row>
    <row r="52" spans="1:19" s="77" customFormat="1" outlineLevel="1" x14ac:dyDescent="0.2">
      <c r="A52" s="72" t="s">
        <v>793</v>
      </c>
      <c r="B52" s="72">
        <v>1</v>
      </c>
      <c r="D52" s="74">
        <v>0.17406018000000001</v>
      </c>
      <c r="E52" s="90">
        <f t="shared" si="7"/>
        <v>0.62075092667646714</v>
      </c>
      <c r="F52" s="74">
        <v>0.32776502000000002</v>
      </c>
      <c r="G52" s="90">
        <f t="shared" si="8"/>
        <v>1.4656737061243126</v>
      </c>
      <c r="H52" s="74">
        <v>8.2283510000000004E-2</v>
      </c>
      <c r="I52" s="90">
        <f t="shared" si="9"/>
        <v>1.0440278520741113</v>
      </c>
      <c r="J52" s="74">
        <v>0.40528632999999997</v>
      </c>
      <c r="K52" s="90">
        <f t="shared" si="10"/>
        <v>1.0117391663931701</v>
      </c>
      <c r="L52" s="74">
        <v>1.9902600000000002E-3</v>
      </c>
      <c r="M52" s="90">
        <f t="shared" si="11"/>
        <v>3.5866473049055686E-2</v>
      </c>
      <c r="N52" s="74">
        <v>0.43247925999999998</v>
      </c>
      <c r="O52" s="90">
        <f t="shared" si="13"/>
        <v>0.6488742369810756</v>
      </c>
      <c r="P52" s="74">
        <v>0.37882428000000001</v>
      </c>
      <c r="Q52" s="90">
        <f t="shared" si="14"/>
        <v>1.981304338548272</v>
      </c>
      <c r="R52" s="74">
        <v>0.14183397</v>
      </c>
      <c r="S52" s="90">
        <f t="shared" si="12"/>
        <v>7.387974757721528</v>
      </c>
    </row>
    <row r="53" spans="1:19" s="77" customFormat="1" outlineLevel="1" x14ac:dyDescent="0.2">
      <c r="A53" s="72" t="s">
        <v>794</v>
      </c>
      <c r="B53" s="72">
        <v>1</v>
      </c>
      <c r="D53" s="74">
        <v>0.16499881</v>
      </c>
      <c r="E53" s="90">
        <f t="shared" si="7"/>
        <v>0.58843535728857876</v>
      </c>
      <c r="F53" s="74">
        <v>0.29013311000000003</v>
      </c>
      <c r="G53" s="90">
        <f t="shared" si="8"/>
        <v>1.2973943058446959</v>
      </c>
      <c r="H53" s="74">
        <v>0.2319553</v>
      </c>
      <c r="I53" s="90">
        <f t="shared" si="9"/>
        <v>2.9430902210686694</v>
      </c>
      <c r="J53" s="74">
        <v>0.31135412000000001</v>
      </c>
      <c r="K53" s="90">
        <f t="shared" si="10"/>
        <v>0.777250882905128</v>
      </c>
      <c r="L53" s="74">
        <v>1.2047820000000001E-2</v>
      </c>
      <c r="M53" s="90">
        <f t="shared" si="11"/>
        <v>0.21711374962561375</v>
      </c>
      <c r="N53" s="74">
        <v>0.21160439</v>
      </c>
      <c r="O53" s="90">
        <f t="shared" si="13"/>
        <v>0.31748259350771169</v>
      </c>
      <c r="P53" s="74">
        <v>0.40198898999999999</v>
      </c>
      <c r="Q53" s="90">
        <f t="shared" si="14"/>
        <v>2.1024590343988456</v>
      </c>
      <c r="R53" s="74">
        <v>0.22157551</v>
      </c>
      <c r="S53" s="90">
        <f t="shared" si="12"/>
        <v>11.541623454587601</v>
      </c>
    </row>
    <row r="54" spans="1:19" s="77" customFormat="1" outlineLevel="1" x14ac:dyDescent="0.2">
      <c r="A54" s="72" t="s">
        <v>305</v>
      </c>
      <c r="B54" s="72">
        <v>1</v>
      </c>
      <c r="D54" s="74">
        <v>0.27200243000000002</v>
      </c>
      <c r="E54" s="90">
        <f t="shared" si="7"/>
        <v>0.97004243291458669</v>
      </c>
      <c r="F54" s="74">
        <v>0.20357813999999999</v>
      </c>
      <c r="G54" s="90">
        <f t="shared" si="8"/>
        <v>0.91034463329764148</v>
      </c>
      <c r="H54" s="74">
        <v>8.2051499999999999E-2</v>
      </c>
      <c r="I54" s="90">
        <f t="shared" si="9"/>
        <v>1.0410840678096855</v>
      </c>
      <c r="J54" s="74">
        <v>0.42955093</v>
      </c>
      <c r="K54" s="90">
        <f t="shared" si="10"/>
        <v>1.0723122584509843</v>
      </c>
      <c r="L54" s="91">
        <v>3.1504669999999999E-2</v>
      </c>
      <c r="M54" s="92">
        <f t="shared" si="11"/>
        <v>0.56774561990613936</v>
      </c>
      <c r="N54" s="91">
        <v>0.47725527000000001</v>
      </c>
      <c r="O54" s="92">
        <f t="shared" si="13"/>
        <v>0.71605433556847842</v>
      </c>
      <c r="P54" s="91">
        <v>0.35231662000000002</v>
      </c>
      <c r="Q54" s="92">
        <f t="shared" si="14"/>
        <v>1.8426655433718846</v>
      </c>
      <c r="R54" s="91">
        <v>2.0600340000000002E-2</v>
      </c>
      <c r="S54" s="92">
        <f t="shared" si="12"/>
        <v>1.0730489453301004</v>
      </c>
    </row>
    <row r="55" spans="1:19" s="77" customFormat="1" outlineLevel="1" x14ac:dyDescent="0.2">
      <c r="A55" s="72" t="s">
        <v>306</v>
      </c>
      <c r="B55" s="72">
        <v>1</v>
      </c>
      <c r="D55" s="74">
        <v>0.33142653</v>
      </c>
      <c r="E55" s="90">
        <f t="shared" si="7"/>
        <v>1.181966637186437</v>
      </c>
      <c r="F55" s="74">
        <v>0.27483705000000003</v>
      </c>
      <c r="G55" s="90">
        <f t="shared" si="8"/>
        <v>1.2289945939129594</v>
      </c>
      <c r="H55" s="74">
        <v>6.7408960000000004E-2</v>
      </c>
      <c r="I55" s="90">
        <f t="shared" si="9"/>
        <v>0.85529690844921036</v>
      </c>
      <c r="J55" s="74">
        <v>0.29053140999999999</v>
      </c>
      <c r="K55" s="90">
        <f t="shared" si="10"/>
        <v>0.72526997533924298</v>
      </c>
      <c r="L55" s="91">
        <v>6.1221039999999997E-2</v>
      </c>
      <c r="M55" s="92">
        <f t="shared" si="11"/>
        <v>1.1032642876785745</v>
      </c>
      <c r="N55" s="91">
        <v>0.74585056999999999</v>
      </c>
      <c r="O55" s="92">
        <f t="shared" si="13"/>
        <v>1.1190437652678427</v>
      </c>
      <c r="P55" s="91">
        <v>0.12098067</v>
      </c>
      <c r="Q55" s="92">
        <f t="shared" si="14"/>
        <v>0.63274594318895494</v>
      </c>
      <c r="R55" s="91">
        <v>1.371971E-2</v>
      </c>
      <c r="S55" s="92">
        <f t="shared" si="12"/>
        <v>0.71464453235892378</v>
      </c>
    </row>
    <row r="56" spans="1:19" outlineLevel="1" x14ac:dyDescent="0.2"/>
    <row r="57" spans="1:19" outlineLevel="1" x14ac:dyDescent="0.2"/>
    <row r="58" spans="1:19" outlineLevel="1" x14ac:dyDescent="0.2"/>
    <row r="59" spans="1:19" outlineLevel="1" x14ac:dyDescent="0.2"/>
    <row r="60" spans="1:19" outlineLevel="1" x14ac:dyDescent="0.2"/>
    <row r="61" spans="1:19" outlineLevel="1" x14ac:dyDescent="0.2">
      <c r="C61" s="61" t="s">
        <v>771</v>
      </c>
      <c r="D61" s="67" t="s">
        <v>907</v>
      </c>
      <c r="E61" s="66" t="s">
        <v>773</v>
      </c>
      <c r="F61" s="67" t="s">
        <v>908</v>
      </c>
      <c r="G61" s="66" t="s">
        <v>773</v>
      </c>
      <c r="H61" s="88" t="s">
        <v>909</v>
      </c>
      <c r="I61" s="66" t="s">
        <v>773</v>
      </c>
      <c r="J61" s="88" t="s">
        <v>910</v>
      </c>
      <c r="K61" s="66" t="s">
        <v>773</v>
      </c>
      <c r="L61" s="67" t="s">
        <v>911</v>
      </c>
      <c r="M61" s="66" t="s">
        <v>773</v>
      </c>
      <c r="N61" s="67" t="s">
        <v>912</v>
      </c>
      <c r="O61" s="66" t="s">
        <v>773</v>
      </c>
      <c r="P61" s="67" t="s">
        <v>913</v>
      </c>
      <c r="Q61" s="66" t="s">
        <v>773</v>
      </c>
      <c r="R61" s="67" t="s">
        <v>914</v>
      </c>
      <c r="S61" s="66" t="s">
        <v>773</v>
      </c>
    </row>
    <row r="62" spans="1:19" outlineLevel="1" x14ac:dyDescent="0.2">
      <c r="A62" s="68" t="s">
        <v>780</v>
      </c>
      <c r="B62" s="68">
        <v>1</v>
      </c>
      <c r="D62" s="79">
        <v>0.92815641000000004</v>
      </c>
      <c r="E62" s="89">
        <f t="shared" ref="E62:E83" si="15">D62/$D$79</f>
        <v>1.0616923954237925</v>
      </c>
      <c r="F62" s="79">
        <v>6.6964430000000005E-2</v>
      </c>
      <c r="G62" s="89">
        <f t="shared" ref="G62:G83" si="16">F62/$F$79</f>
        <v>0.70082447130551218</v>
      </c>
      <c r="H62" s="79">
        <v>20.944638999999999</v>
      </c>
      <c r="I62" s="89">
        <f t="shared" ref="I62:I83" si="17">H62/$H$79</f>
        <v>1.3563637220816256</v>
      </c>
      <c r="J62" s="79">
        <v>0.24113899999999999</v>
      </c>
      <c r="K62" s="89">
        <f>J62/$J$79</f>
        <v>0.98966519143805143</v>
      </c>
      <c r="L62" s="79">
        <v>5.9886170000000002E-2</v>
      </c>
      <c r="M62" s="89">
        <f>L62/$L$79</f>
        <v>0.38583242758817088</v>
      </c>
      <c r="N62" s="79">
        <v>6.1043519999999997E-2</v>
      </c>
      <c r="O62" s="89">
        <f>N62/$N$79</f>
        <v>0.44066569890393609</v>
      </c>
      <c r="P62" s="79">
        <v>8.2616500000000006E-3</v>
      </c>
      <c r="Q62" s="89">
        <f>P62/$P$79</f>
        <v>0.14044291540701273</v>
      </c>
      <c r="R62" s="79">
        <v>0.88733194999999998</v>
      </c>
      <c r="S62" s="89">
        <f t="shared" ref="S62:S83" si="18">R62/$R$79</f>
        <v>1.1597790280290707</v>
      </c>
    </row>
    <row r="63" spans="1:19" outlineLevel="1" x14ac:dyDescent="0.2">
      <c r="A63" s="68" t="s">
        <v>781</v>
      </c>
      <c r="B63" s="68">
        <v>1</v>
      </c>
      <c r="D63" s="79">
        <v>0.84422432000000003</v>
      </c>
      <c r="E63" s="89">
        <f t="shared" si="15"/>
        <v>0.96568480368068821</v>
      </c>
      <c r="F63" s="79">
        <v>0.10095262000000001</v>
      </c>
      <c r="G63" s="89">
        <f t="shared" si="16"/>
        <v>1.0565320504991422</v>
      </c>
      <c r="H63" s="79">
        <v>24.205044999999998</v>
      </c>
      <c r="I63" s="89">
        <f t="shared" si="17"/>
        <v>1.5675058867977263</v>
      </c>
      <c r="J63" s="79">
        <v>0.33215148</v>
      </c>
      <c r="K63" s="89">
        <f t="shared" ref="K63:K83" si="19">J63/$J$79</f>
        <v>1.3631920097563319</v>
      </c>
      <c r="L63" s="79">
        <v>0.14109464999999999</v>
      </c>
      <c r="M63" s="89">
        <f t="shared" ref="M63:M67" si="20">L63/$L$79</f>
        <v>0.9090394548391274</v>
      </c>
      <c r="N63" s="79">
        <v>6.826546E-2</v>
      </c>
      <c r="O63" s="89">
        <f t="shared" ref="O63:O83" si="21">N63/$N$79</f>
        <v>0.49279999976899591</v>
      </c>
      <c r="P63" s="79">
        <v>1.602754E-2</v>
      </c>
      <c r="Q63" s="89">
        <f t="shared" ref="Q63:Q83" si="22">P63/$P$79</f>
        <v>0.27245821892751604</v>
      </c>
      <c r="R63" s="79">
        <v>0.80666742999999996</v>
      </c>
      <c r="S63" s="89">
        <f t="shared" si="18"/>
        <v>1.0543472123460769</v>
      </c>
    </row>
    <row r="64" spans="1:19" outlineLevel="1" x14ac:dyDescent="0.2">
      <c r="A64" s="68" t="s">
        <v>782</v>
      </c>
      <c r="B64" s="68">
        <v>1</v>
      </c>
      <c r="D64" s="79">
        <v>0.88758101</v>
      </c>
      <c r="E64" s="89">
        <f t="shared" si="15"/>
        <v>1.0152793198288306</v>
      </c>
      <c r="F64" s="79">
        <v>9.0934840000000003E-2</v>
      </c>
      <c r="G64" s="89">
        <f t="shared" si="16"/>
        <v>0.95168974284185404</v>
      </c>
      <c r="H64" s="79">
        <v>15.035021</v>
      </c>
      <c r="I64" s="89">
        <f t="shared" si="17"/>
        <v>0.97365999218871269</v>
      </c>
      <c r="J64" s="79">
        <v>0.25401861999999997</v>
      </c>
      <c r="K64" s="89">
        <f t="shared" si="19"/>
        <v>1.0425247935469983</v>
      </c>
      <c r="L64" s="79">
        <v>0.18111026</v>
      </c>
      <c r="M64" s="89">
        <f t="shared" si="20"/>
        <v>1.1668505646115754</v>
      </c>
      <c r="N64" s="79">
        <v>9.374652E-2</v>
      </c>
      <c r="O64" s="89">
        <f t="shared" si="21"/>
        <v>0.67674465292322306</v>
      </c>
      <c r="P64" s="79">
        <v>3.8214919999999999E-2</v>
      </c>
      <c r="Q64" s="89">
        <f t="shared" si="22"/>
        <v>0.64962988953123879</v>
      </c>
      <c r="R64" s="79">
        <v>0.76335814000000002</v>
      </c>
      <c r="S64" s="89">
        <f t="shared" si="18"/>
        <v>0.99774020494503712</v>
      </c>
    </row>
    <row r="65" spans="1:19" outlineLevel="1" x14ac:dyDescent="0.2">
      <c r="A65" s="68" t="s">
        <v>783</v>
      </c>
      <c r="B65" s="68">
        <v>1</v>
      </c>
      <c r="D65" s="79">
        <v>0.78919127</v>
      </c>
      <c r="E65" s="89">
        <f t="shared" si="15"/>
        <v>0.90273402291521643</v>
      </c>
      <c r="F65" s="79">
        <v>0.16652673000000001</v>
      </c>
      <c r="G65" s="89">
        <f t="shared" si="16"/>
        <v>1.7428059569906855</v>
      </c>
      <c r="H65" s="79">
        <v>24.052291</v>
      </c>
      <c r="I65" s="89">
        <f t="shared" si="17"/>
        <v>1.5576136187093217</v>
      </c>
      <c r="J65" s="79">
        <v>0.17667364999999999</v>
      </c>
      <c r="K65" s="89">
        <f t="shared" si="19"/>
        <v>0.72509117832167036</v>
      </c>
      <c r="L65" s="79">
        <v>0.17458762999999999</v>
      </c>
      <c r="M65" s="89">
        <f t="shared" si="20"/>
        <v>1.1248268024113977</v>
      </c>
      <c r="N65" s="79">
        <v>0.26475222999999998</v>
      </c>
      <c r="O65" s="89">
        <f t="shared" si="21"/>
        <v>1.9112139416161722</v>
      </c>
      <c r="P65" s="79">
        <v>8.2676550000000001E-2</v>
      </c>
      <c r="Q65" s="89">
        <f t="shared" si="22"/>
        <v>1.4054499667492157</v>
      </c>
      <c r="R65" s="79">
        <v>0.64333669000000004</v>
      </c>
      <c r="S65" s="89">
        <f t="shared" si="18"/>
        <v>0.84086727748689738</v>
      </c>
    </row>
    <row r="66" spans="1:19" outlineLevel="1" x14ac:dyDescent="0.2">
      <c r="A66" s="68" t="s">
        <v>786</v>
      </c>
      <c r="B66" s="68">
        <v>1</v>
      </c>
      <c r="D66" s="79">
        <v>0.95428447999999999</v>
      </c>
      <c r="E66" s="89">
        <f t="shared" si="15"/>
        <v>1.0915795706102469</v>
      </c>
      <c r="F66" s="79">
        <v>2.5717360000000002E-2</v>
      </c>
      <c r="G66" s="89">
        <f t="shared" si="16"/>
        <v>0.26914819144094149</v>
      </c>
      <c r="H66" s="79">
        <v>21.892800999999999</v>
      </c>
      <c r="I66" s="89">
        <f t="shared" si="17"/>
        <v>1.4177661907255759</v>
      </c>
      <c r="J66" s="79">
        <v>0.14999993</v>
      </c>
      <c r="K66" s="89">
        <f t="shared" si="19"/>
        <v>0.61561883162468256</v>
      </c>
      <c r="L66" s="79">
        <v>0.10606805</v>
      </c>
      <c r="M66" s="89">
        <f t="shared" si="20"/>
        <v>0.68337135637566215</v>
      </c>
      <c r="N66" s="79">
        <v>7.7681299999999998E-3</v>
      </c>
      <c r="O66" s="89">
        <f t="shared" si="21"/>
        <v>5.6077179619173884E-2</v>
      </c>
      <c r="P66" s="79">
        <v>0</v>
      </c>
      <c r="Q66" s="89">
        <f t="shared" si="22"/>
        <v>0</v>
      </c>
      <c r="R66" s="79">
        <v>0.88616381</v>
      </c>
      <c r="S66" s="89">
        <f t="shared" si="18"/>
        <v>1.1582522214334086</v>
      </c>
    </row>
    <row r="67" spans="1:19" outlineLevel="1" x14ac:dyDescent="0.2">
      <c r="A67" s="71" t="s">
        <v>787</v>
      </c>
      <c r="B67" s="71">
        <v>1</v>
      </c>
      <c r="D67" s="79">
        <v>0.92279677000000004</v>
      </c>
      <c r="E67" s="89">
        <f t="shared" si="15"/>
        <v>1.0555616517593609</v>
      </c>
      <c r="F67" s="79">
        <v>5.7028019999999999E-2</v>
      </c>
      <c r="G67" s="89">
        <f t="shared" si="16"/>
        <v>0.5968337513826395</v>
      </c>
      <c r="H67" s="79">
        <v>20.678502000000002</v>
      </c>
      <c r="I67" s="89">
        <f t="shared" si="17"/>
        <v>1.3391288310002547</v>
      </c>
      <c r="J67" s="79">
        <v>0.20807996000000001</v>
      </c>
      <c r="K67" s="89">
        <f t="shared" si="19"/>
        <v>0.85398667759185398</v>
      </c>
      <c r="L67" s="79">
        <v>8.8607240000000004E-2</v>
      </c>
      <c r="M67" s="89">
        <f t="shared" si="20"/>
        <v>0.57087548779772823</v>
      </c>
      <c r="N67" s="79">
        <v>8.8916099999999998E-2</v>
      </c>
      <c r="O67" s="89">
        <f t="shared" si="21"/>
        <v>0.6418744422063517</v>
      </c>
      <c r="P67" s="79">
        <v>2.2888550000000001E-2</v>
      </c>
      <c r="Q67" s="89">
        <f t="shared" si="22"/>
        <v>0.3890911248284763</v>
      </c>
      <c r="R67" s="79">
        <v>0.84536520999999998</v>
      </c>
      <c r="S67" s="89">
        <f t="shared" si="18"/>
        <v>1.1049267882029845</v>
      </c>
    </row>
    <row r="68" spans="1:19" s="73" customFormat="1" outlineLevel="1" x14ac:dyDescent="0.2">
      <c r="A68" s="72" t="s">
        <v>788</v>
      </c>
      <c r="B68" s="72">
        <v>1</v>
      </c>
      <c r="D68" s="74">
        <v>0.90972505999999997</v>
      </c>
      <c r="E68" s="90">
        <f t="shared" si="15"/>
        <v>1.0406092849463306</v>
      </c>
      <c r="F68" s="74">
        <v>7.0099629999999996E-2</v>
      </c>
      <c r="G68" s="90">
        <f t="shared" si="16"/>
        <v>0.73363629218470183</v>
      </c>
      <c r="H68" s="74">
        <v>20.194738000000001</v>
      </c>
      <c r="I68" s="90">
        <f t="shared" si="17"/>
        <v>1.3078005307297609</v>
      </c>
      <c r="J68" s="74">
        <v>0.22920964999999999</v>
      </c>
      <c r="K68" s="90">
        <f t="shared" si="19"/>
        <v>0.94070561852997125</v>
      </c>
      <c r="L68" s="74">
        <v>0.10373762</v>
      </c>
      <c r="M68" s="94">
        <f>L68/$L$79</f>
        <v>0.66835694713519311</v>
      </c>
      <c r="N68" s="74">
        <v>8.5197590000000004E-2</v>
      </c>
      <c r="O68" s="94">
        <f t="shared" si="21"/>
        <v>0.61503097367715687</v>
      </c>
      <c r="P68" s="74">
        <v>2.281822E-2</v>
      </c>
      <c r="Q68" s="94">
        <f t="shared" si="22"/>
        <v>0.38789555853837987</v>
      </c>
      <c r="R68" s="74">
        <v>0.83388300999999998</v>
      </c>
      <c r="S68" s="94">
        <f t="shared" si="18"/>
        <v>1.0899190847661417</v>
      </c>
    </row>
    <row r="69" spans="1:19" outlineLevel="1" x14ac:dyDescent="0.2">
      <c r="A69" s="68" t="s">
        <v>392</v>
      </c>
      <c r="B69" s="68">
        <v>1</v>
      </c>
      <c r="D69" s="69">
        <v>0.93141348999999996</v>
      </c>
      <c r="E69" s="89">
        <f t="shared" si="15"/>
        <v>1.0654180789724164</v>
      </c>
      <c r="F69" s="69">
        <v>6.7344459999999995E-2</v>
      </c>
      <c r="G69" s="89">
        <f t="shared" si="16"/>
        <v>0.70480172197172741</v>
      </c>
      <c r="H69" s="69">
        <v>17.736820999999999</v>
      </c>
      <c r="I69" s="89">
        <f t="shared" si="17"/>
        <v>1.1486271283766476</v>
      </c>
      <c r="J69" s="69">
        <v>0.17515607999999999</v>
      </c>
      <c r="K69" s="89">
        <f t="shared" si="19"/>
        <v>0.71886287761307233</v>
      </c>
      <c r="L69" s="69">
        <v>0.14880579999999999</v>
      </c>
      <c r="M69" s="89">
        <f t="shared" ref="M69:M83" si="23">L69/$L$79</f>
        <v>0.95872057026187896</v>
      </c>
      <c r="N69" s="69">
        <v>1.508632E-2</v>
      </c>
      <c r="O69" s="89">
        <f t="shared" si="21"/>
        <v>0.10890629745284069</v>
      </c>
      <c r="P69" s="69">
        <v>1.1953210000000001E-2</v>
      </c>
      <c r="Q69" s="89">
        <f t="shared" si="22"/>
        <v>0.20319714111252093</v>
      </c>
      <c r="R69" s="69">
        <v>0.84806108999999996</v>
      </c>
      <c r="S69" s="89">
        <f t="shared" si="18"/>
        <v>1.1084504132523059</v>
      </c>
    </row>
    <row r="70" spans="1:19" outlineLevel="1" x14ac:dyDescent="0.2">
      <c r="A70" s="68" t="s">
        <v>453</v>
      </c>
      <c r="B70" s="68">
        <v>1</v>
      </c>
      <c r="D70" s="69">
        <v>0.81152961000000001</v>
      </c>
      <c r="E70" s="89">
        <f t="shared" si="15"/>
        <v>0.9282862309793628</v>
      </c>
      <c r="F70" s="69">
        <v>0.18847038999999999</v>
      </c>
      <c r="G70" s="89">
        <f t="shared" si="16"/>
        <v>1.9724600273382999</v>
      </c>
      <c r="H70" s="69">
        <v>14.807276999999999</v>
      </c>
      <c r="I70" s="89">
        <f t="shared" si="17"/>
        <v>0.9589114114410684</v>
      </c>
      <c r="J70" s="69">
        <v>0.23605114999999999</v>
      </c>
      <c r="K70" s="89">
        <f t="shared" si="19"/>
        <v>0.96878400654362085</v>
      </c>
      <c r="L70" s="69">
        <v>0.29619271000000003</v>
      </c>
      <c r="M70" s="89">
        <f t="shared" si="23"/>
        <v>1.9082995678838552</v>
      </c>
      <c r="N70" s="69">
        <v>3.3977109999999998E-2</v>
      </c>
      <c r="O70" s="89">
        <f t="shared" si="21"/>
        <v>0.24527659815302127</v>
      </c>
      <c r="P70" s="69">
        <v>1.3213320000000001E-2</v>
      </c>
      <c r="Q70" s="89">
        <f t="shared" si="22"/>
        <v>0.22461822795758588</v>
      </c>
      <c r="R70" s="69">
        <v>0.68304350000000003</v>
      </c>
      <c r="S70" s="89">
        <f t="shared" si="18"/>
        <v>0.89276569668383365</v>
      </c>
    </row>
    <row r="71" spans="1:19" outlineLevel="1" x14ac:dyDescent="0.2">
      <c r="A71" s="68" t="s">
        <v>479</v>
      </c>
      <c r="B71" s="68">
        <v>1</v>
      </c>
      <c r="D71" s="69">
        <v>0.81707784999999999</v>
      </c>
      <c r="E71" s="89">
        <f t="shared" si="15"/>
        <v>0.93463270895712736</v>
      </c>
      <c r="F71" s="69">
        <v>0.13944644</v>
      </c>
      <c r="G71" s="89">
        <f t="shared" si="16"/>
        <v>1.4593938541466838</v>
      </c>
      <c r="H71" s="69">
        <v>23.894241000000001</v>
      </c>
      <c r="I71" s="89">
        <f t="shared" si="17"/>
        <v>1.5473783844675189</v>
      </c>
      <c r="J71" s="69">
        <v>0.2398902</v>
      </c>
      <c r="K71" s="89">
        <f t="shared" si="19"/>
        <v>0.9845399570667227</v>
      </c>
      <c r="L71" s="69">
        <v>7.0297129999999999E-2</v>
      </c>
      <c r="M71" s="89">
        <f t="shared" si="23"/>
        <v>0.45290778021672173</v>
      </c>
      <c r="N71" s="69">
        <v>9.6288009999999993E-2</v>
      </c>
      <c r="O71" s="89">
        <f t="shared" si="21"/>
        <v>0.69509135814447121</v>
      </c>
      <c r="P71" s="69">
        <v>2.3263010000000001E-2</v>
      </c>
      <c r="Q71" s="89">
        <f t="shared" si="22"/>
        <v>0.39545671210260558</v>
      </c>
      <c r="R71" s="69">
        <v>0.85667788</v>
      </c>
      <c r="S71" s="89">
        <f t="shared" si="18"/>
        <v>1.1197129090194544</v>
      </c>
    </row>
    <row r="72" spans="1:19" outlineLevel="1" x14ac:dyDescent="0.2">
      <c r="A72" s="68" t="s">
        <v>614</v>
      </c>
      <c r="B72" s="68">
        <v>1</v>
      </c>
      <c r="D72" s="69">
        <v>0.84141197999999995</v>
      </c>
      <c r="E72" s="89">
        <f t="shared" si="15"/>
        <v>0.96246784589299572</v>
      </c>
      <c r="F72" s="69">
        <v>0.13721957000000001</v>
      </c>
      <c r="G72" s="89">
        <f t="shared" si="16"/>
        <v>1.4360882725055633</v>
      </c>
      <c r="H72" s="69">
        <v>17.622668000000001</v>
      </c>
      <c r="I72" s="89">
        <f t="shared" si="17"/>
        <v>1.1412346405917408</v>
      </c>
      <c r="J72" s="69">
        <v>0.21061371000000001</v>
      </c>
      <c r="K72" s="89">
        <f t="shared" si="19"/>
        <v>0.86438551054216972</v>
      </c>
      <c r="L72" s="69">
        <v>0.14265485</v>
      </c>
      <c r="M72" s="89">
        <f t="shared" si="23"/>
        <v>0.91909145438297979</v>
      </c>
      <c r="N72" s="69">
        <v>0.12588378</v>
      </c>
      <c r="O72" s="89">
        <f t="shared" si="21"/>
        <v>0.90873959913139568</v>
      </c>
      <c r="P72" s="69">
        <v>4.8549490000000001E-2</v>
      </c>
      <c r="Q72" s="89">
        <f t="shared" si="22"/>
        <v>0.82531115662411381</v>
      </c>
      <c r="R72" s="69">
        <v>0.78001085000000003</v>
      </c>
      <c r="S72" s="89">
        <f t="shared" si="18"/>
        <v>1.0195059757119411</v>
      </c>
    </row>
    <row r="73" spans="1:19" outlineLevel="1" x14ac:dyDescent="0.2">
      <c r="A73" s="68" t="s">
        <v>616</v>
      </c>
      <c r="B73" s="68">
        <v>1</v>
      </c>
      <c r="D73" s="69">
        <v>0.85352806999999997</v>
      </c>
      <c r="E73" s="89">
        <f t="shared" si="15"/>
        <v>0.9763271054710988</v>
      </c>
      <c r="F73" s="69">
        <v>0.12945919</v>
      </c>
      <c r="G73" s="89">
        <f t="shared" si="16"/>
        <v>1.3548710619561735</v>
      </c>
      <c r="H73" s="69">
        <v>14.293326</v>
      </c>
      <c r="I73" s="89">
        <f t="shared" si="17"/>
        <v>0.92562821704809883</v>
      </c>
      <c r="J73" s="69">
        <v>0.23734226999999999</v>
      </c>
      <c r="K73" s="89">
        <f t="shared" si="19"/>
        <v>0.97408292758903237</v>
      </c>
      <c r="L73" s="69">
        <v>0.21852859999999999</v>
      </c>
      <c r="M73" s="89">
        <f t="shared" si="23"/>
        <v>1.4079280781429895</v>
      </c>
      <c r="N73" s="69">
        <v>2.2269009999999999E-2</v>
      </c>
      <c r="O73" s="89">
        <f t="shared" si="21"/>
        <v>0.16075725737226068</v>
      </c>
      <c r="P73" s="69">
        <v>1.502066E-2</v>
      </c>
      <c r="Q73" s="89">
        <f t="shared" si="22"/>
        <v>0.25534188470069535</v>
      </c>
      <c r="R73" s="69">
        <v>0.77422305000000002</v>
      </c>
      <c r="S73" s="89">
        <f t="shared" si="18"/>
        <v>1.0119410851899369</v>
      </c>
    </row>
    <row r="74" spans="1:19" outlineLevel="1" x14ac:dyDescent="0.2">
      <c r="A74" s="68" t="s">
        <v>618</v>
      </c>
      <c r="B74" s="68">
        <v>1</v>
      </c>
      <c r="D74" s="69">
        <v>0.87835401000000002</v>
      </c>
      <c r="E74" s="89">
        <f t="shared" si="15"/>
        <v>1.004724810236449</v>
      </c>
      <c r="F74" s="69">
        <v>6.8402409999999997E-2</v>
      </c>
      <c r="G74" s="89">
        <f t="shared" si="16"/>
        <v>0.71587382770633412</v>
      </c>
      <c r="H74" s="69">
        <v>19.374019000000001</v>
      </c>
      <c r="I74" s="89">
        <f t="shared" si="17"/>
        <v>1.2546512032277155</v>
      </c>
      <c r="J74" s="69">
        <v>0.38634300999999999</v>
      </c>
      <c r="K74" s="89">
        <f t="shared" si="19"/>
        <v>1.585600956097533</v>
      </c>
      <c r="L74" s="69">
        <v>0.16314086</v>
      </c>
      <c r="M74" s="89">
        <f t="shared" si="23"/>
        <v>1.0510779709676195</v>
      </c>
      <c r="N74" s="69">
        <v>0.10521233000000001</v>
      </c>
      <c r="O74" s="89">
        <f t="shared" si="21"/>
        <v>0.75951493185126895</v>
      </c>
      <c r="P74" s="69">
        <v>3.3386550000000001E-2</v>
      </c>
      <c r="Q74" s="89">
        <f t="shared" si="22"/>
        <v>0.56755060035005123</v>
      </c>
      <c r="R74" s="69">
        <v>0.76503334999999995</v>
      </c>
      <c r="S74" s="89">
        <f t="shared" si="18"/>
        <v>0.99992977269986039</v>
      </c>
    </row>
    <row r="75" spans="1:19" s="73" customFormat="1" outlineLevel="1" x14ac:dyDescent="0.2">
      <c r="A75" s="72" t="s">
        <v>789</v>
      </c>
      <c r="B75" s="72">
        <v>1</v>
      </c>
      <c r="D75" s="74">
        <v>0.86143409000000004</v>
      </c>
      <c r="E75" s="90">
        <f t="shared" si="15"/>
        <v>0.98537058264976574</v>
      </c>
      <c r="F75" s="74">
        <v>0.11482626999999999</v>
      </c>
      <c r="G75" s="90">
        <f t="shared" si="16"/>
        <v>1.2017284394824832</v>
      </c>
      <c r="H75" s="74">
        <v>17.530142999999999</v>
      </c>
      <c r="I75" s="90">
        <f t="shared" si="17"/>
        <v>1.1352427706251302</v>
      </c>
      <c r="J75" s="74">
        <v>0.25402352</v>
      </c>
      <c r="K75" s="90">
        <f t="shared" si="19"/>
        <v>1.0425449037715495</v>
      </c>
      <c r="L75" s="74">
        <v>0.17655862999999999</v>
      </c>
      <c r="M75" s="94">
        <f t="shared" si="23"/>
        <v>1.1375254891829223</v>
      </c>
      <c r="N75" s="74">
        <v>6.2835710000000003E-2</v>
      </c>
      <c r="O75" s="94">
        <f t="shared" si="21"/>
        <v>0.45360329914256337</v>
      </c>
      <c r="P75" s="74">
        <v>2.389076E-2</v>
      </c>
      <c r="Q75" s="94">
        <f t="shared" si="22"/>
        <v>0.40612807195768924</v>
      </c>
      <c r="R75" s="74">
        <v>0.78449641999999997</v>
      </c>
      <c r="S75" s="94">
        <f t="shared" si="18"/>
        <v>1.0253687985425135</v>
      </c>
    </row>
    <row r="76" spans="1:19" s="73" customFormat="1" outlineLevel="1" x14ac:dyDescent="0.2">
      <c r="A76" s="72" t="s">
        <v>790</v>
      </c>
      <c r="B76" s="72">
        <v>1</v>
      </c>
      <c r="D76" s="74">
        <v>0.90192572999999998</v>
      </c>
      <c r="E76" s="90">
        <f t="shared" si="15"/>
        <v>1.0316878475019664</v>
      </c>
      <c r="F76" s="74">
        <v>7.7397549999999996E-2</v>
      </c>
      <c r="G76" s="90">
        <f t="shared" si="16"/>
        <v>0.81001357077319902</v>
      </c>
      <c r="H76" s="74">
        <v>19.756872000000001</v>
      </c>
      <c r="I76" s="90">
        <f t="shared" si="17"/>
        <v>1.2794445606157383</v>
      </c>
      <c r="J76" s="74">
        <v>0.23326970999999999</v>
      </c>
      <c r="K76" s="90">
        <f t="shared" si="19"/>
        <v>0.95736862226288044</v>
      </c>
      <c r="L76" s="74">
        <v>0.11561962000000001</v>
      </c>
      <c r="M76" s="94">
        <f t="shared" si="23"/>
        <v>0.74490986251787072</v>
      </c>
      <c r="N76" s="74">
        <v>8.1548860000000001E-2</v>
      </c>
      <c r="O76" s="94">
        <f t="shared" si="21"/>
        <v>0.5886912384266052</v>
      </c>
      <c r="P76" s="74">
        <v>2.2993220000000002E-2</v>
      </c>
      <c r="Q76" s="94">
        <f t="shared" si="22"/>
        <v>0.39087044977635621</v>
      </c>
      <c r="R76" s="74">
        <v>0.82582473999999995</v>
      </c>
      <c r="S76" s="94">
        <f t="shared" si="18"/>
        <v>1.0793865974053567</v>
      </c>
    </row>
    <row r="77" spans="1:19" s="73" customFormat="1" outlineLevel="1" x14ac:dyDescent="0.2">
      <c r="A77" s="72" t="s">
        <v>791</v>
      </c>
      <c r="B77" s="72">
        <v>1</v>
      </c>
      <c r="D77" s="74">
        <v>0.92101290999999996</v>
      </c>
      <c r="E77" s="90">
        <f t="shared" si="15"/>
        <v>1.053521143741428</v>
      </c>
      <c r="F77" s="74">
        <v>4.4178200000000001E-2</v>
      </c>
      <c r="G77" s="90">
        <f t="shared" si="16"/>
        <v>0.46235238108095861</v>
      </c>
      <c r="H77" s="74">
        <v>18.237169999999999</v>
      </c>
      <c r="I77" s="90">
        <f t="shared" si="17"/>
        <v>1.1810294644579629</v>
      </c>
      <c r="J77" s="74">
        <v>0.21389697999999999</v>
      </c>
      <c r="K77" s="90">
        <f t="shared" si="19"/>
        <v>0.87786046910587268</v>
      </c>
      <c r="L77" s="74">
        <v>5.6668650000000001E-2</v>
      </c>
      <c r="M77" s="94">
        <f t="shared" si="23"/>
        <v>0.36510270731363181</v>
      </c>
      <c r="N77" s="74">
        <v>0.10180899</v>
      </c>
      <c r="O77" s="94">
        <f t="shared" si="21"/>
        <v>0.73494663697397933</v>
      </c>
      <c r="P77" s="74">
        <v>1.9182390000000001E-2</v>
      </c>
      <c r="Q77" s="94">
        <f t="shared" si="22"/>
        <v>0.32608870819682834</v>
      </c>
      <c r="R77" s="74">
        <v>0.86070475000000002</v>
      </c>
      <c r="S77" s="94">
        <f t="shared" si="18"/>
        <v>1.124976192252521</v>
      </c>
    </row>
    <row r="78" spans="1:19" s="73" customFormat="1" outlineLevel="1" x14ac:dyDescent="0.2">
      <c r="A78" s="72" t="s">
        <v>898</v>
      </c>
      <c r="B78" s="72">
        <v>1</v>
      </c>
      <c r="D78" s="74">
        <v>0.93171002000000003</v>
      </c>
      <c r="E78" s="90">
        <f t="shared" si="15"/>
        <v>1.0657572714216881</v>
      </c>
      <c r="F78" s="74">
        <v>4.7334099999999997E-2</v>
      </c>
      <c r="G78" s="90">
        <f t="shared" si="16"/>
        <v>0.49538084035393476</v>
      </c>
      <c r="H78" s="74">
        <v>21.780446999999999</v>
      </c>
      <c r="I78" s="90">
        <f t="shared" si="17"/>
        <v>1.4104902052272936</v>
      </c>
      <c r="J78" s="74">
        <v>0.16884286000000001</v>
      </c>
      <c r="K78" s="90">
        <f t="shared" si="19"/>
        <v>0.69295261805368735</v>
      </c>
      <c r="L78" s="74">
        <v>3.864136E-2</v>
      </c>
      <c r="M78" s="94">
        <f t="shared" si="23"/>
        <v>0.24895714209321521</v>
      </c>
      <c r="N78" s="74">
        <v>0.16742122000000001</v>
      </c>
      <c r="O78" s="94">
        <f t="shared" si="21"/>
        <v>1.2085932941391593</v>
      </c>
      <c r="P78" s="74">
        <v>1.405057E-2</v>
      </c>
      <c r="Q78" s="94">
        <f t="shared" si="22"/>
        <v>0.23885095760898983</v>
      </c>
      <c r="R78" s="74">
        <v>0.80798798000000005</v>
      </c>
      <c r="S78" s="94">
        <f t="shared" si="18"/>
        <v>1.0560732250242679</v>
      </c>
    </row>
    <row r="79" spans="1:19" s="73" customFormat="1" outlineLevel="1" x14ac:dyDescent="0.2">
      <c r="A79" s="72" t="s">
        <v>792</v>
      </c>
      <c r="B79" s="72">
        <v>1</v>
      </c>
      <c r="D79" s="74">
        <v>0.87422347</v>
      </c>
      <c r="E79" s="90">
        <f t="shared" si="15"/>
        <v>1</v>
      </c>
      <c r="F79" s="74">
        <v>9.5550930000000006E-2</v>
      </c>
      <c r="G79" s="90">
        <f t="shared" si="16"/>
        <v>1</v>
      </c>
      <c r="H79" s="74">
        <v>15.441757000000001</v>
      </c>
      <c r="I79" s="90">
        <f t="shared" si="17"/>
        <v>1</v>
      </c>
      <c r="J79" s="74">
        <v>0.24365714999999999</v>
      </c>
      <c r="K79" s="90">
        <f t="shared" si="19"/>
        <v>1</v>
      </c>
      <c r="L79" s="74">
        <v>0.15521289999999999</v>
      </c>
      <c r="M79" s="94">
        <f t="shared" si="23"/>
        <v>1</v>
      </c>
      <c r="N79" s="74">
        <v>0.13852569000000001</v>
      </c>
      <c r="O79" s="94">
        <f t="shared" si="21"/>
        <v>1</v>
      </c>
      <c r="P79" s="74">
        <v>5.8825679999999998E-2</v>
      </c>
      <c r="Q79" s="94">
        <f t="shared" si="22"/>
        <v>1</v>
      </c>
      <c r="R79" s="74">
        <v>0.76508708000000003</v>
      </c>
      <c r="S79" s="94">
        <f t="shared" si="18"/>
        <v>1</v>
      </c>
    </row>
    <row r="80" spans="1:19" s="73" customFormat="1" outlineLevel="1" x14ac:dyDescent="0.2">
      <c r="A80" s="72" t="s">
        <v>793</v>
      </c>
      <c r="B80" s="72">
        <v>1</v>
      </c>
      <c r="D80" s="74">
        <v>0.91738554000000005</v>
      </c>
      <c r="E80" s="90">
        <f t="shared" si="15"/>
        <v>1.0493718957236415</v>
      </c>
      <c r="F80" s="74">
        <v>6.1284129999999999E-2</v>
      </c>
      <c r="G80" s="90">
        <f t="shared" si="16"/>
        <v>0.64137659361347921</v>
      </c>
      <c r="H80" s="74">
        <v>20.901738999999999</v>
      </c>
      <c r="I80" s="90">
        <f t="shared" si="17"/>
        <v>1.3535855408163719</v>
      </c>
      <c r="J80" s="74">
        <v>0.20403725</v>
      </c>
      <c r="K80" s="90">
        <f t="shared" si="19"/>
        <v>0.83739488047036592</v>
      </c>
      <c r="L80" s="74">
        <v>9.3718579999999996E-2</v>
      </c>
      <c r="M80" s="94">
        <f t="shared" si="23"/>
        <v>0.60380664236026771</v>
      </c>
      <c r="N80" s="74">
        <v>9.4451709999999994E-2</v>
      </c>
      <c r="O80" s="94">
        <f t="shared" si="21"/>
        <v>0.68183533321508805</v>
      </c>
      <c r="P80" s="74">
        <v>2.49687E-2</v>
      </c>
      <c r="Q80" s="94">
        <f t="shared" si="22"/>
        <v>0.42445238202091334</v>
      </c>
      <c r="R80" s="74">
        <v>0.83679840999999999</v>
      </c>
      <c r="S80" s="94">
        <f t="shared" si="18"/>
        <v>1.0937296314035259</v>
      </c>
    </row>
    <row r="81" spans="1:19" s="73" customFormat="1" outlineLevel="1" x14ac:dyDescent="0.2">
      <c r="A81" s="72" t="s">
        <v>794</v>
      </c>
      <c r="B81" s="72">
        <v>1</v>
      </c>
      <c r="D81" s="74">
        <v>0.90025538999999999</v>
      </c>
      <c r="E81" s="90">
        <f t="shared" si="15"/>
        <v>1.0297771918660568</v>
      </c>
      <c r="F81" s="74">
        <v>8.0898440000000002E-2</v>
      </c>
      <c r="G81" s="90">
        <f t="shared" si="16"/>
        <v>0.84665256528638699</v>
      </c>
      <c r="H81" s="74">
        <v>19.295186000000001</v>
      </c>
      <c r="I81" s="90">
        <f t="shared" si="17"/>
        <v>1.2495460199250643</v>
      </c>
      <c r="J81" s="74">
        <v>0.26027424999999998</v>
      </c>
      <c r="K81" s="90">
        <f t="shared" si="19"/>
        <v>1.0681986964059951</v>
      </c>
      <c r="L81" s="74">
        <v>0.11601076</v>
      </c>
      <c r="M81" s="94">
        <f t="shared" si="23"/>
        <v>0.74742988501600072</v>
      </c>
      <c r="N81" s="74">
        <v>7.3861469999999999E-2</v>
      </c>
      <c r="O81" s="94">
        <f t="shared" si="21"/>
        <v>0.5331969109845256</v>
      </c>
      <c r="P81" s="74">
        <v>2.0183929999999999E-2</v>
      </c>
      <c r="Q81" s="94">
        <f t="shared" si="22"/>
        <v>0.34311426574244447</v>
      </c>
      <c r="R81" s="74">
        <v>0.83031169999999999</v>
      </c>
      <c r="S81" s="94">
        <f t="shared" si="18"/>
        <v>1.0852512370225882</v>
      </c>
    </row>
    <row r="82" spans="1:19" s="73" customFormat="1" outlineLevel="1" x14ac:dyDescent="0.2">
      <c r="A82" s="72" t="s">
        <v>305</v>
      </c>
      <c r="B82" s="72">
        <v>1</v>
      </c>
      <c r="D82" s="74">
        <v>0.87851889000000005</v>
      </c>
      <c r="E82" s="90">
        <f t="shared" si="15"/>
        <v>1.0049134118991339</v>
      </c>
      <c r="F82" s="74">
        <v>0.10168352999999999</v>
      </c>
      <c r="G82" s="90">
        <f t="shared" si="16"/>
        <v>1.0641814789243809</v>
      </c>
      <c r="H82" s="74">
        <v>14.990681</v>
      </c>
      <c r="I82" s="90">
        <f t="shared" si="17"/>
        <v>0.97078855728658331</v>
      </c>
      <c r="J82" s="74">
        <v>0.25268249999999998</v>
      </c>
      <c r="K82" s="90">
        <f t="shared" si="19"/>
        <v>1.0370411867659126</v>
      </c>
      <c r="L82" s="74">
        <v>0.16969967</v>
      </c>
      <c r="M82" s="94">
        <f t="shared" si="23"/>
        <v>1.0933348323496308</v>
      </c>
      <c r="N82" s="74">
        <v>0.14875838</v>
      </c>
      <c r="O82" s="94">
        <f t="shared" si="21"/>
        <v>1.073868536586968</v>
      </c>
      <c r="P82" s="74">
        <v>6.5062599999999998E-2</v>
      </c>
      <c r="Q82" s="94">
        <f t="shared" si="22"/>
        <v>1.1060237637711965</v>
      </c>
      <c r="R82" s="74">
        <v>0.74660455000000003</v>
      </c>
      <c r="S82" s="94">
        <f t="shared" si="18"/>
        <v>0.97584257990606771</v>
      </c>
    </row>
    <row r="83" spans="1:19" s="73" customFormat="1" outlineLevel="1" x14ac:dyDescent="0.2">
      <c r="A83" s="72" t="s">
        <v>306</v>
      </c>
      <c r="B83" s="72">
        <v>1</v>
      </c>
      <c r="D83" s="74">
        <v>0.84413141000000003</v>
      </c>
      <c r="E83" s="90">
        <f t="shared" si="15"/>
        <v>0.96557852650650067</v>
      </c>
      <c r="F83" s="74">
        <v>7.3596289999999995E-2</v>
      </c>
      <c r="G83" s="90">
        <f t="shared" si="16"/>
        <v>0.77023101711307251</v>
      </c>
      <c r="H83" s="74">
        <v>17.822472999999999</v>
      </c>
      <c r="I83" s="90">
        <f t="shared" si="17"/>
        <v>1.1541739065055874</v>
      </c>
      <c r="J83" s="74">
        <v>0.15308387000000001</v>
      </c>
      <c r="K83" s="90">
        <f t="shared" si="19"/>
        <v>0.62827571446189867</v>
      </c>
      <c r="L83" s="74">
        <v>9.8671540000000002E-2</v>
      </c>
      <c r="M83" s="94">
        <f t="shared" si="23"/>
        <v>0.63571739204666633</v>
      </c>
      <c r="N83" s="74">
        <v>8.8857370000000005E-2</v>
      </c>
      <c r="O83" s="94">
        <f t="shared" si="21"/>
        <v>0.6414504775251435</v>
      </c>
      <c r="P83" s="74">
        <v>3.347282E-2</v>
      </c>
      <c r="Q83" s="94">
        <f t="shared" si="22"/>
        <v>0.56901713673348109</v>
      </c>
      <c r="R83" s="74">
        <v>0.84594391000000002</v>
      </c>
      <c r="S83" s="94">
        <f t="shared" si="18"/>
        <v>1.1056831726919241</v>
      </c>
    </row>
    <row r="84" spans="1:19" outlineLevel="1" x14ac:dyDescent="0.2"/>
    <row r="87" spans="1:19" x14ac:dyDescent="0.2">
      <c r="A87" s="63" t="s">
        <v>803</v>
      </c>
    </row>
    <row r="89" spans="1:19" x14ac:dyDescent="0.2">
      <c r="C89" s="61" t="s">
        <v>915</v>
      </c>
      <c r="D89" s="61" t="s">
        <v>916</v>
      </c>
      <c r="E89" s="61" t="s">
        <v>917</v>
      </c>
      <c r="F89" s="61" t="s">
        <v>989</v>
      </c>
      <c r="G89" s="61" t="s">
        <v>979</v>
      </c>
      <c r="H89" s="61" t="s">
        <v>980</v>
      </c>
      <c r="I89" s="61" t="s">
        <v>981</v>
      </c>
      <c r="J89" s="61" t="s">
        <v>921</v>
      </c>
      <c r="K89" s="61" t="s">
        <v>922</v>
      </c>
      <c r="L89" s="61" t="s">
        <v>923</v>
      </c>
      <c r="M89" s="66" t="s">
        <v>982</v>
      </c>
      <c r="N89" s="66" t="s">
        <v>983</v>
      </c>
      <c r="O89" s="66" t="s">
        <v>924</v>
      </c>
      <c r="P89" s="66" t="s">
        <v>925</v>
      </c>
    </row>
    <row r="90" spans="1:19" x14ac:dyDescent="0.2">
      <c r="A90" s="68" t="s">
        <v>780</v>
      </c>
      <c r="B90" s="68">
        <v>1</v>
      </c>
      <c r="C90" s="95">
        <f>+E6</f>
        <v>1.1341693592085613</v>
      </c>
      <c r="D90" s="95">
        <f>+G6</f>
        <v>0.80567278922132179</v>
      </c>
      <c r="E90" s="95">
        <f>+I6</f>
        <v>0.50120127750845656</v>
      </c>
      <c r="F90" s="95">
        <f>+E34</f>
        <v>0.73154525915432822</v>
      </c>
      <c r="G90" s="95">
        <f>+G34</f>
        <v>1.722516165830194</v>
      </c>
      <c r="H90" s="95">
        <f>+I34</f>
        <v>0.83899437558429069</v>
      </c>
      <c r="I90" s="95">
        <f>+K34</f>
        <v>0.85761486466465042</v>
      </c>
      <c r="J90" s="95">
        <f t="shared" ref="J90:J111" si="24">G62</f>
        <v>0.70082447130551218</v>
      </c>
      <c r="K90" s="95">
        <f t="shared" ref="K90:K111" si="25">I62</f>
        <v>1.3563637220816256</v>
      </c>
      <c r="L90" s="95">
        <f t="shared" ref="L90:L111" si="26">K62</f>
        <v>0.98966519143805143</v>
      </c>
      <c r="M90" s="95">
        <f t="shared" ref="M90:M111" si="27">M62</f>
        <v>0.38583242758817088</v>
      </c>
      <c r="N90" s="95">
        <f t="shared" ref="N90:N111" si="28">O62</f>
        <v>0.44066569890393609</v>
      </c>
      <c r="O90" s="95">
        <f t="shared" ref="O90:O111" si="29">Q62</f>
        <v>0.14044291540701273</v>
      </c>
      <c r="P90" s="95">
        <f t="shared" ref="P90:P111" si="30">S62</f>
        <v>1.1597790280290707</v>
      </c>
    </row>
    <row r="91" spans="1:19" x14ac:dyDescent="0.2">
      <c r="A91" s="68" t="s">
        <v>781</v>
      </c>
      <c r="B91" s="68">
        <v>1</v>
      </c>
      <c r="C91" s="95">
        <f t="shared" ref="C91:C111" si="31">+E7</f>
        <v>1.0591559890347544</v>
      </c>
      <c r="D91" s="95">
        <f t="shared" ref="D91:D111" si="32">+G7</f>
        <v>0.93685731757899249</v>
      </c>
      <c r="E91" s="95">
        <f t="shared" ref="E91:E111" si="33">+I7</f>
        <v>0.70271623339278921</v>
      </c>
      <c r="F91" s="95">
        <f t="shared" ref="F91:F111" si="34">+E35</f>
        <v>0.36412424977071361</v>
      </c>
      <c r="G91" s="95">
        <f t="shared" ref="G91:G111" si="35">+G35</f>
        <v>1.3260257065822165</v>
      </c>
      <c r="H91" s="95">
        <f t="shared" ref="H91:H111" si="36">+I35</f>
        <v>3.4400921314008053</v>
      </c>
      <c r="I91" s="95">
        <f t="shared" ref="I91:I111" si="37">+K35</f>
        <v>0.7997901612648799</v>
      </c>
      <c r="J91" s="95">
        <f t="shared" si="24"/>
        <v>1.0565320504991422</v>
      </c>
      <c r="K91" s="95">
        <f t="shared" si="25"/>
        <v>1.5675058867977263</v>
      </c>
      <c r="L91" s="95">
        <f t="shared" si="26"/>
        <v>1.3631920097563319</v>
      </c>
      <c r="M91" s="95">
        <f t="shared" si="27"/>
        <v>0.9090394548391274</v>
      </c>
      <c r="N91" s="95">
        <f t="shared" si="28"/>
        <v>0.49279999976899591</v>
      </c>
      <c r="O91" s="95">
        <f t="shared" si="29"/>
        <v>0.27245821892751604</v>
      </c>
      <c r="P91" s="95">
        <f t="shared" si="30"/>
        <v>1.0543472123460769</v>
      </c>
    </row>
    <row r="92" spans="1:19" x14ac:dyDescent="0.2">
      <c r="A92" s="68" t="s">
        <v>782</v>
      </c>
      <c r="B92" s="68">
        <v>1</v>
      </c>
      <c r="C92" s="95">
        <f t="shared" si="31"/>
        <v>1.0491615466247068</v>
      </c>
      <c r="D92" s="95">
        <f t="shared" si="32"/>
        <v>0.95663629476132173</v>
      </c>
      <c r="E92" s="95">
        <f t="shared" si="33"/>
        <v>0.72113774896534866</v>
      </c>
      <c r="F92" s="95">
        <f t="shared" si="34"/>
        <v>0.4934832097318923</v>
      </c>
      <c r="G92" s="95">
        <f t="shared" si="35"/>
        <v>0.70742723783362116</v>
      </c>
      <c r="H92" s="95">
        <f t="shared" si="36"/>
        <v>5.5800929840463924</v>
      </c>
      <c r="I92" s="95">
        <f t="shared" si="37"/>
        <v>0.65813700758400595</v>
      </c>
      <c r="J92" s="95">
        <f t="shared" si="24"/>
        <v>0.95168974284185404</v>
      </c>
      <c r="K92" s="95">
        <f t="shared" si="25"/>
        <v>0.97365999218871269</v>
      </c>
      <c r="L92" s="95">
        <f t="shared" si="26"/>
        <v>1.0425247935469983</v>
      </c>
      <c r="M92" s="95">
        <f t="shared" si="27"/>
        <v>1.1668505646115754</v>
      </c>
      <c r="N92" s="95">
        <f t="shared" si="28"/>
        <v>0.67674465292322306</v>
      </c>
      <c r="O92" s="95">
        <f t="shared" si="29"/>
        <v>0.64962988953123879</v>
      </c>
      <c r="P92" s="95">
        <f t="shared" si="30"/>
        <v>0.99774020494503712</v>
      </c>
    </row>
    <row r="93" spans="1:19" x14ac:dyDescent="0.2">
      <c r="A93" s="68" t="s">
        <v>783</v>
      </c>
      <c r="B93" s="68">
        <v>1</v>
      </c>
      <c r="C93" s="95">
        <f t="shared" si="31"/>
        <v>0.64377569681400715</v>
      </c>
      <c r="D93" s="95">
        <f t="shared" si="32"/>
        <v>1.4693966961036589</v>
      </c>
      <c r="E93" s="95">
        <f t="shared" si="33"/>
        <v>2.5288192351962886</v>
      </c>
      <c r="F93" s="95">
        <f t="shared" si="34"/>
        <v>1.2611916130167262</v>
      </c>
      <c r="G93" s="95">
        <f t="shared" si="35"/>
        <v>0.82027630316568778</v>
      </c>
      <c r="H93" s="95">
        <f t="shared" si="36"/>
        <v>0.99133752686087362</v>
      </c>
      <c r="I93" s="95">
        <f t="shared" si="37"/>
        <v>0.91226045805495748</v>
      </c>
      <c r="J93" s="95">
        <f t="shared" si="24"/>
        <v>1.7428059569906855</v>
      </c>
      <c r="K93" s="95">
        <f t="shared" si="25"/>
        <v>1.5576136187093217</v>
      </c>
      <c r="L93" s="95">
        <f t="shared" si="26"/>
        <v>0.72509117832167036</v>
      </c>
      <c r="M93" s="95">
        <f t="shared" si="27"/>
        <v>1.1248268024113977</v>
      </c>
      <c r="N93" s="95">
        <f t="shared" si="28"/>
        <v>1.9112139416161722</v>
      </c>
      <c r="O93" s="95">
        <f t="shared" si="29"/>
        <v>1.4054499667492157</v>
      </c>
      <c r="P93" s="95">
        <f t="shared" si="30"/>
        <v>0.84086727748689738</v>
      </c>
    </row>
    <row r="94" spans="1:19" x14ac:dyDescent="0.2">
      <c r="A94" s="68" t="s">
        <v>786</v>
      </c>
      <c r="B94" s="68">
        <v>1</v>
      </c>
      <c r="C94" s="95">
        <f t="shared" si="31"/>
        <v>0.6700762180520895</v>
      </c>
      <c r="D94" s="95">
        <f t="shared" si="32"/>
        <v>2.0944502150037501</v>
      </c>
      <c r="E94" s="95">
        <f t="shared" si="33"/>
        <v>0</v>
      </c>
      <c r="F94" s="95">
        <f t="shared" si="34"/>
        <v>1.7110911342800983</v>
      </c>
      <c r="G94" s="95">
        <f t="shared" si="35"/>
        <v>0.7556534514642762</v>
      </c>
      <c r="H94" s="95">
        <f t="shared" si="36"/>
        <v>1.2906387127487771</v>
      </c>
      <c r="I94" s="95">
        <f t="shared" si="37"/>
        <v>0.60942917288644294</v>
      </c>
      <c r="J94" s="95">
        <f t="shared" si="24"/>
        <v>0.26914819144094149</v>
      </c>
      <c r="K94" s="95">
        <f t="shared" si="25"/>
        <v>1.4177661907255759</v>
      </c>
      <c r="L94" s="95">
        <f t="shared" si="26"/>
        <v>0.61561883162468256</v>
      </c>
      <c r="M94" s="95">
        <f t="shared" si="27"/>
        <v>0.68337135637566215</v>
      </c>
      <c r="N94" s="95">
        <f t="shared" si="28"/>
        <v>5.6077179619173884E-2</v>
      </c>
      <c r="O94" s="95">
        <f t="shared" si="29"/>
        <v>0</v>
      </c>
      <c r="P94" s="95">
        <f t="shared" si="30"/>
        <v>1.1582522214334086</v>
      </c>
    </row>
    <row r="95" spans="1:19" x14ac:dyDescent="0.2">
      <c r="A95" s="71" t="s">
        <v>787</v>
      </c>
      <c r="B95" s="71">
        <v>1</v>
      </c>
      <c r="C95" s="95">
        <f t="shared" si="31"/>
        <v>1.1145036869010263</v>
      </c>
      <c r="D95" s="95">
        <f t="shared" si="32"/>
        <v>0.8353713165149651</v>
      </c>
      <c r="E95" s="95">
        <f t="shared" si="33"/>
        <v>0.57122252802086115</v>
      </c>
      <c r="F95" s="95">
        <f t="shared" si="34"/>
        <v>0.53422302310238845</v>
      </c>
      <c r="G95" s="95">
        <f t="shared" si="35"/>
        <v>1.5348348626991619</v>
      </c>
      <c r="H95" s="95">
        <f t="shared" si="36"/>
        <v>1.0355432671957805</v>
      </c>
      <c r="I95" s="95">
        <f t="shared" si="37"/>
        <v>1.0359870759629553</v>
      </c>
      <c r="J95" s="95">
        <f t="shared" si="24"/>
        <v>0.5968337513826395</v>
      </c>
      <c r="K95" s="95">
        <f t="shared" si="25"/>
        <v>1.3391288310002547</v>
      </c>
      <c r="L95" s="95">
        <f t="shared" si="26"/>
        <v>0.85398667759185398</v>
      </c>
      <c r="M95" s="95">
        <f t="shared" si="27"/>
        <v>0.57087548779772823</v>
      </c>
      <c r="N95" s="95">
        <f t="shared" si="28"/>
        <v>0.6418744422063517</v>
      </c>
      <c r="O95" s="95">
        <f t="shared" si="29"/>
        <v>0.3890911248284763</v>
      </c>
      <c r="P95" s="95">
        <f t="shared" si="30"/>
        <v>1.1049267882029845</v>
      </c>
    </row>
    <row r="96" spans="1:19" s="73" customFormat="1" x14ac:dyDescent="0.2">
      <c r="A96" s="72" t="s">
        <v>788</v>
      </c>
      <c r="B96" s="72">
        <v>1</v>
      </c>
      <c r="C96" s="96">
        <f t="shared" si="31"/>
        <v>1.0808807899755857</v>
      </c>
      <c r="D96" s="96">
        <f t="shared" si="32"/>
        <v>0.90251169261614672</v>
      </c>
      <c r="E96" s="96">
        <f t="shared" si="33"/>
        <v>0.6309952722496498</v>
      </c>
      <c r="F96" s="96">
        <f t="shared" si="34"/>
        <v>0.60622695345096822</v>
      </c>
      <c r="G96" s="96">
        <f t="shared" si="35"/>
        <v>1.3900418351853336</v>
      </c>
      <c r="H96" s="96">
        <f t="shared" si="36"/>
        <v>1.8975466392060654</v>
      </c>
      <c r="I96" s="96">
        <f t="shared" si="37"/>
        <v>0.90635023417446658</v>
      </c>
      <c r="J96" s="96">
        <f t="shared" si="24"/>
        <v>0.73363629218470183</v>
      </c>
      <c r="K96" s="96">
        <f t="shared" si="25"/>
        <v>1.3078005307297609</v>
      </c>
      <c r="L96" s="96">
        <f t="shared" si="26"/>
        <v>0.94070561852997125</v>
      </c>
      <c r="M96" s="96">
        <f t="shared" si="27"/>
        <v>0.66835694713519311</v>
      </c>
      <c r="N96" s="96">
        <f t="shared" si="28"/>
        <v>0.61503097367715687</v>
      </c>
      <c r="O96" s="96">
        <f t="shared" si="29"/>
        <v>0.38789555853837987</v>
      </c>
      <c r="P96" s="96">
        <f t="shared" si="30"/>
        <v>1.0899190847661417</v>
      </c>
    </row>
    <row r="97" spans="1:16" x14ac:dyDescent="0.2">
      <c r="A97" s="68" t="s">
        <v>392</v>
      </c>
      <c r="B97" s="68">
        <v>1</v>
      </c>
      <c r="C97" s="95">
        <f t="shared" si="31"/>
        <v>1.1786476549282088</v>
      </c>
      <c r="D97" s="95">
        <f t="shared" si="32"/>
        <v>0.70120107797605113</v>
      </c>
      <c r="E97" s="95">
        <f t="shared" si="33"/>
        <v>0.47947587024826394</v>
      </c>
      <c r="F97" s="95">
        <f t="shared" si="34"/>
        <v>0.36149913155230617</v>
      </c>
      <c r="G97" s="95">
        <f t="shared" si="35"/>
        <v>1.4669663912161091</v>
      </c>
      <c r="H97" s="95">
        <f t="shared" si="36"/>
        <v>3.3408997593306329</v>
      </c>
      <c r="I97" s="95">
        <f t="shared" si="37"/>
        <v>0.75924044459010964</v>
      </c>
      <c r="J97" s="95">
        <f t="shared" si="24"/>
        <v>0.70480172197172741</v>
      </c>
      <c r="K97" s="95">
        <f t="shared" si="25"/>
        <v>1.1486271283766476</v>
      </c>
      <c r="L97" s="95">
        <f t="shared" si="26"/>
        <v>0.71886287761307233</v>
      </c>
      <c r="M97" s="95">
        <f t="shared" si="27"/>
        <v>0.95872057026187896</v>
      </c>
      <c r="N97" s="95">
        <f t="shared" si="28"/>
        <v>0.10890629745284069</v>
      </c>
      <c r="O97" s="95">
        <f t="shared" si="29"/>
        <v>0.20319714111252093</v>
      </c>
      <c r="P97" s="95">
        <f t="shared" si="30"/>
        <v>1.1084504132523059</v>
      </c>
    </row>
    <row r="98" spans="1:16" x14ac:dyDescent="0.2">
      <c r="A98" s="68" t="s">
        <v>453</v>
      </c>
      <c r="B98" s="68">
        <v>1</v>
      </c>
      <c r="C98" s="95">
        <f t="shared" si="31"/>
        <v>1.0909484282871897</v>
      </c>
      <c r="D98" s="95">
        <f t="shared" si="32"/>
        <v>0.9221004555297303</v>
      </c>
      <c r="E98" s="95">
        <f t="shared" si="33"/>
        <v>0.46769723897507498</v>
      </c>
      <c r="F98" s="95">
        <f t="shared" si="34"/>
        <v>0.39044501047975266</v>
      </c>
      <c r="G98" s="95">
        <f t="shared" si="35"/>
        <v>0.73680684692024756</v>
      </c>
      <c r="H98" s="95">
        <f t="shared" si="36"/>
        <v>4.4785803247970648</v>
      </c>
      <c r="I98" s="95">
        <f t="shared" si="37"/>
        <v>0.93057984545106809</v>
      </c>
      <c r="J98" s="95">
        <f t="shared" si="24"/>
        <v>1.9724600273382999</v>
      </c>
      <c r="K98" s="95">
        <f t="shared" si="25"/>
        <v>0.9589114114410684</v>
      </c>
      <c r="L98" s="95">
        <f t="shared" si="26"/>
        <v>0.96878400654362085</v>
      </c>
      <c r="M98" s="95">
        <f t="shared" si="27"/>
        <v>1.9082995678838552</v>
      </c>
      <c r="N98" s="95">
        <f t="shared" si="28"/>
        <v>0.24527659815302127</v>
      </c>
      <c r="O98" s="95">
        <f t="shared" si="29"/>
        <v>0.22461822795758588</v>
      </c>
      <c r="P98" s="95">
        <f t="shared" si="30"/>
        <v>0.89276569668383365</v>
      </c>
    </row>
    <row r="99" spans="1:16" x14ac:dyDescent="0.2">
      <c r="A99" s="68" t="s">
        <v>479</v>
      </c>
      <c r="B99" s="68">
        <v>1</v>
      </c>
      <c r="C99" s="95">
        <f t="shared" si="31"/>
        <v>1.092194908317478</v>
      </c>
      <c r="D99" s="95">
        <f t="shared" si="32"/>
        <v>0.89715593218632106</v>
      </c>
      <c r="E99" s="95">
        <f t="shared" si="33"/>
        <v>0.5477395968431743</v>
      </c>
      <c r="F99" s="95">
        <f t="shared" si="34"/>
        <v>0.5710725731119265</v>
      </c>
      <c r="G99" s="95">
        <f t="shared" si="35"/>
        <v>1.18779264898265</v>
      </c>
      <c r="H99" s="95">
        <f t="shared" si="36"/>
        <v>3.0852802920108124</v>
      </c>
      <c r="I99" s="95">
        <f t="shared" si="37"/>
        <v>0.82650569427656106</v>
      </c>
      <c r="J99" s="95">
        <f t="shared" si="24"/>
        <v>1.4593938541466838</v>
      </c>
      <c r="K99" s="95">
        <f t="shared" si="25"/>
        <v>1.5473783844675189</v>
      </c>
      <c r="L99" s="95">
        <f t="shared" si="26"/>
        <v>0.9845399570667227</v>
      </c>
      <c r="M99" s="95">
        <f t="shared" si="27"/>
        <v>0.45290778021672173</v>
      </c>
      <c r="N99" s="95">
        <f t="shared" si="28"/>
        <v>0.69509135814447121</v>
      </c>
      <c r="O99" s="95">
        <f t="shared" si="29"/>
        <v>0.39545671210260558</v>
      </c>
      <c r="P99" s="95">
        <f t="shared" si="30"/>
        <v>1.1197129090194544</v>
      </c>
    </row>
    <row r="100" spans="1:16" x14ac:dyDescent="0.2">
      <c r="A100" s="68" t="s">
        <v>614</v>
      </c>
      <c r="B100" s="68">
        <v>1</v>
      </c>
      <c r="C100" s="95">
        <f t="shared" si="31"/>
        <v>0.93553183544089835</v>
      </c>
      <c r="D100" s="95">
        <f t="shared" si="32"/>
        <v>1.2448871554414322</v>
      </c>
      <c r="E100" s="95">
        <f t="shared" si="33"/>
        <v>0.69841464955650323</v>
      </c>
      <c r="F100" s="95">
        <f t="shared" si="34"/>
        <v>0.48536545362398731</v>
      </c>
      <c r="G100" s="95">
        <f t="shared" si="35"/>
        <v>1.0945615153410211</v>
      </c>
      <c r="H100" s="95">
        <f t="shared" si="36"/>
        <v>1.8334790782089165</v>
      </c>
      <c r="I100" s="95">
        <f t="shared" si="37"/>
        <v>1.1520510027601965</v>
      </c>
      <c r="J100" s="95">
        <f t="shared" si="24"/>
        <v>1.4360882725055633</v>
      </c>
      <c r="K100" s="95">
        <f t="shared" si="25"/>
        <v>1.1412346405917408</v>
      </c>
      <c r="L100" s="95">
        <f t="shared" si="26"/>
        <v>0.86438551054216972</v>
      </c>
      <c r="M100" s="95">
        <f t="shared" si="27"/>
        <v>0.91909145438297979</v>
      </c>
      <c r="N100" s="95">
        <f t="shared" si="28"/>
        <v>0.90873959913139568</v>
      </c>
      <c r="O100" s="95">
        <f t="shared" si="29"/>
        <v>0.82531115662411381</v>
      </c>
      <c r="P100" s="95">
        <f t="shared" si="30"/>
        <v>1.0195059757119411</v>
      </c>
    </row>
    <row r="101" spans="1:16" x14ac:dyDescent="0.2">
      <c r="A101" s="68" t="s">
        <v>616</v>
      </c>
      <c r="B101" s="68">
        <v>1</v>
      </c>
      <c r="C101" s="95">
        <f t="shared" si="31"/>
        <v>1.0699690901352801</v>
      </c>
      <c r="D101" s="95">
        <f t="shared" si="32"/>
        <v>0.93120849490461</v>
      </c>
      <c r="E101" s="95">
        <f t="shared" si="33"/>
        <v>0.62508978265783099</v>
      </c>
      <c r="F101" s="95">
        <f t="shared" si="34"/>
        <v>0.52945316735817838</v>
      </c>
      <c r="G101" s="95">
        <f t="shared" si="35"/>
        <v>1.6660105608633642</v>
      </c>
      <c r="H101" s="95">
        <f t="shared" si="36"/>
        <v>3.7206930993565575</v>
      </c>
      <c r="I101" s="95">
        <f t="shared" si="37"/>
        <v>0.46365620717422407</v>
      </c>
      <c r="J101" s="95">
        <f t="shared" si="24"/>
        <v>1.3548710619561735</v>
      </c>
      <c r="K101" s="95">
        <f t="shared" si="25"/>
        <v>0.92562821704809883</v>
      </c>
      <c r="L101" s="95">
        <f t="shared" si="26"/>
        <v>0.97408292758903237</v>
      </c>
      <c r="M101" s="95">
        <f t="shared" si="27"/>
        <v>1.4079280781429895</v>
      </c>
      <c r="N101" s="95">
        <f t="shared" si="28"/>
        <v>0.16075725737226068</v>
      </c>
      <c r="O101" s="95">
        <f t="shared" si="29"/>
        <v>0.25534188470069535</v>
      </c>
      <c r="P101" s="95">
        <f t="shared" si="30"/>
        <v>1.0119410851899369</v>
      </c>
    </row>
    <row r="102" spans="1:16" x14ac:dyDescent="0.2">
      <c r="A102" s="68" t="s">
        <v>618</v>
      </c>
      <c r="B102" s="68">
        <v>1</v>
      </c>
      <c r="C102" s="95">
        <f t="shared" si="31"/>
        <v>1.2263994954190947</v>
      </c>
      <c r="D102" s="95">
        <f t="shared" si="32"/>
        <v>0.57395363175855318</v>
      </c>
      <c r="E102" s="95">
        <f t="shared" si="33"/>
        <v>0.51141688527889262</v>
      </c>
      <c r="F102" s="95">
        <f t="shared" si="34"/>
        <v>0.5863078806577442</v>
      </c>
      <c r="G102" s="95">
        <f t="shared" si="35"/>
        <v>1.6952024918217812</v>
      </c>
      <c r="H102" s="95">
        <f t="shared" si="36"/>
        <v>2.02021544019351</v>
      </c>
      <c r="I102" s="95">
        <f t="shared" si="37"/>
        <v>0.73182021510055539</v>
      </c>
      <c r="J102" s="95">
        <f t="shared" si="24"/>
        <v>0.71587382770633412</v>
      </c>
      <c r="K102" s="95">
        <f t="shared" si="25"/>
        <v>1.2546512032277155</v>
      </c>
      <c r="L102" s="95">
        <f t="shared" si="26"/>
        <v>1.585600956097533</v>
      </c>
      <c r="M102" s="95">
        <f t="shared" si="27"/>
        <v>1.0510779709676195</v>
      </c>
      <c r="N102" s="95">
        <f t="shared" si="28"/>
        <v>0.75951493185126895</v>
      </c>
      <c r="O102" s="95">
        <f t="shared" si="29"/>
        <v>0.56755060035005123</v>
      </c>
      <c r="P102" s="95">
        <f t="shared" si="30"/>
        <v>0.99992977269986039</v>
      </c>
    </row>
    <row r="103" spans="1:16" s="73" customFormat="1" x14ac:dyDescent="0.2">
      <c r="A103" s="72" t="s">
        <v>789</v>
      </c>
      <c r="B103" s="72">
        <v>1</v>
      </c>
      <c r="C103" s="96">
        <f t="shared" si="31"/>
        <v>1.1070078058925228</v>
      </c>
      <c r="D103" s="96">
        <f t="shared" si="32"/>
        <v>0.85701606194536972</v>
      </c>
      <c r="E103" s="96">
        <f t="shared" si="33"/>
        <v>0.56009113025801516</v>
      </c>
      <c r="F103" s="96">
        <f t="shared" si="34"/>
        <v>0.49435096199710837</v>
      </c>
      <c r="G103" s="96">
        <f t="shared" si="35"/>
        <v>1.3960613529057577</v>
      </c>
      <c r="H103" s="96">
        <f t="shared" si="36"/>
        <v>3.0420722231414103</v>
      </c>
      <c r="I103" s="96">
        <f t="shared" si="37"/>
        <v>0.7641673536431739</v>
      </c>
      <c r="J103" s="96">
        <f t="shared" si="24"/>
        <v>1.2017284394824832</v>
      </c>
      <c r="K103" s="96">
        <f t="shared" si="25"/>
        <v>1.1352427706251302</v>
      </c>
      <c r="L103" s="96">
        <f t="shared" si="26"/>
        <v>1.0425449037715495</v>
      </c>
      <c r="M103" s="96">
        <f t="shared" si="27"/>
        <v>1.1375254891829223</v>
      </c>
      <c r="N103" s="96">
        <f t="shared" si="28"/>
        <v>0.45360329914256337</v>
      </c>
      <c r="O103" s="96">
        <f t="shared" si="29"/>
        <v>0.40612807195768924</v>
      </c>
      <c r="P103" s="96">
        <f t="shared" si="30"/>
        <v>1.0253687985425135</v>
      </c>
    </row>
    <row r="104" spans="1:16" s="73" customFormat="1" x14ac:dyDescent="0.2">
      <c r="A104" s="72" t="s">
        <v>790</v>
      </c>
      <c r="B104" s="72">
        <v>1</v>
      </c>
      <c r="C104" s="96">
        <f t="shared" si="31"/>
        <v>1.0851438646143172</v>
      </c>
      <c r="D104" s="96">
        <f t="shared" si="32"/>
        <v>0.89508830083044211</v>
      </c>
      <c r="E104" s="96">
        <f t="shared" si="33"/>
        <v>0.6194260076649406</v>
      </c>
      <c r="F104" s="96">
        <f t="shared" si="34"/>
        <v>0.58797245146897892</v>
      </c>
      <c r="G104" s="96">
        <f t="shared" si="35"/>
        <v>1.391024048691675</v>
      </c>
      <c r="H104" s="96">
        <f t="shared" si="36"/>
        <v>2.0842956893690321</v>
      </c>
      <c r="I104" s="96">
        <f t="shared" si="37"/>
        <v>0.88315064455550518</v>
      </c>
      <c r="J104" s="96">
        <f t="shared" si="24"/>
        <v>0.81001357077319902</v>
      </c>
      <c r="K104" s="96">
        <f t="shared" si="25"/>
        <v>1.2794445606157383</v>
      </c>
      <c r="L104" s="96">
        <f t="shared" si="26"/>
        <v>0.95736862226288044</v>
      </c>
      <c r="M104" s="96">
        <f t="shared" si="27"/>
        <v>0.74490986251787072</v>
      </c>
      <c r="N104" s="96">
        <f t="shared" si="28"/>
        <v>0.5886912384266052</v>
      </c>
      <c r="O104" s="96">
        <f t="shared" si="29"/>
        <v>0.39087044977635621</v>
      </c>
      <c r="P104" s="96">
        <f t="shared" si="30"/>
        <v>1.0793865974053567</v>
      </c>
    </row>
    <row r="105" spans="1:16" s="73" customFormat="1" x14ac:dyDescent="0.2">
      <c r="A105" s="72" t="s">
        <v>791</v>
      </c>
      <c r="B105" s="72">
        <v>1</v>
      </c>
      <c r="C105" s="96">
        <f t="shared" si="31"/>
        <v>0.95799660380100027</v>
      </c>
      <c r="D105" s="96">
        <f t="shared" si="32"/>
        <v>0.97898940233714793</v>
      </c>
      <c r="E105" s="96">
        <f t="shared" si="33"/>
        <v>1.3052982023096131</v>
      </c>
      <c r="F105" s="96">
        <f t="shared" si="34"/>
        <v>1.9788103969502995</v>
      </c>
      <c r="G105" s="96">
        <f t="shared" si="35"/>
        <v>0.57990931797088507</v>
      </c>
      <c r="H105" s="96">
        <f t="shared" si="36"/>
        <v>0.51248630945553508</v>
      </c>
      <c r="I105" s="96">
        <f t="shared" si="37"/>
        <v>0.62579683387603702</v>
      </c>
      <c r="J105" s="96">
        <f t="shared" si="24"/>
        <v>0.46235238108095861</v>
      </c>
      <c r="K105" s="96">
        <f t="shared" si="25"/>
        <v>1.1810294644579629</v>
      </c>
      <c r="L105" s="96">
        <f t="shared" si="26"/>
        <v>0.87786046910587268</v>
      </c>
      <c r="M105" s="96">
        <f t="shared" si="27"/>
        <v>0.36510270731363181</v>
      </c>
      <c r="N105" s="96">
        <f t="shared" si="28"/>
        <v>0.73494663697397933</v>
      </c>
      <c r="O105" s="96">
        <f t="shared" si="29"/>
        <v>0.32608870819682834</v>
      </c>
      <c r="P105" s="96">
        <f t="shared" si="30"/>
        <v>1.124976192252521</v>
      </c>
    </row>
    <row r="106" spans="1:16" s="73" customFormat="1" x14ac:dyDescent="0.2">
      <c r="A106" s="72" t="s">
        <v>898</v>
      </c>
      <c r="B106" s="72">
        <v>1</v>
      </c>
      <c r="C106" s="96">
        <f t="shared" si="31"/>
        <v>0.6994764911038367</v>
      </c>
      <c r="D106" s="96">
        <f t="shared" si="32"/>
        <v>1.4497466076889705</v>
      </c>
      <c r="E106" s="96">
        <f t="shared" si="33"/>
        <v>1.9862442919703127</v>
      </c>
      <c r="F106" s="96">
        <f t="shared" si="34"/>
        <v>2.3414347676720983</v>
      </c>
      <c r="G106" s="96">
        <f t="shared" si="35"/>
        <v>0.4788166753157202</v>
      </c>
      <c r="H106" s="96">
        <f t="shared" si="36"/>
        <v>0.26390789296049716</v>
      </c>
      <c r="I106" s="96">
        <f t="shared" si="37"/>
        <v>0.46828155636145158</v>
      </c>
      <c r="J106" s="96">
        <f t="shared" si="24"/>
        <v>0.49538084035393476</v>
      </c>
      <c r="K106" s="96">
        <f t="shared" si="25"/>
        <v>1.4104902052272936</v>
      </c>
      <c r="L106" s="96">
        <f t="shared" si="26"/>
        <v>0.69295261805368735</v>
      </c>
      <c r="M106" s="96">
        <f t="shared" si="27"/>
        <v>0.24895714209321521</v>
      </c>
      <c r="N106" s="96">
        <f t="shared" si="28"/>
        <v>1.2085932941391593</v>
      </c>
      <c r="O106" s="96">
        <f t="shared" si="29"/>
        <v>0.23885095760898983</v>
      </c>
      <c r="P106" s="96">
        <f t="shared" si="30"/>
        <v>1.0560732250242679</v>
      </c>
    </row>
    <row r="107" spans="1:16" s="73" customFormat="1" x14ac:dyDescent="0.2">
      <c r="A107" s="72" t="s">
        <v>792</v>
      </c>
      <c r="B107" s="72">
        <v>1</v>
      </c>
      <c r="C107" s="96">
        <f t="shared" si="31"/>
        <v>1</v>
      </c>
      <c r="D107" s="96">
        <f t="shared" si="32"/>
        <v>1</v>
      </c>
      <c r="E107" s="96">
        <f t="shared" si="33"/>
        <v>1</v>
      </c>
      <c r="F107" s="96">
        <f t="shared" si="34"/>
        <v>1</v>
      </c>
      <c r="G107" s="96">
        <f t="shared" si="35"/>
        <v>1</v>
      </c>
      <c r="H107" s="96">
        <f t="shared" si="36"/>
        <v>1</v>
      </c>
      <c r="I107" s="96">
        <f t="shared" si="37"/>
        <v>1</v>
      </c>
      <c r="J107" s="96">
        <f t="shared" si="24"/>
        <v>1</v>
      </c>
      <c r="K107" s="96">
        <f t="shared" si="25"/>
        <v>1</v>
      </c>
      <c r="L107" s="96">
        <f t="shared" si="26"/>
        <v>1</v>
      </c>
      <c r="M107" s="96">
        <f t="shared" si="27"/>
        <v>1</v>
      </c>
      <c r="N107" s="96">
        <f t="shared" si="28"/>
        <v>1</v>
      </c>
      <c r="O107" s="96">
        <f t="shared" si="29"/>
        <v>1</v>
      </c>
      <c r="P107" s="96">
        <f t="shared" si="30"/>
        <v>1</v>
      </c>
    </row>
    <row r="108" spans="1:16" s="73" customFormat="1" x14ac:dyDescent="0.2">
      <c r="A108" s="72" t="s">
        <v>793</v>
      </c>
      <c r="B108" s="72">
        <v>1</v>
      </c>
      <c r="C108" s="96">
        <f t="shared" si="31"/>
        <v>1.0718407857888104</v>
      </c>
      <c r="D108" s="96">
        <f t="shared" si="32"/>
        <v>0.9206277040807086</v>
      </c>
      <c r="E108" s="96">
        <f t="shared" si="33"/>
        <v>0.64683033149312719</v>
      </c>
      <c r="F108" s="96">
        <f t="shared" si="34"/>
        <v>0.62075092667646714</v>
      </c>
      <c r="G108" s="96">
        <f t="shared" si="35"/>
        <v>1.4656737061243126</v>
      </c>
      <c r="H108" s="96">
        <f t="shared" si="36"/>
        <v>1.0440278520741113</v>
      </c>
      <c r="I108" s="96">
        <f t="shared" si="37"/>
        <v>1.0117391663931701</v>
      </c>
      <c r="J108" s="96">
        <f t="shared" si="24"/>
        <v>0.64137659361347921</v>
      </c>
      <c r="K108" s="96">
        <f t="shared" si="25"/>
        <v>1.3535855408163719</v>
      </c>
      <c r="L108" s="96">
        <f t="shared" si="26"/>
        <v>0.83739488047036592</v>
      </c>
      <c r="M108" s="96">
        <f t="shared" si="27"/>
        <v>0.60380664236026771</v>
      </c>
      <c r="N108" s="96">
        <f t="shared" si="28"/>
        <v>0.68183533321508805</v>
      </c>
      <c r="O108" s="96">
        <f t="shared" si="29"/>
        <v>0.42445238202091334</v>
      </c>
      <c r="P108" s="96">
        <f t="shared" si="30"/>
        <v>1.0937296314035259</v>
      </c>
    </row>
    <row r="109" spans="1:16" s="73" customFormat="1" x14ac:dyDescent="0.2">
      <c r="A109" s="72" t="s">
        <v>794</v>
      </c>
      <c r="B109" s="72">
        <v>1</v>
      </c>
      <c r="C109" s="96">
        <f t="shared" si="31"/>
        <v>1.0919546107899902</v>
      </c>
      <c r="D109" s="96">
        <f t="shared" si="32"/>
        <v>0.88031994024972271</v>
      </c>
      <c r="E109" s="96">
        <f t="shared" si="33"/>
        <v>0.61159767568563117</v>
      </c>
      <c r="F109" s="96">
        <f t="shared" si="34"/>
        <v>0.58843535728857876</v>
      </c>
      <c r="G109" s="96">
        <f t="shared" si="35"/>
        <v>1.2973943058446959</v>
      </c>
      <c r="H109" s="96">
        <f t="shared" si="36"/>
        <v>2.9430902210686694</v>
      </c>
      <c r="I109" s="96">
        <f t="shared" si="37"/>
        <v>0.777250882905128</v>
      </c>
      <c r="J109" s="96">
        <f t="shared" si="24"/>
        <v>0.84665256528638699</v>
      </c>
      <c r="K109" s="96">
        <f t="shared" si="25"/>
        <v>1.2495460199250643</v>
      </c>
      <c r="L109" s="96">
        <f t="shared" si="26"/>
        <v>1.0681986964059951</v>
      </c>
      <c r="M109" s="96">
        <f t="shared" si="27"/>
        <v>0.74742988501600072</v>
      </c>
      <c r="N109" s="96">
        <f t="shared" si="28"/>
        <v>0.5331969109845256</v>
      </c>
      <c r="O109" s="96">
        <f t="shared" si="29"/>
        <v>0.34311426574244447</v>
      </c>
      <c r="P109" s="96">
        <f t="shared" si="30"/>
        <v>1.0852512370225882</v>
      </c>
    </row>
    <row r="110" spans="1:16" s="73" customFormat="1" x14ac:dyDescent="0.2">
      <c r="A110" s="72" t="s">
        <v>305</v>
      </c>
      <c r="B110" s="72">
        <v>1</v>
      </c>
      <c r="C110" s="96">
        <f t="shared" si="31"/>
        <v>0.98048341419474572</v>
      </c>
      <c r="D110" s="96">
        <f t="shared" si="32"/>
        <v>1.0532966703033593</v>
      </c>
      <c r="E110" s="96">
        <f t="shared" si="33"/>
        <v>0.980057306732247</v>
      </c>
      <c r="F110" s="96">
        <f t="shared" si="34"/>
        <v>0.97004243291458669</v>
      </c>
      <c r="G110" s="96">
        <f t="shared" si="35"/>
        <v>0.91034463329764148</v>
      </c>
      <c r="H110" s="96">
        <f t="shared" si="36"/>
        <v>1.0410840678096855</v>
      </c>
      <c r="I110" s="96">
        <f t="shared" si="37"/>
        <v>1.0723122584509843</v>
      </c>
      <c r="J110" s="96">
        <f t="shared" si="24"/>
        <v>1.0641814789243809</v>
      </c>
      <c r="K110" s="96">
        <f t="shared" si="25"/>
        <v>0.97078855728658331</v>
      </c>
      <c r="L110" s="96">
        <f t="shared" si="26"/>
        <v>1.0370411867659126</v>
      </c>
      <c r="M110" s="96">
        <f t="shared" si="27"/>
        <v>1.0933348323496308</v>
      </c>
      <c r="N110" s="96">
        <f t="shared" si="28"/>
        <v>1.073868536586968</v>
      </c>
      <c r="O110" s="96">
        <f t="shared" si="29"/>
        <v>1.1060237637711965</v>
      </c>
      <c r="P110" s="96">
        <f t="shared" si="30"/>
        <v>0.97584257990606771</v>
      </c>
    </row>
    <row r="111" spans="1:16" s="73" customFormat="1" x14ac:dyDescent="0.2">
      <c r="A111" s="72" t="s">
        <v>306</v>
      </c>
      <c r="B111" s="72">
        <v>1</v>
      </c>
      <c r="C111" s="96">
        <f t="shared" si="31"/>
        <v>1.0542743446881446</v>
      </c>
      <c r="D111" s="96">
        <f t="shared" si="32"/>
        <v>0.8177628938181265</v>
      </c>
      <c r="E111" s="96">
        <f t="shared" si="33"/>
        <v>1.1833665392663715</v>
      </c>
      <c r="F111" s="96">
        <f t="shared" si="34"/>
        <v>1.181966637186437</v>
      </c>
      <c r="G111" s="96">
        <f t="shared" si="35"/>
        <v>1.2289945939129594</v>
      </c>
      <c r="H111" s="96">
        <f t="shared" si="36"/>
        <v>0.85529690844921036</v>
      </c>
      <c r="I111" s="96">
        <f t="shared" si="37"/>
        <v>0.72526997533924298</v>
      </c>
      <c r="J111" s="96">
        <f t="shared" si="24"/>
        <v>0.77023101711307251</v>
      </c>
      <c r="K111" s="96">
        <f t="shared" si="25"/>
        <v>1.1541739065055874</v>
      </c>
      <c r="L111" s="96">
        <f t="shared" si="26"/>
        <v>0.62827571446189867</v>
      </c>
      <c r="M111" s="96">
        <f t="shared" si="27"/>
        <v>0.63571739204666633</v>
      </c>
      <c r="N111" s="96">
        <f t="shared" si="28"/>
        <v>0.6414504775251435</v>
      </c>
      <c r="O111" s="96">
        <f t="shared" si="29"/>
        <v>0.56901713673348109</v>
      </c>
      <c r="P111" s="96">
        <f t="shared" si="30"/>
        <v>1.1056831726919241</v>
      </c>
    </row>
    <row r="114" spans="1:18" x14ac:dyDescent="0.2">
      <c r="A114" s="3" t="s">
        <v>309</v>
      </c>
      <c r="B114" s="61" t="s">
        <v>307</v>
      </c>
      <c r="C114" s="61">
        <f>+D24/D26</f>
        <v>1.0931758459872523</v>
      </c>
      <c r="D114" s="61">
        <f>+F24/F26</f>
        <v>0.87404406568147541</v>
      </c>
      <c r="E114" s="61">
        <f>+H24/H26</f>
        <v>0.65999235662026656</v>
      </c>
      <c r="F114" s="61">
        <f>+D52/D54</f>
        <v>0.63992141540794323</v>
      </c>
      <c r="G114" s="61">
        <f>+F52/F54</f>
        <v>1.6100207026157132</v>
      </c>
      <c r="H114" s="61">
        <f>+H52/H54</f>
        <v>1.0028276143641495</v>
      </c>
      <c r="I114" s="61">
        <f>+J52/J54</f>
        <v>0.94351170418837171</v>
      </c>
      <c r="J114" s="61">
        <f>+F80/F82</f>
        <v>0.60269475302440823</v>
      </c>
      <c r="K114" s="61">
        <f>+H80/H82</f>
        <v>1.3943155084148611</v>
      </c>
      <c r="L114" s="61">
        <f>+J80/J82</f>
        <v>0.80748468928398298</v>
      </c>
      <c r="M114" s="61">
        <f>+L80/L82</f>
        <v>0.55226141571165099</v>
      </c>
      <c r="N114" s="61">
        <f>+N80/N82</f>
        <v>0.6349337092807813</v>
      </c>
      <c r="O114" s="61">
        <f>+P80/P82</f>
        <v>0.38376425165917133</v>
      </c>
      <c r="P114" s="61">
        <f>+R80/R82</f>
        <v>1.1208053982526627</v>
      </c>
    </row>
    <row r="115" spans="1:18" x14ac:dyDescent="0.2">
      <c r="A115" s="3" t="s">
        <v>310</v>
      </c>
      <c r="B115" s="61" t="s">
        <v>308</v>
      </c>
      <c r="C115" s="61">
        <f>+D25/D27</f>
        <v>1.0357404752298998</v>
      </c>
      <c r="D115" s="61">
        <f>+F25/F27</f>
        <v>1.0764977805969136</v>
      </c>
      <c r="E115" s="61">
        <f>+H25/H27</f>
        <v>0.51682860330391911</v>
      </c>
      <c r="F115" s="61">
        <f>+D53/D55</f>
        <v>0.49784430353236958</v>
      </c>
      <c r="G115" s="61">
        <f>+F53/F55</f>
        <v>1.0556550144894947</v>
      </c>
      <c r="I115" s="61">
        <f>+J53/J55</f>
        <v>1.0716711146653646</v>
      </c>
      <c r="J115" s="61">
        <f>+F81/F83</f>
        <v>1.0992189959575409</v>
      </c>
      <c r="K115" s="61">
        <f>+H81/H83</f>
        <v>1.082632359717981</v>
      </c>
      <c r="L115" s="61">
        <f>+J81/J83</f>
        <v>1.7002068865909907</v>
      </c>
      <c r="M115" s="61">
        <f>+L81/L83</f>
        <v>1.1757266583657253</v>
      </c>
      <c r="N115" s="61">
        <f>+N81/N83</f>
        <v>0.83123628349567391</v>
      </c>
      <c r="O115" s="61">
        <f>+P81/P83</f>
        <v>0.60299460876018207</v>
      </c>
      <c r="P115" s="61">
        <f>+R81/R83</f>
        <v>0.98152098523884401</v>
      </c>
    </row>
    <row r="116" spans="1:18" x14ac:dyDescent="0.2">
      <c r="H116" s="61">
        <v>3.4410158530854056</v>
      </c>
    </row>
    <row r="117" spans="1:18" x14ac:dyDescent="0.2">
      <c r="L117" s="97" t="s">
        <v>915</v>
      </c>
      <c r="M117" s="61" t="s">
        <v>926</v>
      </c>
    </row>
    <row r="118" spans="1:18" x14ac:dyDescent="0.2">
      <c r="L118" s="97" t="s">
        <v>916</v>
      </c>
      <c r="M118" s="61" t="s">
        <v>927</v>
      </c>
    </row>
    <row r="119" spans="1:18" x14ac:dyDescent="0.2">
      <c r="L119" s="97" t="s">
        <v>917</v>
      </c>
      <c r="M119" s="61" t="s">
        <v>928</v>
      </c>
    </row>
    <row r="120" spans="1:18" ht="32" x14ac:dyDescent="0.2">
      <c r="L120" s="97" t="s">
        <v>918</v>
      </c>
    </row>
    <row r="121" spans="1:18" x14ac:dyDescent="0.2">
      <c r="L121" s="97" t="s">
        <v>919</v>
      </c>
    </row>
    <row r="122" spans="1:18" x14ac:dyDescent="0.2">
      <c r="A122" s="122" t="s">
        <v>1024</v>
      </c>
      <c r="B122" s="130"/>
      <c r="C122" s="130"/>
      <c r="L122" s="97" t="s">
        <v>929</v>
      </c>
    </row>
    <row r="123" spans="1:18" x14ac:dyDescent="0.2">
      <c r="L123" s="97" t="s">
        <v>920</v>
      </c>
    </row>
    <row r="124" spans="1:18" x14ac:dyDescent="0.2">
      <c r="L124" s="97" t="s">
        <v>907</v>
      </c>
      <c r="M124" s="61" t="s">
        <v>930</v>
      </c>
    </row>
    <row r="125" spans="1:18" x14ac:dyDescent="0.2">
      <c r="L125" s="97" t="s">
        <v>908</v>
      </c>
      <c r="M125" s="61" t="s">
        <v>931</v>
      </c>
    </row>
    <row r="126" spans="1:18" x14ac:dyDescent="0.2">
      <c r="L126" s="97" t="s">
        <v>909</v>
      </c>
    </row>
    <row r="127" spans="1:18" x14ac:dyDescent="0.2">
      <c r="L127" s="97" t="s">
        <v>910</v>
      </c>
      <c r="M127" s="61" t="s">
        <v>932</v>
      </c>
      <c r="Q127" s="66"/>
      <c r="R127" s="66"/>
    </row>
    <row r="128" spans="1:18" x14ac:dyDescent="0.2">
      <c r="L128" s="66" t="s">
        <v>911</v>
      </c>
      <c r="M128" s="61" t="s">
        <v>933</v>
      </c>
      <c r="Q128" s="79"/>
      <c r="R128" s="79"/>
    </row>
    <row r="129" spans="12:18" x14ac:dyDescent="0.2">
      <c r="L129" s="66" t="s">
        <v>912</v>
      </c>
      <c r="M129" s="61" t="s">
        <v>934</v>
      </c>
      <c r="Q129" s="79"/>
      <c r="R129" s="79"/>
    </row>
    <row r="130" spans="12:18" x14ac:dyDescent="0.2">
      <c r="L130" s="61" t="s">
        <v>913</v>
      </c>
      <c r="M130" s="61" t="s">
        <v>935</v>
      </c>
      <c r="Q130" s="79"/>
      <c r="R130" s="79"/>
    </row>
    <row r="131" spans="12:18" x14ac:dyDescent="0.2">
      <c r="L131" s="61" t="s">
        <v>936</v>
      </c>
      <c r="M131" s="61" t="s">
        <v>937</v>
      </c>
      <c r="Q131" s="79"/>
      <c r="R131" s="79"/>
    </row>
    <row r="132" spans="12:18" x14ac:dyDescent="0.2">
      <c r="Q132" s="79"/>
      <c r="R132" s="79"/>
    </row>
    <row r="133" spans="12:18" x14ac:dyDescent="0.2">
      <c r="Q133" s="79"/>
      <c r="R133" s="79"/>
    </row>
    <row r="134" spans="12:18" x14ac:dyDescent="0.2">
      <c r="Q134" s="69"/>
      <c r="R134" s="69"/>
    </row>
    <row r="135" spans="12:18" x14ac:dyDescent="0.2">
      <c r="Q135" s="69"/>
      <c r="R135" s="69"/>
    </row>
    <row r="136" spans="12:18" x14ac:dyDescent="0.2">
      <c r="Q136" s="69"/>
      <c r="R136" s="69"/>
    </row>
    <row r="137" spans="12:18" x14ac:dyDescent="0.2">
      <c r="Q137" s="69"/>
      <c r="R137" s="69"/>
    </row>
    <row r="138" spans="12:18" x14ac:dyDescent="0.2">
      <c r="Q138" s="69"/>
      <c r="R138" s="69"/>
    </row>
    <row r="139" spans="12:18" x14ac:dyDescent="0.2">
      <c r="Q139" s="69"/>
      <c r="R139" s="69"/>
    </row>
    <row r="141" spans="12:18" x14ac:dyDescent="0.2">
      <c r="Q141" s="78"/>
      <c r="R141" s="78"/>
    </row>
    <row r="142" spans="12:18" x14ac:dyDescent="0.2">
      <c r="Q142" s="78"/>
      <c r="R142" s="78"/>
    </row>
    <row r="143" spans="12:18" x14ac:dyDescent="0.2">
      <c r="Q143" s="78"/>
      <c r="R143" s="78"/>
    </row>
    <row r="144" spans="12:18" x14ac:dyDescent="0.2">
      <c r="Q144" s="78"/>
      <c r="R144" s="78"/>
    </row>
    <row r="150" spans="1:20" x14ac:dyDescent="0.2">
      <c r="A150" s="133" t="s">
        <v>1005</v>
      </c>
      <c r="B150" s="130"/>
      <c r="C150" s="130"/>
      <c r="D150" s="130"/>
      <c r="E150" s="130"/>
      <c r="F150" s="130"/>
      <c r="G150" s="130"/>
      <c r="H150" s="130"/>
    </row>
    <row r="151" spans="1:20" x14ac:dyDescent="0.2">
      <c r="A151" s="134" t="s">
        <v>1023</v>
      </c>
      <c r="B151" s="130"/>
      <c r="C151" s="130"/>
      <c r="D151" s="130"/>
      <c r="E151" s="130"/>
      <c r="F151" s="130"/>
      <c r="G151" s="130"/>
      <c r="H151" s="130"/>
    </row>
    <row r="156" spans="1:20" hidden="1" x14ac:dyDescent="0.2"/>
    <row r="157" spans="1:20" hidden="1" x14ac:dyDescent="0.2">
      <c r="C157" s="61" t="s">
        <v>915</v>
      </c>
      <c r="D157" s="61" t="s">
        <v>916</v>
      </c>
      <c r="E157" s="61" t="s">
        <v>917</v>
      </c>
      <c r="F157" s="61" t="s">
        <v>938</v>
      </c>
      <c r="G157" s="61" t="s">
        <v>939</v>
      </c>
      <c r="H157" s="61" t="s">
        <v>940</v>
      </c>
      <c r="I157" s="61" t="s">
        <v>918</v>
      </c>
      <c r="J157" s="61" t="s">
        <v>919</v>
      </c>
      <c r="K157" s="61" t="s">
        <v>929</v>
      </c>
      <c r="L157" s="61" t="s">
        <v>920</v>
      </c>
      <c r="M157" s="61" t="s">
        <v>903</v>
      </c>
      <c r="N157" s="61" t="s">
        <v>904</v>
      </c>
      <c r="O157" s="61" t="s">
        <v>905</v>
      </c>
      <c r="P157" s="61" t="s">
        <v>906</v>
      </c>
      <c r="Q157" s="61" t="s">
        <v>907</v>
      </c>
      <c r="R157" s="61" t="s">
        <v>908</v>
      </c>
      <c r="S157" s="61" t="s">
        <v>909</v>
      </c>
      <c r="T157" s="61" t="s">
        <v>910</v>
      </c>
    </row>
    <row r="158" spans="1:20" hidden="1" x14ac:dyDescent="0.2">
      <c r="A158" s="68" t="s">
        <v>780</v>
      </c>
      <c r="B158" s="68">
        <v>1</v>
      </c>
      <c r="C158" s="95">
        <v>0.71472846896071385</v>
      </c>
      <c r="D158" s="95">
        <v>1.5075662253038067</v>
      </c>
      <c r="E158" s="95">
        <v>1.0270826895799028</v>
      </c>
      <c r="F158" s="95">
        <v>1.4736765008149637</v>
      </c>
      <c r="G158" s="95">
        <v>0.89182528896865876</v>
      </c>
      <c r="H158" s="95">
        <v>0</v>
      </c>
      <c r="I158" s="95">
        <v>0.90281957010821567</v>
      </c>
      <c r="J158" s="95">
        <v>1.3902290291304065</v>
      </c>
      <c r="K158" s="95">
        <v>1.0859003156730624</v>
      </c>
      <c r="L158" s="95">
        <v>0.85751658882999304</v>
      </c>
      <c r="M158" s="95">
        <v>0.23322884589835302</v>
      </c>
      <c r="N158" s="95">
        <v>0.36326676210517111</v>
      </c>
      <c r="O158" s="95">
        <v>1.1293184155430498</v>
      </c>
      <c r="P158" s="95">
        <v>6.2310596125281759</v>
      </c>
      <c r="Q158" s="95">
        <v>1.1025317300275379</v>
      </c>
      <c r="R158" s="95">
        <v>0.83619152059903123</v>
      </c>
      <c r="S158" s="95">
        <v>1.5740500231655163</v>
      </c>
      <c r="T158" s="95">
        <v>0.83195062029404077</v>
      </c>
    </row>
    <row r="159" spans="1:20" hidden="1" x14ac:dyDescent="0.2">
      <c r="A159" s="68" t="s">
        <v>781</v>
      </c>
      <c r="B159" s="68">
        <v>1</v>
      </c>
      <c r="C159" s="95">
        <v>0.90223757753233558</v>
      </c>
      <c r="D159" s="95">
        <v>1.1766840266027438</v>
      </c>
      <c r="E159" s="95">
        <v>1.0298216104419937</v>
      </c>
      <c r="F159" s="95">
        <v>0</v>
      </c>
      <c r="G159" s="95">
        <v>4.503416100289197</v>
      </c>
      <c r="H159" s="95">
        <v>2.3525537110681081E-2</v>
      </c>
      <c r="I159" s="95">
        <v>0.74812157196088258</v>
      </c>
      <c r="J159" s="95">
        <v>0.74675159942783886</v>
      </c>
      <c r="K159" s="95">
        <v>3.2080595789159325</v>
      </c>
      <c r="L159" s="95">
        <v>1.0002662091491543</v>
      </c>
      <c r="M159" s="95">
        <v>0.29231342839658342</v>
      </c>
      <c r="N159" s="95">
        <v>0.7490326133646541</v>
      </c>
      <c r="O159" s="95">
        <v>1.2102801587305005</v>
      </c>
      <c r="P159" s="95">
        <v>2.196448525771205</v>
      </c>
      <c r="Q159" s="95">
        <v>0.97781385549296396</v>
      </c>
      <c r="R159" s="95">
        <v>1.0480267424983885</v>
      </c>
      <c r="S159" s="95">
        <v>1.3153447916343588</v>
      </c>
      <c r="T159" s="95">
        <v>1.215975895512154</v>
      </c>
    </row>
    <row r="160" spans="1:20" hidden="1" x14ac:dyDescent="0.2">
      <c r="A160" s="68" t="s">
        <v>782</v>
      </c>
      <c r="B160" s="68">
        <v>1</v>
      </c>
      <c r="C160" s="95">
        <v>0.65734451607824085</v>
      </c>
      <c r="D160" s="95">
        <v>1.4029693915296808</v>
      </c>
      <c r="E160" s="95">
        <v>1.3608356936016688</v>
      </c>
      <c r="F160" s="95">
        <v>0</v>
      </c>
      <c r="G160" s="95">
        <v>3.0454756414111852</v>
      </c>
      <c r="H160" s="95">
        <v>0.75281679937062629</v>
      </c>
      <c r="I160" s="95">
        <v>1.3279157642801001</v>
      </c>
      <c r="J160" s="95">
        <v>0.27657468028348847</v>
      </c>
      <c r="K160" s="95">
        <v>3.5969153340581603</v>
      </c>
      <c r="L160" s="95">
        <v>0.68103230921608471</v>
      </c>
      <c r="M160" s="95">
        <v>9.7437858184432541E-2</v>
      </c>
      <c r="N160" s="95">
        <v>0.76371953469565335</v>
      </c>
      <c r="O160" s="95">
        <v>0.71796280185438721</v>
      </c>
      <c r="P160" s="95">
        <v>3.1726478095459485</v>
      </c>
      <c r="Q160" s="95">
        <v>1.0237794565767975</v>
      </c>
      <c r="R160" s="95">
        <v>0.82968785964511471</v>
      </c>
      <c r="S160" s="95">
        <v>1.2150267791785931</v>
      </c>
      <c r="T160" s="95">
        <v>0.76351973946670437</v>
      </c>
    </row>
    <row r="161" spans="1:20" hidden="1" x14ac:dyDescent="0.2">
      <c r="A161" s="68" t="s">
        <v>783</v>
      </c>
      <c r="B161" s="68">
        <v>1</v>
      </c>
      <c r="C161" s="95">
        <v>0.64445540147528979</v>
      </c>
      <c r="D161" s="95">
        <v>1.4194265281103136</v>
      </c>
      <c r="E161" s="95">
        <v>1.3708664133636566</v>
      </c>
      <c r="F161" s="95">
        <v>0</v>
      </c>
      <c r="G161" s="95">
        <v>4.4180013949574315</v>
      </c>
      <c r="H161" s="95">
        <v>0.32080261517267933</v>
      </c>
      <c r="I161" s="95">
        <v>1.1901933831584164</v>
      </c>
      <c r="J161" s="95">
        <v>0.72915141098092418</v>
      </c>
      <c r="K161" s="95">
        <v>1.0605155235086605</v>
      </c>
      <c r="L161" s="95">
        <v>0.9867229663316136</v>
      </c>
      <c r="M161" s="95">
        <v>0.5314790138689568</v>
      </c>
      <c r="N161" s="95">
        <v>0.72099396539672012</v>
      </c>
      <c r="O161" s="95">
        <v>1.007012783820187</v>
      </c>
      <c r="P161" s="95">
        <v>2.6623619326184502</v>
      </c>
      <c r="Q161" s="95">
        <v>0.96634793504522276</v>
      </c>
      <c r="R161" s="95">
        <v>1.1512415252299995</v>
      </c>
      <c r="S161" s="95">
        <v>1.4356417554179088</v>
      </c>
      <c r="T161" s="95">
        <v>0.74552434272721357</v>
      </c>
    </row>
    <row r="162" spans="1:20" hidden="1" x14ac:dyDescent="0.2">
      <c r="A162" s="68" t="s">
        <v>786</v>
      </c>
      <c r="B162" s="68">
        <v>1</v>
      </c>
      <c r="C162" s="95">
        <v>0.71229281419202173</v>
      </c>
      <c r="D162" s="95">
        <v>2.1437563120894572</v>
      </c>
      <c r="E162" s="95">
        <v>0</v>
      </c>
      <c r="F162" s="95">
        <v>0</v>
      </c>
      <c r="G162" s="95">
        <v>0</v>
      </c>
      <c r="H162" s="95">
        <v>3.528828802187761</v>
      </c>
      <c r="I162" s="95">
        <v>1.3658140502896479</v>
      </c>
      <c r="J162" s="95">
        <v>0.70963236132687968</v>
      </c>
      <c r="K162" s="98">
        <v>1.4390219326284155</v>
      </c>
      <c r="L162" s="95">
        <v>0.75608030443677021</v>
      </c>
      <c r="M162" s="95">
        <v>0</v>
      </c>
      <c r="N162" s="95">
        <v>0.75367057924586611</v>
      </c>
      <c r="O162" s="95">
        <v>1.4575184891321866</v>
      </c>
      <c r="P162" s="95">
        <v>1.8062898964283001</v>
      </c>
      <c r="Q162" s="95">
        <v>1.1719580687615905</v>
      </c>
      <c r="R162" s="95">
        <v>0.17237282293732289</v>
      </c>
      <c r="S162" s="95">
        <v>1.2737250506034192</v>
      </c>
      <c r="T162" s="95">
        <v>0.61394130204463382</v>
      </c>
    </row>
    <row r="163" spans="1:20" hidden="1" x14ac:dyDescent="0.2">
      <c r="A163" s="71" t="s">
        <v>787</v>
      </c>
      <c r="B163" s="71">
        <v>1</v>
      </c>
      <c r="C163" s="95">
        <v>0.68451614165526842</v>
      </c>
      <c r="D163" s="95">
        <v>1.1834114232891517</v>
      </c>
      <c r="E163" s="95">
        <v>1.6401598864224478</v>
      </c>
      <c r="F163" s="95">
        <v>0.87131575071833323</v>
      </c>
      <c r="G163" s="95">
        <v>1.8519784154830945</v>
      </c>
      <c r="H163" s="95">
        <v>0.65807889713089984</v>
      </c>
      <c r="I163" s="95">
        <v>0.88713064735809799</v>
      </c>
      <c r="J163" s="95">
        <v>1.3118609336112521</v>
      </c>
      <c r="K163" s="98">
        <v>1.0640983427747497</v>
      </c>
      <c r="L163" s="95">
        <v>0.84553842213026431</v>
      </c>
      <c r="M163" s="95">
        <v>7.9003696449458802E-2</v>
      </c>
      <c r="N163" s="95">
        <v>0.89312315801314435</v>
      </c>
      <c r="O163" s="95">
        <v>0.94804356467059259</v>
      </c>
      <c r="P163" s="95">
        <v>3.8091562617544317</v>
      </c>
      <c r="Q163" s="95">
        <v>1.1355651045786419</v>
      </c>
      <c r="R163" s="95">
        <v>0.30095365193433643</v>
      </c>
      <c r="S163" s="95">
        <v>1.3376458310347186</v>
      </c>
      <c r="T163" s="95">
        <v>0.64199857399963323</v>
      </c>
    </row>
    <row r="164" spans="1:20" hidden="1" x14ac:dyDescent="0.2">
      <c r="A164" s="99" t="s">
        <v>788</v>
      </c>
      <c r="B164" s="99">
        <v>1</v>
      </c>
      <c r="C164" s="100">
        <v>0.7120688530486613</v>
      </c>
      <c r="D164" s="100">
        <v>1.4319233196663748</v>
      </c>
      <c r="E164" s="100">
        <v>1.1576183139499761</v>
      </c>
      <c r="F164" s="100">
        <v>0.64305884331353291</v>
      </c>
      <c r="G164" s="100">
        <v>2.1143523935397299</v>
      </c>
      <c r="H164" s="100">
        <v>0.69644531194034975</v>
      </c>
      <c r="I164" s="100">
        <v>1.0147393601052563</v>
      </c>
      <c r="J164" s="100">
        <v>1.0196534649419415</v>
      </c>
      <c r="K164" s="101">
        <v>1.6261757538356725</v>
      </c>
      <c r="L164" s="100">
        <v>0.85488169606672548</v>
      </c>
      <c r="M164" s="100">
        <v>0.1930168952776912</v>
      </c>
      <c r="N164" s="100">
        <v>0.68046854721731953</v>
      </c>
      <c r="O164" s="100">
        <v>1.0655438097523269</v>
      </c>
      <c r="P164" s="100">
        <v>3.8675543369333734</v>
      </c>
      <c r="Q164" s="100">
        <v>1.0802638387781263</v>
      </c>
      <c r="R164" s="100">
        <v>0.67760352440913241</v>
      </c>
      <c r="S164" s="100">
        <v>1.389179881970833</v>
      </c>
      <c r="T164" s="100">
        <v>0.7798076515621678</v>
      </c>
    </row>
    <row r="165" spans="1:20" hidden="1" x14ac:dyDescent="0.2">
      <c r="A165" s="68" t="s">
        <v>392</v>
      </c>
      <c r="B165" s="68">
        <v>1</v>
      </c>
      <c r="C165" s="95">
        <v>1.2547674781043374</v>
      </c>
      <c r="D165" s="95">
        <v>1.0564980077947621</v>
      </c>
      <c r="E165" s="95">
        <v>0.21921462826263344</v>
      </c>
      <c r="F165" s="95">
        <v>0</v>
      </c>
      <c r="G165" s="95">
        <v>0</v>
      </c>
      <c r="H165" s="95">
        <v>3.528828802187761</v>
      </c>
      <c r="I165" s="95">
        <v>0.61311288023781063</v>
      </c>
      <c r="J165" s="95">
        <v>1.1539208130498659</v>
      </c>
      <c r="K165" s="98">
        <v>3.5730946167593696</v>
      </c>
      <c r="L165" s="95">
        <v>0.80337008205013549</v>
      </c>
      <c r="M165" s="95">
        <v>0</v>
      </c>
      <c r="N165" s="95">
        <v>0.81702038703748825</v>
      </c>
      <c r="O165" s="95">
        <v>1.3041519399673138</v>
      </c>
      <c r="P165" s="95">
        <v>0.60608397937900915</v>
      </c>
      <c r="Q165" s="95">
        <v>1.1289243795825827</v>
      </c>
      <c r="R165" s="95">
        <v>0.5205430926980964</v>
      </c>
      <c r="S165" s="95">
        <v>1.1027853475525142</v>
      </c>
      <c r="T165" s="95">
        <v>0.58991592332717813</v>
      </c>
    </row>
    <row r="166" spans="1:20" hidden="1" x14ac:dyDescent="0.2">
      <c r="A166" s="68" t="s">
        <v>453</v>
      </c>
      <c r="B166" s="68">
        <v>1</v>
      </c>
      <c r="C166" s="95">
        <v>1.1729088488586699</v>
      </c>
      <c r="D166" s="95">
        <v>1.2445696428693864</v>
      </c>
      <c r="E166" s="95">
        <v>0.1471173886828602</v>
      </c>
      <c r="F166" s="95">
        <v>0</v>
      </c>
      <c r="G166" s="95">
        <v>0</v>
      </c>
      <c r="H166" s="95">
        <v>3.528828802187761</v>
      </c>
      <c r="I166" s="95">
        <v>0.52368510317807371</v>
      </c>
      <c r="J166" s="95">
        <v>0.63612171901720349</v>
      </c>
      <c r="K166" s="98">
        <v>4.0829849186202782</v>
      </c>
      <c r="L166" s="95">
        <v>1.2130888197456637</v>
      </c>
      <c r="M166" s="95">
        <v>0</v>
      </c>
      <c r="N166" s="95">
        <v>0.51404198222052133</v>
      </c>
      <c r="O166" s="95">
        <v>1.5590049736976375</v>
      </c>
      <c r="P166" s="95">
        <v>1.5863239962916629</v>
      </c>
      <c r="Q166" s="95">
        <v>1.0073989893011646</v>
      </c>
      <c r="R166" s="95">
        <v>1.179030085310687</v>
      </c>
      <c r="S166" s="95">
        <v>0.87716926374108306</v>
      </c>
      <c r="T166" s="95">
        <v>0.98974779628054754</v>
      </c>
    </row>
    <row r="167" spans="1:20" hidden="1" x14ac:dyDescent="0.2">
      <c r="A167" s="68" t="s">
        <v>479</v>
      </c>
      <c r="B167" s="68">
        <v>1</v>
      </c>
      <c r="C167" s="95">
        <v>1.2762744373140607</v>
      </c>
      <c r="D167" s="95">
        <v>0.95394819689354049</v>
      </c>
      <c r="E167" s="95">
        <v>0.32452361418609399</v>
      </c>
      <c r="F167" s="95">
        <v>0</v>
      </c>
      <c r="G167" s="95">
        <v>0</v>
      </c>
      <c r="H167" s="95">
        <v>3.5057645535781021</v>
      </c>
      <c r="I167" s="95">
        <v>0.45840781234171096</v>
      </c>
      <c r="J167" s="95">
        <v>1.0846065413531745</v>
      </c>
      <c r="K167" s="102">
        <v>3.6216952611710465</v>
      </c>
      <c r="L167" s="95">
        <v>1.0432480529764827</v>
      </c>
      <c r="M167" s="95">
        <v>0</v>
      </c>
      <c r="N167" s="95">
        <v>0.64795209416520783</v>
      </c>
      <c r="O167" s="95">
        <v>1.4681032199955188</v>
      </c>
      <c r="P167" s="95">
        <v>2.0337486146358517</v>
      </c>
      <c r="Q167" s="95">
        <v>0.99259147726449737</v>
      </c>
      <c r="R167" s="95">
        <v>0.98466566571379222</v>
      </c>
      <c r="S167" s="95">
        <v>1.3956339117396372</v>
      </c>
      <c r="T167" s="95">
        <v>0.99806502889137483</v>
      </c>
    </row>
    <row r="168" spans="1:20" hidden="1" x14ac:dyDescent="0.2">
      <c r="A168" s="68" t="s">
        <v>614</v>
      </c>
      <c r="B168" s="68">
        <v>1</v>
      </c>
      <c r="C168" s="95">
        <v>0.9151266728016243</v>
      </c>
      <c r="D168" s="95">
        <v>1.5613691741327833</v>
      </c>
      <c r="E168" s="95">
        <v>0.36779344412264359</v>
      </c>
      <c r="F168" s="95">
        <v>0</v>
      </c>
      <c r="G168" s="95">
        <v>0</v>
      </c>
      <c r="H168" s="95">
        <v>3.528828802187761</v>
      </c>
      <c r="I168" s="95">
        <v>0.50498205476132008</v>
      </c>
      <c r="J168" s="95">
        <v>0.91269639930069202</v>
      </c>
      <c r="K168" s="98">
        <v>2.6247760191130354</v>
      </c>
      <c r="L168" s="103">
        <v>1.2982178703689455</v>
      </c>
      <c r="M168" s="103">
        <v>0.19487557021215085</v>
      </c>
      <c r="N168" s="95">
        <v>0.95464940184678837</v>
      </c>
      <c r="O168" s="95">
        <v>0.96412148029244404</v>
      </c>
      <c r="P168" s="95">
        <v>2.3184735048820646</v>
      </c>
      <c r="Q168" s="95">
        <v>1.0141600616203847</v>
      </c>
      <c r="R168" s="95">
        <v>0.96069120245741313</v>
      </c>
      <c r="S168" s="95">
        <v>1.0340759913674344</v>
      </c>
      <c r="T168" s="95">
        <v>0.90491226967313587</v>
      </c>
    </row>
    <row r="169" spans="1:20" hidden="1" x14ac:dyDescent="0.2">
      <c r="A169" s="68" t="s">
        <v>616</v>
      </c>
      <c r="B169" s="68">
        <v>1</v>
      </c>
      <c r="C169" s="95">
        <v>1.0440177608301473</v>
      </c>
      <c r="D169" s="95">
        <v>1.1993125427297526</v>
      </c>
      <c r="E169" s="95">
        <v>0.588469499562427</v>
      </c>
      <c r="F169" s="95">
        <v>0</v>
      </c>
      <c r="G169" s="95">
        <v>0</v>
      </c>
      <c r="H169" s="95">
        <v>3.528828802187761</v>
      </c>
      <c r="I169" s="95">
        <v>1.1782914611097468</v>
      </c>
      <c r="J169" s="95">
        <v>1.0233262797113274</v>
      </c>
      <c r="K169" s="101">
        <v>3.3052735541567118</v>
      </c>
      <c r="L169" s="100">
        <v>0.34051617056973738</v>
      </c>
      <c r="M169" s="100">
        <v>0</v>
      </c>
      <c r="N169" s="95">
        <v>0.67559805077039981</v>
      </c>
      <c r="O169" s="95">
        <v>1.7436239825261803</v>
      </c>
      <c r="P169" s="95">
        <v>0.48809973340606022</v>
      </c>
      <c r="Q169" s="95">
        <v>1.0811111104695426</v>
      </c>
      <c r="R169" s="95">
        <v>0.74235225410246797</v>
      </c>
      <c r="S169" s="95">
        <v>0.94759887347967298</v>
      </c>
      <c r="T169" s="95">
        <v>1.0180263192889392</v>
      </c>
    </row>
    <row r="170" spans="1:20" hidden="1" x14ac:dyDescent="0.2">
      <c r="A170" s="68" t="s">
        <v>618</v>
      </c>
      <c r="B170" s="68">
        <v>1</v>
      </c>
      <c r="C170" s="95">
        <v>1.1801066553077533</v>
      </c>
      <c r="D170" s="95">
        <v>1.0799984467770998</v>
      </c>
      <c r="E170" s="95">
        <v>0.3940643768326112</v>
      </c>
      <c r="F170" s="95">
        <v>1.3083888135880569E-2</v>
      </c>
      <c r="G170" s="95">
        <v>3.155716983042986E-2</v>
      </c>
      <c r="H170" s="95">
        <v>3.4371708970148722</v>
      </c>
      <c r="I170" s="95">
        <v>0.87442779571601847</v>
      </c>
      <c r="J170" s="95">
        <v>1.2391981862565264</v>
      </c>
      <c r="K170" s="101">
        <v>1.8937777934616244</v>
      </c>
      <c r="L170" s="100">
        <v>0.80844947647875054</v>
      </c>
      <c r="M170" s="100">
        <v>0</v>
      </c>
      <c r="N170" s="95">
        <v>0.74388266166183636</v>
      </c>
      <c r="O170" s="95">
        <v>1.4985309250070817</v>
      </c>
      <c r="P170" s="95">
        <v>1.0696989858814119</v>
      </c>
      <c r="Q170" s="95">
        <v>1.0542161496647959</v>
      </c>
      <c r="R170" s="95">
        <v>0.59546973410120507</v>
      </c>
      <c r="S170" s="95">
        <v>1.1560491995905966</v>
      </c>
      <c r="T170" s="95">
        <v>1.5149201301088537</v>
      </c>
    </row>
    <row r="171" spans="1:20" hidden="1" x14ac:dyDescent="0.2">
      <c r="A171" s="99" t="s">
        <v>789</v>
      </c>
      <c r="B171" s="99">
        <v>1</v>
      </c>
      <c r="C171" s="100">
        <v>1.1412822641605445</v>
      </c>
      <c r="D171" s="100">
        <v>1.1812695302675149</v>
      </c>
      <c r="E171" s="100">
        <v>0.34024943124884388</v>
      </c>
      <c r="F171" s="100">
        <v>2.219069144701092E-3</v>
      </c>
      <c r="G171" s="100">
        <v>5.3521966205717737E-3</v>
      </c>
      <c r="H171" s="100">
        <v>3.5093969182173459</v>
      </c>
      <c r="I171" s="100">
        <v>0.69209485100378232</v>
      </c>
      <c r="J171" s="100">
        <v>1.0097412086697362</v>
      </c>
      <c r="K171" s="101">
        <v>3.1797946783541136</v>
      </c>
      <c r="L171" s="100">
        <v>0.91762166019888136</v>
      </c>
      <c r="M171" s="100">
        <v>3.2193062496172521E-2</v>
      </c>
      <c r="N171" s="100">
        <v>0.72544943168472276</v>
      </c>
      <c r="O171" s="100">
        <v>1.4232743092002853</v>
      </c>
      <c r="P171" s="100">
        <v>1.3506062655524571</v>
      </c>
      <c r="Q171" s="100">
        <v>1.0461746363741136</v>
      </c>
      <c r="R171" s="100">
        <v>0.82959163768981903</v>
      </c>
      <c r="S171" s="100">
        <v>1.0862412538947925</v>
      </c>
      <c r="T171" s="100">
        <v>1.0043853604591537</v>
      </c>
    </row>
    <row r="172" spans="1:20" hidden="1" x14ac:dyDescent="0.2">
      <c r="A172" s="99" t="s">
        <v>790</v>
      </c>
      <c r="B172" s="99">
        <v>1</v>
      </c>
      <c r="C172" s="100">
        <v>0.88367861514060064</v>
      </c>
      <c r="D172" s="100">
        <v>1.3317059567116505</v>
      </c>
      <c r="E172" s="100">
        <v>0.83081472992809213</v>
      </c>
      <c r="F172" s="100">
        <v>0.38683580530487127</v>
      </c>
      <c r="G172" s="100">
        <v>1.2711237591225764</v>
      </c>
      <c r="H172" s="100">
        <v>1.8211304786566906</v>
      </c>
      <c r="I172" s="100">
        <v>0.88573838377856251</v>
      </c>
      <c r="J172" s="100">
        <v>1.015690329745178</v>
      </c>
      <c r="K172" s="101">
        <v>2.2473497053251452</v>
      </c>
      <c r="L172" s="100">
        <v>0.87996661707261614</v>
      </c>
      <c r="M172" s="100">
        <v>0.12871568733629538</v>
      </c>
      <c r="N172" s="100">
        <v>0.69845297447680177</v>
      </c>
      <c r="O172" s="100">
        <v>1.2085729867558632</v>
      </c>
      <c r="P172" s="100">
        <v>2.8612183150860324</v>
      </c>
      <c r="Q172" s="100">
        <v>1.0665670086978705</v>
      </c>
      <c r="R172" s="100">
        <v>0.73837197953780187</v>
      </c>
      <c r="S172" s="100">
        <v>1.2666659096421142</v>
      </c>
      <c r="T172" s="100">
        <v>0.8701561724483986</v>
      </c>
    </row>
    <row r="173" spans="1:20" hidden="1" x14ac:dyDescent="0.2">
      <c r="A173" s="99" t="s">
        <v>791</v>
      </c>
      <c r="B173" s="99">
        <v>1</v>
      </c>
      <c r="C173" s="100">
        <v>0.80310671845149417</v>
      </c>
      <c r="D173" s="100">
        <v>1.1475699223544686</v>
      </c>
      <c r="E173" s="100">
        <v>1.2104388380589179</v>
      </c>
      <c r="F173" s="100">
        <v>1.2406899771284681</v>
      </c>
      <c r="G173" s="100">
        <v>0.66785832240039988</v>
      </c>
      <c r="H173" s="100">
        <v>0.29096961417267986</v>
      </c>
      <c r="I173" s="100">
        <v>1.5701077948721374</v>
      </c>
      <c r="J173" s="100">
        <v>0.69296063403525354</v>
      </c>
      <c r="K173" s="100">
        <v>0.63290742939935796</v>
      </c>
      <c r="L173" s="100">
        <v>0.67661532512983091</v>
      </c>
      <c r="M173" s="100">
        <v>1.182983529161407</v>
      </c>
      <c r="N173" s="100">
        <v>0.93409823809464432</v>
      </c>
      <c r="O173" s="100">
        <v>1.0121966701992489</v>
      </c>
      <c r="P173" s="100">
        <v>1.1561733473784015</v>
      </c>
      <c r="Q173" s="100">
        <v>1.0776625871635084</v>
      </c>
      <c r="R173" s="100">
        <v>0.60935399238582377</v>
      </c>
      <c r="S173" s="100">
        <v>1.1623704110965338</v>
      </c>
      <c r="T173" s="100">
        <v>0.66919260205363906</v>
      </c>
    </row>
    <row r="174" spans="1:20" hidden="1" x14ac:dyDescent="0.2">
      <c r="A174" s="99" t="s">
        <v>898</v>
      </c>
      <c r="B174" s="99">
        <v>1</v>
      </c>
      <c r="C174" s="100">
        <v>0.69195967895139165</v>
      </c>
      <c r="D174" s="100">
        <v>1.2255145916398456</v>
      </c>
      <c r="E174" s="100">
        <v>1.358959009257195</v>
      </c>
      <c r="F174" s="100">
        <v>1.4260268408393753</v>
      </c>
      <c r="G174" s="100">
        <v>0.41080349431393504</v>
      </c>
      <c r="H174" s="100">
        <v>0.22393502946254454</v>
      </c>
      <c r="I174" s="100">
        <v>1.826049757396802</v>
      </c>
      <c r="J174" s="100">
        <v>0.58629451111438113</v>
      </c>
      <c r="K174" s="100">
        <v>0.44866156837949822</v>
      </c>
      <c r="L174" s="100">
        <v>0.55130091964263428</v>
      </c>
      <c r="M174" s="100">
        <v>1.3645288762551027</v>
      </c>
      <c r="N174" s="100">
        <v>1.2368415127621277</v>
      </c>
      <c r="O174" s="100">
        <v>0.51048519044773866</v>
      </c>
      <c r="P174" s="100">
        <v>0.2366986280433396</v>
      </c>
      <c r="Q174" s="100">
        <v>1.0922752412078669</v>
      </c>
      <c r="R174" s="100">
        <v>0.5621530294588527</v>
      </c>
      <c r="S174" s="100">
        <v>1.4259683939989647</v>
      </c>
      <c r="T174" s="100">
        <v>0.60959454175008643</v>
      </c>
    </row>
    <row r="175" spans="1:20" hidden="1" x14ac:dyDescent="0.2">
      <c r="A175" s="99" t="s">
        <v>792</v>
      </c>
      <c r="B175" s="99">
        <v>1</v>
      </c>
      <c r="C175" s="100">
        <v>1</v>
      </c>
      <c r="D175" s="100">
        <v>1</v>
      </c>
      <c r="E175" s="100">
        <v>1</v>
      </c>
      <c r="F175" s="100">
        <v>1</v>
      </c>
      <c r="G175" s="100">
        <v>1</v>
      </c>
      <c r="H175" s="100">
        <v>1</v>
      </c>
      <c r="I175" s="100">
        <v>1</v>
      </c>
      <c r="J175" s="100">
        <v>1</v>
      </c>
      <c r="K175" s="100">
        <v>1</v>
      </c>
      <c r="L175" s="100">
        <v>1</v>
      </c>
      <c r="M175" s="100">
        <v>1</v>
      </c>
      <c r="N175" s="100">
        <v>1</v>
      </c>
      <c r="O175" s="100">
        <v>1</v>
      </c>
      <c r="P175" s="100">
        <v>1</v>
      </c>
      <c r="Q175" s="100">
        <v>1</v>
      </c>
      <c r="R175" s="100">
        <v>1</v>
      </c>
      <c r="S175" s="100">
        <v>1</v>
      </c>
      <c r="T175" s="100">
        <v>1</v>
      </c>
    </row>
    <row r="176" spans="1:20" hidden="1" x14ac:dyDescent="0.2"/>
    <row r="177" spans="12:15" hidden="1" x14ac:dyDescent="0.2"/>
    <row r="178" spans="12:15" hidden="1" x14ac:dyDescent="0.2">
      <c r="L178" s="104" t="s">
        <v>941</v>
      </c>
      <c r="M178" s="88"/>
      <c r="N178" s="88"/>
      <c r="O178" s="88"/>
    </row>
    <row r="179" spans="12:15" hidden="1" x14ac:dyDescent="0.2"/>
    <row r="180" spans="12:15" hidden="1" x14ac:dyDescent="0.2"/>
    <row r="181" spans="12:15" hidden="1" x14ac:dyDescent="0.2"/>
    <row r="182" spans="12:15" hidden="1" x14ac:dyDescent="0.2"/>
    <row r="183" spans="12:15" hidden="1" x14ac:dyDescent="0.2"/>
    <row r="184" spans="12:15" hidden="1" x14ac:dyDescent="0.2"/>
    <row r="185" spans="12:15" hidden="1" x14ac:dyDescent="0.2"/>
    <row r="186" spans="12:15" hidden="1" x14ac:dyDescent="0.2"/>
    <row r="187" spans="12:15" hidden="1" x14ac:dyDescent="0.2"/>
    <row r="188" spans="12:15" hidden="1" x14ac:dyDescent="0.2"/>
    <row r="189" spans="12:15" hidden="1" x14ac:dyDescent="0.2"/>
    <row r="190" spans="12:15" hidden="1" x14ac:dyDescent="0.2"/>
    <row r="191" spans="12:15" hidden="1" x14ac:dyDescent="0.2"/>
    <row r="192" spans="12:15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</sheetData>
  <pageMargins left="0.75" right="0.75" top="1" bottom="1" header="0.5" footer="0.5"/>
  <pageSetup orientation="portrait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24"/>
  <sheetViews>
    <sheetView topLeftCell="A104" zoomScale="85" zoomScaleNormal="85" zoomScalePageLayoutView="85" workbookViewId="0">
      <selection activeCell="K130" sqref="E103:K130"/>
    </sheetView>
  </sheetViews>
  <sheetFormatPr baseColWidth="10" defaultColWidth="12.5" defaultRowHeight="16" outlineLevelRow="1" x14ac:dyDescent="0.2"/>
  <cols>
    <col min="1" max="1" width="25.6640625" style="61" customWidth="1"/>
    <col min="2" max="2" width="6.1640625" style="61" customWidth="1"/>
    <col min="3" max="3" width="17.5" style="61" customWidth="1"/>
    <col min="4" max="4" width="16.5" style="61" customWidth="1"/>
    <col min="5" max="5" width="19.33203125" style="61" customWidth="1"/>
    <col min="6" max="6" width="12.5" style="61"/>
    <col min="7" max="7" width="18.33203125" style="61" customWidth="1"/>
    <col min="8" max="8" width="15.83203125" style="61" customWidth="1"/>
    <col min="9" max="9" width="18.33203125" style="61" customWidth="1"/>
    <col min="10" max="10" width="12.5" style="61"/>
    <col min="11" max="11" width="18.33203125" style="61" customWidth="1"/>
    <col min="12" max="13" width="15.83203125" style="61" customWidth="1"/>
    <col min="14" max="14" width="18.33203125" style="61" customWidth="1"/>
    <col min="15" max="18" width="12.5" style="61"/>
    <col min="19" max="32" width="0" style="61" hidden="1" customWidth="1"/>
    <col min="33" max="16384" width="12.5" style="61"/>
  </cols>
  <sheetData>
    <row r="3" spans="1:19" ht="37" x14ac:dyDescent="0.45">
      <c r="A3" s="59"/>
      <c r="B3" s="59"/>
      <c r="C3" s="59"/>
      <c r="D3" s="60" t="s">
        <v>768</v>
      </c>
      <c r="E3" s="59"/>
      <c r="G3" s="59"/>
      <c r="I3" s="59"/>
      <c r="J3" s="62" t="s">
        <v>769</v>
      </c>
      <c r="K3" s="59"/>
      <c r="L3" s="63"/>
      <c r="M3" s="64"/>
      <c r="N3" s="59"/>
    </row>
    <row r="4" spans="1:19" hidden="1" outlineLevel="1" x14ac:dyDescent="0.2">
      <c r="A4" s="59"/>
      <c r="B4" s="59"/>
      <c r="C4" s="59"/>
      <c r="D4" s="59"/>
      <c r="E4" s="65" t="s">
        <v>770</v>
      </c>
      <c r="G4" s="59"/>
      <c r="I4" s="59"/>
      <c r="K4" s="59"/>
      <c r="L4" s="59"/>
      <c r="M4" s="59"/>
      <c r="N4" s="59"/>
    </row>
    <row r="5" spans="1:19" hidden="1" outlineLevel="1" x14ac:dyDescent="0.2">
      <c r="A5" s="66"/>
      <c r="B5" s="66"/>
      <c r="C5" s="66" t="s">
        <v>771</v>
      </c>
      <c r="D5" s="67" t="s">
        <v>772</v>
      </c>
      <c r="E5" s="66" t="s">
        <v>773</v>
      </c>
      <c r="F5" s="67" t="s">
        <v>774</v>
      </c>
      <c r="G5" s="66" t="s">
        <v>773</v>
      </c>
      <c r="H5" s="67" t="s">
        <v>775</v>
      </c>
      <c r="I5" s="66" t="s">
        <v>773</v>
      </c>
      <c r="J5" s="67" t="s">
        <v>776</v>
      </c>
      <c r="K5" s="66" t="s">
        <v>773</v>
      </c>
      <c r="L5" s="67" t="s">
        <v>777</v>
      </c>
      <c r="M5" s="66" t="s">
        <v>773</v>
      </c>
      <c r="N5" s="67" t="s">
        <v>778</v>
      </c>
      <c r="O5" s="66" t="s">
        <v>773</v>
      </c>
      <c r="P5" s="67" t="s">
        <v>779</v>
      </c>
      <c r="Q5" s="66" t="s">
        <v>773</v>
      </c>
      <c r="R5" s="66"/>
      <c r="S5" s="66"/>
    </row>
    <row r="6" spans="1:19" hidden="1" outlineLevel="1" x14ac:dyDescent="0.2">
      <c r="A6" s="68" t="s">
        <v>780</v>
      </c>
      <c r="B6" s="68">
        <v>1</v>
      </c>
      <c r="C6" s="66"/>
      <c r="D6" s="69">
        <v>0.33672512999999998</v>
      </c>
      <c r="E6" s="105">
        <f t="shared" ref="E6:E26" si="0">D6/$D$22</f>
        <v>1.2978502428055338</v>
      </c>
      <c r="F6" s="69">
        <v>6.4105709999999996E-2</v>
      </c>
      <c r="G6" s="105">
        <f t="shared" ref="G6:G26" si="1">F6/$F$22</f>
        <v>0.31393494299870389</v>
      </c>
      <c r="H6" s="69">
        <v>0.11754359</v>
      </c>
      <c r="I6" s="105">
        <f t="shared" ref="I6:I26" si="2">H6/$H$22</f>
        <v>0.5563005693790074</v>
      </c>
      <c r="J6" s="69">
        <v>0.14881468</v>
      </c>
      <c r="K6" s="105">
        <f t="shared" ref="K6:K26" si="3">J6/$J$22</f>
        <v>1.241506509632698</v>
      </c>
      <c r="L6" s="69">
        <v>0.35100395000000001</v>
      </c>
      <c r="M6" s="105">
        <f t="shared" ref="M6:M26" si="4">L6/$L$22</f>
        <v>1.385677795481707</v>
      </c>
      <c r="N6" s="69">
        <v>0.20766118</v>
      </c>
      <c r="O6" s="105">
        <f>N6/$N$22</f>
        <v>0.95977415532289168</v>
      </c>
      <c r="P6" s="69">
        <v>0.46069866999999998</v>
      </c>
      <c r="Q6" s="105">
        <f>P6/$P$22</f>
        <v>2.0401032675180035</v>
      </c>
      <c r="R6" s="66"/>
      <c r="S6" s="66"/>
    </row>
    <row r="7" spans="1:19" hidden="1" outlineLevel="1" x14ac:dyDescent="0.2">
      <c r="A7" s="68" t="s">
        <v>781</v>
      </c>
      <c r="B7" s="68">
        <v>1</v>
      </c>
      <c r="C7" s="66"/>
      <c r="D7" s="69">
        <v>0.24574663999999999</v>
      </c>
      <c r="E7" s="105">
        <f t="shared" si="0"/>
        <v>0.94718899178283522</v>
      </c>
      <c r="F7" s="69">
        <v>0.21218829</v>
      </c>
      <c r="G7" s="105">
        <f t="shared" si="1"/>
        <v>1.0391167764329021</v>
      </c>
      <c r="H7" s="69">
        <v>0.14344898</v>
      </c>
      <c r="I7" s="105">
        <f t="shared" si="2"/>
        <v>0.67890345403639485</v>
      </c>
      <c r="J7" s="69">
        <v>0.21842265</v>
      </c>
      <c r="K7" s="105">
        <f t="shared" si="3"/>
        <v>1.8222203738651619</v>
      </c>
      <c r="L7" s="69">
        <v>0.19516206999999999</v>
      </c>
      <c r="M7" s="105">
        <f t="shared" si="4"/>
        <v>0.77045214710332055</v>
      </c>
      <c r="N7" s="69">
        <v>7.2109740000000005E-2</v>
      </c>
      <c r="O7" s="105">
        <f t="shared" ref="O7:O21" si="5">N7/$N$22</f>
        <v>0.33327878036257591</v>
      </c>
      <c r="P7" s="69">
        <v>0.19506941</v>
      </c>
      <c r="Q7" s="105">
        <f>P7/$P$22</f>
        <v>0.8638222045090973</v>
      </c>
      <c r="R7" s="66"/>
      <c r="S7" s="66"/>
    </row>
    <row r="8" spans="1:19" hidden="1" outlineLevel="1" x14ac:dyDescent="0.2">
      <c r="A8" s="68" t="s">
        <v>782</v>
      </c>
      <c r="B8" s="68">
        <v>1</v>
      </c>
      <c r="C8" s="66"/>
      <c r="D8" s="69">
        <v>0.47299269999999999</v>
      </c>
      <c r="E8" s="105">
        <f t="shared" si="0"/>
        <v>1.8230706170942605</v>
      </c>
      <c r="F8" s="69">
        <v>0.27614766000000002</v>
      </c>
      <c r="G8" s="105">
        <f t="shared" si="1"/>
        <v>1.35233507126472</v>
      </c>
      <c r="H8" s="69">
        <v>0.18293142000000001</v>
      </c>
      <c r="I8" s="105">
        <f t="shared" si="2"/>
        <v>0.8657626766658254</v>
      </c>
      <c r="J8" s="69">
        <v>0.21927580999999999</v>
      </c>
      <c r="K8" s="105">
        <f t="shared" si="3"/>
        <v>1.8293379760651478</v>
      </c>
      <c r="L8" s="69">
        <v>0.11899704</v>
      </c>
      <c r="M8" s="105">
        <f t="shared" si="4"/>
        <v>0.46977122638092389</v>
      </c>
      <c r="N8" s="69">
        <v>0.26463494999999998</v>
      </c>
      <c r="O8" s="105">
        <f t="shared" si="5"/>
        <v>1.2230970930877194</v>
      </c>
      <c r="P8" s="69">
        <v>1.159816E-2</v>
      </c>
      <c r="Q8" s="105">
        <f t="shared" ref="Q8:Q11" si="6">P8/$P$22</f>
        <v>5.1359914091344369E-2</v>
      </c>
      <c r="R8" s="66"/>
      <c r="S8" s="66"/>
    </row>
    <row r="9" spans="1:19" hidden="1" outlineLevel="1" x14ac:dyDescent="0.2">
      <c r="A9" s="68" t="s">
        <v>783</v>
      </c>
      <c r="B9" s="68">
        <v>1</v>
      </c>
      <c r="C9" s="66"/>
      <c r="D9" s="69">
        <v>0.4298188</v>
      </c>
      <c r="E9" s="105">
        <f t="shared" si="0"/>
        <v>1.6566640985256529</v>
      </c>
      <c r="F9" s="69">
        <v>0.26251513999999998</v>
      </c>
      <c r="G9" s="105">
        <f t="shared" si="1"/>
        <v>1.2855746471288871</v>
      </c>
      <c r="H9" s="69">
        <v>0.21546301000000001</v>
      </c>
      <c r="I9" s="105">
        <f t="shared" si="2"/>
        <v>1.019725491990799</v>
      </c>
      <c r="J9" s="69">
        <v>0.24597512999999999</v>
      </c>
      <c r="K9" s="105">
        <f t="shared" si="3"/>
        <v>2.0520806489168213</v>
      </c>
      <c r="L9" s="69">
        <v>0.28976501999999998</v>
      </c>
      <c r="M9" s="105">
        <f t="shared" si="4"/>
        <v>1.143921469035641</v>
      </c>
      <c r="N9" s="69">
        <v>0.22243892000000001</v>
      </c>
      <c r="O9" s="105">
        <f t="shared" si="5"/>
        <v>1.0280743206502838</v>
      </c>
      <c r="P9" s="69">
        <v>0.35658098999999999</v>
      </c>
      <c r="Q9" s="105">
        <f t="shared" si="6"/>
        <v>1.5790409007123998</v>
      </c>
      <c r="R9" s="66"/>
      <c r="S9" s="66"/>
    </row>
    <row r="10" spans="1:19" hidden="1" outlineLevel="1" x14ac:dyDescent="0.2">
      <c r="A10" s="68" t="s">
        <v>786</v>
      </c>
      <c r="B10" s="68">
        <v>1</v>
      </c>
      <c r="C10" s="66"/>
      <c r="D10" s="69">
        <v>0.202736</v>
      </c>
      <c r="E10" s="105">
        <f t="shared" si="0"/>
        <v>0.78141173135911401</v>
      </c>
      <c r="F10" s="69">
        <v>8.216147E-2</v>
      </c>
      <c r="G10" s="105">
        <f t="shared" si="1"/>
        <v>0.40235661380460058</v>
      </c>
      <c r="H10" s="69">
        <v>0.26518747999999998</v>
      </c>
      <c r="I10" s="105">
        <f t="shared" si="2"/>
        <v>1.2550573460975976</v>
      </c>
      <c r="J10" s="69">
        <v>0.35828988000000001</v>
      </c>
      <c r="K10" s="105">
        <f t="shared" si="3"/>
        <v>2.9890815768680765</v>
      </c>
      <c r="L10" s="69">
        <v>0.41165365999999998</v>
      </c>
      <c r="M10" s="105">
        <f t="shared" si="4"/>
        <v>1.6251080253962273</v>
      </c>
      <c r="N10" s="69">
        <v>0.39953286999999998</v>
      </c>
      <c r="O10" s="105">
        <f t="shared" si="5"/>
        <v>1.8465720113310571</v>
      </c>
      <c r="P10" s="69">
        <v>0.34233956999999998</v>
      </c>
      <c r="Q10" s="105">
        <f t="shared" si="6"/>
        <v>1.5159758880087679</v>
      </c>
      <c r="R10" s="66"/>
      <c r="S10" s="66"/>
    </row>
    <row r="11" spans="1:19" hidden="1" outlineLevel="1" x14ac:dyDescent="0.2">
      <c r="A11" s="71" t="s">
        <v>787</v>
      </c>
      <c r="B11" s="71">
        <v>1</v>
      </c>
      <c r="C11" s="66"/>
      <c r="D11" s="69">
        <v>0.14571402</v>
      </c>
      <c r="E11" s="105">
        <f t="shared" si="0"/>
        <v>0.56163012317248329</v>
      </c>
      <c r="F11" s="69">
        <v>0.17801167000000001</v>
      </c>
      <c r="G11" s="105">
        <f t="shared" si="1"/>
        <v>0.87174892025303352</v>
      </c>
      <c r="H11" s="69">
        <v>0.11603151</v>
      </c>
      <c r="I11" s="105">
        <f t="shared" si="2"/>
        <v>0.54914432236505617</v>
      </c>
      <c r="J11" s="69">
        <v>0.1290895</v>
      </c>
      <c r="K11" s="105">
        <f t="shared" si="3"/>
        <v>1.0769465389787496</v>
      </c>
      <c r="L11" s="69">
        <v>0.28449309</v>
      </c>
      <c r="M11" s="105">
        <f t="shared" si="4"/>
        <v>1.123109178061896</v>
      </c>
      <c r="N11" s="69">
        <v>0.10861157</v>
      </c>
      <c r="O11" s="105">
        <f t="shared" si="5"/>
        <v>0.50198394256954104</v>
      </c>
      <c r="P11" s="69">
        <v>0.34188847999999999</v>
      </c>
      <c r="Q11" s="105">
        <f t="shared" si="6"/>
        <v>1.5139783346341409</v>
      </c>
      <c r="R11" s="66"/>
      <c r="S11" s="66"/>
    </row>
    <row r="12" spans="1:19" s="73" customFormat="1" hidden="1" outlineLevel="1" x14ac:dyDescent="0.2">
      <c r="A12" s="72" t="s">
        <v>788</v>
      </c>
      <c r="B12" s="72">
        <v>1</v>
      </c>
      <c r="D12" s="74">
        <v>0.2559265</v>
      </c>
      <c r="E12" s="90">
        <f t="shared" si="0"/>
        <v>0.98642554586101283</v>
      </c>
      <c r="F12" s="74">
        <v>0.17198388000000001</v>
      </c>
      <c r="G12" s="90">
        <f t="shared" si="1"/>
        <v>0.84222995992862315</v>
      </c>
      <c r="H12" s="74">
        <v>0.13536923000000001</v>
      </c>
      <c r="I12" s="90">
        <f t="shared" si="2"/>
        <v>0.64066428229219319</v>
      </c>
      <c r="J12" s="74">
        <v>0.16268711999999999</v>
      </c>
      <c r="K12" s="90">
        <f t="shared" si="3"/>
        <v>1.3572392086143374</v>
      </c>
      <c r="L12" s="74">
        <v>0.26633983999999999</v>
      </c>
      <c r="M12" s="106">
        <f t="shared" si="4"/>
        <v>1.0514445844274702</v>
      </c>
      <c r="N12" s="74">
        <v>0.16270053000000001</v>
      </c>
      <c r="O12" s="106">
        <f t="shared" si="5"/>
        <v>0.75197378610357901</v>
      </c>
      <c r="P12" s="74">
        <v>0.30472110000000002</v>
      </c>
      <c r="Q12" s="90">
        <f>P12/$P$22</f>
        <v>1.3493907238579186</v>
      </c>
    </row>
    <row r="13" spans="1:19" hidden="1" outlineLevel="1" x14ac:dyDescent="0.2">
      <c r="A13" s="68" t="s">
        <v>392</v>
      </c>
      <c r="B13" s="68">
        <v>1</v>
      </c>
      <c r="C13" s="66"/>
      <c r="D13" s="69">
        <v>0.45105399000000002</v>
      </c>
      <c r="E13" s="105">
        <f t="shared" si="0"/>
        <v>1.7385115581955672</v>
      </c>
      <c r="F13" s="69">
        <v>0.25529794</v>
      </c>
      <c r="G13" s="105">
        <f t="shared" si="1"/>
        <v>1.250230973833478</v>
      </c>
      <c r="H13" s="69">
        <v>0.24433957000000001</v>
      </c>
      <c r="I13" s="105">
        <f t="shared" si="2"/>
        <v>1.1563900839920054</v>
      </c>
      <c r="J13" s="69">
        <v>0.58439118000000001</v>
      </c>
      <c r="K13" s="105">
        <f t="shared" si="3"/>
        <v>4.8753621224863952</v>
      </c>
      <c r="L13" s="69">
        <v>0.36692689000000001</v>
      </c>
      <c r="M13" s="105">
        <f t="shared" si="4"/>
        <v>1.448537670411284</v>
      </c>
      <c r="N13" s="69">
        <v>0.13522128</v>
      </c>
      <c r="O13" s="105">
        <f t="shared" si="5"/>
        <v>0.62496943238827896</v>
      </c>
      <c r="P13" s="69">
        <v>0.38851264000000002</v>
      </c>
      <c r="Q13" s="105">
        <f>P13/$P$22</f>
        <v>1.7204432266671095</v>
      </c>
      <c r="R13" s="66"/>
      <c r="S13" s="66"/>
    </row>
    <row r="14" spans="1:19" hidden="1" outlineLevel="1" x14ac:dyDescent="0.2">
      <c r="A14" s="68" t="s">
        <v>453</v>
      </c>
      <c r="B14" s="68">
        <v>1</v>
      </c>
      <c r="C14" s="66"/>
      <c r="D14" s="69">
        <v>0.66078241999999998</v>
      </c>
      <c r="E14" s="105">
        <f t="shared" si="0"/>
        <v>2.5468744320883574</v>
      </c>
      <c r="F14" s="69">
        <v>4.0251679999999998E-2</v>
      </c>
      <c r="G14" s="105">
        <f t="shared" si="1"/>
        <v>0.19711830453795878</v>
      </c>
      <c r="H14" s="69">
        <v>0.11781293</v>
      </c>
      <c r="I14" s="105">
        <f t="shared" si="2"/>
        <v>0.5575752794279053</v>
      </c>
      <c r="J14" s="69">
        <v>0.17484342999999999</v>
      </c>
      <c r="K14" s="105">
        <f t="shared" si="3"/>
        <v>1.4586548619498354</v>
      </c>
      <c r="L14" s="69">
        <v>0.10692417999999999</v>
      </c>
      <c r="M14" s="105">
        <f t="shared" si="4"/>
        <v>0.42211052618094241</v>
      </c>
      <c r="N14" s="69">
        <v>1.2578290000000001E-2</v>
      </c>
      <c r="O14" s="105">
        <f t="shared" si="5"/>
        <v>5.8134686801627422E-2</v>
      </c>
      <c r="P14" s="69">
        <v>0.17819336</v>
      </c>
      <c r="Q14" s="105">
        <f t="shared" ref="Q14:Q18" si="7">P14/$P$22</f>
        <v>0.7890903092600895</v>
      </c>
      <c r="R14" s="66"/>
      <c r="S14" s="66"/>
    </row>
    <row r="15" spans="1:19" hidden="1" outlineLevel="1" x14ac:dyDescent="0.2">
      <c r="A15" s="68" t="s">
        <v>479</v>
      </c>
      <c r="B15" s="68">
        <v>1</v>
      </c>
      <c r="C15" s="66"/>
      <c r="D15" s="69">
        <v>0.16859795999999999</v>
      </c>
      <c r="E15" s="105">
        <f t="shared" si="0"/>
        <v>0.64983241174342321</v>
      </c>
      <c r="F15" s="69">
        <v>0.16105959</v>
      </c>
      <c r="G15" s="105">
        <f t="shared" si="1"/>
        <v>0.78873213019627464</v>
      </c>
      <c r="H15" s="69">
        <v>0.14829592999999999</v>
      </c>
      <c r="I15" s="105">
        <f t="shared" si="2"/>
        <v>0.70184269763744167</v>
      </c>
      <c r="J15" s="69">
        <v>0.19670062999999999</v>
      </c>
      <c r="K15" s="105">
        <f t="shared" si="3"/>
        <v>1.6410014965852344</v>
      </c>
      <c r="L15" s="69">
        <v>0.25166834999999999</v>
      </c>
      <c r="M15" s="105">
        <f t="shared" si="4"/>
        <v>0.99352512819447936</v>
      </c>
      <c r="N15" s="69">
        <v>0.12772560999999999</v>
      </c>
      <c r="O15" s="105">
        <f t="shared" si="5"/>
        <v>0.59032573854608306</v>
      </c>
      <c r="P15" s="69">
        <v>0.20290543999999999</v>
      </c>
      <c r="Q15" s="105">
        <f t="shared" si="7"/>
        <v>0.89852234898177208</v>
      </c>
      <c r="R15" s="66"/>
      <c r="S15" s="66"/>
    </row>
    <row r="16" spans="1:19" hidden="1" outlineLevel="1" x14ac:dyDescent="0.2">
      <c r="A16" s="68" t="s">
        <v>614</v>
      </c>
      <c r="B16" s="68">
        <v>1</v>
      </c>
      <c r="C16" s="66"/>
      <c r="D16" s="69">
        <v>0.63730105000000004</v>
      </c>
      <c r="E16" s="105">
        <f t="shared" si="0"/>
        <v>2.456369450307204</v>
      </c>
      <c r="F16" s="69">
        <v>0.38973288</v>
      </c>
      <c r="G16" s="105">
        <f t="shared" si="1"/>
        <v>1.9085783383027926</v>
      </c>
      <c r="H16" s="69">
        <v>0.30858776999999998</v>
      </c>
      <c r="I16" s="105">
        <f t="shared" si="2"/>
        <v>1.4604586447835919</v>
      </c>
      <c r="J16" s="69">
        <v>0.28040133</v>
      </c>
      <c r="K16" s="105">
        <f t="shared" si="3"/>
        <v>2.3392858587920649</v>
      </c>
      <c r="L16" s="69">
        <v>0.33236006000000001</v>
      </c>
      <c r="M16" s="105">
        <f t="shared" si="4"/>
        <v>1.3120762750589212</v>
      </c>
      <c r="N16" s="69">
        <v>0.25633646999999998</v>
      </c>
      <c r="O16" s="105">
        <f t="shared" si="5"/>
        <v>1.1847429498989737</v>
      </c>
      <c r="P16" s="69">
        <v>0.46626501999999997</v>
      </c>
      <c r="Q16" s="105">
        <f t="shared" si="7"/>
        <v>2.0647526306758111</v>
      </c>
      <c r="R16" s="66"/>
      <c r="S16" s="66"/>
    </row>
    <row r="17" spans="1:19" hidden="1" outlineLevel="1" x14ac:dyDescent="0.2">
      <c r="A17" s="68" t="s">
        <v>616</v>
      </c>
      <c r="B17" s="68">
        <v>1</v>
      </c>
      <c r="C17" s="66"/>
      <c r="D17" s="69">
        <v>0.55653511</v>
      </c>
      <c r="E17" s="105">
        <f t="shared" si="0"/>
        <v>2.1450707514562533</v>
      </c>
      <c r="F17" s="69">
        <v>5.6816350000000002E-2</v>
      </c>
      <c r="G17" s="105">
        <f t="shared" si="1"/>
        <v>0.27823789173607799</v>
      </c>
      <c r="H17" s="69">
        <v>0.21050025999999999</v>
      </c>
      <c r="I17" s="105">
        <f t="shared" si="2"/>
        <v>0.9962381997387445</v>
      </c>
      <c r="J17" s="69">
        <v>0.21285076</v>
      </c>
      <c r="K17" s="105">
        <f t="shared" si="3"/>
        <v>1.7757361311415452</v>
      </c>
      <c r="L17" s="69">
        <v>0.15106402999999999</v>
      </c>
      <c r="M17" s="105">
        <f t="shared" si="4"/>
        <v>0.59636386447213041</v>
      </c>
      <c r="N17" s="69">
        <v>1.740245E-2</v>
      </c>
      <c r="O17" s="105">
        <f t="shared" si="5"/>
        <v>8.0431122221779033E-2</v>
      </c>
      <c r="P17" s="69">
        <v>0.2178736</v>
      </c>
      <c r="Q17" s="105">
        <f t="shared" si="7"/>
        <v>0.96480557077777229</v>
      </c>
      <c r="R17" s="66"/>
      <c r="S17" s="66"/>
    </row>
    <row r="18" spans="1:19" hidden="1" outlineLevel="1" x14ac:dyDescent="0.2">
      <c r="A18" s="68" t="s">
        <v>618</v>
      </c>
      <c r="B18" s="68">
        <v>1</v>
      </c>
      <c r="C18" s="66"/>
      <c r="D18" s="69">
        <v>0.25379066</v>
      </c>
      <c r="E18" s="105">
        <f t="shared" si="0"/>
        <v>0.9781933106768026</v>
      </c>
      <c r="F18" s="69">
        <v>0.18258258999999999</v>
      </c>
      <c r="G18" s="105">
        <f t="shared" si="1"/>
        <v>0.89413337726398667</v>
      </c>
      <c r="H18" s="69">
        <v>0.11967116999999999</v>
      </c>
      <c r="I18" s="105">
        <f t="shared" si="2"/>
        <v>0.56636980382555935</v>
      </c>
      <c r="J18" s="69">
        <v>0.22335921</v>
      </c>
      <c r="K18" s="105">
        <f t="shared" si="3"/>
        <v>1.8634042905002168</v>
      </c>
      <c r="L18" s="69">
        <v>0.25464843999999998</v>
      </c>
      <c r="M18" s="105">
        <f t="shared" si="4"/>
        <v>1.0052897950637185</v>
      </c>
      <c r="N18" s="69">
        <v>0.10943793</v>
      </c>
      <c r="O18" s="105">
        <f t="shared" si="5"/>
        <v>0.50580323595404664</v>
      </c>
      <c r="P18" s="69">
        <v>0.23968007</v>
      </c>
      <c r="Q18" s="105">
        <f t="shared" si="7"/>
        <v>1.0613707523096254</v>
      </c>
      <c r="R18" s="66"/>
      <c r="S18" s="66"/>
    </row>
    <row r="19" spans="1:19" s="73" customFormat="1" hidden="1" outlineLevel="1" x14ac:dyDescent="0.2">
      <c r="A19" s="72" t="s">
        <v>789</v>
      </c>
      <c r="B19" s="72">
        <v>1</v>
      </c>
      <c r="D19" s="74">
        <v>0.45616370000000001</v>
      </c>
      <c r="E19" s="90">
        <f t="shared" si="0"/>
        <v>1.7582060739098111</v>
      </c>
      <c r="F19" s="74">
        <v>0.17523412999999999</v>
      </c>
      <c r="G19" s="90">
        <f t="shared" si="1"/>
        <v>0.85814690474495126</v>
      </c>
      <c r="H19" s="74">
        <v>0.19475590000000001</v>
      </c>
      <c r="I19" s="90">
        <f t="shared" si="2"/>
        <v>0.92172459646605165</v>
      </c>
      <c r="J19" s="74">
        <v>0.28372538000000003</v>
      </c>
      <c r="K19" s="90">
        <f t="shared" si="3"/>
        <v>2.3670171935860824</v>
      </c>
      <c r="L19" s="74">
        <v>0.24131543999999999</v>
      </c>
      <c r="M19" s="90">
        <f t="shared" si="4"/>
        <v>0.95265437017132748</v>
      </c>
      <c r="N19" s="74">
        <v>0.10235327</v>
      </c>
      <c r="O19" s="90">
        <f t="shared" si="5"/>
        <v>0.47305915943839799</v>
      </c>
      <c r="P19" s="74">
        <v>0.28184435000000002</v>
      </c>
      <c r="Q19" s="90">
        <f>P19/$P$22</f>
        <v>1.2480860415040658</v>
      </c>
    </row>
    <row r="20" spans="1:19" s="73" customFormat="1" hidden="1" outlineLevel="1" x14ac:dyDescent="0.2">
      <c r="A20" s="72" t="s">
        <v>790</v>
      </c>
      <c r="B20" s="72">
        <v>1</v>
      </c>
      <c r="D20" s="74">
        <v>0.28868280000000002</v>
      </c>
      <c r="E20" s="90">
        <f t="shared" si="0"/>
        <v>1.1126791816036463</v>
      </c>
      <c r="F20" s="74">
        <v>0.17251549999999999</v>
      </c>
      <c r="G20" s="90">
        <f t="shared" si="1"/>
        <v>0.84483338003577069</v>
      </c>
      <c r="H20" s="74">
        <v>0.14514488</v>
      </c>
      <c r="I20" s="90">
        <f t="shared" si="2"/>
        <v>0.68692966912485576</v>
      </c>
      <c r="J20" s="74">
        <v>0.18293951</v>
      </c>
      <c r="K20" s="90">
        <f t="shared" si="3"/>
        <v>1.5261974996957024</v>
      </c>
      <c r="L20" s="74">
        <v>0.26219078000000001</v>
      </c>
      <c r="M20" s="90">
        <f t="shared" si="4"/>
        <v>1.0350651097403012</v>
      </c>
      <c r="N20" s="74">
        <v>0.15283738999999999</v>
      </c>
      <c r="O20" s="90">
        <f t="shared" si="5"/>
        <v>0.7063880542767087</v>
      </c>
      <c r="P20" s="74">
        <v>0.30100343000000002</v>
      </c>
      <c r="Q20" s="90">
        <f>P20/$P$22</f>
        <v>1.3329278356222012</v>
      </c>
    </row>
    <row r="21" spans="1:19" s="73" customFormat="1" hidden="1" outlineLevel="1" x14ac:dyDescent="0.2">
      <c r="A21" s="72" t="s">
        <v>791</v>
      </c>
      <c r="B21" s="72">
        <v>1</v>
      </c>
      <c r="D21" s="74">
        <v>0.33377812000000001</v>
      </c>
      <c r="E21" s="90">
        <f t="shared" si="0"/>
        <v>1.2864914896169901</v>
      </c>
      <c r="F21" s="74">
        <v>0.21355773</v>
      </c>
      <c r="G21" s="90">
        <f t="shared" si="1"/>
        <v>1.0458231223783747</v>
      </c>
      <c r="H21" s="74">
        <v>0.22042513</v>
      </c>
      <c r="I21" s="90">
        <f t="shared" si="2"/>
        <v>1.0432098026310215</v>
      </c>
      <c r="J21" s="74">
        <v>0.15155197000000001</v>
      </c>
      <c r="K21" s="90">
        <f t="shared" si="3"/>
        <v>1.2643427201043564</v>
      </c>
      <c r="L21" s="74">
        <v>0.28453613999999999</v>
      </c>
      <c r="M21" s="90">
        <f t="shared" si="4"/>
        <v>1.1232791289387891</v>
      </c>
      <c r="N21" s="74">
        <v>0.23433649000000001</v>
      </c>
      <c r="O21" s="90">
        <f t="shared" si="5"/>
        <v>1.0830628370265509</v>
      </c>
      <c r="P21" s="74">
        <v>0.32074093999999997</v>
      </c>
      <c r="Q21" s="90">
        <f>P21/$P$22</f>
        <v>1.4203310804452636</v>
      </c>
    </row>
    <row r="22" spans="1:19" s="73" customFormat="1" hidden="1" outlineLevel="1" x14ac:dyDescent="0.2">
      <c r="A22" s="72" t="s">
        <v>792</v>
      </c>
      <c r="B22" s="72">
        <v>1</v>
      </c>
      <c r="D22" s="74">
        <v>0.25944836999999998</v>
      </c>
      <c r="E22" s="90">
        <f t="shared" si="0"/>
        <v>1</v>
      </c>
      <c r="F22" s="74">
        <v>0.20420062</v>
      </c>
      <c r="G22" s="90">
        <f t="shared" si="1"/>
        <v>1</v>
      </c>
      <c r="H22" s="74">
        <v>0.21129511000000001</v>
      </c>
      <c r="I22" s="90">
        <f t="shared" si="2"/>
        <v>1</v>
      </c>
      <c r="J22" s="74">
        <v>0.11986621</v>
      </c>
      <c r="K22" s="90">
        <f t="shared" si="3"/>
        <v>1</v>
      </c>
      <c r="L22" s="74">
        <v>0.25330849</v>
      </c>
      <c r="M22" s="90">
        <f t="shared" si="4"/>
        <v>1</v>
      </c>
      <c r="N22" s="74">
        <v>0.21636463</v>
      </c>
      <c r="O22" s="90">
        <f>N22/$N$22</f>
        <v>1</v>
      </c>
      <c r="P22" s="74">
        <v>0.22582125</v>
      </c>
      <c r="Q22" s="90">
        <f>P22/$P$22</f>
        <v>1</v>
      </c>
    </row>
    <row r="23" spans="1:19" s="77" customFormat="1" hidden="1" outlineLevel="1" x14ac:dyDescent="0.2">
      <c r="A23" s="72" t="s">
        <v>793</v>
      </c>
      <c r="B23" s="72">
        <v>1</v>
      </c>
      <c r="D23" s="74">
        <v>0.16252177000000001</v>
      </c>
      <c r="E23" s="90">
        <f t="shared" si="0"/>
        <v>0.62641276181461469</v>
      </c>
      <c r="F23" s="74">
        <v>0.17827957999999999</v>
      </c>
      <c r="G23" s="90">
        <f t="shared" si="1"/>
        <v>0.87306091431064214</v>
      </c>
      <c r="H23" s="74">
        <v>0.12763241</v>
      </c>
      <c r="I23" s="90">
        <f t="shared" si="2"/>
        <v>0.60404810125515918</v>
      </c>
      <c r="J23" s="74">
        <v>0.14510687</v>
      </c>
      <c r="K23" s="90">
        <f t="shared" si="3"/>
        <v>1.2105736053555043</v>
      </c>
      <c r="L23" s="74">
        <v>0.29027500000000001</v>
      </c>
      <c r="M23" s="90">
        <f t="shared" si="4"/>
        <v>1.1459347454165472</v>
      </c>
      <c r="N23" s="74">
        <v>0.12681217</v>
      </c>
      <c r="O23" s="90">
        <f t="shared" ref="O23:O26" si="8">N23/$N$22</f>
        <v>0.58610397642165446</v>
      </c>
      <c r="P23" s="74">
        <v>0.34265533999999997</v>
      </c>
      <c r="Q23" s="90">
        <f t="shared" ref="Q23:Q26" si="9">P23/$P$22</f>
        <v>1.5173742063689752</v>
      </c>
    </row>
    <row r="24" spans="1:19" s="77" customFormat="1" hidden="1" outlineLevel="1" x14ac:dyDescent="0.2">
      <c r="A24" s="72" t="s">
        <v>794</v>
      </c>
      <c r="B24" s="72">
        <v>1</v>
      </c>
      <c r="D24" s="74">
        <v>0.37126783000000002</v>
      </c>
      <c r="E24" s="90">
        <f t="shared" si="0"/>
        <v>1.4309892561668438</v>
      </c>
      <c r="F24" s="74">
        <v>0.1641967</v>
      </c>
      <c r="G24" s="90">
        <f t="shared" si="1"/>
        <v>0.804095012052363</v>
      </c>
      <c r="H24" s="74">
        <v>0.14474149</v>
      </c>
      <c r="I24" s="90">
        <f t="shared" si="2"/>
        <v>0.68502053833616872</v>
      </c>
      <c r="J24" s="74">
        <v>0.18466204999999999</v>
      </c>
      <c r="K24" s="90">
        <f t="shared" si="3"/>
        <v>1.5405680216301156</v>
      </c>
      <c r="L24" s="74">
        <v>0.23560226000000001</v>
      </c>
      <c r="M24" s="90">
        <f t="shared" si="4"/>
        <v>0.93010013205637132</v>
      </c>
      <c r="N24" s="74">
        <v>0.20666778</v>
      </c>
      <c r="O24" s="90">
        <f t="shared" si="8"/>
        <v>0.95518283187044017</v>
      </c>
      <c r="P24" s="74">
        <v>0.25820026000000001</v>
      </c>
      <c r="Q24" s="90">
        <f t="shared" si="9"/>
        <v>1.1433833618403937</v>
      </c>
    </row>
    <row r="25" spans="1:19" s="77" customFormat="1" hidden="1" outlineLevel="1" x14ac:dyDescent="0.2">
      <c r="A25" s="72" t="s">
        <v>942</v>
      </c>
      <c r="B25" s="72">
        <v>1</v>
      </c>
      <c r="D25" s="74">
        <v>0.34634657000000002</v>
      </c>
      <c r="E25" s="90">
        <f t="shared" si="0"/>
        <v>1.3349344611415368</v>
      </c>
      <c r="F25" s="74">
        <v>0.26651459</v>
      </c>
      <c r="G25" s="90">
        <f t="shared" si="1"/>
        <v>1.3051605328132696</v>
      </c>
      <c r="H25" s="74">
        <v>0.25150581</v>
      </c>
      <c r="I25" s="90">
        <f t="shared" si="2"/>
        <v>1.1903058712527705</v>
      </c>
      <c r="J25" s="74">
        <v>0.16104571000000001</v>
      </c>
      <c r="K25" s="90">
        <f t="shared" si="3"/>
        <v>1.3435455246311701</v>
      </c>
      <c r="L25" s="74">
        <v>0.40714855</v>
      </c>
      <c r="M25" s="90">
        <f t="shared" si="4"/>
        <v>1.607322952341629</v>
      </c>
      <c r="N25" s="74">
        <v>0.24880582000000001</v>
      </c>
      <c r="O25" s="90">
        <f t="shared" si="8"/>
        <v>1.1499375845303366</v>
      </c>
      <c r="P25" s="74">
        <v>0.32935994000000002</v>
      </c>
      <c r="Q25" s="90">
        <f t="shared" si="9"/>
        <v>1.458498436263195</v>
      </c>
    </row>
    <row r="26" spans="1:19" s="77" customFormat="1" hidden="1" outlineLevel="1" x14ac:dyDescent="0.2">
      <c r="A26" s="72" t="s">
        <v>943</v>
      </c>
      <c r="B26" s="72">
        <v>1</v>
      </c>
      <c r="D26" s="74">
        <v>0.23649349</v>
      </c>
      <c r="E26" s="90">
        <f t="shared" si="0"/>
        <v>0.91152428515931716</v>
      </c>
      <c r="F26" s="74">
        <v>0.18731084000000001</v>
      </c>
      <c r="G26" s="90">
        <f t="shared" si="1"/>
        <v>0.91728830206294187</v>
      </c>
      <c r="H26" s="74">
        <v>0.18819177000000001</v>
      </c>
      <c r="I26" s="90">
        <f t="shared" si="2"/>
        <v>0.89065842555466612</v>
      </c>
      <c r="J26" s="74">
        <v>0.11231482</v>
      </c>
      <c r="K26" s="90">
        <f t="shared" si="3"/>
        <v>0.93700151193568226</v>
      </c>
      <c r="L26" s="74">
        <v>0.24203375999999999</v>
      </c>
      <c r="M26" s="90">
        <f t="shared" si="4"/>
        <v>0.95549012194577443</v>
      </c>
      <c r="N26" s="74">
        <v>0.20266551999999999</v>
      </c>
      <c r="O26" s="90">
        <f t="shared" si="8"/>
        <v>0.9366850764840815</v>
      </c>
      <c r="P26" s="74">
        <v>0.19967786000000001</v>
      </c>
      <c r="Q26" s="90">
        <f t="shared" si="9"/>
        <v>0.88422971708818376</v>
      </c>
    </row>
    <row r="27" spans="1:19" hidden="1" outlineLevel="1" x14ac:dyDescent="0.2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59"/>
      <c r="L27" s="66"/>
      <c r="M27" s="66"/>
      <c r="N27" s="66"/>
      <c r="O27" s="66"/>
      <c r="P27" s="66"/>
      <c r="Q27" s="66"/>
      <c r="R27" s="66"/>
      <c r="S27" s="66"/>
    </row>
    <row r="28" spans="1:19" hidden="1" outlineLevel="1" x14ac:dyDescent="0.2">
      <c r="A28" s="66"/>
      <c r="B28" s="66"/>
      <c r="C28" s="66" t="s">
        <v>771</v>
      </c>
      <c r="D28" s="67" t="s">
        <v>795</v>
      </c>
      <c r="E28" s="66" t="s">
        <v>773</v>
      </c>
      <c r="F28" s="67" t="s">
        <v>796</v>
      </c>
      <c r="G28" s="66" t="s">
        <v>773</v>
      </c>
      <c r="H28" s="67" t="s">
        <v>797</v>
      </c>
      <c r="I28" s="66" t="s">
        <v>773</v>
      </c>
      <c r="J28" s="67" t="s">
        <v>798</v>
      </c>
      <c r="K28" s="66" t="s">
        <v>773</v>
      </c>
      <c r="L28" s="67" t="s">
        <v>799</v>
      </c>
      <c r="M28" s="66" t="s">
        <v>773</v>
      </c>
      <c r="N28" s="67" t="s">
        <v>800</v>
      </c>
      <c r="O28" s="66" t="s">
        <v>773</v>
      </c>
      <c r="P28" s="67" t="s">
        <v>801</v>
      </c>
      <c r="Q28" s="66" t="s">
        <v>773</v>
      </c>
      <c r="R28" s="67" t="s">
        <v>802</v>
      </c>
      <c r="S28" s="66" t="s">
        <v>773</v>
      </c>
    </row>
    <row r="29" spans="1:19" hidden="1" outlineLevel="1" x14ac:dyDescent="0.2">
      <c r="A29" s="68" t="s">
        <v>780</v>
      </c>
      <c r="B29" s="68">
        <v>1</v>
      </c>
      <c r="C29" s="66"/>
      <c r="D29" s="69">
        <v>0.72875403000000005</v>
      </c>
      <c r="E29" s="105">
        <f>D29/$D$45</f>
        <v>2.0093264490996106</v>
      </c>
      <c r="F29" s="69">
        <v>0.43416579999999999</v>
      </c>
      <c r="G29" s="105">
        <f>F29/$F$45</f>
        <v>2.9194578364333328</v>
      </c>
      <c r="H29" s="69">
        <v>0.13819738000000001</v>
      </c>
      <c r="I29" s="105">
        <f>H29/$H$45</f>
        <v>1.1422089500131953</v>
      </c>
      <c r="J29" s="69">
        <v>0.19224616</v>
      </c>
      <c r="K29" s="105">
        <f>J29/$J$45</f>
        <v>0.62930024833714926</v>
      </c>
      <c r="L29" s="69">
        <v>0.46039267</v>
      </c>
      <c r="M29" s="105">
        <f>L29/$L$45</f>
        <v>1.7360704430470271</v>
      </c>
      <c r="N29" s="69">
        <v>0.40448331999999998</v>
      </c>
      <c r="O29" s="105">
        <f>N29/$N$45</f>
        <v>1.6405280763319507</v>
      </c>
      <c r="P29" s="69">
        <v>0.72875403000000005</v>
      </c>
      <c r="Q29" s="105">
        <f>P29/$P$45</f>
        <v>2.0093264490996106</v>
      </c>
      <c r="R29" s="69">
        <v>0.43416579999999999</v>
      </c>
      <c r="S29" s="105">
        <f>R29/$R$45</f>
        <v>2.9194578364333328</v>
      </c>
    </row>
    <row r="30" spans="1:19" hidden="1" outlineLevel="1" x14ac:dyDescent="0.2">
      <c r="A30" s="68" t="s">
        <v>781</v>
      </c>
      <c r="B30" s="68">
        <v>1</v>
      </c>
      <c r="C30" s="66"/>
      <c r="D30" s="69">
        <v>0.15105144000000001</v>
      </c>
      <c r="E30" s="105">
        <f t="shared" ref="E30:E49" si="10">D30/$D$45</f>
        <v>0.41648024034471942</v>
      </c>
      <c r="F30" s="69">
        <v>0.13585314000000001</v>
      </c>
      <c r="G30" s="105">
        <f t="shared" ref="G30:G49" si="11">F30/$F$45</f>
        <v>0.91351625157272798</v>
      </c>
      <c r="H30" s="69">
        <v>4.3432070000000003E-2</v>
      </c>
      <c r="I30" s="105">
        <f t="shared" ref="I30:I49" si="12">H30/$H$45</f>
        <v>0.35896844840039371</v>
      </c>
      <c r="J30" s="69">
        <v>7.3219049999999994E-2</v>
      </c>
      <c r="K30" s="105">
        <f t="shared" ref="K30:K49" si="13">J30/$J$45</f>
        <v>0.23967587361958306</v>
      </c>
      <c r="L30" s="69">
        <v>7.2763869999999994E-2</v>
      </c>
      <c r="M30" s="105">
        <f t="shared" ref="M30:M49" si="14">L30/$L$45</f>
        <v>0.27438144058357028</v>
      </c>
      <c r="N30" s="69">
        <v>0.12867027</v>
      </c>
      <c r="O30" s="105">
        <f t="shared" ref="O30:O49" si="15">N30/$N$45</f>
        <v>0.52186871519006695</v>
      </c>
      <c r="P30" s="69">
        <v>0.15105144000000001</v>
      </c>
      <c r="Q30" s="105">
        <f t="shared" ref="Q30:Q49" si="16">P30/$P$45</f>
        <v>0.41648024034471942</v>
      </c>
      <c r="R30" s="69">
        <v>0.13585314000000001</v>
      </c>
      <c r="S30" s="105">
        <f t="shared" ref="S30:S49" si="17">R30/$R$45</f>
        <v>0.91351625157272798</v>
      </c>
    </row>
    <row r="31" spans="1:19" hidden="1" outlineLevel="1" x14ac:dyDescent="0.2">
      <c r="A31" s="68" t="s">
        <v>782</v>
      </c>
      <c r="B31" s="68">
        <v>1</v>
      </c>
      <c r="C31" s="66"/>
      <c r="D31" s="69">
        <v>0.2388274</v>
      </c>
      <c r="E31" s="105">
        <f t="shared" si="10"/>
        <v>0.65849682037393642</v>
      </c>
      <c r="F31" s="69">
        <v>0.13039803</v>
      </c>
      <c r="G31" s="105">
        <f t="shared" si="11"/>
        <v>0.8768344962661011</v>
      </c>
      <c r="H31" s="69">
        <v>1.0674289999999999E-2</v>
      </c>
      <c r="I31" s="105">
        <f t="shared" si="12"/>
        <v>8.8223594202989586E-2</v>
      </c>
      <c r="J31" s="69">
        <v>8.4193649999999995E-2</v>
      </c>
      <c r="K31" s="105">
        <f t="shared" si="13"/>
        <v>0.27560022449036709</v>
      </c>
      <c r="L31" s="69">
        <v>0.13387474999999999</v>
      </c>
      <c r="M31" s="105">
        <f t="shared" si="14"/>
        <v>0.50482123563198777</v>
      </c>
      <c r="N31" s="69">
        <v>0.41146106999999998</v>
      </c>
      <c r="O31" s="105">
        <f t="shared" si="15"/>
        <v>1.6688288596241401</v>
      </c>
      <c r="P31" s="69">
        <v>0.2388274</v>
      </c>
      <c r="Q31" s="105">
        <f t="shared" si="16"/>
        <v>0.65849682037393642</v>
      </c>
      <c r="R31" s="69">
        <v>0.13039803</v>
      </c>
      <c r="S31" s="105">
        <f t="shared" si="17"/>
        <v>0.8768344962661011</v>
      </c>
    </row>
    <row r="32" spans="1:19" hidden="1" outlineLevel="1" x14ac:dyDescent="0.2">
      <c r="A32" s="68" t="s">
        <v>783</v>
      </c>
      <c r="B32" s="68">
        <v>1</v>
      </c>
      <c r="C32" s="66"/>
      <c r="D32" s="69">
        <v>0.50579589000000003</v>
      </c>
      <c r="E32" s="105">
        <f t="shared" si="10"/>
        <v>1.3945844795161917</v>
      </c>
      <c r="F32" s="69">
        <v>0.21614027</v>
      </c>
      <c r="G32" s="105">
        <f t="shared" si="11"/>
        <v>1.4533903983692782</v>
      </c>
      <c r="H32" s="69">
        <v>0.13189471999999999</v>
      </c>
      <c r="I32" s="105">
        <f t="shared" si="12"/>
        <v>1.0901171183092211</v>
      </c>
      <c r="J32" s="69">
        <v>0.25835253000000002</v>
      </c>
      <c r="K32" s="105">
        <f t="shared" si="13"/>
        <v>0.84569341352529914</v>
      </c>
      <c r="L32" s="69">
        <v>0.37685056</v>
      </c>
      <c r="M32" s="105">
        <f t="shared" si="14"/>
        <v>1.4210459055782105</v>
      </c>
      <c r="N32" s="69">
        <v>0.18249041999999999</v>
      </c>
      <c r="O32" s="105">
        <f t="shared" si="15"/>
        <v>0.74015575641440479</v>
      </c>
      <c r="P32" s="69">
        <v>0.50579589000000003</v>
      </c>
      <c r="Q32" s="105">
        <f t="shared" si="16"/>
        <v>1.3945844795161917</v>
      </c>
      <c r="R32" s="69">
        <v>0.21614027</v>
      </c>
      <c r="S32" s="105">
        <f t="shared" si="17"/>
        <v>1.4533903983692782</v>
      </c>
    </row>
    <row r="33" spans="1:19" hidden="1" outlineLevel="1" x14ac:dyDescent="0.2">
      <c r="A33" s="68" t="s">
        <v>786</v>
      </c>
      <c r="B33" s="68">
        <v>1</v>
      </c>
      <c r="C33" s="66"/>
      <c r="D33" s="69">
        <v>0.35731012000000001</v>
      </c>
      <c r="E33" s="105">
        <f t="shared" si="10"/>
        <v>0.98517832504741787</v>
      </c>
      <c r="F33" s="69">
        <v>0.16776727999999999</v>
      </c>
      <c r="G33" s="105">
        <f t="shared" si="11"/>
        <v>1.1281162640933604</v>
      </c>
      <c r="H33" s="69">
        <v>0.46999065000000001</v>
      </c>
      <c r="I33" s="105">
        <f t="shared" si="12"/>
        <v>3.8844985834935448</v>
      </c>
      <c r="J33" s="69">
        <v>0.28010801000000002</v>
      </c>
      <c r="K33" s="105">
        <f t="shared" si="13"/>
        <v>0.91690799053788485</v>
      </c>
      <c r="L33" s="69">
        <v>0.51142016999999995</v>
      </c>
      <c r="M33" s="105">
        <f t="shared" si="14"/>
        <v>1.9284873521446071</v>
      </c>
      <c r="N33" s="69">
        <v>0.36199194000000001</v>
      </c>
      <c r="O33" s="105">
        <f t="shared" si="15"/>
        <v>1.4681889502288277</v>
      </c>
      <c r="P33" s="69">
        <v>0.35731012000000001</v>
      </c>
      <c r="Q33" s="105">
        <f t="shared" si="16"/>
        <v>0.98517832504741787</v>
      </c>
      <c r="R33" s="69">
        <v>0.16776727999999999</v>
      </c>
      <c r="S33" s="105">
        <f t="shared" si="17"/>
        <v>1.1281162640933604</v>
      </c>
    </row>
    <row r="34" spans="1:19" hidden="1" outlineLevel="1" x14ac:dyDescent="0.2">
      <c r="A34" s="71" t="s">
        <v>787</v>
      </c>
      <c r="B34" s="71">
        <v>1</v>
      </c>
      <c r="C34" s="66"/>
      <c r="D34" s="69">
        <v>0.12250983999999999</v>
      </c>
      <c r="E34" s="105">
        <f t="shared" si="10"/>
        <v>0.33778511219617052</v>
      </c>
      <c r="F34" s="69">
        <v>7.4513209999999996E-2</v>
      </c>
      <c r="G34" s="105">
        <f t="shared" si="11"/>
        <v>0.50104861979525461</v>
      </c>
      <c r="H34" s="69">
        <v>8.0153870000000002E-2</v>
      </c>
      <c r="I34" s="105">
        <f t="shared" si="12"/>
        <v>0.66247614601806593</v>
      </c>
      <c r="J34" s="69">
        <v>0.14213085</v>
      </c>
      <c r="K34" s="105">
        <f t="shared" si="13"/>
        <v>0.46525235771351747</v>
      </c>
      <c r="L34" s="69">
        <v>0.25842594000000002</v>
      </c>
      <c r="M34" s="105">
        <f t="shared" si="14"/>
        <v>0.97448475048624139</v>
      </c>
      <c r="N34" s="69">
        <v>0.29248701999999999</v>
      </c>
      <c r="O34" s="105">
        <f t="shared" si="15"/>
        <v>1.1862866638670411</v>
      </c>
      <c r="P34" s="69">
        <v>0.12250983999999999</v>
      </c>
      <c r="Q34" s="105">
        <f t="shared" si="16"/>
        <v>0.33778511219617052</v>
      </c>
      <c r="R34" s="69">
        <v>7.4513209999999996E-2</v>
      </c>
      <c r="S34" s="105">
        <f t="shared" si="17"/>
        <v>0.50104861979525461</v>
      </c>
    </row>
    <row r="35" spans="1:19" s="73" customFormat="1" hidden="1" outlineLevel="1" x14ac:dyDescent="0.2">
      <c r="A35" s="72" t="s">
        <v>788</v>
      </c>
      <c r="B35" s="72">
        <v>1</v>
      </c>
      <c r="D35" s="74">
        <v>0.29047198000000002</v>
      </c>
      <c r="E35" s="90">
        <f t="shared" si="10"/>
        <v>0.80089167004171913</v>
      </c>
      <c r="F35" s="74">
        <v>0.17124529999999999</v>
      </c>
      <c r="G35" s="90">
        <f t="shared" si="11"/>
        <v>1.1515034879241455</v>
      </c>
      <c r="H35" s="74">
        <v>9.0475020000000003E-2</v>
      </c>
      <c r="I35" s="90">
        <f t="shared" si="12"/>
        <v>0.74778101868952107</v>
      </c>
      <c r="J35" s="74">
        <v>0.14542450000000001</v>
      </c>
      <c r="K35" s="90">
        <f t="shared" si="13"/>
        <v>0.47603382020377299</v>
      </c>
      <c r="L35" s="74">
        <v>0.27984868000000002</v>
      </c>
      <c r="M35" s="90">
        <f t="shared" si="14"/>
        <v>1.0552666311427716</v>
      </c>
      <c r="N35" s="74">
        <v>0.32284170000000001</v>
      </c>
      <c r="O35" s="90">
        <f t="shared" si="15"/>
        <v>1.3094010231639139</v>
      </c>
      <c r="P35" s="74">
        <v>0.29047198000000002</v>
      </c>
      <c r="Q35" s="90">
        <f t="shared" si="16"/>
        <v>0.80089167004171913</v>
      </c>
      <c r="R35" s="74">
        <v>0.17124529999999999</v>
      </c>
      <c r="S35" s="90">
        <f t="shared" si="17"/>
        <v>1.1515034879241455</v>
      </c>
    </row>
    <row r="36" spans="1:19" hidden="1" outlineLevel="1" x14ac:dyDescent="0.2">
      <c r="A36" s="68" t="s">
        <v>392</v>
      </c>
      <c r="B36" s="68">
        <v>1</v>
      </c>
      <c r="C36" s="66"/>
      <c r="D36" s="69">
        <v>0.73473765999999996</v>
      </c>
      <c r="E36" s="105">
        <f t="shared" si="10"/>
        <v>2.0258245616666528</v>
      </c>
      <c r="F36" s="69">
        <v>0.41990750999999998</v>
      </c>
      <c r="G36" s="105">
        <f t="shared" si="11"/>
        <v>2.8235809238007876</v>
      </c>
      <c r="H36" s="69">
        <v>0.16600643000000001</v>
      </c>
      <c r="I36" s="105">
        <f t="shared" si="12"/>
        <v>1.3720522784566467</v>
      </c>
      <c r="J36" s="69">
        <v>0.28915334999999998</v>
      </c>
      <c r="K36" s="105">
        <f t="shared" si="13"/>
        <v>0.94651708498374498</v>
      </c>
      <c r="L36" s="69">
        <v>0.37118567000000002</v>
      </c>
      <c r="M36" s="105">
        <f t="shared" si="14"/>
        <v>1.3996844705837903</v>
      </c>
      <c r="N36" s="69">
        <v>0.4105007</v>
      </c>
      <c r="O36" s="105">
        <f t="shared" si="15"/>
        <v>1.6649337325057538</v>
      </c>
      <c r="P36" s="69">
        <v>0.73473765999999996</v>
      </c>
      <c r="Q36" s="105">
        <f t="shared" si="16"/>
        <v>2.0258245616666528</v>
      </c>
      <c r="R36" s="69">
        <v>0.41990750999999998</v>
      </c>
      <c r="S36" s="105">
        <f t="shared" si="17"/>
        <v>2.8235809238007876</v>
      </c>
    </row>
    <row r="37" spans="1:19" hidden="1" outlineLevel="1" x14ac:dyDescent="0.2">
      <c r="A37" s="68" t="s">
        <v>453</v>
      </c>
      <c r="B37" s="68">
        <v>1</v>
      </c>
      <c r="C37" s="66"/>
      <c r="D37" s="69">
        <v>0.22684028000000001</v>
      </c>
      <c r="E37" s="105">
        <f t="shared" si="10"/>
        <v>0.62544583708876555</v>
      </c>
      <c r="F37" s="69">
        <v>3.7752300000000001E-3</v>
      </c>
      <c r="G37" s="105">
        <f t="shared" si="11"/>
        <v>2.5385750807268126E-2</v>
      </c>
      <c r="H37" s="69">
        <v>1.341723E-2</v>
      </c>
      <c r="I37" s="105">
        <f t="shared" si="12"/>
        <v>0.11089414423330995</v>
      </c>
      <c r="J37" s="69">
        <v>0</v>
      </c>
      <c r="K37" s="105">
        <f t="shared" si="13"/>
        <v>0</v>
      </c>
      <c r="L37" s="69">
        <v>0</v>
      </c>
      <c r="M37" s="105">
        <f t="shared" si="14"/>
        <v>0</v>
      </c>
      <c r="N37" s="69">
        <v>0.64212764</v>
      </c>
      <c r="O37" s="105">
        <f t="shared" si="15"/>
        <v>2.6043803784264217</v>
      </c>
      <c r="P37" s="69">
        <v>0.22684028000000001</v>
      </c>
      <c r="Q37" s="105">
        <f t="shared" si="16"/>
        <v>0.62544583708876555</v>
      </c>
      <c r="R37" s="69">
        <v>3.7752300000000001E-3</v>
      </c>
      <c r="S37" s="105">
        <f t="shared" si="17"/>
        <v>2.5385750807268126E-2</v>
      </c>
    </row>
    <row r="38" spans="1:19" hidden="1" outlineLevel="1" x14ac:dyDescent="0.2">
      <c r="A38" s="68" t="s">
        <v>479</v>
      </c>
      <c r="B38" s="68">
        <v>1</v>
      </c>
      <c r="C38" s="66"/>
      <c r="D38" s="69">
        <v>0.40015105000000001</v>
      </c>
      <c r="E38" s="105">
        <f t="shared" si="10"/>
        <v>1.1032996804147768</v>
      </c>
      <c r="F38" s="69">
        <v>0.28086124000000001</v>
      </c>
      <c r="G38" s="105">
        <f t="shared" si="11"/>
        <v>1.888593132090052</v>
      </c>
      <c r="H38" s="69">
        <v>4.7670619999999997E-2</v>
      </c>
      <c r="I38" s="105">
        <f t="shared" si="12"/>
        <v>0.3940002973766798</v>
      </c>
      <c r="J38" s="69">
        <v>0.39007744</v>
      </c>
      <c r="K38" s="105">
        <f t="shared" si="13"/>
        <v>1.2768828769465119</v>
      </c>
      <c r="L38" s="69">
        <v>0.27812716999999998</v>
      </c>
      <c r="M38" s="105">
        <f t="shared" si="14"/>
        <v>1.0487750798580606</v>
      </c>
      <c r="N38" s="69">
        <v>0.24427958999999999</v>
      </c>
      <c r="O38" s="105">
        <f t="shared" si="15"/>
        <v>0.99076403415067305</v>
      </c>
      <c r="P38" s="69">
        <v>0.40015105000000001</v>
      </c>
      <c r="Q38" s="105">
        <f t="shared" si="16"/>
        <v>1.1032996804147768</v>
      </c>
      <c r="R38" s="69">
        <v>0.28086124000000001</v>
      </c>
      <c r="S38" s="105">
        <f t="shared" si="17"/>
        <v>1.888593132090052</v>
      </c>
    </row>
    <row r="39" spans="1:19" hidden="1" outlineLevel="1" x14ac:dyDescent="0.2">
      <c r="A39" s="68" t="s">
        <v>614</v>
      </c>
      <c r="B39" s="68">
        <v>1</v>
      </c>
      <c r="C39" s="66"/>
      <c r="D39" s="69">
        <v>0.66298058999999998</v>
      </c>
      <c r="E39" s="105">
        <f t="shared" si="10"/>
        <v>1.827975393462544</v>
      </c>
      <c r="F39" s="69">
        <v>0.39330671</v>
      </c>
      <c r="G39" s="105">
        <f t="shared" si="11"/>
        <v>2.6447093636378365</v>
      </c>
      <c r="H39" s="69">
        <v>5.576706E-2</v>
      </c>
      <c r="I39" s="105">
        <f t="shared" si="12"/>
        <v>0.46091781948342914</v>
      </c>
      <c r="J39" s="69">
        <v>0.27816523999999998</v>
      </c>
      <c r="K39" s="105">
        <f t="shared" si="13"/>
        <v>0.91054851036172957</v>
      </c>
      <c r="L39" s="69">
        <v>0.35499468000000001</v>
      </c>
      <c r="M39" s="105">
        <f t="shared" si="14"/>
        <v>1.3386307201349179</v>
      </c>
      <c r="N39" s="69">
        <v>0.38807925999999998</v>
      </c>
      <c r="O39" s="105">
        <f t="shared" si="15"/>
        <v>1.5739954910183365</v>
      </c>
      <c r="P39" s="69">
        <v>0.66298058999999998</v>
      </c>
      <c r="Q39" s="105">
        <f t="shared" si="16"/>
        <v>1.827975393462544</v>
      </c>
      <c r="R39" s="69">
        <v>0.39330671</v>
      </c>
      <c r="S39" s="105">
        <f t="shared" si="17"/>
        <v>2.6447093636378365</v>
      </c>
    </row>
    <row r="40" spans="1:19" hidden="1" outlineLevel="1" x14ac:dyDescent="0.2">
      <c r="A40" s="68" t="s">
        <v>616</v>
      </c>
      <c r="B40" s="68">
        <v>1</v>
      </c>
      <c r="C40" s="66"/>
      <c r="D40" s="69">
        <v>0.30506444999999999</v>
      </c>
      <c r="E40" s="105">
        <f t="shared" si="10"/>
        <v>0.8411261452166866</v>
      </c>
      <c r="F40" s="69">
        <v>7.9050049999999997E-2</v>
      </c>
      <c r="G40" s="105">
        <f t="shared" si="11"/>
        <v>0.5315556590200029</v>
      </c>
      <c r="H40" s="69">
        <v>4.8335040000000003E-2</v>
      </c>
      <c r="I40" s="105">
        <f t="shared" si="12"/>
        <v>0.39949176523640167</v>
      </c>
      <c r="J40" s="69">
        <v>2.5313059999999998E-2</v>
      </c>
      <c r="K40" s="105">
        <f t="shared" si="13"/>
        <v>8.2859990255062355E-2</v>
      </c>
      <c r="L40" s="69">
        <v>3.4906819999999998E-2</v>
      </c>
      <c r="M40" s="105">
        <f t="shared" si="14"/>
        <v>0.13162828692029963</v>
      </c>
      <c r="N40" s="69">
        <v>0.57057546999999997</v>
      </c>
      <c r="O40" s="105">
        <f t="shared" si="15"/>
        <v>2.3141747308672671</v>
      </c>
      <c r="P40" s="69">
        <v>0.30506444999999999</v>
      </c>
      <c r="Q40" s="105">
        <f t="shared" si="16"/>
        <v>0.8411261452166866</v>
      </c>
      <c r="R40" s="69">
        <v>7.9050049999999997E-2</v>
      </c>
      <c r="S40" s="105">
        <f t="shared" si="17"/>
        <v>0.5315556590200029</v>
      </c>
    </row>
    <row r="41" spans="1:19" hidden="1" outlineLevel="1" x14ac:dyDescent="0.2">
      <c r="A41" s="68" t="s">
        <v>618</v>
      </c>
      <c r="B41" s="68">
        <v>1</v>
      </c>
      <c r="C41" s="66"/>
      <c r="D41" s="69">
        <v>0.34874074999999999</v>
      </c>
      <c r="E41" s="105">
        <f t="shared" si="10"/>
        <v>0.96155078943966177</v>
      </c>
      <c r="F41" s="69">
        <v>0.18587221000000001</v>
      </c>
      <c r="G41" s="105">
        <f t="shared" si="11"/>
        <v>1.2498591092612135</v>
      </c>
      <c r="H41" s="69">
        <v>8.9556150000000001E-2</v>
      </c>
      <c r="I41" s="105">
        <f t="shared" si="12"/>
        <v>0.74018650757868354</v>
      </c>
      <c r="J41" s="69">
        <v>0.2124566</v>
      </c>
      <c r="K41" s="105">
        <f t="shared" si="13"/>
        <v>0.69545727800683455</v>
      </c>
      <c r="L41" s="69">
        <v>0.19110637999999999</v>
      </c>
      <c r="M41" s="105">
        <f t="shared" si="14"/>
        <v>0.72063297140615534</v>
      </c>
      <c r="N41" s="69">
        <v>0.29910959999999998</v>
      </c>
      <c r="O41" s="105">
        <f t="shared" si="15"/>
        <v>1.213146927048609</v>
      </c>
      <c r="P41" s="69">
        <v>0.34874074999999999</v>
      </c>
      <c r="Q41" s="105">
        <f t="shared" si="16"/>
        <v>0.96155078943966177</v>
      </c>
      <c r="R41" s="69">
        <v>0.18587221000000001</v>
      </c>
      <c r="S41" s="105">
        <f t="shared" si="17"/>
        <v>1.2498591092612135</v>
      </c>
    </row>
    <row r="42" spans="1:19" s="73" customFormat="1" hidden="1" outlineLevel="1" x14ac:dyDescent="0.2">
      <c r="A42" s="72" t="s">
        <v>789</v>
      </c>
      <c r="B42" s="72">
        <v>1</v>
      </c>
      <c r="D42" s="74">
        <v>0.44250381</v>
      </c>
      <c r="E42" s="90">
        <f t="shared" si="10"/>
        <v>1.2200750495477173</v>
      </c>
      <c r="F42" s="74">
        <v>0.21948840999999999</v>
      </c>
      <c r="G42" s="90">
        <f t="shared" si="11"/>
        <v>1.4759042710890453</v>
      </c>
      <c r="H42" s="74">
        <v>7.4517910000000007E-2</v>
      </c>
      <c r="I42" s="90">
        <f t="shared" si="12"/>
        <v>0.61589462649927074</v>
      </c>
      <c r="J42" s="74">
        <v>0.18176981</v>
      </c>
      <c r="K42" s="90">
        <f t="shared" si="13"/>
        <v>0.59500687333987035</v>
      </c>
      <c r="L42" s="74">
        <v>0.19212187999999999</v>
      </c>
      <c r="M42" s="90">
        <f t="shared" si="14"/>
        <v>0.72446226680939074</v>
      </c>
      <c r="N42" s="74">
        <v>0.43242865000000003</v>
      </c>
      <c r="O42" s="90">
        <f t="shared" si="15"/>
        <v>1.7538704472048996</v>
      </c>
      <c r="P42" s="74">
        <v>0.44250381</v>
      </c>
      <c r="Q42" s="90">
        <f t="shared" si="16"/>
        <v>1.2200750495477173</v>
      </c>
      <c r="R42" s="74">
        <v>0.21948840999999999</v>
      </c>
      <c r="S42" s="90">
        <f t="shared" si="17"/>
        <v>1.4759042710890453</v>
      </c>
    </row>
    <row r="43" spans="1:19" s="73" customFormat="1" hidden="1" outlineLevel="1" x14ac:dyDescent="0.2">
      <c r="A43" s="72" t="s">
        <v>790</v>
      </c>
      <c r="B43" s="72">
        <v>1</v>
      </c>
      <c r="D43" s="74">
        <v>0.31542360000000003</v>
      </c>
      <c r="E43" s="90">
        <f t="shared" si="10"/>
        <v>0.86968847657722859</v>
      </c>
      <c r="F43" s="74">
        <v>0.17911204</v>
      </c>
      <c r="G43" s="90">
        <f t="shared" si="11"/>
        <v>1.2044017487733041</v>
      </c>
      <c r="H43" s="74">
        <v>8.7832300000000002E-2</v>
      </c>
      <c r="I43" s="90">
        <f t="shared" si="12"/>
        <v>0.72593879247380788</v>
      </c>
      <c r="J43" s="74">
        <v>0.15128715000000001</v>
      </c>
      <c r="K43" s="90">
        <f t="shared" si="13"/>
        <v>0.49522466958621986</v>
      </c>
      <c r="L43" s="74">
        <v>0.26589334999999997</v>
      </c>
      <c r="M43" s="90">
        <f t="shared" si="14"/>
        <v>1.0026432131027589</v>
      </c>
      <c r="N43" s="74">
        <v>0.34069967000000001</v>
      </c>
      <c r="O43" s="90">
        <f t="shared" si="15"/>
        <v>1.3818304651772302</v>
      </c>
      <c r="P43" s="74">
        <v>0.31542360000000003</v>
      </c>
      <c r="Q43" s="90">
        <f t="shared" si="16"/>
        <v>0.86968847657722859</v>
      </c>
      <c r="R43" s="74">
        <v>0.17911204</v>
      </c>
      <c r="S43" s="90">
        <f t="shared" si="17"/>
        <v>1.2044017487733041</v>
      </c>
    </row>
    <row r="44" spans="1:19" s="73" customFormat="1" hidden="1" outlineLevel="1" x14ac:dyDescent="0.2">
      <c r="A44" s="72" t="s">
        <v>791</v>
      </c>
      <c r="B44" s="72">
        <v>1</v>
      </c>
      <c r="D44" s="74">
        <v>0.45351332</v>
      </c>
      <c r="E44" s="90">
        <f t="shared" si="10"/>
        <v>1.2504305587098781</v>
      </c>
      <c r="F44" s="74">
        <v>0.34846284</v>
      </c>
      <c r="G44" s="90">
        <f t="shared" si="11"/>
        <v>2.343166064539894</v>
      </c>
      <c r="H44" s="74">
        <v>0.24338718000000001</v>
      </c>
      <c r="I44" s="90">
        <f t="shared" si="12"/>
        <v>2.0116084350837373</v>
      </c>
      <c r="J44" s="74">
        <v>0.37123282000000002</v>
      </c>
      <c r="K44" s="90">
        <f t="shared" si="13"/>
        <v>1.2151967343165671</v>
      </c>
      <c r="L44" s="74">
        <v>0.43249549999999998</v>
      </c>
      <c r="M44" s="90">
        <f t="shared" si="14"/>
        <v>1.6308744756966818</v>
      </c>
      <c r="N44" s="74">
        <v>0.32381347999999999</v>
      </c>
      <c r="O44" s="90">
        <f t="shared" si="15"/>
        <v>1.313342427655001</v>
      </c>
      <c r="P44" s="74">
        <v>0.45351332</v>
      </c>
      <c r="Q44" s="90">
        <f t="shared" si="16"/>
        <v>1.2504305587098781</v>
      </c>
      <c r="R44" s="74">
        <v>0.34846284</v>
      </c>
      <c r="S44" s="90">
        <f t="shared" si="17"/>
        <v>2.343166064539894</v>
      </c>
    </row>
    <row r="45" spans="1:19" s="73" customFormat="1" hidden="1" outlineLevel="1" x14ac:dyDescent="0.2">
      <c r="A45" s="72" t="s">
        <v>792</v>
      </c>
      <c r="B45" s="72">
        <v>1</v>
      </c>
      <c r="D45" s="74">
        <v>0.36268572999999998</v>
      </c>
      <c r="E45" s="90">
        <f t="shared" si="10"/>
        <v>1</v>
      </c>
      <c r="F45" s="74">
        <v>0.14871453000000001</v>
      </c>
      <c r="G45" s="90">
        <f t="shared" si="11"/>
        <v>1</v>
      </c>
      <c r="H45" s="74">
        <v>0.12099132999999999</v>
      </c>
      <c r="I45" s="90">
        <f t="shared" si="12"/>
        <v>1</v>
      </c>
      <c r="J45" s="74">
        <v>0.30549195000000001</v>
      </c>
      <c r="K45" s="90">
        <f t="shared" si="13"/>
        <v>1</v>
      </c>
      <c r="L45" s="74">
        <v>0.26519239</v>
      </c>
      <c r="M45" s="90">
        <f t="shared" si="14"/>
        <v>1</v>
      </c>
      <c r="N45" s="74">
        <v>0.24655678</v>
      </c>
      <c r="O45" s="90">
        <f t="shared" si="15"/>
        <v>1</v>
      </c>
      <c r="P45" s="74">
        <v>0.36268572999999998</v>
      </c>
      <c r="Q45" s="90">
        <f t="shared" si="16"/>
        <v>1</v>
      </c>
      <c r="R45" s="74">
        <v>0.14871453000000001</v>
      </c>
      <c r="S45" s="90">
        <f t="shared" si="17"/>
        <v>1</v>
      </c>
    </row>
    <row r="46" spans="1:19" s="77" customFormat="1" hidden="1" outlineLevel="1" x14ac:dyDescent="0.2">
      <c r="A46" s="72" t="s">
        <v>793</v>
      </c>
      <c r="B46" s="72">
        <v>1</v>
      </c>
      <c r="D46" s="74">
        <v>0.15190045999999999</v>
      </c>
      <c r="E46" s="90">
        <f t="shared" si="10"/>
        <v>0.41882116508967693</v>
      </c>
      <c r="F46" s="74">
        <v>8.5543889999999997E-2</v>
      </c>
      <c r="G46" s="90">
        <f t="shared" si="11"/>
        <v>0.57522213868409489</v>
      </c>
      <c r="H46" s="74">
        <v>9.9377690000000005E-2</v>
      </c>
      <c r="I46" s="90">
        <f t="shared" si="12"/>
        <v>0.82136207610908984</v>
      </c>
      <c r="J46" s="74">
        <v>0.15369572000000001</v>
      </c>
      <c r="K46" s="90">
        <f t="shared" si="13"/>
        <v>0.50310890352429904</v>
      </c>
      <c r="L46" s="74">
        <v>0.27504039000000002</v>
      </c>
      <c r="M46" s="90">
        <f t="shared" si="14"/>
        <v>1.0371353039202973</v>
      </c>
      <c r="N46" s="74">
        <v>0.28984107999999997</v>
      </c>
      <c r="O46" s="90">
        <f t="shared" si="15"/>
        <v>1.1755550993162709</v>
      </c>
      <c r="P46" s="74">
        <v>0.15190045999999999</v>
      </c>
      <c r="Q46" s="90">
        <f t="shared" si="16"/>
        <v>0.41882116508967693</v>
      </c>
      <c r="R46" s="74">
        <v>8.5543889999999997E-2</v>
      </c>
      <c r="S46" s="90">
        <f t="shared" si="17"/>
        <v>0.57522213868409489</v>
      </c>
    </row>
    <row r="47" spans="1:19" s="77" customFormat="1" hidden="1" outlineLevel="1" x14ac:dyDescent="0.2">
      <c r="A47" s="72" t="s">
        <v>794</v>
      </c>
      <c r="B47" s="72">
        <v>1</v>
      </c>
      <c r="D47" s="74">
        <v>0.46500910000000001</v>
      </c>
      <c r="E47" s="90">
        <f t="shared" si="10"/>
        <v>1.2821268154112377</v>
      </c>
      <c r="F47" s="74">
        <v>0.27819412999999998</v>
      </c>
      <c r="G47" s="90">
        <f t="shared" si="11"/>
        <v>1.8706587042974212</v>
      </c>
      <c r="H47" s="74">
        <v>7.9224489999999995E-2</v>
      </c>
      <c r="I47" s="90">
        <f t="shared" si="12"/>
        <v>0.65479476917891555</v>
      </c>
      <c r="J47" s="74">
        <v>0.13501197000000001</v>
      </c>
      <c r="K47" s="90">
        <f t="shared" si="13"/>
        <v>0.44194935414828446</v>
      </c>
      <c r="L47" s="74">
        <v>0.28600787999999999</v>
      </c>
      <c r="M47" s="90">
        <f t="shared" si="14"/>
        <v>1.0784920336514936</v>
      </c>
      <c r="N47" s="74">
        <v>0.36348184</v>
      </c>
      <c r="O47" s="90">
        <f t="shared" si="15"/>
        <v>1.4742317773617906</v>
      </c>
      <c r="P47" s="74">
        <v>0.46500910000000001</v>
      </c>
      <c r="Q47" s="90">
        <f t="shared" si="16"/>
        <v>1.2821268154112377</v>
      </c>
      <c r="R47" s="74">
        <v>0.27819412999999998</v>
      </c>
      <c r="S47" s="90">
        <f t="shared" si="17"/>
        <v>1.8706587042974212</v>
      </c>
    </row>
    <row r="48" spans="1:19" s="77" customFormat="1" hidden="1" outlineLevel="1" x14ac:dyDescent="0.2">
      <c r="A48" s="72" t="s">
        <v>942</v>
      </c>
      <c r="B48" s="72">
        <v>1</v>
      </c>
      <c r="D48" s="74">
        <v>0.27480623999999998</v>
      </c>
      <c r="E48" s="90">
        <f t="shared" si="10"/>
        <v>0.75769796622547014</v>
      </c>
      <c r="F48" s="74">
        <v>0.15896589</v>
      </c>
      <c r="G48" s="90">
        <f t="shared" si="11"/>
        <v>1.0689331432510325</v>
      </c>
      <c r="H48" s="74">
        <v>0.14573147</v>
      </c>
      <c r="I48" s="90">
        <f t="shared" si="12"/>
        <v>1.2044786184266261</v>
      </c>
      <c r="J48" s="74">
        <v>0.33953432</v>
      </c>
      <c r="K48" s="90">
        <f t="shared" si="13"/>
        <v>1.1114345893566098</v>
      </c>
      <c r="L48" s="74">
        <v>0.36128462</v>
      </c>
      <c r="M48" s="90">
        <f t="shared" si="14"/>
        <v>1.3623491232157907</v>
      </c>
      <c r="N48" s="74">
        <v>0.32494683000000002</v>
      </c>
      <c r="O48" s="90">
        <f t="shared" si="15"/>
        <v>1.3179391375893212</v>
      </c>
      <c r="P48" s="74">
        <v>0.27480623999999998</v>
      </c>
      <c r="Q48" s="90">
        <f t="shared" si="16"/>
        <v>0.75769796622547014</v>
      </c>
      <c r="R48" s="74">
        <v>0.15896589</v>
      </c>
      <c r="S48" s="90">
        <f t="shared" si="17"/>
        <v>1.0689331432510325</v>
      </c>
    </row>
    <row r="49" spans="1:19" s="77" customFormat="1" hidden="1" outlineLevel="1" x14ac:dyDescent="0.2">
      <c r="A49" s="72" t="s">
        <v>943</v>
      </c>
      <c r="B49" s="72">
        <v>1</v>
      </c>
      <c r="D49" s="74">
        <v>0.38090885000000002</v>
      </c>
      <c r="E49" s="90">
        <f t="shared" si="10"/>
        <v>1.0502449324377885</v>
      </c>
      <c r="F49" s="74">
        <v>0.14619757</v>
      </c>
      <c r="G49" s="90">
        <f t="shared" si="11"/>
        <v>0.98307522472753661</v>
      </c>
      <c r="H49" s="74">
        <v>0.11885388</v>
      </c>
      <c r="I49" s="90">
        <f t="shared" si="12"/>
        <v>0.9823338581367772</v>
      </c>
      <c r="J49" s="74">
        <v>0.29225299999999999</v>
      </c>
      <c r="K49" s="90">
        <f t="shared" si="13"/>
        <v>0.9566635061905886</v>
      </c>
      <c r="L49" s="74">
        <v>0.23270084999999999</v>
      </c>
      <c r="M49" s="90">
        <f t="shared" si="14"/>
        <v>0.87747936507529489</v>
      </c>
      <c r="N49" s="74">
        <v>0.22759260000000001</v>
      </c>
      <c r="O49" s="90">
        <f t="shared" si="15"/>
        <v>0.92308392411678963</v>
      </c>
      <c r="P49" s="74">
        <v>0.38090885000000002</v>
      </c>
      <c r="Q49" s="90">
        <f t="shared" si="16"/>
        <v>1.0502449324377885</v>
      </c>
      <c r="R49" s="74">
        <v>0.14619757</v>
      </c>
      <c r="S49" s="90">
        <f t="shared" si="17"/>
        <v>0.98307522472753661</v>
      </c>
    </row>
    <row r="50" spans="1:19" hidden="1" outlineLevel="1" x14ac:dyDescent="0.2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78"/>
      <c r="M50" s="66"/>
      <c r="N50" s="66"/>
      <c r="O50" s="66"/>
      <c r="P50" s="66"/>
      <c r="Q50" s="66"/>
      <c r="R50" s="66"/>
      <c r="S50" s="66"/>
    </row>
    <row r="51" spans="1:19" collapsed="1" x14ac:dyDescent="0.2">
      <c r="A51" s="63" t="s">
        <v>803</v>
      </c>
      <c r="D51" s="66"/>
      <c r="E51" s="66"/>
      <c r="F51" s="66"/>
      <c r="G51" s="66"/>
      <c r="I51" s="66"/>
      <c r="K51" s="66"/>
      <c r="M51" s="66"/>
      <c r="O51" s="66"/>
      <c r="Q51" s="66"/>
      <c r="S51" s="66"/>
    </row>
    <row r="52" spans="1:19" x14ac:dyDescent="0.2">
      <c r="A52" s="63"/>
      <c r="L52" s="78"/>
    </row>
    <row r="53" spans="1:19" x14ac:dyDescent="0.2">
      <c r="L53" s="78"/>
      <c r="N53" s="78"/>
    </row>
    <row r="54" spans="1:19" x14ac:dyDescent="0.2">
      <c r="C54" s="61" t="s">
        <v>804</v>
      </c>
      <c r="D54" s="66" t="s">
        <v>805</v>
      </c>
      <c r="E54" s="66" t="s">
        <v>806</v>
      </c>
      <c r="F54" s="66" t="s">
        <v>807</v>
      </c>
      <c r="G54" s="69" t="s">
        <v>808</v>
      </c>
      <c r="H54" s="66" t="s">
        <v>809</v>
      </c>
      <c r="I54" s="69" t="s">
        <v>810</v>
      </c>
      <c r="J54" s="69" t="s">
        <v>811</v>
      </c>
      <c r="K54" s="66" t="s">
        <v>812</v>
      </c>
      <c r="L54" s="66" t="s">
        <v>813</v>
      </c>
      <c r="M54" s="61" t="s">
        <v>814</v>
      </c>
      <c r="N54" s="66" t="s">
        <v>815</v>
      </c>
      <c r="O54" s="66" t="s">
        <v>816</v>
      </c>
      <c r="P54" s="66" t="s">
        <v>817</v>
      </c>
      <c r="Q54" s="66" t="s">
        <v>818</v>
      </c>
      <c r="R54" s="66"/>
      <c r="S54" s="66"/>
    </row>
    <row r="55" spans="1:19" x14ac:dyDescent="0.2">
      <c r="A55" s="68" t="s">
        <v>780</v>
      </c>
      <c r="B55" s="68">
        <v>1</v>
      </c>
      <c r="C55" s="69">
        <f>E6</f>
        <v>1.2978502428055338</v>
      </c>
      <c r="D55" s="69">
        <f>G6</f>
        <v>0.31393494299870389</v>
      </c>
      <c r="E55" s="69">
        <f>I6</f>
        <v>0.5563005693790074</v>
      </c>
      <c r="F55" s="69">
        <f>K6</f>
        <v>1.241506509632698</v>
      </c>
      <c r="G55" s="69">
        <f>M6</f>
        <v>1.385677795481707</v>
      </c>
      <c r="H55" s="69">
        <f>O6</f>
        <v>0.95977415532289168</v>
      </c>
      <c r="I55" s="69">
        <f>Q6</f>
        <v>2.0401032675180035</v>
      </c>
      <c r="J55" s="69">
        <f>E29</f>
        <v>2.0093264490996106</v>
      </c>
      <c r="K55" s="69">
        <f>G29</f>
        <v>2.9194578364333328</v>
      </c>
      <c r="L55" s="69">
        <f>I29</f>
        <v>1.1422089500131953</v>
      </c>
      <c r="M55" s="69">
        <f>K29</f>
        <v>0.62930024833714926</v>
      </c>
      <c r="N55" s="69">
        <f>M29</f>
        <v>1.7360704430470271</v>
      </c>
      <c r="O55" s="69">
        <f>O29</f>
        <v>1.6405280763319507</v>
      </c>
      <c r="P55" s="69">
        <f>Q29</f>
        <v>2.0093264490996106</v>
      </c>
      <c r="Q55" s="69">
        <f>S29</f>
        <v>2.9194578364333328</v>
      </c>
      <c r="R55" s="68" t="s">
        <v>780</v>
      </c>
      <c r="S55" s="69"/>
    </row>
    <row r="56" spans="1:19" x14ac:dyDescent="0.2">
      <c r="A56" s="68" t="s">
        <v>781</v>
      </c>
      <c r="B56" s="68">
        <v>1</v>
      </c>
      <c r="C56" s="69">
        <f t="shared" ref="C56:C75" si="18">E7</f>
        <v>0.94718899178283522</v>
      </c>
      <c r="D56" s="69">
        <f t="shared" ref="D56:D75" si="19">G7</f>
        <v>1.0391167764329021</v>
      </c>
      <c r="E56" s="69">
        <f t="shared" ref="E56:E75" si="20">I7</f>
        <v>0.67890345403639485</v>
      </c>
      <c r="F56" s="69">
        <f t="shared" ref="F56:F75" si="21">K7</f>
        <v>1.8222203738651619</v>
      </c>
      <c r="G56" s="69">
        <f t="shared" ref="G56:G75" si="22">M7</f>
        <v>0.77045214710332055</v>
      </c>
      <c r="H56" s="69">
        <f t="shared" ref="H56:H75" si="23">O7</f>
        <v>0.33327878036257591</v>
      </c>
      <c r="I56" s="69">
        <f t="shared" ref="I56:I75" si="24">Q7</f>
        <v>0.8638222045090973</v>
      </c>
      <c r="J56" s="69">
        <f t="shared" ref="J56:J75" si="25">E30</f>
        <v>0.41648024034471942</v>
      </c>
      <c r="K56" s="69">
        <f t="shared" ref="K56:K75" si="26">G30</f>
        <v>0.91351625157272798</v>
      </c>
      <c r="L56" s="69">
        <f t="shared" ref="L56:L75" si="27">I30</f>
        <v>0.35896844840039371</v>
      </c>
      <c r="M56" s="69">
        <f t="shared" ref="M56:M75" si="28">K30</f>
        <v>0.23967587361958306</v>
      </c>
      <c r="N56" s="69">
        <f t="shared" ref="N56:N75" si="29">M30</f>
        <v>0.27438144058357028</v>
      </c>
      <c r="O56" s="69">
        <f t="shared" ref="O56:O75" si="30">O30</f>
        <v>0.52186871519006695</v>
      </c>
      <c r="P56" s="69">
        <f t="shared" ref="P56:P75" si="31">Q30</f>
        <v>0.41648024034471942</v>
      </c>
      <c r="Q56" s="69">
        <f t="shared" ref="Q56:Q75" si="32">S30</f>
        <v>0.91351625157272798</v>
      </c>
      <c r="R56" s="68" t="s">
        <v>781</v>
      </c>
      <c r="S56" s="69"/>
    </row>
    <row r="57" spans="1:19" x14ac:dyDescent="0.2">
      <c r="A57" s="68" t="s">
        <v>782</v>
      </c>
      <c r="B57" s="68">
        <v>1</v>
      </c>
      <c r="C57" s="69">
        <f t="shared" si="18"/>
        <v>1.8230706170942605</v>
      </c>
      <c r="D57" s="69">
        <f t="shared" si="19"/>
        <v>1.35233507126472</v>
      </c>
      <c r="E57" s="69">
        <f t="shared" si="20"/>
        <v>0.8657626766658254</v>
      </c>
      <c r="F57" s="69">
        <f t="shared" si="21"/>
        <v>1.8293379760651478</v>
      </c>
      <c r="G57" s="69">
        <f t="shared" si="22"/>
        <v>0.46977122638092389</v>
      </c>
      <c r="H57" s="69">
        <f t="shared" si="23"/>
        <v>1.2230970930877194</v>
      </c>
      <c r="I57" s="69">
        <f t="shared" si="24"/>
        <v>5.1359914091344369E-2</v>
      </c>
      <c r="J57" s="69">
        <f t="shared" si="25"/>
        <v>0.65849682037393642</v>
      </c>
      <c r="K57" s="69">
        <f t="shared" si="26"/>
        <v>0.8768344962661011</v>
      </c>
      <c r="L57" s="69">
        <f t="shared" si="27"/>
        <v>8.8223594202989586E-2</v>
      </c>
      <c r="M57" s="69">
        <f t="shared" si="28"/>
        <v>0.27560022449036709</v>
      </c>
      <c r="N57" s="69">
        <f t="shared" si="29"/>
        <v>0.50482123563198777</v>
      </c>
      <c r="O57" s="69">
        <f t="shared" si="30"/>
        <v>1.6688288596241401</v>
      </c>
      <c r="P57" s="69">
        <f t="shared" si="31"/>
        <v>0.65849682037393642</v>
      </c>
      <c r="Q57" s="69">
        <f t="shared" si="32"/>
        <v>0.8768344962661011</v>
      </c>
      <c r="R57" s="68" t="s">
        <v>782</v>
      </c>
      <c r="S57" s="69"/>
    </row>
    <row r="58" spans="1:19" x14ac:dyDescent="0.2">
      <c r="A58" s="68" t="s">
        <v>783</v>
      </c>
      <c r="B58" s="68">
        <v>1</v>
      </c>
      <c r="C58" s="69">
        <f t="shared" si="18"/>
        <v>1.6566640985256529</v>
      </c>
      <c r="D58" s="69">
        <f t="shared" si="19"/>
        <v>1.2855746471288871</v>
      </c>
      <c r="E58" s="69">
        <f t="shared" si="20"/>
        <v>1.019725491990799</v>
      </c>
      <c r="F58" s="69">
        <f t="shared" si="21"/>
        <v>2.0520806489168213</v>
      </c>
      <c r="G58" s="69">
        <f t="shared" si="22"/>
        <v>1.143921469035641</v>
      </c>
      <c r="H58" s="69">
        <f t="shared" si="23"/>
        <v>1.0280743206502838</v>
      </c>
      <c r="I58" s="69">
        <f t="shared" si="24"/>
        <v>1.5790409007123998</v>
      </c>
      <c r="J58" s="69">
        <f t="shared" si="25"/>
        <v>1.3945844795161917</v>
      </c>
      <c r="K58" s="69">
        <f t="shared" si="26"/>
        <v>1.4533903983692782</v>
      </c>
      <c r="L58" s="69">
        <f t="shared" si="27"/>
        <v>1.0901171183092211</v>
      </c>
      <c r="M58" s="69">
        <f t="shared" si="28"/>
        <v>0.84569341352529914</v>
      </c>
      <c r="N58" s="69">
        <f t="shared" si="29"/>
        <v>1.4210459055782105</v>
      </c>
      <c r="O58" s="69">
        <f t="shared" si="30"/>
        <v>0.74015575641440479</v>
      </c>
      <c r="P58" s="69">
        <f t="shared" si="31"/>
        <v>1.3945844795161917</v>
      </c>
      <c r="Q58" s="69">
        <f t="shared" si="32"/>
        <v>1.4533903983692782</v>
      </c>
      <c r="R58" s="68" t="s">
        <v>783</v>
      </c>
      <c r="S58" s="69"/>
    </row>
    <row r="59" spans="1:19" x14ac:dyDescent="0.2">
      <c r="A59" s="68" t="s">
        <v>786</v>
      </c>
      <c r="B59" s="68">
        <v>1</v>
      </c>
      <c r="C59" s="69">
        <f t="shared" si="18"/>
        <v>0.78141173135911401</v>
      </c>
      <c r="D59" s="69">
        <f t="shared" si="19"/>
        <v>0.40235661380460058</v>
      </c>
      <c r="E59" s="69">
        <f t="shared" si="20"/>
        <v>1.2550573460975976</v>
      </c>
      <c r="F59" s="69">
        <f t="shared" si="21"/>
        <v>2.9890815768680765</v>
      </c>
      <c r="G59" s="69">
        <f t="shared" si="22"/>
        <v>1.6251080253962273</v>
      </c>
      <c r="H59" s="69">
        <f t="shared" si="23"/>
        <v>1.8465720113310571</v>
      </c>
      <c r="I59" s="69">
        <f t="shared" si="24"/>
        <v>1.5159758880087679</v>
      </c>
      <c r="J59" s="69">
        <f t="shared" si="25"/>
        <v>0.98517832504741787</v>
      </c>
      <c r="K59" s="69">
        <f t="shared" si="26"/>
        <v>1.1281162640933604</v>
      </c>
      <c r="L59" s="69">
        <f t="shared" si="27"/>
        <v>3.8844985834935448</v>
      </c>
      <c r="M59" s="69">
        <f t="shared" si="28"/>
        <v>0.91690799053788485</v>
      </c>
      <c r="N59" s="69">
        <f t="shared" si="29"/>
        <v>1.9284873521446071</v>
      </c>
      <c r="O59" s="69">
        <f t="shared" si="30"/>
        <v>1.4681889502288277</v>
      </c>
      <c r="P59" s="69">
        <f t="shared" si="31"/>
        <v>0.98517832504741787</v>
      </c>
      <c r="Q59" s="69">
        <f t="shared" si="32"/>
        <v>1.1281162640933604</v>
      </c>
      <c r="R59" s="68" t="s">
        <v>944</v>
      </c>
      <c r="S59" s="69"/>
    </row>
    <row r="60" spans="1:19" x14ac:dyDescent="0.2">
      <c r="A60" s="71" t="s">
        <v>787</v>
      </c>
      <c r="B60" s="71">
        <v>1</v>
      </c>
      <c r="C60" s="69">
        <f t="shared" si="18"/>
        <v>0.56163012317248329</v>
      </c>
      <c r="D60" s="69">
        <f t="shared" si="19"/>
        <v>0.87174892025303352</v>
      </c>
      <c r="E60" s="69">
        <f t="shared" si="20"/>
        <v>0.54914432236505617</v>
      </c>
      <c r="F60" s="69">
        <f t="shared" si="21"/>
        <v>1.0769465389787496</v>
      </c>
      <c r="G60" s="69">
        <f t="shared" si="22"/>
        <v>1.123109178061896</v>
      </c>
      <c r="H60" s="69">
        <f t="shared" si="23"/>
        <v>0.50198394256954104</v>
      </c>
      <c r="I60" s="69">
        <f t="shared" si="24"/>
        <v>1.5139783346341409</v>
      </c>
      <c r="J60" s="69">
        <f t="shared" si="25"/>
        <v>0.33778511219617052</v>
      </c>
      <c r="K60" s="69">
        <f t="shared" si="26"/>
        <v>0.50104861979525461</v>
      </c>
      <c r="L60" s="69">
        <f t="shared" si="27"/>
        <v>0.66247614601806593</v>
      </c>
      <c r="M60" s="69">
        <f t="shared" si="28"/>
        <v>0.46525235771351747</v>
      </c>
      <c r="N60" s="69">
        <f t="shared" si="29"/>
        <v>0.97448475048624139</v>
      </c>
      <c r="O60" s="69">
        <f t="shared" si="30"/>
        <v>1.1862866638670411</v>
      </c>
      <c r="P60" s="69">
        <f t="shared" si="31"/>
        <v>0.33778511219617052</v>
      </c>
      <c r="Q60" s="69">
        <f t="shared" si="32"/>
        <v>0.50104861979525461</v>
      </c>
      <c r="R60" s="71" t="s">
        <v>787</v>
      </c>
      <c r="S60" s="69"/>
    </row>
    <row r="61" spans="1:19" s="73" customFormat="1" x14ac:dyDescent="0.2">
      <c r="A61" s="72" t="s">
        <v>788</v>
      </c>
      <c r="B61" s="72">
        <v>1</v>
      </c>
      <c r="C61" s="74">
        <f t="shared" si="18"/>
        <v>0.98642554586101283</v>
      </c>
      <c r="D61" s="74">
        <f t="shared" si="19"/>
        <v>0.84222995992862315</v>
      </c>
      <c r="E61" s="74">
        <f t="shared" si="20"/>
        <v>0.64066428229219319</v>
      </c>
      <c r="F61" s="74">
        <f t="shared" si="21"/>
        <v>1.3572392086143374</v>
      </c>
      <c r="G61" s="74">
        <f t="shared" si="22"/>
        <v>1.0514445844274702</v>
      </c>
      <c r="H61" s="74">
        <f t="shared" si="23"/>
        <v>0.75197378610357901</v>
      </c>
      <c r="I61" s="74">
        <f t="shared" si="24"/>
        <v>1.3493907238579186</v>
      </c>
      <c r="J61" s="74">
        <f t="shared" si="25"/>
        <v>0.80089167004171913</v>
      </c>
      <c r="K61" s="74">
        <f t="shared" si="26"/>
        <v>1.1515034879241455</v>
      </c>
      <c r="L61" s="74">
        <f t="shared" si="27"/>
        <v>0.74778101868952107</v>
      </c>
      <c r="M61" s="74">
        <f t="shared" si="28"/>
        <v>0.47603382020377299</v>
      </c>
      <c r="N61" s="74">
        <f t="shared" si="29"/>
        <v>1.0552666311427716</v>
      </c>
      <c r="O61" s="74">
        <f t="shared" si="30"/>
        <v>1.3094010231639139</v>
      </c>
      <c r="P61" s="74">
        <f t="shared" si="31"/>
        <v>0.80089167004171913</v>
      </c>
      <c r="Q61" s="74">
        <f t="shared" si="32"/>
        <v>1.1515034879241455</v>
      </c>
      <c r="R61" s="72" t="s">
        <v>788</v>
      </c>
      <c r="S61" s="74"/>
    </row>
    <row r="62" spans="1:19" x14ac:dyDescent="0.2">
      <c r="A62" s="68" t="s">
        <v>392</v>
      </c>
      <c r="B62" s="68">
        <v>1</v>
      </c>
      <c r="C62" s="69">
        <f t="shared" si="18"/>
        <v>1.7385115581955672</v>
      </c>
      <c r="D62" s="69">
        <f t="shared" si="19"/>
        <v>1.250230973833478</v>
      </c>
      <c r="E62" s="69">
        <f t="shared" si="20"/>
        <v>1.1563900839920054</v>
      </c>
      <c r="F62" s="69">
        <f t="shared" si="21"/>
        <v>4.8753621224863952</v>
      </c>
      <c r="G62" s="69">
        <f t="shared" si="22"/>
        <v>1.448537670411284</v>
      </c>
      <c r="H62" s="69">
        <f t="shared" si="23"/>
        <v>0.62496943238827896</v>
      </c>
      <c r="I62" s="69">
        <f t="shared" si="24"/>
        <v>1.7204432266671095</v>
      </c>
      <c r="J62" s="69">
        <f t="shared" si="25"/>
        <v>2.0258245616666528</v>
      </c>
      <c r="K62" s="69">
        <f t="shared" si="26"/>
        <v>2.8235809238007876</v>
      </c>
      <c r="L62" s="69">
        <f t="shared" si="27"/>
        <v>1.3720522784566467</v>
      </c>
      <c r="M62" s="69">
        <f t="shared" si="28"/>
        <v>0.94651708498374498</v>
      </c>
      <c r="N62" s="69">
        <f t="shared" si="29"/>
        <v>1.3996844705837903</v>
      </c>
      <c r="O62" s="69">
        <f t="shared" si="30"/>
        <v>1.6649337325057538</v>
      </c>
      <c r="P62" s="69">
        <f t="shared" si="31"/>
        <v>2.0258245616666528</v>
      </c>
      <c r="Q62" s="69">
        <f t="shared" si="32"/>
        <v>2.8235809238007876</v>
      </c>
      <c r="R62" s="68" t="s">
        <v>392</v>
      </c>
      <c r="S62" s="69"/>
    </row>
    <row r="63" spans="1:19" x14ac:dyDescent="0.2">
      <c r="A63" s="68" t="s">
        <v>453</v>
      </c>
      <c r="B63" s="68">
        <v>1</v>
      </c>
      <c r="C63" s="69">
        <f t="shared" si="18"/>
        <v>2.5468744320883574</v>
      </c>
      <c r="D63" s="69">
        <f t="shared" si="19"/>
        <v>0.19711830453795878</v>
      </c>
      <c r="E63" s="69">
        <f t="shared" si="20"/>
        <v>0.5575752794279053</v>
      </c>
      <c r="F63" s="69">
        <f t="shared" si="21"/>
        <v>1.4586548619498354</v>
      </c>
      <c r="G63" s="69">
        <f t="shared" si="22"/>
        <v>0.42211052618094241</v>
      </c>
      <c r="H63" s="69">
        <f t="shared" si="23"/>
        <v>5.8134686801627422E-2</v>
      </c>
      <c r="I63" s="69">
        <f t="shared" si="24"/>
        <v>0.7890903092600895</v>
      </c>
      <c r="J63" s="69">
        <f t="shared" si="25"/>
        <v>0.62544583708876555</v>
      </c>
      <c r="K63" s="69">
        <f t="shared" si="26"/>
        <v>2.5385750807268126E-2</v>
      </c>
      <c r="L63" s="69">
        <f t="shared" si="27"/>
        <v>0.11089414423330995</v>
      </c>
      <c r="M63" s="69">
        <f t="shared" si="28"/>
        <v>0</v>
      </c>
      <c r="N63" s="69">
        <f t="shared" si="29"/>
        <v>0</v>
      </c>
      <c r="O63" s="69">
        <f t="shared" si="30"/>
        <v>2.6043803784264217</v>
      </c>
      <c r="P63" s="69">
        <f t="shared" si="31"/>
        <v>0.62544583708876555</v>
      </c>
      <c r="Q63" s="69">
        <f t="shared" si="32"/>
        <v>2.5385750807268126E-2</v>
      </c>
      <c r="R63" s="68" t="s">
        <v>453</v>
      </c>
      <c r="S63" s="69"/>
    </row>
    <row r="64" spans="1:19" x14ac:dyDescent="0.2">
      <c r="A64" s="68" t="s">
        <v>479</v>
      </c>
      <c r="B64" s="68">
        <v>1</v>
      </c>
      <c r="C64" s="69">
        <f t="shared" si="18"/>
        <v>0.64983241174342321</v>
      </c>
      <c r="D64" s="69">
        <f t="shared" si="19"/>
        <v>0.78873213019627464</v>
      </c>
      <c r="E64" s="69">
        <f t="shared" si="20"/>
        <v>0.70184269763744167</v>
      </c>
      <c r="F64" s="69">
        <f t="shared" si="21"/>
        <v>1.6410014965852344</v>
      </c>
      <c r="G64" s="69">
        <f t="shared" si="22"/>
        <v>0.99352512819447936</v>
      </c>
      <c r="H64" s="69">
        <f t="shared" si="23"/>
        <v>0.59032573854608306</v>
      </c>
      <c r="I64" s="69">
        <f t="shared" si="24"/>
        <v>0.89852234898177208</v>
      </c>
      <c r="J64" s="69">
        <f t="shared" si="25"/>
        <v>1.1032996804147768</v>
      </c>
      <c r="K64" s="69">
        <f t="shared" si="26"/>
        <v>1.888593132090052</v>
      </c>
      <c r="L64" s="69">
        <f t="shared" si="27"/>
        <v>0.3940002973766798</v>
      </c>
      <c r="M64" s="69">
        <f t="shared" si="28"/>
        <v>1.2768828769465119</v>
      </c>
      <c r="N64" s="69">
        <f t="shared" si="29"/>
        <v>1.0487750798580606</v>
      </c>
      <c r="O64" s="69">
        <f t="shared" si="30"/>
        <v>0.99076403415067305</v>
      </c>
      <c r="P64" s="69">
        <f t="shared" si="31"/>
        <v>1.1032996804147768</v>
      </c>
      <c r="Q64" s="69">
        <f t="shared" si="32"/>
        <v>1.888593132090052</v>
      </c>
      <c r="R64" s="68" t="s">
        <v>479</v>
      </c>
      <c r="S64" s="69"/>
    </row>
    <row r="65" spans="1:19" x14ac:dyDescent="0.2">
      <c r="A65" s="68" t="s">
        <v>614</v>
      </c>
      <c r="B65" s="68">
        <v>1</v>
      </c>
      <c r="C65" s="69">
        <f t="shared" si="18"/>
        <v>2.456369450307204</v>
      </c>
      <c r="D65" s="69">
        <f t="shared" si="19"/>
        <v>1.9085783383027926</v>
      </c>
      <c r="E65" s="69">
        <f t="shared" si="20"/>
        <v>1.4604586447835919</v>
      </c>
      <c r="F65" s="69">
        <f t="shared" si="21"/>
        <v>2.3392858587920649</v>
      </c>
      <c r="G65" s="69">
        <f t="shared" si="22"/>
        <v>1.3120762750589212</v>
      </c>
      <c r="H65" s="69">
        <f t="shared" si="23"/>
        <v>1.1847429498989737</v>
      </c>
      <c r="I65" s="69">
        <f t="shared" si="24"/>
        <v>2.0647526306758111</v>
      </c>
      <c r="J65" s="69">
        <f t="shared" si="25"/>
        <v>1.827975393462544</v>
      </c>
      <c r="K65" s="69">
        <f t="shared" si="26"/>
        <v>2.6447093636378365</v>
      </c>
      <c r="L65" s="69">
        <f t="shared" si="27"/>
        <v>0.46091781948342914</v>
      </c>
      <c r="M65" s="69">
        <f t="shared" si="28"/>
        <v>0.91054851036172957</v>
      </c>
      <c r="N65" s="69">
        <f t="shared" si="29"/>
        <v>1.3386307201349179</v>
      </c>
      <c r="O65" s="69">
        <f t="shared" si="30"/>
        <v>1.5739954910183365</v>
      </c>
      <c r="P65" s="69">
        <f t="shared" si="31"/>
        <v>1.827975393462544</v>
      </c>
      <c r="Q65" s="69">
        <f t="shared" si="32"/>
        <v>2.6447093636378365</v>
      </c>
      <c r="R65" s="68" t="s">
        <v>614</v>
      </c>
      <c r="S65" s="69"/>
    </row>
    <row r="66" spans="1:19" x14ac:dyDescent="0.2">
      <c r="A66" s="68" t="s">
        <v>616</v>
      </c>
      <c r="B66" s="68">
        <v>1</v>
      </c>
      <c r="C66" s="69">
        <f t="shared" si="18"/>
        <v>2.1450707514562533</v>
      </c>
      <c r="D66" s="69">
        <f t="shared" si="19"/>
        <v>0.27823789173607799</v>
      </c>
      <c r="E66" s="69">
        <f t="shared" si="20"/>
        <v>0.9962381997387445</v>
      </c>
      <c r="F66" s="69">
        <f t="shared" si="21"/>
        <v>1.7757361311415452</v>
      </c>
      <c r="G66" s="69">
        <f t="shared" si="22"/>
        <v>0.59636386447213041</v>
      </c>
      <c r="H66" s="69">
        <f t="shared" si="23"/>
        <v>8.0431122221779033E-2</v>
      </c>
      <c r="I66" s="69">
        <f t="shared" si="24"/>
        <v>0.96480557077777229</v>
      </c>
      <c r="J66" s="69">
        <f t="shared" si="25"/>
        <v>0.8411261452166866</v>
      </c>
      <c r="K66" s="69">
        <f t="shared" si="26"/>
        <v>0.5315556590200029</v>
      </c>
      <c r="L66" s="69">
        <f t="shared" si="27"/>
        <v>0.39949176523640167</v>
      </c>
      <c r="M66" s="69">
        <f t="shared" si="28"/>
        <v>8.2859990255062355E-2</v>
      </c>
      <c r="N66" s="69">
        <f t="shared" si="29"/>
        <v>0.13162828692029963</v>
      </c>
      <c r="O66" s="69">
        <f t="shared" si="30"/>
        <v>2.3141747308672671</v>
      </c>
      <c r="P66" s="69">
        <f t="shared" si="31"/>
        <v>0.8411261452166866</v>
      </c>
      <c r="Q66" s="69">
        <f t="shared" si="32"/>
        <v>0.5315556590200029</v>
      </c>
      <c r="R66" s="68" t="s">
        <v>616</v>
      </c>
      <c r="S66" s="69"/>
    </row>
    <row r="67" spans="1:19" x14ac:dyDescent="0.2">
      <c r="A67" s="68" t="s">
        <v>618</v>
      </c>
      <c r="B67" s="68">
        <v>1</v>
      </c>
      <c r="C67" s="69">
        <f t="shared" si="18"/>
        <v>0.9781933106768026</v>
      </c>
      <c r="D67" s="69">
        <f t="shared" si="19"/>
        <v>0.89413337726398667</v>
      </c>
      <c r="E67" s="69">
        <f t="shared" si="20"/>
        <v>0.56636980382555935</v>
      </c>
      <c r="F67" s="69">
        <f t="shared" si="21"/>
        <v>1.8634042905002168</v>
      </c>
      <c r="G67" s="69">
        <f t="shared" si="22"/>
        <v>1.0052897950637185</v>
      </c>
      <c r="H67" s="69">
        <f t="shared" si="23"/>
        <v>0.50580323595404664</v>
      </c>
      <c r="I67" s="69">
        <f t="shared" si="24"/>
        <v>1.0613707523096254</v>
      </c>
      <c r="J67" s="69">
        <f t="shared" si="25"/>
        <v>0.96155078943966177</v>
      </c>
      <c r="K67" s="69">
        <f t="shared" si="26"/>
        <v>1.2498591092612135</v>
      </c>
      <c r="L67" s="69">
        <f t="shared" si="27"/>
        <v>0.74018650757868354</v>
      </c>
      <c r="M67" s="69">
        <f t="shared" si="28"/>
        <v>0.69545727800683455</v>
      </c>
      <c r="N67" s="69">
        <f t="shared" si="29"/>
        <v>0.72063297140615534</v>
      </c>
      <c r="O67" s="69">
        <f t="shared" si="30"/>
        <v>1.213146927048609</v>
      </c>
      <c r="P67" s="69">
        <f t="shared" si="31"/>
        <v>0.96155078943966177</v>
      </c>
      <c r="Q67" s="69">
        <f t="shared" si="32"/>
        <v>1.2498591092612135</v>
      </c>
      <c r="R67" s="68" t="s">
        <v>618</v>
      </c>
      <c r="S67" s="69"/>
    </row>
    <row r="68" spans="1:19" s="73" customFormat="1" x14ac:dyDescent="0.2">
      <c r="A68" s="72" t="s">
        <v>789</v>
      </c>
      <c r="B68" s="72">
        <v>1</v>
      </c>
      <c r="C68" s="74">
        <f t="shared" si="18"/>
        <v>1.7582060739098111</v>
      </c>
      <c r="D68" s="74">
        <f t="shared" si="19"/>
        <v>0.85814690474495126</v>
      </c>
      <c r="E68" s="74">
        <f t="shared" si="20"/>
        <v>0.92172459646605165</v>
      </c>
      <c r="F68" s="74">
        <f t="shared" si="21"/>
        <v>2.3670171935860824</v>
      </c>
      <c r="G68" s="74">
        <f t="shared" si="22"/>
        <v>0.95265437017132748</v>
      </c>
      <c r="H68" s="74">
        <f t="shared" si="23"/>
        <v>0.47305915943839799</v>
      </c>
      <c r="I68" s="74">
        <f t="shared" si="24"/>
        <v>1.2480860415040658</v>
      </c>
      <c r="J68" s="74">
        <f t="shared" si="25"/>
        <v>1.2200750495477173</v>
      </c>
      <c r="K68" s="74">
        <f t="shared" si="26"/>
        <v>1.4759042710890453</v>
      </c>
      <c r="L68" s="74">
        <f t="shared" si="27"/>
        <v>0.61589462649927074</v>
      </c>
      <c r="M68" s="74">
        <f t="shared" si="28"/>
        <v>0.59500687333987035</v>
      </c>
      <c r="N68" s="74">
        <f t="shared" si="29"/>
        <v>0.72446226680939074</v>
      </c>
      <c r="O68" s="74">
        <f t="shared" si="30"/>
        <v>1.7538704472048996</v>
      </c>
      <c r="P68" s="74">
        <f t="shared" si="31"/>
        <v>1.2200750495477173</v>
      </c>
      <c r="Q68" s="74">
        <f t="shared" si="32"/>
        <v>1.4759042710890453</v>
      </c>
      <c r="R68" s="74"/>
      <c r="S68" s="74"/>
    </row>
    <row r="69" spans="1:19" s="73" customFormat="1" x14ac:dyDescent="0.2">
      <c r="A69" s="72" t="s">
        <v>790</v>
      </c>
      <c r="B69" s="72">
        <v>1</v>
      </c>
      <c r="C69" s="74">
        <f t="shared" si="18"/>
        <v>1.1126791816036463</v>
      </c>
      <c r="D69" s="74">
        <f t="shared" si="19"/>
        <v>0.84483338003577069</v>
      </c>
      <c r="E69" s="74">
        <f t="shared" si="20"/>
        <v>0.68692966912485576</v>
      </c>
      <c r="F69" s="74">
        <f t="shared" si="21"/>
        <v>1.5261974996957024</v>
      </c>
      <c r="G69" s="74">
        <f t="shared" si="22"/>
        <v>1.0350651097403012</v>
      </c>
      <c r="H69" s="74">
        <f t="shared" si="23"/>
        <v>0.7063880542767087</v>
      </c>
      <c r="I69" s="74">
        <f t="shared" si="24"/>
        <v>1.3329278356222012</v>
      </c>
      <c r="J69" s="74">
        <f t="shared" si="25"/>
        <v>0.86968847657722859</v>
      </c>
      <c r="K69" s="74">
        <f t="shared" si="26"/>
        <v>1.2044017487733041</v>
      </c>
      <c r="L69" s="74">
        <f t="shared" si="27"/>
        <v>0.72593879247380788</v>
      </c>
      <c r="M69" s="74">
        <f t="shared" si="28"/>
        <v>0.49522466958621986</v>
      </c>
      <c r="N69" s="74">
        <f t="shared" si="29"/>
        <v>1.0026432131027589</v>
      </c>
      <c r="O69" s="74">
        <f t="shared" si="30"/>
        <v>1.3818304651772302</v>
      </c>
      <c r="P69" s="74">
        <f t="shared" si="31"/>
        <v>0.86968847657722859</v>
      </c>
      <c r="Q69" s="74">
        <f t="shared" si="32"/>
        <v>1.2044017487733041</v>
      </c>
      <c r="R69" s="74"/>
      <c r="S69" s="74"/>
    </row>
    <row r="70" spans="1:19" s="73" customFormat="1" x14ac:dyDescent="0.2">
      <c r="A70" s="72" t="s">
        <v>791</v>
      </c>
      <c r="B70" s="72">
        <v>1</v>
      </c>
      <c r="C70" s="74">
        <f t="shared" si="18"/>
        <v>1.2864914896169901</v>
      </c>
      <c r="D70" s="74">
        <f t="shared" si="19"/>
        <v>1.0458231223783747</v>
      </c>
      <c r="E70" s="74">
        <f t="shared" si="20"/>
        <v>1.0432098026310215</v>
      </c>
      <c r="F70" s="74">
        <f t="shared" si="21"/>
        <v>1.2643427201043564</v>
      </c>
      <c r="G70" s="74">
        <f t="shared" si="22"/>
        <v>1.1232791289387891</v>
      </c>
      <c r="H70" s="74">
        <f t="shared" si="23"/>
        <v>1.0830628370265509</v>
      </c>
      <c r="I70" s="74">
        <f t="shared" si="24"/>
        <v>1.4203310804452636</v>
      </c>
      <c r="J70" s="74">
        <f t="shared" si="25"/>
        <v>1.2504305587098781</v>
      </c>
      <c r="K70" s="74">
        <f t="shared" si="26"/>
        <v>2.343166064539894</v>
      </c>
      <c r="L70" s="74">
        <f t="shared" si="27"/>
        <v>2.0116084350837373</v>
      </c>
      <c r="M70" s="74">
        <f t="shared" si="28"/>
        <v>1.2151967343165671</v>
      </c>
      <c r="N70" s="74">
        <f t="shared" si="29"/>
        <v>1.6308744756966818</v>
      </c>
      <c r="O70" s="74">
        <f t="shared" si="30"/>
        <v>1.313342427655001</v>
      </c>
      <c r="P70" s="74">
        <f t="shared" si="31"/>
        <v>1.2504305587098781</v>
      </c>
      <c r="Q70" s="74">
        <f t="shared" si="32"/>
        <v>2.343166064539894</v>
      </c>
      <c r="R70" s="74"/>
      <c r="S70" s="74"/>
    </row>
    <row r="71" spans="1:19" s="73" customFormat="1" x14ac:dyDescent="0.2">
      <c r="A71" s="72" t="s">
        <v>792</v>
      </c>
      <c r="B71" s="72">
        <v>1</v>
      </c>
      <c r="C71" s="74">
        <f t="shared" si="18"/>
        <v>1</v>
      </c>
      <c r="D71" s="74">
        <f t="shared" si="19"/>
        <v>1</v>
      </c>
      <c r="E71" s="74">
        <f t="shared" si="20"/>
        <v>1</v>
      </c>
      <c r="F71" s="74">
        <f t="shared" si="21"/>
        <v>1</v>
      </c>
      <c r="G71" s="74">
        <f t="shared" si="22"/>
        <v>1</v>
      </c>
      <c r="H71" s="74">
        <f t="shared" si="23"/>
        <v>1</v>
      </c>
      <c r="I71" s="74">
        <f t="shared" si="24"/>
        <v>1</v>
      </c>
      <c r="J71" s="74">
        <f t="shared" si="25"/>
        <v>1</v>
      </c>
      <c r="K71" s="74">
        <f t="shared" si="26"/>
        <v>1</v>
      </c>
      <c r="L71" s="74">
        <f t="shared" si="27"/>
        <v>1</v>
      </c>
      <c r="M71" s="74">
        <f t="shared" si="28"/>
        <v>1</v>
      </c>
      <c r="N71" s="74">
        <f t="shared" si="29"/>
        <v>1</v>
      </c>
      <c r="O71" s="74">
        <f t="shared" si="30"/>
        <v>1</v>
      </c>
      <c r="P71" s="74">
        <f t="shared" si="31"/>
        <v>1</v>
      </c>
      <c r="Q71" s="74">
        <f t="shared" si="32"/>
        <v>1</v>
      </c>
      <c r="R71" s="74"/>
      <c r="S71" s="74"/>
    </row>
    <row r="72" spans="1:19" s="73" customFormat="1" x14ac:dyDescent="0.2">
      <c r="A72" s="72" t="s">
        <v>793</v>
      </c>
      <c r="B72" s="72">
        <v>1</v>
      </c>
      <c r="C72" s="74">
        <f t="shared" si="18"/>
        <v>0.62641276181461469</v>
      </c>
      <c r="D72" s="74">
        <f t="shared" si="19"/>
        <v>0.87306091431064214</v>
      </c>
      <c r="E72" s="74">
        <f t="shared" si="20"/>
        <v>0.60404810125515918</v>
      </c>
      <c r="F72" s="74">
        <f t="shared" si="21"/>
        <v>1.2105736053555043</v>
      </c>
      <c r="G72" s="74">
        <f t="shared" si="22"/>
        <v>1.1459347454165472</v>
      </c>
      <c r="H72" s="74">
        <f t="shared" si="23"/>
        <v>0.58610397642165446</v>
      </c>
      <c r="I72" s="74">
        <f t="shared" si="24"/>
        <v>1.5173742063689752</v>
      </c>
      <c r="J72" s="74">
        <f t="shared" si="25"/>
        <v>0.41882116508967693</v>
      </c>
      <c r="K72" s="74">
        <f t="shared" si="26"/>
        <v>0.57522213868409489</v>
      </c>
      <c r="L72" s="74">
        <f t="shared" si="27"/>
        <v>0.82136207610908984</v>
      </c>
      <c r="M72" s="74">
        <f t="shared" si="28"/>
        <v>0.50310890352429904</v>
      </c>
      <c r="N72" s="74">
        <f t="shared" si="29"/>
        <v>1.0371353039202973</v>
      </c>
      <c r="O72" s="74">
        <f t="shared" si="30"/>
        <v>1.1755550993162709</v>
      </c>
      <c r="P72" s="74">
        <f t="shared" si="31"/>
        <v>0.41882116508967693</v>
      </c>
      <c r="Q72" s="74">
        <f t="shared" si="32"/>
        <v>0.57522213868409489</v>
      </c>
      <c r="R72" s="74"/>
      <c r="S72" s="74"/>
    </row>
    <row r="73" spans="1:19" s="73" customFormat="1" x14ac:dyDescent="0.2">
      <c r="A73" s="72" t="s">
        <v>794</v>
      </c>
      <c r="B73" s="72">
        <v>1</v>
      </c>
      <c r="C73" s="74">
        <f t="shared" si="18"/>
        <v>1.4309892561668438</v>
      </c>
      <c r="D73" s="74">
        <f t="shared" si="19"/>
        <v>0.804095012052363</v>
      </c>
      <c r="E73" s="74">
        <f t="shared" si="20"/>
        <v>0.68502053833616872</v>
      </c>
      <c r="F73" s="74">
        <f t="shared" si="21"/>
        <v>1.5405680216301156</v>
      </c>
      <c r="G73" s="74">
        <f t="shared" si="22"/>
        <v>0.93010013205637132</v>
      </c>
      <c r="H73" s="74">
        <f t="shared" si="23"/>
        <v>0.95518283187044017</v>
      </c>
      <c r="I73" s="74">
        <f t="shared" si="24"/>
        <v>1.1433833618403937</v>
      </c>
      <c r="J73" s="74">
        <f t="shared" si="25"/>
        <v>1.2821268154112377</v>
      </c>
      <c r="K73" s="74">
        <f t="shared" si="26"/>
        <v>1.8706587042974212</v>
      </c>
      <c r="L73" s="74">
        <f t="shared" si="27"/>
        <v>0.65479476917891555</v>
      </c>
      <c r="M73" s="74">
        <f t="shared" si="28"/>
        <v>0.44194935414828446</v>
      </c>
      <c r="N73" s="74">
        <f t="shared" si="29"/>
        <v>1.0784920336514936</v>
      </c>
      <c r="O73" s="74">
        <f t="shared" si="30"/>
        <v>1.4742317773617906</v>
      </c>
      <c r="P73" s="74">
        <f t="shared" si="31"/>
        <v>1.2821268154112377</v>
      </c>
      <c r="Q73" s="74">
        <f t="shared" si="32"/>
        <v>1.8706587042974212</v>
      </c>
      <c r="R73" s="74"/>
      <c r="S73" s="74"/>
    </row>
    <row r="74" spans="1:19" s="73" customFormat="1" x14ac:dyDescent="0.2">
      <c r="A74" s="72" t="s">
        <v>942</v>
      </c>
      <c r="B74" s="72">
        <v>1</v>
      </c>
      <c r="C74" s="74">
        <f t="shared" si="18"/>
        <v>1.3349344611415368</v>
      </c>
      <c r="D74" s="74">
        <f t="shared" si="19"/>
        <v>1.3051605328132696</v>
      </c>
      <c r="E74" s="74">
        <f t="shared" si="20"/>
        <v>1.1903058712527705</v>
      </c>
      <c r="F74" s="74">
        <f t="shared" si="21"/>
        <v>1.3435455246311701</v>
      </c>
      <c r="G74" s="74">
        <f t="shared" si="22"/>
        <v>1.607322952341629</v>
      </c>
      <c r="H74" s="74">
        <f t="shared" si="23"/>
        <v>1.1499375845303366</v>
      </c>
      <c r="I74" s="74">
        <f t="shared" si="24"/>
        <v>1.458498436263195</v>
      </c>
      <c r="J74" s="74">
        <f t="shared" si="25"/>
        <v>0.75769796622547014</v>
      </c>
      <c r="K74" s="74">
        <f t="shared" si="26"/>
        <v>1.0689331432510325</v>
      </c>
      <c r="L74" s="74">
        <f t="shared" si="27"/>
        <v>1.2044786184266261</v>
      </c>
      <c r="M74" s="74">
        <f t="shared" si="28"/>
        <v>1.1114345893566098</v>
      </c>
      <c r="N74" s="74">
        <f t="shared" si="29"/>
        <v>1.3623491232157907</v>
      </c>
      <c r="O74" s="74">
        <f t="shared" si="30"/>
        <v>1.3179391375893212</v>
      </c>
      <c r="P74" s="74">
        <f t="shared" si="31"/>
        <v>0.75769796622547014</v>
      </c>
      <c r="Q74" s="74">
        <f t="shared" si="32"/>
        <v>1.0689331432510325</v>
      </c>
      <c r="R74" s="74"/>
      <c r="S74" s="74"/>
    </row>
    <row r="75" spans="1:19" s="73" customFormat="1" x14ac:dyDescent="0.2">
      <c r="A75" s="72" t="s">
        <v>943</v>
      </c>
      <c r="B75" s="72">
        <v>1</v>
      </c>
      <c r="C75" s="74">
        <f t="shared" si="18"/>
        <v>0.91152428515931716</v>
      </c>
      <c r="D75" s="74">
        <f t="shared" si="19"/>
        <v>0.91728830206294187</v>
      </c>
      <c r="E75" s="74">
        <f t="shared" si="20"/>
        <v>0.89065842555466612</v>
      </c>
      <c r="F75" s="74">
        <f t="shared" si="21"/>
        <v>0.93700151193568226</v>
      </c>
      <c r="G75" s="74">
        <f t="shared" si="22"/>
        <v>0.95549012194577443</v>
      </c>
      <c r="H75" s="74">
        <f t="shared" si="23"/>
        <v>0.9366850764840815</v>
      </c>
      <c r="I75" s="74">
        <f t="shared" si="24"/>
        <v>0.88422971708818376</v>
      </c>
      <c r="J75" s="74">
        <f t="shared" si="25"/>
        <v>1.0502449324377885</v>
      </c>
      <c r="K75" s="74">
        <f t="shared" si="26"/>
        <v>0.98307522472753661</v>
      </c>
      <c r="L75" s="74">
        <f t="shared" si="27"/>
        <v>0.9823338581367772</v>
      </c>
      <c r="M75" s="74">
        <f t="shared" si="28"/>
        <v>0.9566635061905886</v>
      </c>
      <c r="N75" s="74">
        <f t="shared" si="29"/>
        <v>0.87747936507529489</v>
      </c>
      <c r="O75" s="74">
        <f t="shared" si="30"/>
        <v>0.92308392411678963</v>
      </c>
      <c r="P75" s="74">
        <f t="shared" si="31"/>
        <v>1.0502449324377885</v>
      </c>
      <c r="Q75" s="74">
        <f t="shared" si="32"/>
        <v>0.98307522472753661</v>
      </c>
      <c r="R75" s="74"/>
      <c r="S75" s="74"/>
    </row>
    <row r="77" spans="1:19" x14ac:dyDescent="0.2">
      <c r="C77" s="61" t="s">
        <v>804</v>
      </c>
      <c r="D77" s="66" t="s">
        <v>805</v>
      </c>
      <c r="E77" s="66" t="s">
        <v>806</v>
      </c>
      <c r="F77" s="66" t="s">
        <v>807</v>
      </c>
      <c r="G77" s="66" t="s">
        <v>816</v>
      </c>
      <c r="H77" s="66" t="s">
        <v>809</v>
      </c>
      <c r="I77" s="69" t="s">
        <v>811</v>
      </c>
      <c r="J77" s="66" t="s">
        <v>812</v>
      </c>
      <c r="K77" s="66" t="s">
        <v>813</v>
      </c>
      <c r="L77" s="61" t="s">
        <v>814</v>
      </c>
      <c r="M77" s="66" t="s">
        <v>815</v>
      </c>
      <c r="N77" s="69" t="s">
        <v>810</v>
      </c>
      <c r="O77" s="69" t="s">
        <v>808</v>
      </c>
      <c r="P77" s="66" t="s">
        <v>817</v>
      </c>
      <c r="Q77" s="66" t="s">
        <v>818</v>
      </c>
    </row>
    <row r="78" spans="1:19" x14ac:dyDescent="0.2">
      <c r="A78" s="68" t="s">
        <v>780</v>
      </c>
      <c r="B78" s="68">
        <v>1</v>
      </c>
      <c r="C78" s="69">
        <f>D6</f>
        <v>0.33672512999999998</v>
      </c>
      <c r="D78" s="69">
        <f>F6</f>
        <v>6.4105709999999996E-2</v>
      </c>
      <c r="E78" s="69">
        <f>H6</f>
        <v>0.11754359</v>
      </c>
      <c r="F78" s="69">
        <f>J6</f>
        <v>0.14881468</v>
      </c>
      <c r="G78" s="69">
        <f>N29</f>
        <v>0.40448331999999998</v>
      </c>
      <c r="H78" s="69">
        <f>N6</f>
        <v>0.20766118</v>
      </c>
      <c r="I78" s="69">
        <f>D29</f>
        <v>0.72875403000000005</v>
      </c>
      <c r="J78" s="69">
        <f>F29</f>
        <v>0.43416579999999999</v>
      </c>
      <c r="K78" s="69">
        <f>H29</f>
        <v>0.13819738000000001</v>
      </c>
      <c r="L78" s="69">
        <f>J29</f>
        <v>0.19224616</v>
      </c>
      <c r="M78" s="69">
        <f>L29</f>
        <v>0.46039267</v>
      </c>
      <c r="N78" s="69">
        <f>P6</f>
        <v>0.46069866999999998</v>
      </c>
      <c r="O78" s="69">
        <f>L6</f>
        <v>0.35100395000000001</v>
      </c>
      <c r="P78" s="69">
        <f>P29</f>
        <v>0.72875403000000005</v>
      </c>
      <c r="Q78" s="69">
        <f>R29</f>
        <v>0.43416579999999999</v>
      </c>
    </row>
    <row r="79" spans="1:19" x14ac:dyDescent="0.2">
      <c r="A79" s="68" t="s">
        <v>781</v>
      </c>
      <c r="B79" s="68">
        <v>1</v>
      </c>
      <c r="C79" s="69">
        <f t="shared" ref="C79:C98" si="33">D7</f>
        <v>0.24574663999999999</v>
      </c>
      <c r="D79" s="69">
        <f t="shared" ref="D79:D98" si="34">F7</f>
        <v>0.21218829</v>
      </c>
      <c r="E79" s="69">
        <f t="shared" ref="E79:E98" si="35">H7</f>
        <v>0.14344898</v>
      </c>
      <c r="F79" s="69">
        <f t="shared" ref="F79:F98" si="36">J7</f>
        <v>0.21842265</v>
      </c>
      <c r="G79" s="69">
        <f t="shared" ref="G79:G98" si="37">N30</f>
        <v>0.12867027</v>
      </c>
      <c r="H79" s="69">
        <f t="shared" ref="H79:H98" si="38">N7</f>
        <v>7.2109740000000005E-2</v>
      </c>
      <c r="I79" s="69">
        <f t="shared" ref="I79:I98" si="39">D30</f>
        <v>0.15105144000000001</v>
      </c>
      <c r="J79" s="69">
        <f t="shared" ref="J79:J98" si="40">F30</f>
        <v>0.13585314000000001</v>
      </c>
      <c r="K79" s="69">
        <f t="shared" ref="K79:K98" si="41">H30</f>
        <v>4.3432070000000003E-2</v>
      </c>
      <c r="L79" s="69">
        <f t="shared" ref="L79:L98" si="42">J30</f>
        <v>7.3219049999999994E-2</v>
      </c>
      <c r="M79" s="69">
        <f t="shared" ref="M79:M98" si="43">L30</f>
        <v>7.2763869999999994E-2</v>
      </c>
      <c r="N79" s="69">
        <f t="shared" ref="N79:N98" si="44">P7</f>
        <v>0.19506941</v>
      </c>
      <c r="O79" s="69">
        <f t="shared" ref="O79:O98" si="45">L7</f>
        <v>0.19516206999999999</v>
      </c>
      <c r="P79" s="69">
        <f t="shared" ref="P79:P98" si="46">P30</f>
        <v>0.15105144000000001</v>
      </c>
      <c r="Q79" s="69">
        <f t="shared" ref="Q79:Q98" si="47">R30</f>
        <v>0.13585314000000001</v>
      </c>
    </row>
    <row r="80" spans="1:19" x14ac:dyDescent="0.2">
      <c r="A80" s="68" t="s">
        <v>782</v>
      </c>
      <c r="B80" s="68">
        <v>1</v>
      </c>
      <c r="C80" s="69">
        <f t="shared" si="33"/>
        <v>0.47299269999999999</v>
      </c>
      <c r="D80" s="69">
        <f t="shared" si="34"/>
        <v>0.27614766000000002</v>
      </c>
      <c r="E80" s="69">
        <f t="shared" si="35"/>
        <v>0.18293142000000001</v>
      </c>
      <c r="F80" s="69">
        <f t="shared" si="36"/>
        <v>0.21927580999999999</v>
      </c>
      <c r="G80" s="69">
        <f t="shared" si="37"/>
        <v>0.41146106999999998</v>
      </c>
      <c r="H80" s="69">
        <f t="shared" si="38"/>
        <v>0.26463494999999998</v>
      </c>
      <c r="I80" s="69">
        <f t="shared" si="39"/>
        <v>0.2388274</v>
      </c>
      <c r="J80" s="69">
        <f t="shared" si="40"/>
        <v>0.13039803</v>
      </c>
      <c r="K80" s="69">
        <f t="shared" si="41"/>
        <v>1.0674289999999999E-2</v>
      </c>
      <c r="L80" s="69">
        <f t="shared" si="42"/>
        <v>8.4193649999999995E-2</v>
      </c>
      <c r="M80" s="69">
        <f t="shared" si="43"/>
        <v>0.13387474999999999</v>
      </c>
      <c r="N80" s="69">
        <f t="shared" si="44"/>
        <v>1.159816E-2</v>
      </c>
      <c r="O80" s="69">
        <f t="shared" si="45"/>
        <v>0.11899704</v>
      </c>
      <c r="P80" s="69">
        <f t="shared" si="46"/>
        <v>0.2388274</v>
      </c>
      <c r="Q80" s="69">
        <f t="shared" si="47"/>
        <v>0.13039803</v>
      </c>
    </row>
    <row r="81" spans="1:17" x14ac:dyDescent="0.2">
      <c r="A81" s="68" t="s">
        <v>783</v>
      </c>
      <c r="B81" s="68">
        <v>1</v>
      </c>
      <c r="C81" s="69">
        <f t="shared" si="33"/>
        <v>0.4298188</v>
      </c>
      <c r="D81" s="69">
        <f t="shared" si="34"/>
        <v>0.26251513999999998</v>
      </c>
      <c r="E81" s="69">
        <f t="shared" si="35"/>
        <v>0.21546301000000001</v>
      </c>
      <c r="F81" s="69">
        <f t="shared" si="36"/>
        <v>0.24597512999999999</v>
      </c>
      <c r="G81" s="69">
        <f t="shared" si="37"/>
        <v>0.18249041999999999</v>
      </c>
      <c r="H81" s="69">
        <f t="shared" si="38"/>
        <v>0.22243892000000001</v>
      </c>
      <c r="I81" s="69">
        <f t="shared" si="39"/>
        <v>0.50579589000000003</v>
      </c>
      <c r="J81" s="69">
        <f t="shared" si="40"/>
        <v>0.21614027</v>
      </c>
      <c r="K81" s="69">
        <f t="shared" si="41"/>
        <v>0.13189471999999999</v>
      </c>
      <c r="L81" s="69">
        <f t="shared" si="42"/>
        <v>0.25835253000000002</v>
      </c>
      <c r="M81" s="69">
        <f t="shared" si="43"/>
        <v>0.37685056</v>
      </c>
      <c r="N81" s="69">
        <f t="shared" si="44"/>
        <v>0.35658098999999999</v>
      </c>
      <c r="O81" s="69">
        <f t="shared" si="45"/>
        <v>0.28976501999999998</v>
      </c>
      <c r="P81" s="69">
        <f t="shared" si="46"/>
        <v>0.50579589000000003</v>
      </c>
      <c r="Q81" s="69">
        <f t="shared" si="47"/>
        <v>0.21614027</v>
      </c>
    </row>
    <row r="82" spans="1:17" x14ac:dyDescent="0.2">
      <c r="A82" s="68" t="s">
        <v>786</v>
      </c>
      <c r="B82" s="68">
        <v>1</v>
      </c>
      <c r="C82" s="69">
        <f t="shared" si="33"/>
        <v>0.202736</v>
      </c>
      <c r="D82" s="69">
        <f t="shared" si="34"/>
        <v>8.216147E-2</v>
      </c>
      <c r="E82" s="69">
        <f t="shared" si="35"/>
        <v>0.26518747999999998</v>
      </c>
      <c r="F82" s="69">
        <f t="shared" si="36"/>
        <v>0.35828988000000001</v>
      </c>
      <c r="G82" s="69">
        <f t="shared" si="37"/>
        <v>0.36199194000000001</v>
      </c>
      <c r="H82" s="69">
        <f t="shared" si="38"/>
        <v>0.39953286999999998</v>
      </c>
      <c r="I82" s="69">
        <f t="shared" si="39"/>
        <v>0.35731012000000001</v>
      </c>
      <c r="J82" s="69">
        <f t="shared" si="40"/>
        <v>0.16776727999999999</v>
      </c>
      <c r="K82" s="69">
        <f t="shared" si="41"/>
        <v>0.46999065000000001</v>
      </c>
      <c r="L82" s="69">
        <f t="shared" si="42"/>
        <v>0.28010801000000002</v>
      </c>
      <c r="M82" s="69">
        <f t="shared" si="43"/>
        <v>0.51142016999999995</v>
      </c>
      <c r="N82" s="69">
        <f t="shared" si="44"/>
        <v>0.34233956999999998</v>
      </c>
      <c r="O82" s="69">
        <f t="shared" si="45"/>
        <v>0.41165365999999998</v>
      </c>
      <c r="P82" s="69">
        <f t="shared" si="46"/>
        <v>0.35731012000000001</v>
      </c>
      <c r="Q82" s="69">
        <f t="shared" si="47"/>
        <v>0.16776727999999999</v>
      </c>
    </row>
    <row r="83" spans="1:17" x14ac:dyDescent="0.2">
      <c r="A83" s="71" t="s">
        <v>787</v>
      </c>
      <c r="B83" s="71">
        <v>1</v>
      </c>
      <c r="C83" s="69">
        <f t="shared" si="33"/>
        <v>0.14571402</v>
      </c>
      <c r="D83" s="69">
        <f t="shared" si="34"/>
        <v>0.17801167000000001</v>
      </c>
      <c r="E83" s="69">
        <f t="shared" si="35"/>
        <v>0.11603151</v>
      </c>
      <c r="F83" s="69">
        <f t="shared" si="36"/>
        <v>0.1290895</v>
      </c>
      <c r="G83" s="69">
        <f t="shared" si="37"/>
        <v>0.29248701999999999</v>
      </c>
      <c r="H83" s="69">
        <f t="shared" si="38"/>
        <v>0.10861157</v>
      </c>
      <c r="I83" s="69">
        <f t="shared" si="39"/>
        <v>0.12250983999999999</v>
      </c>
      <c r="J83" s="69">
        <f t="shared" si="40"/>
        <v>7.4513209999999996E-2</v>
      </c>
      <c r="K83" s="69">
        <f t="shared" si="41"/>
        <v>8.0153870000000002E-2</v>
      </c>
      <c r="L83" s="69">
        <f t="shared" si="42"/>
        <v>0.14213085</v>
      </c>
      <c r="M83" s="69">
        <f t="shared" si="43"/>
        <v>0.25842594000000002</v>
      </c>
      <c r="N83" s="69">
        <f t="shared" si="44"/>
        <v>0.34188847999999999</v>
      </c>
      <c r="O83" s="69">
        <f t="shared" si="45"/>
        <v>0.28449309</v>
      </c>
      <c r="P83" s="69">
        <f t="shared" si="46"/>
        <v>0.12250983999999999</v>
      </c>
      <c r="Q83" s="69">
        <f t="shared" si="47"/>
        <v>7.4513209999999996E-2</v>
      </c>
    </row>
    <row r="84" spans="1:17" s="73" customFormat="1" x14ac:dyDescent="0.2">
      <c r="A84" s="72" t="s">
        <v>788</v>
      </c>
      <c r="B84" s="72">
        <v>1</v>
      </c>
      <c r="C84" s="74">
        <f t="shared" si="33"/>
        <v>0.2559265</v>
      </c>
      <c r="D84" s="74">
        <f t="shared" si="34"/>
        <v>0.17198388000000001</v>
      </c>
      <c r="E84" s="74">
        <f t="shared" si="35"/>
        <v>0.13536923000000001</v>
      </c>
      <c r="F84" s="74">
        <f t="shared" si="36"/>
        <v>0.16268711999999999</v>
      </c>
      <c r="G84" s="74">
        <f t="shared" si="37"/>
        <v>0.32284170000000001</v>
      </c>
      <c r="H84" s="74">
        <f t="shared" si="38"/>
        <v>0.16270053000000001</v>
      </c>
      <c r="I84" s="74">
        <f t="shared" si="39"/>
        <v>0.29047198000000002</v>
      </c>
      <c r="J84" s="74">
        <f t="shared" si="40"/>
        <v>0.17124529999999999</v>
      </c>
      <c r="K84" s="74">
        <f t="shared" si="41"/>
        <v>9.0475020000000003E-2</v>
      </c>
      <c r="L84" s="74">
        <f t="shared" si="42"/>
        <v>0.14542450000000001</v>
      </c>
      <c r="M84" s="74">
        <f t="shared" si="43"/>
        <v>0.27984868000000002</v>
      </c>
      <c r="N84" s="74">
        <f t="shared" si="44"/>
        <v>0.30472110000000002</v>
      </c>
      <c r="O84" s="74">
        <f t="shared" si="45"/>
        <v>0.26633983999999999</v>
      </c>
      <c r="P84" s="74">
        <f t="shared" si="46"/>
        <v>0.29047198000000002</v>
      </c>
      <c r="Q84" s="74">
        <f t="shared" si="47"/>
        <v>0.17124529999999999</v>
      </c>
    </row>
    <row r="85" spans="1:17" x14ac:dyDescent="0.2">
      <c r="A85" s="68" t="s">
        <v>392</v>
      </c>
      <c r="B85" s="68">
        <v>1</v>
      </c>
      <c r="C85" s="69">
        <f t="shared" si="33"/>
        <v>0.45105399000000002</v>
      </c>
      <c r="D85" s="69">
        <f t="shared" si="34"/>
        <v>0.25529794</v>
      </c>
      <c r="E85" s="69">
        <f t="shared" si="35"/>
        <v>0.24433957000000001</v>
      </c>
      <c r="F85" s="69">
        <f t="shared" si="36"/>
        <v>0.58439118000000001</v>
      </c>
      <c r="G85" s="69">
        <f t="shared" si="37"/>
        <v>0.4105007</v>
      </c>
      <c r="H85" s="69">
        <f t="shared" si="38"/>
        <v>0.13522128</v>
      </c>
      <c r="I85" s="69">
        <f t="shared" si="39"/>
        <v>0.73473765999999996</v>
      </c>
      <c r="J85" s="69">
        <f t="shared" si="40"/>
        <v>0.41990750999999998</v>
      </c>
      <c r="K85" s="69">
        <f t="shared" si="41"/>
        <v>0.16600643000000001</v>
      </c>
      <c r="L85" s="69">
        <f t="shared" si="42"/>
        <v>0.28915334999999998</v>
      </c>
      <c r="M85" s="69">
        <f t="shared" si="43"/>
        <v>0.37118567000000002</v>
      </c>
      <c r="N85" s="69">
        <f t="shared" si="44"/>
        <v>0.38851264000000002</v>
      </c>
      <c r="O85" s="69">
        <f t="shared" si="45"/>
        <v>0.36692689000000001</v>
      </c>
      <c r="P85" s="69">
        <f t="shared" si="46"/>
        <v>0.73473765999999996</v>
      </c>
      <c r="Q85" s="69">
        <f t="shared" si="47"/>
        <v>0.41990750999999998</v>
      </c>
    </row>
    <row r="86" spans="1:17" x14ac:dyDescent="0.2">
      <c r="A86" s="68" t="s">
        <v>453</v>
      </c>
      <c r="B86" s="68">
        <v>1</v>
      </c>
      <c r="C86" s="69">
        <f t="shared" si="33"/>
        <v>0.66078241999999998</v>
      </c>
      <c r="D86" s="69">
        <f t="shared" si="34"/>
        <v>4.0251679999999998E-2</v>
      </c>
      <c r="E86" s="69">
        <f t="shared" si="35"/>
        <v>0.11781293</v>
      </c>
      <c r="F86" s="69">
        <f t="shared" si="36"/>
        <v>0.17484342999999999</v>
      </c>
      <c r="G86" s="69">
        <f t="shared" si="37"/>
        <v>0.64212764</v>
      </c>
      <c r="H86" s="69">
        <f t="shared" si="38"/>
        <v>1.2578290000000001E-2</v>
      </c>
      <c r="I86" s="69">
        <f t="shared" si="39"/>
        <v>0.22684028000000001</v>
      </c>
      <c r="J86" s="69">
        <f t="shared" si="40"/>
        <v>3.7752300000000001E-3</v>
      </c>
      <c r="K86" s="69">
        <f t="shared" si="41"/>
        <v>1.341723E-2</v>
      </c>
      <c r="L86" s="69">
        <f t="shared" si="42"/>
        <v>0</v>
      </c>
      <c r="M86" s="69">
        <f t="shared" si="43"/>
        <v>0</v>
      </c>
      <c r="N86" s="69">
        <f t="shared" si="44"/>
        <v>0.17819336</v>
      </c>
      <c r="O86" s="69">
        <f t="shared" si="45"/>
        <v>0.10692417999999999</v>
      </c>
      <c r="P86" s="69">
        <f t="shared" si="46"/>
        <v>0.22684028000000001</v>
      </c>
      <c r="Q86" s="69">
        <f t="shared" si="47"/>
        <v>3.7752300000000001E-3</v>
      </c>
    </row>
    <row r="87" spans="1:17" x14ac:dyDescent="0.2">
      <c r="A87" s="68" t="s">
        <v>479</v>
      </c>
      <c r="B87" s="68">
        <v>1</v>
      </c>
      <c r="C87" s="69">
        <f t="shared" si="33"/>
        <v>0.16859795999999999</v>
      </c>
      <c r="D87" s="69">
        <f t="shared" si="34"/>
        <v>0.16105959</v>
      </c>
      <c r="E87" s="69">
        <f t="shared" si="35"/>
        <v>0.14829592999999999</v>
      </c>
      <c r="F87" s="69">
        <f t="shared" si="36"/>
        <v>0.19670062999999999</v>
      </c>
      <c r="G87" s="69">
        <f t="shared" si="37"/>
        <v>0.24427958999999999</v>
      </c>
      <c r="H87" s="69">
        <f t="shared" si="38"/>
        <v>0.12772560999999999</v>
      </c>
      <c r="I87" s="69">
        <f t="shared" si="39"/>
        <v>0.40015105000000001</v>
      </c>
      <c r="J87" s="69">
        <f t="shared" si="40"/>
        <v>0.28086124000000001</v>
      </c>
      <c r="K87" s="69">
        <f t="shared" si="41"/>
        <v>4.7670619999999997E-2</v>
      </c>
      <c r="L87" s="69">
        <f t="shared" si="42"/>
        <v>0.39007744</v>
      </c>
      <c r="M87" s="69">
        <f t="shared" si="43"/>
        <v>0.27812716999999998</v>
      </c>
      <c r="N87" s="69">
        <f t="shared" si="44"/>
        <v>0.20290543999999999</v>
      </c>
      <c r="O87" s="69">
        <f t="shared" si="45"/>
        <v>0.25166834999999999</v>
      </c>
      <c r="P87" s="69">
        <f t="shared" si="46"/>
        <v>0.40015105000000001</v>
      </c>
      <c r="Q87" s="69">
        <f t="shared" si="47"/>
        <v>0.28086124000000001</v>
      </c>
    </row>
    <row r="88" spans="1:17" x14ac:dyDescent="0.2">
      <c r="A88" s="68" t="s">
        <v>614</v>
      </c>
      <c r="B88" s="68">
        <v>1</v>
      </c>
      <c r="C88" s="69">
        <f t="shared" si="33"/>
        <v>0.63730105000000004</v>
      </c>
      <c r="D88" s="69">
        <f t="shared" si="34"/>
        <v>0.38973288</v>
      </c>
      <c r="E88" s="69">
        <f t="shared" si="35"/>
        <v>0.30858776999999998</v>
      </c>
      <c r="F88" s="69">
        <f t="shared" si="36"/>
        <v>0.28040133</v>
      </c>
      <c r="G88" s="69">
        <f t="shared" si="37"/>
        <v>0.38807925999999998</v>
      </c>
      <c r="H88" s="69">
        <f t="shared" si="38"/>
        <v>0.25633646999999998</v>
      </c>
      <c r="I88" s="69">
        <f t="shared" si="39"/>
        <v>0.66298058999999998</v>
      </c>
      <c r="J88" s="69">
        <f t="shared" si="40"/>
        <v>0.39330671</v>
      </c>
      <c r="K88" s="69">
        <f t="shared" si="41"/>
        <v>5.576706E-2</v>
      </c>
      <c r="L88" s="69">
        <f t="shared" si="42"/>
        <v>0.27816523999999998</v>
      </c>
      <c r="M88" s="69">
        <f t="shared" si="43"/>
        <v>0.35499468000000001</v>
      </c>
      <c r="N88" s="69">
        <f t="shared" si="44"/>
        <v>0.46626501999999997</v>
      </c>
      <c r="O88" s="69">
        <f t="shared" si="45"/>
        <v>0.33236006000000001</v>
      </c>
      <c r="P88" s="69">
        <f t="shared" si="46"/>
        <v>0.66298058999999998</v>
      </c>
      <c r="Q88" s="69">
        <f t="shared" si="47"/>
        <v>0.39330671</v>
      </c>
    </row>
    <row r="89" spans="1:17" x14ac:dyDescent="0.2">
      <c r="A89" s="68" t="s">
        <v>616</v>
      </c>
      <c r="B89" s="68">
        <v>1</v>
      </c>
      <c r="C89" s="69">
        <f t="shared" si="33"/>
        <v>0.55653511</v>
      </c>
      <c r="D89" s="69">
        <f t="shared" si="34"/>
        <v>5.6816350000000002E-2</v>
      </c>
      <c r="E89" s="69">
        <f t="shared" si="35"/>
        <v>0.21050025999999999</v>
      </c>
      <c r="F89" s="69">
        <f t="shared" si="36"/>
        <v>0.21285076</v>
      </c>
      <c r="G89" s="69">
        <f t="shared" si="37"/>
        <v>0.57057546999999997</v>
      </c>
      <c r="H89" s="69">
        <f t="shared" si="38"/>
        <v>1.740245E-2</v>
      </c>
      <c r="I89" s="69">
        <f t="shared" si="39"/>
        <v>0.30506444999999999</v>
      </c>
      <c r="J89" s="69">
        <f t="shared" si="40"/>
        <v>7.9050049999999997E-2</v>
      </c>
      <c r="K89" s="69">
        <f t="shared" si="41"/>
        <v>4.8335040000000003E-2</v>
      </c>
      <c r="L89" s="69">
        <f t="shared" si="42"/>
        <v>2.5313059999999998E-2</v>
      </c>
      <c r="M89" s="69">
        <f t="shared" si="43"/>
        <v>3.4906819999999998E-2</v>
      </c>
      <c r="N89" s="69">
        <f t="shared" si="44"/>
        <v>0.2178736</v>
      </c>
      <c r="O89" s="69">
        <f t="shared" si="45"/>
        <v>0.15106402999999999</v>
      </c>
      <c r="P89" s="69">
        <f t="shared" si="46"/>
        <v>0.30506444999999999</v>
      </c>
      <c r="Q89" s="69">
        <f t="shared" si="47"/>
        <v>7.9050049999999997E-2</v>
      </c>
    </row>
    <row r="90" spans="1:17" x14ac:dyDescent="0.2">
      <c r="A90" s="68" t="s">
        <v>618</v>
      </c>
      <c r="B90" s="68">
        <v>1</v>
      </c>
      <c r="C90" s="69">
        <f t="shared" si="33"/>
        <v>0.25379066</v>
      </c>
      <c r="D90" s="69">
        <f t="shared" si="34"/>
        <v>0.18258258999999999</v>
      </c>
      <c r="E90" s="69">
        <f t="shared" si="35"/>
        <v>0.11967116999999999</v>
      </c>
      <c r="F90" s="69">
        <f t="shared" si="36"/>
        <v>0.22335921</v>
      </c>
      <c r="G90" s="69">
        <f t="shared" si="37"/>
        <v>0.29910959999999998</v>
      </c>
      <c r="H90" s="69">
        <f t="shared" si="38"/>
        <v>0.10943793</v>
      </c>
      <c r="I90" s="69">
        <f t="shared" si="39"/>
        <v>0.34874074999999999</v>
      </c>
      <c r="J90" s="69">
        <f t="shared" si="40"/>
        <v>0.18587221000000001</v>
      </c>
      <c r="K90" s="69">
        <f t="shared" si="41"/>
        <v>8.9556150000000001E-2</v>
      </c>
      <c r="L90" s="69">
        <f t="shared" si="42"/>
        <v>0.2124566</v>
      </c>
      <c r="M90" s="69">
        <f t="shared" si="43"/>
        <v>0.19110637999999999</v>
      </c>
      <c r="N90" s="69">
        <f t="shared" si="44"/>
        <v>0.23968007</v>
      </c>
      <c r="O90" s="69">
        <f t="shared" si="45"/>
        <v>0.25464843999999998</v>
      </c>
      <c r="P90" s="69">
        <f t="shared" si="46"/>
        <v>0.34874074999999999</v>
      </c>
      <c r="Q90" s="69">
        <f t="shared" si="47"/>
        <v>0.18587221000000001</v>
      </c>
    </row>
    <row r="91" spans="1:17" s="73" customFormat="1" x14ac:dyDescent="0.2">
      <c r="A91" s="72" t="s">
        <v>789</v>
      </c>
      <c r="B91" s="72">
        <v>1</v>
      </c>
      <c r="C91" s="74">
        <f t="shared" si="33"/>
        <v>0.45616370000000001</v>
      </c>
      <c r="D91" s="74">
        <f t="shared" si="34"/>
        <v>0.17523412999999999</v>
      </c>
      <c r="E91" s="74">
        <f t="shared" si="35"/>
        <v>0.19475590000000001</v>
      </c>
      <c r="F91" s="74">
        <f t="shared" si="36"/>
        <v>0.28372538000000003</v>
      </c>
      <c r="G91" s="74">
        <f t="shared" si="37"/>
        <v>0.43242865000000003</v>
      </c>
      <c r="H91" s="74">
        <f t="shared" si="38"/>
        <v>0.10235327</v>
      </c>
      <c r="I91" s="74">
        <f t="shared" si="39"/>
        <v>0.44250381</v>
      </c>
      <c r="J91" s="74">
        <f t="shared" si="40"/>
        <v>0.21948840999999999</v>
      </c>
      <c r="K91" s="74">
        <f t="shared" si="41"/>
        <v>7.4517910000000007E-2</v>
      </c>
      <c r="L91" s="74">
        <f t="shared" si="42"/>
        <v>0.18176981</v>
      </c>
      <c r="M91" s="74">
        <f t="shared" si="43"/>
        <v>0.19212187999999999</v>
      </c>
      <c r="N91" s="74">
        <f t="shared" si="44"/>
        <v>0.28184435000000002</v>
      </c>
      <c r="O91" s="74">
        <f t="shared" si="45"/>
        <v>0.24131543999999999</v>
      </c>
      <c r="P91" s="74">
        <f t="shared" si="46"/>
        <v>0.44250381</v>
      </c>
      <c r="Q91" s="74">
        <f t="shared" si="47"/>
        <v>0.21948840999999999</v>
      </c>
    </row>
    <row r="92" spans="1:17" s="73" customFormat="1" x14ac:dyDescent="0.2">
      <c r="A92" s="72" t="s">
        <v>790</v>
      </c>
      <c r="B92" s="72">
        <v>1</v>
      </c>
      <c r="C92" s="74">
        <f t="shared" si="33"/>
        <v>0.28868280000000002</v>
      </c>
      <c r="D92" s="74">
        <f t="shared" si="34"/>
        <v>0.17251549999999999</v>
      </c>
      <c r="E92" s="74">
        <f t="shared" si="35"/>
        <v>0.14514488</v>
      </c>
      <c r="F92" s="74">
        <f t="shared" si="36"/>
        <v>0.18293951</v>
      </c>
      <c r="G92" s="74">
        <f t="shared" si="37"/>
        <v>0.34069967000000001</v>
      </c>
      <c r="H92" s="74">
        <f t="shared" si="38"/>
        <v>0.15283738999999999</v>
      </c>
      <c r="I92" s="74">
        <f t="shared" si="39"/>
        <v>0.31542360000000003</v>
      </c>
      <c r="J92" s="74">
        <f t="shared" si="40"/>
        <v>0.17911204</v>
      </c>
      <c r="K92" s="74">
        <f t="shared" si="41"/>
        <v>8.7832300000000002E-2</v>
      </c>
      <c r="L92" s="74">
        <f t="shared" si="42"/>
        <v>0.15128715000000001</v>
      </c>
      <c r="M92" s="74">
        <f t="shared" si="43"/>
        <v>0.26589334999999997</v>
      </c>
      <c r="N92" s="74">
        <f t="shared" si="44"/>
        <v>0.30100343000000002</v>
      </c>
      <c r="O92" s="74">
        <f t="shared" si="45"/>
        <v>0.26219078000000001</v>
      </c>
      <c r="P92" s="74">
        <f t="shared" si="46"/>
        <v>0.31542360000000003</v>
      </c>
      <c r="Q92" s="74">
        <f t="shared" si="47"/>
        <v>0.17911204</v>
      </c>
    </row>
    <row r="93" spans="1:17" s="73" customFormat="1" x14ac:dyDescent="0.2">
      <c r="A93" s="72" t="s">
        <v>791</v>
      </c>
      <c r="B93" s="72">
        <v>1</v>
      </c>
      <c r="C93" s="74">
        <f t="shared" si="33"/>
        <v>0.33377812000000001</v>
      </c>
      <c r="D93" s="74">
        <f t="shared" si="34"/>
        <v>0.21355773</v>
      </c>
      <c r="E93" s="74">
        <f t="shared" si="35"/>
        <v>0.22042513</v>
      </c>
      <c r="F93" s="74">
        <f t="shared" si="36"/>
        <v>0.15155197000000001</v>
      </c>
      <c r="G93" s="74">
        <f t="shared" si="37"/>
        <v>0.32381347999999999</v>
      </c>
      <c r="H93" s="74">
        <f t="shared" si="38"/>
        <v>0.23433649000000001</v>
      </c>
      <c r="I93" s="74">
        <f t="shared" si="39"/>
        <v>0.45351332</v>
      </c>
      <c r="J93" s="74">
        <f t="shared" si="40"/>
        <v>0.34846284</v>
      </c>
      <c r="K93" s="74">
        <f t="shared" si="41"/>
        <v>0.24338718000000001</v>
      </c>
      <c r="L93" s="74">
        <f t="shared" si="42"/>
        <v>0.37123282000000002</v>
      </c>
      <c r="M93" s="74">
        <f t="shared" si="43"/>
        <v>0.43249549999999998</v>
      </c>
      <c r="N93" s="74">
        <f t="shared" si="44"/>
        <v>0.32074093999999997</v>
      </c>
      <c r="O93" s="74">
        <f t="shared" si="45"/>
        <v>0.28453613999999999</v>
      </c>
      <c r="P93" s="74">
        <f t="shared" si="46"/>
        <v>0.45351332</v>
      </c>
      <c r="Q93" s="74">
        <f t="shared" si="47"/>
        <v>0.34846284</v>
      </c>
    </row>
    <row r="94" spans="1:17" s="73" customFormat="1" x14ac:dyDescent="0.2">
      <c r="A94" s="72" t="s">
        <v>302</v>
      </c>
      <c r="B94" s="72">
        <v>1</v>
      </c>
      <c r="C94" s="74">
        <f t="shared" si="33"/>
        <v>0.25944836999999998</v>
      </c>
      <c r="D94" s="74">
        <f t="shared" si="34"/>
        <v>0.20420062</v>
      </c>
      <c r="E94" s="74">
        <f t="shared" si="35"/>
        <v>0.21129511000000001</v>
      </c>
      <c r="F94" s="74">
        <f t="shared" si="36"/>
        <v>0.11986621</v>
      </c>
      <c r="G94" s="74">
        <f t="shared" si="37"/>
        <v>0.24655678</v>
      </c>
      <c r="H94" s="74">
        <f t="shared" si="38"/>
        <v>0.21636463</v>
      </c>
      <c r="I94" s="74">
        <f t="shared" si="39"/>
        <v>0.36268572999999998</v>
      </c>
      <c r="J94" s="74">
        <f t="shared" si="40"/>
        <v>0.14871453000000001</v>
      </c>
      <c r="K94" s="74">
        <f t="shared" si="41"/>
        <v>0.12099132999999999</v>
      </c>
      <c r="L94" s="74">
        <f t="shared" si="42"/>
        <v>0.30549195000000001</v>
      </c>
      <c r="M94" s="74">
        <f t="shared" si="43"/>
        <v>0.26519239</v>
      </c>
      <c r="N94" s="74">
        <f t="shared" si="44"/>
        <v>0.22582125</v>
      </c>
      <c r="O94" s="74">
        <f t="shared" si="45"/>
        <v>0.25330849</v>
      </c>
      <c r="P94" s="74">
        <f t="shared" si="46"/>
        <v>0.36268572999999998</v>
      </c>
      <c r="Q94" s="74">
        <f t="shared" si="47"/>
        <v>0.14871453000000001</v>
      </c>
    </row>
    <row r="95" spans="1:17" s="73" customFormat="1" x14ac:dyDescent="0.2">
      <c r="A95" s="72" t="s">
        <v>793</v>
      </c>
      <c r="B95" s="72">
        <v>1</v>
      </c>
      <c r="C95" s="74">
        <f t="shared" si="33"/>
        <v>0.16252177000000001</v>
      </c>
      <c r="D95" s="74">
        <f t="shared" si="34"/>
        <v>0.17827957999999999</v>
      </c>
      <c r="E95" s="74">
        <f t="shared" si="35"/>
        <v>0.12763241</v>
      </c>
      <c r="F95" s="74">
        <f t="shared" si="36"/>
        <v>0.14510687</v>
      </c>
      <c r="G95" s="74">
        <f t="shared" si="37"/>
        <v>0.28984107999999997</v>
      </c>
      <c r="H95" s="74">
        <f t="shared" si="38"/>
        <v>0.12681217</v>
      </c>
      <c r="I95" s="74">
        <f t="shared" si="39"/>
        <v>0.15190045999999999</v>
      </c>
      <c r="J95" s="74">
        <f t="shared" si="40"/>
        <v>8.5543889999999997E-2</v>
      </c>
      <c r="K95" s="74">
        <f t="shared" si="41"/>
        <v>9.9377690000000005E-2</v>
      </c>
      <c r="L95" s="74">
        <f t="shared" si="42"/>
        <v>0.15369572000000001</v>
      </c>
      <c r="M95" s="74">
        <f t="shared" si="43"/>
        <v>0.27504039000000002</v>
      </c>
      <c r="N95" s="74">
        <f t="shared" si="44"/>
        <v>0.34265533999999997</v>
      </c>
      <c r="O95" s="74">
        <f t="shared" si="45"/>
        <v>0.29027500000000001</v>
      </c>
      <c r="P95" s="74">
        <f t="shared" si="46"/>
        <v>0.15190045999999999</v>
      </c>
      <c r="Q95" s="74">
        <f t="shared" si="47"/>
        <v>8.5543889999999997E-2</v>
      </c>
    </row>
    <row r="96" spans="1:17" s="73" customFormat="1" x14ac:dyDescent="0.2">
      <c r="A96" s="72" t="s">
        <v>794</v>
      </c>
      <c r="B96" s="72">
        <v>1</v>
      </c>
      <c r="C96" s="74">
        <f t="shared" si="33"/>
        <v>0.37126783000000002</v>
      </c>
      <c r="D96" s="74">
        <f t="shared" si="34"/>
        <v>0.1641967</v>
      </c>
      <c r="E96" s="74">
        <f t="shared" si="35"/>
        <v>0.14474149</v>
      </c>
      <c r="F96" s="74">
        <f t="shared" si="36"/>
        <v>0.18466204999999999</v>
      </c>
      <c r="G96" s="74">
        <f t="shared" si="37"/>
        <v>0.36348184</v>
      </c>
      <c r="H96" s="74">
        <f t="shared" si="38"/>
        <v>0.20666778</v>
      </c>
      <c r="I96" s="74">
        <f t="shared" si="39"/>
        <v>0.46500910000000001</v>
      </c>
      <c r="J96" s="74">
        <f t="shared" si="40"/>
        <v>0.27819412999999998</v>
      </c>
      <c r="K96" s="74">
        <f t="shared" si="41"/>
        <v>7.9224489999999995E-2</v>
      </c>
      <c r="L96" s="74">
        <f t="shared" si="42"/>
        <v>0.13501197000000001</v>
      </c>
      <c r="M96" s="74">
        <f t="shared" si="43"/>
        <v>0.28600787999999999</v>
      </c>
      <c r="N96" s="74">
        <f t="shared" si="44"/>
        <v>0.25820026000000001</v>
      </c>
      <c r="O96" s="74">
        <f t="shared" si="45"/>
        <v>0.23560226000000001</v>
      </c>
      <c r="P96" s="74">
        <f t="shared" si="46"/>
        <v>0.46500910000000001</v>
      </c>
      <c r="Q96" s="74">
        <f t="shared" si="47"/>
        <v>0.27819412999999998</v>
      </c>
    </row>
    <row r="97" spans="1:17" s="73" customFormat="1" x14ac:dyDescent="0.2">
      <c r="A97" s="72" t="s">
        <v>942</v>
      </c>
      <c r="B97" s="72">
        <v>1</v>
      </c>
      <c r="C97" s="74">
        <f t="shared" si="33"/>
        <v>0.34634657000000002</v>
      </c>
      <c r="D97" s="74">
        <f t="shared" si="34"/>
        <v>0.26651459</v>
      </c>
      <c r="E97" s="74">
        <f t="shared" si="35"/>
        <v>0.25150581</v>
      </c>
      <c r="F97" s="74">
        <f t="shared" si="36"/>
        <v>0.16104571000000001</v>
      </c>
      <c r="G97" s="74">
        <f t="shared" si="37"/>
        <v>0.32494683000000002</v>
      </c>
      <c r="H97" s="74">
        <f t="shared" si="38"/>
        <v>0.24880582000000001</v>
      </c>
      <c r="I97" s="74">
        <f t="shared" si="39"/>
        <v>0.27480623999999998</v>
      </c>
      <c r="J97" s="74">
        <f t="shared" si="40"/>
        <v>0.15896589</v>
      </c>
      <c r="K97" s="74">
        <f t="shared" si="41"/>
        <v>0.14573147</v>
      </c>
      <c r="L97" s="74">
        <f t="shared" si="42"/>
        <v>0.33953432</v>
      </c>
      <c r="M97" s="74">
        <f t="shared" si="43"/>
        <v>0.36128462</v>
      </c>
      <c r="N97" s="74">
        <f t="shared" si="44"/>
        <v>0.32935994000000002</v>
      </c>
      <c r="O97" s="74">
        <f t="shared" si="45"/>
        <v>0.40714855</v>
      </c>
      <c r="P97" s="74">
        <f t="shared" si="46"/>
        <v>0.27480623999999998</v>
      </c>
      <c r="Q97" s="74">
        <f t="shared" si="47"/>
        <v>0.15896589</v>
      </c>
    </row>
    <row r="98" spans="1:17" s="73" customFormat="1" x14ac:dyDescent="0.2">
      <c r="A98" s="72" t="s">
        <v>943</v>
      </c>
      <c r="B98" s="72">
        <v>1</v>
      </c>
      <c r="C98" s="74">
        <f t="shared" si="33"/>
        <v>0.23649349</v>
      </c>
      <c r="D98" s="74">
        <f t="shared" si="34"/>
        <v>0.18731084000000001</v>
      </c>
      <c r="E98" s="74">
        <f t="shared" si="35"/>
        <v>0.18819177000000001</v>
      </c>
      <c r="F98" s="74">
        <f t="shared" si="36"/>
        <v>0.11231482</v>
      </c>
      <c r="G98" s="74">
        <f t="shared" si="37"/>
        <v>0.22759260000000001</v>
      </c>
      <c r="H98" s="74">
        <f t="shared" si="38"/>
        <v>0.20266551999999999</v>
      </c>
      <c r="I98" s="74">
        <f t="shared" si="39"/>
        <v>0.38090885000000002</v>
      </c>
      <c r="J98" s="74">
        <f t="shared" si="40"/>
        <v>0.14619757</v>
      </c>
      <c r="K98" s="74">
        <f t="shared" si="41"/>
        <v>0.11885388</v>
      </c>
      <c r="L98" s="74">
        <f t="shared" si="42"/>
        <v>0.29225299999999999</v>
      </c>
      <c r="M98" s="74">
        <f t="shared" si="43"/>
        <v>0.23270084999999999</v>
      </c>
      <c r="N98" s="74">
        <f t="shared" si="44"/>
        <v>0.19967786000000001</v>
      </c>
      <c r="O98" s="74">
        <f t="shared" si="45"/>
        <v>0.24203375999999999</v>
      </c>
      <c r="P98" s="74">
        <f t="shared" si="46"/>
        <v>0.38090885000000002</v>
      </c>
      <c r="Q98" s="74">
        <f t="shared" si="47"/>
        <v>0.14619757</v>
      </c>
    </row>
    <row r="100" spans="1:17" x14ac:dyDescent="0.2">
      <c r="C100" s="61">
        <f>+C92*100</f>
        <v>28.868280000000002</v>
      </c>
      <c r="D100" s="61">
        <f t="shared" ref="D100:H100" si="48">+D92*100</f>
        <v>17.251549999999998</v>
      </c>
      <c r="E100" s="61">
        <f t="shared" si="48"/>
        <v>14.514488</v>
      </c>
      <c r="F100" s="61">
        <f t="shared" si="48"/>
        <v>18.293951</v>
      </c>
      <c r="G100" s="61">
        <f t="shared" si="48"/>
        <v>34.069966999999998</v>
      </c>
      <c r="H100" s="61">
        <f t="shared" si="48"/>
        <v>15.283738999999999</v>
      </c>
    </row>
    <row r="101" spans="1:17" x14ac:dyDescent="0.2">
      <c r="C101" s="61">
        <f>+C94*100</f>
        <v>25.944837</v>
      </c>
      <c r="D101" s="61">
        <f t="shared" ref="D101:H101" si="49">+D94*100</f>
        <v>20.420062000000001</v>
      </c>
      <c r="E101" s="61">
        <f t="shared" si="49"/>
        <v>21.129511000000001</v>
      </c>
      <c r="F101" s="61">
        <f t="shared" si="49"/>
        <v>11.986621</v>
      </c>
      <c r="G101" s="61">
        <f t="shared" si="49"/>
        <v>24.655678000000002</v>
      </c>
      <c r="H101" s="61">
        <f t="shared" si="49"/>
        <v>21.636462999999999</v>
      </c>
    </row>
    <row r="103" spans="1:17" x14ac:dyDescent="0.2">
      <c r="C103" s="61" t="s">
        <v>990</v>
      </c>
      <c r="F103" s="122" t="s">
        <v>1010</v>
      </c>
      <c r="G103" s="130"/>
      <c r="H103" s="130"/>
      <c r="I103" s="130"/>
    </row>
    <row r="126" spans="6:9" x14ac:dyDescent="0.2">
      <c r="F126" s="133" t="s">
        <v>1005</v>
      </c>
      <c r="G126" s="130"/>
      <c r="H126" s="130"/>
      <c r="I126" s="130"/>
    </row>
    <row r="127" spans="6:9" x14ac:dyDescent="0.2">
      <c r="F127" s="125" t="s">
        <v>1011</v>
      </c>
      <c r="G127" s="130"/>
      <c r="H127" s="130"/>
      <c r="I127" s="130"/>
    </row>
    <row r="137" spans="1:7" hidden="1" outlineLevel="1" x14ac:dyDescent="0.2">
      <c r="B137" s="61" t="s">
        <v>819</v>
      </c>
    </row>
    <row r="138" spans="1:7" hidden="1" outlineLevel="1" x14ac:dyDescent="0.2">
      <c r="A138" s="61" t="s">
        <v>804</v>
      </c>
      <c r="C138" s="80" t="s">
        <v>820</v>
      </c>
      <c r="D138" s="80" t="s">
        <v>821</v>
      </c>
      <c r="E138" s="80" t="s">
        <v>822</v>
      </c>
      <c r="F138" s="80" t="s">
        <v>823</v>
      </c>
      <c r="G138" s="80" t="s">
        <v>824</v>
      </c>
    </row>
    <row r="139" spans="1:7" hidden="1" outlineLevel="1" x14ac:dyDescent="0.2">
      <c r="A139" s="72" t="s">
        <v>790</v>
      </c>
      <c r="C139" s="79">
        <v>0.24971650000000001</v>
      </c>
      <c r="D139" s="79">
        <v>0.2992628</v>
      </c>
      <c r="E139" s="79">
        <v>0.16387869999999999</v>
      </c>
      <c r="F139" s="79">
        <v>0.17089589999999999</v>
      </c>
      <c r="G139" s="79">
        <v>0.1162461</v>
      </c>
    </row>
    <row r="140" spans="1:7" hidden="1" outlineLevel="1" x14ac:dyDescent="0.2">
      <c r="A140" s="72" t="s">
        <v>791</v>
      </c>
      <c r="C140" s="79">
        <v>0.37053510000000001</v>
      </c>
      <c r="D140" s="79">
        <v>0.160278</v>
      </c>
      <c r="E140" s="79">
        <v>0.13538700000000001</v>
      </c>
      <c r="F140" s="79">
        <v>0.1464394</v>
      </c>
      <c r="G140" s="79">
        <v>0.18736050000000001</v>
      </c>
    </row>
    <row r="141" spans="1:7" hidden="1" outlineLevel="1" x14ac:dyDescent="0.2">
      <c r="A141" s="72" t="s">
        <v>792</v>
      </c>
      <c r="C141" s="79">
        <v>0.44830170000000003</v>
      </c>
      <c r="D141" s="79">
        <v>0.1819046</v>
      </c>
      <c r="E141" s="79">
        <v>0.1104731</v>
      </c>
      <c r="F141" s="79">
        <v>0.1208249</v>
      </c>
      <c r="G141" s="79">
        <v>0.1384958</v>
      </c>
    </row>
    <row r="142" spans="1:7" hidden="1" outlineLevel="1" x14ac:dyDescent="0.2">
      <c r="C142" s="79"/>
      <c r="D142" s="79"/>
      <c r="E142" s="79"/>
      <c r="F142" s="79"/>
      <c r="G142" s="79"/>
    </row>
    <row r="143" spans="1:7" hidden="1" outlineLevel="1" x14ac:dyDescent="0.2">
      <c r="A143" s="61" t="s">
        <v>805</v>
      </c>
      <c r="C143" s="79" t="s">
        <v>820</v>
      </c>
      <c r="D143" s="79" t="s">
        <v>821</v>
      </c>
      <c r="E143" s="79" t="s">
        <v>822</v>
      </c>
      <c r="F143" s="79" t="s">
        <v>823</v>
      </c>
      <c r="G143" s="79" t="s">
        <v>824</v>
      </c>
    </row>
    <row r="144" spans="1:7" hidden="1" outlineLevel="1" x14ac:dyDescent="0.2">
      <c r="A144" s="72" t="s">
        <v>790</v>
      </c>
      <c r="C144" s="79">
        <v>0.39297870000000001</v>
      </c>
      <c r="D144" s="79">
        <v>0.2749645</v>
      </c>
      <c r="E144" s="79">
        <v>0.15943260000000001</v>
      </c>
      <c r="F144" s="79">
        <v>9.4893599999999995E-2</v>
      </c>
      <c r="G144" s="79">
        <v>7.7730499999999994E-2</v>
      </c>
    </row>
    <row r="145" spans="1:7" hidden="1" outlineLevel="1" x14ac:dyDescent="0.2">
      <c r="A145" s="72" t="s">
        <v>791</v>
      </c>
      <c r="C145" s="79">
        <v>0.50060570000000004</v>
      </c>
      <c r="D145" s="79">
        <v>0.14610780000000001</v>
      </c>
      <c r="E145" s="79">
        <v>0.1397051</v>
      </c>
      <c r="F145" s="79">
        <v>0.1139327</v>
      </c>
      <c r="G145" s="79">
        <v>9.9648799999999996E-2</v>
      </c>
    </row>
    <row r="146" spans="1:7" hidden="1" outlineLevel="1" x14ac:dyDescent="0.2">
      <c r="A146" s="72" t="s">
        <v>792</v>
      </c>
      <c r="C146" s="79">
        <v>0.54012749999999998</v>
      </c>
      <c r="D146" s="79">
        <v>0.17596300000000001</v>
      </c>
      <c r="E146" s="79">
        <v>8.0254900000000004E-2</v>
      </c>
      <c r="F146" s="79">
        <v>0.1036603</v>
      </c>
      <c r="G146" s="79">
        <v>9.9994399999999997E-2</v>
      </c>
    </row>
    <row r="147" spans="1:7" hidden="1" outlineLevel="1" x14ac:dyDescent="0.2">
      <c r="C147" s="79"/>
      <c r="D147" s="79"/>
      <c r="E147" s="79"/>
      <c r="F147" s="79"/>
      <c r="G147" s="79"/>
    </row>
    <row r="148" spans="1:7" hidden="1" outlineLevel="1" x14ac:dyDescent="0.2">
      <c r="A148" s="61" t="s">
        <v>806</v>
      </c>
      <c r="C148" s="79" t="s">
        <v>820</v>
      </c>
      <c r="D148" s="79" t="s">
        <v>821</v>
      </c>
      <c r="E148" s="79" t="s">
        <v>822</v>
      </c>
      <c r="F148" s="79" t="s">
        <v>823</v>
      </c>
      <c r="G148" s="79" t="s">
        <v>824</v>
      </c>
    </row>
    <row r="149" spans="1:7" hidden="1" outlineLevel="1" x14ac:dyDescent="0.2">
      <c r="A149" s="72" t="s">
        <v>790</v>
      </c>
      <c r="C149" s="79">
        <v>0.38888489999999998</v>
      </c>
      <c r="D149" s="79">
        <v>0.29436329999999999</v>
      </c>
      <c r="E149" s="79">
        <v>0.17198189999999999</v>
      </c>
      <c r="F149" s="79">
        <v>0.105104</v>
      </c>
      <c r="G149" s="79">
        <v>3.9666E-2</v>
      </c>
    </row>
    <row r="150" spans="1:7" hidden="1" outlineLevel="1" x14ac:dyDescent="0.2">
      <c r="A150" s="72" t="s">
        <v>791</v>
      </c>
      <c r="C150" s="79">
        <v>0.41138639999999999</v>
      </c>
      <c r="D150" s="79">
        <v>0.17548569999999999</v>
      </c>
      <c r="E150" s="79">
        <v>0.19267419999999999</v>
      </c>
      <c r="F150" s="79">
        <v>0.1329014</v>
      </c>
      <c r="G150" s="79">
        <v>8.7552400000000002E-2</v>
      </c>
    </row>
    <row r="151" spans="1:7" hidden="1" outlineLevel="1" x14ac:dyDescent="0.2">
      <c r="A151" s="72" t="s">
        <v>792</v>
      </c>
      <c r="C151" s="79">
        <v>0.471495</v>
      </c>
      <c r="D151" s="79">
        <v>0.1622625</v>
      </c>
      <c r="E151" s="79">
        <v>0.1550444</v>
      </c>
      <c r="F151" s="79">
        <v>0.10735260000000001</v>
      </c>
      <c r="G151" s="79">
        <v>0.10384549999999999</v>
      </c>
    </row>
    <row r="152" spans="1:7" hidden="1" outlineLevel="1" x14ac:dyDescent="0.2">
      <c r="C152" s="79"/>
      <c r="D152" s="79"/>
      <c r="E152" s="79"/>
      <c r="F152" s="79"/>
      <c r="G152" s="79"/>
    </row>
    <row r="153" spans="1:7" hidden="1" outlineLevel="1" x14ac:dyDescent="0.2">
      <c r="A153" s="66" t="s">
        <v>807</v>
      </c>
      <c r="C153" s="79" t="s">
        <v>820</v>
      </c>
      <c r="D153" s="79" t="s">
        <v>821</v>
      </c>
      <c r="E153" s="79" t="s">
        <v>822</v>
      </c>
      <c r="F153" s="79" t="s">
        <v>823</v>
      </c>
      <c r="G153" s="79" t="s">
        <v>824</v>
      </c>
    </row>
    <row r="154" spans="1:7" hidden="1" outlineLevel="1" x14ac:dyDescent="0.2">
      <c r="A154" s="72" t="s">
        <v>790</v>
      </c>
      <c r="C154" s="79">
        <v>0.37167630000000002</v>
      </c>
      <c r="D154" s="79">
        <v>0.26568079999999999</v>
      </c>
      <c r="E154" s="79">
        <v>0.18008299999999999</v>
      </c>
      <c r="F154" s="79">
        <v>0.12559190000000001</v>
      </c>
      <c r="G154" s="79">
        <v>5.6967999999999998E-2</v>
      </c>
    </row>
    <row r="155" spans="1:7" hidden="1" outlineLevel="1" x14ac:dyDescent="0.2">
      <c r="A155" s="72" t="s">
        <v>791</v>
      </c>
      <c r="C155" s="79">
        <v>0.55817479999999997</v>
      </c>
      <c r="D155" s="79">
        <v>0.14650949999999999</v>
      </c>
      <c r="E155" s="79">
        <v>0.14371610000000001</v>
      </c>
      <c r="F155" s="79">
        <v>0.1009201</v>
      </c>
      <c r="G155" s="79">
        <v>5.0679500000000002E-2</v>
      </c>
    </row>
    <row r="156" spans="1:7" hidden="1" outlineLevel="1" x14ac:dyDescent="0.2">
      <c r="A156" s="72" t="s">
        <v>792</v>
      </c>
      <c r="C156" s="79">
        <v>0.59812650000000001</v>
      </c>
      <c r="D156" s="79">
        <v>0.1693123</v>
      </c>
      <c r="E156" s="79">
        <v>0.11274820000000001</v>
      </c>
      <c r="F156" s="79">
        <v>8.2520999999999997E-2</v>
      </c>
      <c r="G156" s="79">
        <v>3.7292100000000002E-2</v>
      </c>
    </row>
    <row r="157" spans="1:7" hidden="1" outlineLevel="1" x14ac:dyDescent="0.2">
      <c r="C157" s="79"/>
      <c r="D157" s="79"/>
      <c r="E157" s="79"/>
      <c r="F157" s="79"/>
      <c r="G157" s="79"/>
    </row>
    <row r="158" spans="1:7" hidden="1" outlineLevel="1" x14ac:dyDescent="0.2">
      <c r="A158" s="69" t="s">
        <v>808</v>
      </c>
      <c r="C158" s="79" t="s">
        <v>820</v>
      </c>
      <c r="D158" s="79" t="s">
        <v>821</v>
      </c>
      <c r="E158" s="79" t="s">
        <v>822</v>
      </c>
      <c r="F158" s="79" t="s">
        <v>823</v>
      </c>
      <c r="G158" s="79" t="s">
        <v>824</v>
      </c>
    </row>
    <row r="159" spans="1:7" hidden="1" outlineLevel="1" x14ac:dyDescent="0.2">
      <c r="A159" s="72" t="s">
        <v>790</v>
      </c>
      <c r="C159" s="79">
        <v>0.35130729999999999</v>
      </c>
      <c r="D159" s="79">
        <v>0.18346789999999999</v>
      </c>
      <c r="E159" s="79">
        <v>0.2027998</v>
      </c>
      <c r="F159" s="79">
        <v>0.1712466</v>
      </c>
      <c r="G159" s="79">
        <v>9.1178400000000007E-2</v>
      </c>
    </row>
    <row r="160" spans="1:7" hidden="1" outlineLevel="1" x14ac:dyDescent="0.2">
      <c r="A160" s="72" t="s">
        <v>791</v>
      </c>
      <c r="C160" s="79">
        <v>0.32331530000000003</v>
      </c>
      <c r="D160" s="79">
        <v>0.16866449999999999</v>
      </c>
      <c r="E160" s="79">
        <v>0.22344140000000001</v>
      </c>
      <c r="F160" s="79">
        <v>0.16357079999999999</v>
      </c>
      <c r="G160" s="79">
        <v>0.121008</v>
      </c>
    </row>
    <row r="161" spans="1:7" hidden="1" outlineLevel="1" x14ac:dyDescent="0.2">
      <c r="A161" s="72" t="s">
        <v>792</v>
      </c>
      <c r="C161" s="79">
        <v>0.37844739999999999</v>
      </c>
      <c r="D161" s="79">
        <v>0.1920009</v>
      </c>
      <c r="E161" s="79">
        <v>0.17619560000000001</v>
      </c>
      <c r="F161" s="79">
        <v>0.148145</v>
      </c>
      <c r="G161" s="79">
        <v>0.1052112</v>
      </c>
    </row>
    <row r="162" spans="1:7" hidden="1" outlineLevel="1" x14ac:dyDescent="0.2">
      <c r="C162" s="79"/>
      <c r="D162" s="79"/>
      <c r="E162" s="79"/>
      <c r="F162" s="79"/>
      <c r="G162" s="79"/>
    </row>
    <row r="163" spans="1:7" hidden="1" outlineLevel="1" x14ac:dyDescent="0.2">
      <c r="A163" s="66" t="s">
        <v>809</v>
      </c>
      <c r="C163" s="79" t="s">
        <v>820</v>
      </c>
      <c r="D163" s="79" t="s">
        <v>821</v>
      </c>
      <c r="E163" s="79" t="s">
        <v>822</v>
      </c>
      <c r="F163" s="79" t="s">
        <v>823</v>
      </c>
      <c r="G163" s="79" t="s">
        <v>824</v>
      </c>
    </row>
    <row r="164" spans="1:7" hidden="1" outlineLevel="1" x14ac:dyDescent="0.2">
      <c r="A164" s="72" t="s">
        <v>790</v>
      </c>
      <c r="C164" s="79">
        <v>0.50663879999999994</v>
      </c>
      <c r="D164" s="79">
        <v>0.21662580000000001</v>
      </c>
      <c r="E164" s="79">
        <v>0.1246212</v>
      </c>
      <c r="F164" s="79">
        <v>0.1005196</v>
      </c>
      <c r="G164" s="79">
        <v>5.15947E-2</v>
      </c>
    </row>
    <row r="165" spans="1:7" hidden="1" outlineLevel="1" x14ac:dyDescent="0.2">
      <c r="A165" s="72" t="s">
        <v>791</v>
      </c>
      <c r="C165" s="79">
        <v>0.48203550000000001</v>
      </c>
      <c r="D165" s="79">
        <v>0.1462223</v>
      </c>
      <c r="E165" s="79">
        <v>0.13739950000000001</v>
      </c>
      <c r="F165" s="79">
        <v>0.14347760000000001</v>
      </c>
      <c r="G165" s="79">
        <v>9.0865100000000004E-2</v>
      </c>
    </row>
    <row r="166" spans="1:7" hidden="1" outlineLevel="1" x14ac:dyDescent="0.2">
      <c r="A166" s="72" t="s">
        <v>792</v>
      </c>
      <c r="C166" s="79">
        <v>0.58609219999999995</v>
      </c>
      <c r="D166" s="79">
        <v>9.2978699999999997E-2</v>
      </c>
      <c r="E166" s="79">
        <v>0.10449840000000001</v>
      </c>
      <c r="F166" s="79">
        <v>0.1209881</v>
      </c>
      <c r="G166" s="79">
        <v>9.5442700000000005E-2</v>
      </c>
    </row>
    <row r="167" spans="1:7" hidden="1" outlineLevel="1" x14ac:dyDescent="0.2">
      <c r="C167" s="79"/>
      <c r="D167" s="79"/>
      <c r="E167" s="79"/>
      <c r="F167" s="79"/>
      <c r="G167" s="79"/>
    </row>
    <row r="168" spans="1:7" hidden="1" outlineLevel="1" x14ac:dyDescent="0.2">
      <c r="A168" s="61" t="s">
        <v>810</v>
      </c>
      <c r="C168" s="79" t="s">
        <v>820</v>
      </c>
      <c r="D168" s="79" t="s">
        <v>821</v>
      </c>
      <c r="E168" s="79" t="s">
        <v>822</v>
      </c>
      <c r="F168" s="79" t="s">
        <v>823</v>
      </c>
      <c r="G168" s="79" t="s">
        <v>824</v>
      </c>
    </row>
    <row r="169" spans="1:7" hidden="1" outlineLevel="1" x14ac:dyDescent="0.2">
      <c r="A169" s="72" t="s">
        <v>790</v>
      </c>
      <c r="C169" s="79">
        <v>0.19432650000000001</v>
      </c>
      <c r="D169" s="79">
        <v>0.21597340000000001</v>
      </c>
      <c r="E169" s="79">
        <v>0.2896859</v>
      </c>
      <c r="F169" s="79">
        <v>0.1893746</v>
      </c>
      <c r="G169" s="79">
        <v>0.1106395</v>
      </c>
    </row>
    <row r="170" spans="1:7" hidden="1" outlineLevel="1" x14ac:dyDescent="0.2">
      <c r="A170" s="72" t="s">
        <v>791</v>
      </c>
      <c r="C170" s="79">
        <v>0.30855490000000002</v>
      </c>
      <c r="D170" s="79">
        <v>0.1839412</v>
      </c>
      <c r="E170" s="79">
        <v>0.1867547</v>
      </c>
      <c r="F170" s="79">
        <v>0.1603598</v>
      </c>
      <c r="G170" s="79">
        <v>0.16038939999999999</v>
      </c>
    </row>
    <row r="171" spans="1:7" hidden="1" outlineLevel="1" x14ac:dyDescent="0.2">
      <c r="A171" s="72" t="s">
        <v>792</v>
      </c>
      <c r="C171" s="79">
        <v>0.39694550000000001</v>
      </c>
      <c r="D171" s="79">
        <v>0.2330643</v>
      </c>
      <c r="E171" s="79">
        <v>0.14430879999999999</v>
      </c>
      <c r="F171" s="79">
        <v>0.13976549999999999</v>
      </c>
      <c r="G171" s="79">
        <v>8.5916000000000006E-2</v>
      </c>
    </row>
    <row r="172" spans="1:7" hidden="1" outlineLevel="1" x14ac:dyDescent="0.2">
      <c r="C172" s="79"/>
      <c r="D172" s="79"/>
      <c r="E172" s="79"/>
      <c r="F172" s="79"/>
      <c r="G172" s="79"/>
    </row>
    <row r="173" spans="1:7" hidden="1" outlineLevel="1" x14ac:dyDescent="0.2">
      <c r="A173" s="61" t="s">
        <v>811</v>
      </c>
      <c r="C173" s="79" t="s">
        <v>820</v>
      </c>
      <c r="D173" s="79" t="s">
        <v>821</v>
      </c>
      <c r="E173" s="79" t="s">
        <v>822</v>
      </c>
      <c r="F173" s="79" t="s">
        <v>823</v>
      </c>
      <c r="G173" s="79" t="s">
        <v>824</v>
      </c>
    </row>
    <row r="174" spans="1:7" hidden="1" outlineLevel="1" x14ac:dyDescent="0.2">
      <c r="A174" s="72" t="s">
        <v>790</v>
      </c>
      <c r="C174" s="79">
        <v>0.14069309999999999</v>
      </c>
      <c r="D174" s="79">
        <v>0.26509470000000002</v>
      </c>
      <c r="E174" s="79">
        <v>0.27938550000000001</v>
      </c>
      <c r="F174" s="79">
        <v>0.20800289999999999</v>
      </c>
      <c r="G174" s="79">
        <v>0.1068239</v>
      </c>
    </row>
    <row r="175" spans="1:7" hidden="1" outlineLevel="1" x14ac:dyDescent="0.2">
      <c r="A175" s="72" t="s">
        <v>791</v>
      </c>
      <c r="C175" s="79">
        <v>0.23520389999999999</v>
      </c>
      <c r="D175" s="79">
        <v>0.11974659999999999</v>
      </c>
      <c r="E175" s="79">
        <v>0.19147500000000001</v>
      </c>
      <c r="F175" s="79">
        <v>0.23655660000000001</v>
      </c>
      <c r="G175" s="79">
        <v>0.21701780000000001</v>
      </c>
    </row>
    <row r="176" spans="1:7" hidden="1" outlineLevel="1" x14ac:dyDescent="0.2">
      <c r="A176" s="72" t="s">
        <v>792</v>
      </c>
      <c r="C176" s="69">
        <v>0.213056</v>
      </c>
      <c r="D176" s="79">
        <v>0.16749420000000001</v>
      </c>
      <c r="E176" s="79">
        <v>0.25656259999999997</v>
      </c>
      <c r="F176" s="79">
        <v>0.22624230000000001</v>
      </c>
      <c r="G176" s="79">
        <v>0.13664480000000001</v>
      </c>
    </row>
    <row r="177" spans="1:7" hidden="1" outlineLevel="1" x14ac:dyDescent="0.2">
      <c r="C177" s="79"/>
      <c r="D177" s="79"/>
      <c r="E177" s="79"/>
      <c r="F177" s="79"/>
      <c r="G177" s="79"/>
    </row>
    <row r="178" spans="1:7" hidden="1" outlineLevel="1" x14ac:dyDescent="0.2">
      <c r="A178" s="61" t="s">
        <v>812</v>
      </c>
      <c r="C178" s="79" t="s">
        <v>820</v>
      </c>
      <c r="D178" s="79" t="s">
        <v>821</v>
      </c>
      <c r="E178" s="79" t="s">
        <v>822</v>
      </c>
      <c r="F178" s="79" t="s">
        <v>823</v>
      </c>
      <c r="G178" s="79" t="s">
        <v>824</v>
      </c>
    </row>
    <row r="179" spans="1:7" hidden="1" outlineLevel="1" x14ac:dyDescent="0.2">
      <c r="A179" s="72" t="s">
        <v>790</v>
      </c>
      <c r="C179" s="79">
        <v>0.27526210000000001</v>
      </c>
      <c r="D179" s="79">
        <v>0.28353420000000001</v>
      </c>
      <c r="E179" s="79">
        <v>0.26292520000000003</v>
      </c>
      <c r="F179" s="79">
        <v>0.1299294</v>
      </c>
      <c r="G179" s="79">
        <v>4.8349099999999999E-2</v>
      </c>
    </row>
    <row r="180" spans="1:7" hidden="1" outlineLevel="1" x14ac:dyDescent="0.2">
      <c r="A180" s="72" t="s">
        <v>791</v>
      </c>
      <c r="C180" s="79">
        <v>0.28149639999999998</v>
      </c>
      <c r="D180" s="79">
        <v>0.155032</v>
      </c>
      <c r="E180" s="79">
        <v>0.21496090000000001</v>
      </c>
      <c r="F180" s="79">
        <v>0.1828178</v>
      </c>
      <c r="G180" s="79">
        <v>0.1656929</v>
      </c>
    </row>
    <row r="181" spans="1:7" hidden="1" outlineLevel="1" x14ac:dyDescent="0.2">
      <c r="A181" s="72" t="s">
        <v>792</v>
      </c>
      <c r="C181" s="79">
        <v>0.41711930000000003</v>
      </c>
      <c r="D181" s="79">
        <v>0.2193205</v>
      </c>
      <c r="E181" s="79">
        <v>0.2150733</v>
      </c>
      <c r="F181" s="79">
        <v>9.46216E-2</v>
      </c>
      <c r="G181" s="79">
        <v>5.3865299999999998E-2</v>
      </c>
    </row>
    <row r="182" spans="1:7" hidden="1" outlineLevel="1" x14ac:dyDescent="0.2">
      <c r="C182" s="79"/>
      <c r="D182" s="79"/>
      <c r="E182" s="79"/>
      <c r="F182" s="79"/>
      <c r="G182" s="79"/>
    </row>
    <row r="183" spans="1:7" hidden="1" outlineLevel="1" x14ac:dyDescent="0.2">
      <c r="A183" s="61" t="s">
        <v>813</v>
      </c>
      <c r="C183" s="79" t="s">
        <v>820</v>
      </c>
      <c r="D183" s="79" t="s">
        <v>821</v>
      </c>
      <c r="E183" s="79" t="s">
        <v>822</v>
      </c>
      <c r="F183" s="79" t="s">
        <v>823</v>
      </c>
      <c r="G183" s="79" t="s">
        <v>824</v>
      </c>
    </row>
    <row r="184" spans="1:7" hidden="1" outlineLevel="1" x14ac:dyDescent="0.2">
      <c r="A184" s="72" t="s">
        <v>790</v>
      </c>
      <c r="C184" s="79">
        <v>0.38731169999999998</v>
      </c>
      <c r="D184" s="79">
        <v>0.28099649999999998</v>
      </c>
      <c r="E184" s="79">
        <v>0.24420629999999999</v>
      </c>
      <c r="F184" s="79">
        <v>7.3580499999999993E-2</v>
      </c>
      <c r="G184" s="79">
        <v>1.3905000000000001E-2</v>
      </c>
    </row>
    <row r="185" spans="1:7" hidden="1" outlineLevel="1" x14ac:dyDescent="0.2">
      <c r="A185" s="72" t="s">
        <v>791</v>
      </c>
      <c r="C185" s="79">
        <v>0.36523719999999998</v>
      </c>
      <c r="D185" s="79">
        <v>0.18136540000000001</v>
      </c>
      <c r="E185" s="79">
        <v>0.20998459999999999</v>
      </c>
      <c r="F185" s="79">
        <v>0.16347919999999999</v>
      </c>
      <c r="G185" s="79">
        <v>7.9933500000000005E-2</v>
      </c>
    </row>
    <row r="186" spans="1:7" hidden="1" outlineLevel="1" x14ac:dyDescent="0.2">
      <c r="A186" s="72" t="s">
        <v>792</v>
      </c>
      <c r="C186" s="79">
        <v>0.50831539999999997</v>
      </c>
      <c r="D186" s="79">
        <v>0.22275320000000001</v>
      </c>
      <c r="E186" s="79">
        <v>0.14777870000000001</v>
      </c>
      <c r="F186" s="79">
        <v>7.6518600000000006E-2</v>
      </c>
      <c r="G186" s="79">
        <v>4.4634100000000003E-2</v>
      </c>
    </row>
    <row r="187" spans="1:7" hidden="1" outlineLevel="1" x14ac:dyDescent="0.2">
      <c r="C187" s="79"/>
      <c r="D187" s="79"/>
      <c r="E187" s="79"/>
      <c r="F187" s="79"/>
      <c r="G187" s="79"/>
    </row>
    <row r="188" spans="1:7" hidden="1" outlineLevel="1" x14ac:dyDescent="0.2">
      <c r="A188" s="61" t="s">
        <v>814</v>
      </c>
      <c r="C188" s="79" t="s">
        <v>820</v>
      </c>
      <c r="D188" s="79" t="s">
        <v>821</v>
      </c>
      <c r="E188" s="79" t="s">
        <v>822</v>
      </c>
      <c r="F188" s="79" t="s">
        <v>823</v>
      </c>
      <c r="G188" s="79" t="s">
        <v>824</v>
      </c>
    </row>
    <row r="189" spans="1:7" hidden="1" outlineLevel="1" x14ac:dyDescent="0.2">
      <c r="A189" s="72" t="s">
        <v>790</v>
      </c>
      <c r="C189" s="79">
        <v>0.39918140000000002</v>
      </c>
      <c r="D189" s="79">
        <v>0.24012639999999999</v>
      </c>
      <c r="E189" s="79">
        <v>0.20960790000000001</v>
      </c>
      <c r="F189" s="79">
        <v>0.1170472</v>
      </c>
      <c r="G189" s="79">
        <v>3.4037100000000001E-2</v>
      </c>
    </row>
    <row r="190" spans="1:7" hidden="1" outlineLevel="1" x14ac:dyDescent="0.2">
      <c r="A190" s="72" t="s">
        <v>791</v>
      </c>
      <c r="C190" s="79">
        <v>0.2931568</v>
      </c>
      <c r="D190" s="79">
        <v>0.14425070000000001</v>
      </c>
      <c r="E190" s="79">
        <v>0.19136030000000001</v>
      </c>
      <c r="F190" s="79">
        <v>0.20866509999999999</v>
      </c>
      <c r="G190" s="79">
        <v>0.16256709999999999</v>
      </c>
    </row>
    <row r="191" spans="1:7" hidden="1" outlineLevel="1" x14ac:dyDescent="0.2">
      <c r="A191" s="72" t="s">
        <v>792</v>
      </c>
      <c r="C191" s="79">
        <v>0.33469579999999999</v>
      </c>
      <c r="D191" s="79">
        <v>0.18345919999999999</v>
      </c>
      <c r="E191" s="79">
        <v>0.17621790000000001</v>
      </c>
      <c r="F191" s="79">
        <v>0.15468090000000001</v>
      </c>
      <c r="G191" s="79">
        <v>0.1509461</v>
      </c>
    </row>
    <row r="192" spans="1:7" hidden="1" outlineLevel="1" x14ac:dyDescent="0.2">
      <c r="C192" s="79"/>
      <c r="D192" s="79"/>
      <c r="E192" s="79"/>
      <c r="F192" s="79"/>
      <c r="G192" s="79"/>
    </row>
    <row r="193" spans="1:7" hidden="1" outlineLevel="1" x14ac:dyDescent="0.2">
      <c r="A193" s="61" t="s">
        <v>815</v>
      </c>
      <c r="C193" s="79" t="s">
        <v>820</v>
      </c>
      <c r="D193" s="79" t="s">
        <v>821</v>
      </c>
      <c r="E193" s="79" t="s">
        <v>822</v>
      </c>
      <c r="F193" s="79" t="s">
        <v>823</v>
      </c>
      <c r="G193" s="79" t="s">
        <v>824</v>
      </c>
    </row>
    <row r="194" spans="1:7" hidden="1" outlineLevel="1" x14ac:dyDescent="0.2">
      <c r="A194" s="72" t="s">
        <v>790</v>
      </c>
      <c r="C194" s="79">
        <v>0.30494290000000002</v>
      </c>
      <c r="D194" s="79">
        <v>0.2032467</v>
      </c>
      <c r="E194" s="79">
        <v>0.22588630000000001</v>
      </c>
      <c r="F194" s="79">
        <v>0.17361869999999999</v>
      </c>
      <c r="G194" s="79">
        <v>9.2305499999999999E-2</v>
      </c>
    </row>
    <row r="195" spans="1:7" hidden="1" outlineLevel="1" x14ac:dyDescent="0.2">
      <c r="A195" s="72" t="s">
        <v>791</v>
      </c>
      <c r="C195" s="79">
        <v>0.29608119999999999</v>
      </c>
      <c r="D195" s="79">
        <v>0.12703890000000001</v>
      </c>
      <c r="E195" s="79">
        <v>0.1443479</v>
      </c>
      <c r="F195" s="79">
        <v>0.1942767</v>
      </c>
      <c r="G195" s="79">
        <v>0.2382553</v>
      </c>
    </row>
    <row r="196" spans="1:7" hidden="1" outlineLevel="1" x14ac:dyDescent="0.2">
      <c r="A196" s="72" t="s">
        <v>792</v>
      </c>
      <c r="C196" s="79">
        <v>0.41438710000000001</v>
      </c>
      <c r="D196" s="79">
        <v>0.1772688</v>
      </c>
      <c r="E196" s="79">
        <v>0.1431183</v>
      </c>
      <c r="F196" s="79">
        <v>0.12804299999999999</v>
      </c>
      <c r="G196" s="79">
        <v>0.13718279999999999</v>
      </c>
    </row>
    <row r="197" spans="1:7" hidden="1" outlineLevel="1" x14ac:dyDescent="0.2">
      <c r="C197" s="79"/>
      <c r="D197" s="79"/>
      <c r="E197" s="79"/>
      <c r="F197" s="79"/>
      <c r="G197" s="79"/>
    </row>
    <row r="198" spans="1:7" hidden="1" outlineLevel="1" x14ac:dyDescent="0.2">
      <c r="A198" s="61" t="s">
        <v>816</v>
      </c>
      <c r="C198" s="79" t="s">
        <v>820</v>
      </c>
      <c r="D198" s="79" t="s">
        <v>821</v>
      </c>
      <c r="E198" s="79" t="s">
        <v>822</v>
      </c>
      <c r="F198" s="79" t="s">
        <v>823</v>
      </c>
      <c r="G198" s="79" t="s">
        <v>824</v>
      </c>
    </row>
    <row r="199" spans="1:7" hidden="1" outlineLevel="1" x14ac:dyDescent="0.2">
      <c r="A199" s="72" t="s">
        <v>790</v>
      </c>
      <c r="C199" s="79">
        <v>0.24277009999999999</v>
      </c>
      <c r="D199" s="79">
        <v>0.18911259999999999</v>
      </c>
      <c r="E199" s="79">
        <v>0.2288772</v>
      </c>
      <c r="F199" s="79">
        <v>0.22554579999999999</v>
      </c>
      <c r="G199" s="79">
        <v>0.1136944</v>
      </c>
    </row>
    <row r="200" spans="1:7" hidden="1" outlineLevel="1" x14ac:dyDescent="0.2">
      <c r="A200" s="72" t="s">
        <v>791</v>
      </c>
      <c r="C200" s="79">
        <v>0.24374779999999999</v>
      </c>
      <c r="D200" s="79">
        <v>0.18080489999999999</v>
      </c>
      <c r="E200" s="79">
        <v>0.25162040000000002</v>
      </c>
      <c r="F200" s="79">
        <v>0.19233839999999999</v>
      </c>
      <c r="G200" s="79">
        <v>0.13148860000000001</v>
      </c>
    </row>
    <row r="201" spans="1:7" hidden="1" outlineLevel="1" x14ac:dyDescent="0.2">
      <c r="A201" s="72" t="s">
        <v>792</v>
      </c>
      <c r="C201" s="79">
        <v>0.37523570000000001</v>
      </c>
      <c r="D201" s="79">
        <v>0.1630297</v>
      </c>
      <c r="E201" s="79">
        <v>0.21496219999999999</v>
      </c>
      <c r="F201" s="79">
        <v>0.15956899999999999</v>
      </c>
      <c r="G201" s="79">
        <v>8.72034E-2</v>
      </c>
    </row>
    <row r="202" spans="1:7" hidden="1" outlineLevel="1" x14ac:dyDescent="0.2">
      <c r="C202" s="79"/>
      <c r="D202" s="79"/>
      <c r="E202" s="79"/>
      <c r="F202" s="79"/>
      <c r="G202" s="79"/>
    </row>
    <row r="203" spans="1:7" hidden="1" outlineLevel="1" x14ac:dyDescent="0.2">
      <c r="A203" s="61" t="s">
        <v>817</v>
      </c>
      <c r="C203" s="79" t="s">
        <v>820</v>
      </c>
      <c r="D203" s="79" t="s">
        <v>821</v>
      </c>
      <c r="E203" s="79" t="s">
        <v>822</v>
      </c>
      <c r="F203" s="79" t="s">
        <v>823</v>
      </c>
      <c r="G203" s="79" t="s">
        <v>824</v>
      </c>
    </row>
    <row r="204" spans="1:7" hidden="1" outlineLevel="1" x14ac:dyDescent="0.2">
      <c r="A204" s="72" t="s">
        <v>790</v>
      </c>
      <c r="C204" s="79">
        <v>0.14069309999999999</v>
      </c>
      <c r="D204" s="79">
        <v>0.26509470000000002</v>
      </c>
      <c r="E204" s="79">
        <v>0.27938550000000001</v>
      </c>
      <c r="F204" s="79">
        <v>0.20800289999999999</v>
      </c>
      <c r="G204" s="79">
        <v>0.1068239</v>
      </c>
    </row>
    <row r="205" spans="1:7" hidden="1" outlineLevel="1" x14ac:dyDescent="0.2">
      <c r="A205" s="72" t="s">
        <v>791</v>
      </c>
      <c r="C205" s="79">
        <v>0.23520389999999999</v>
      </c>
      <c r="D205" s="79">
        <v>0.11974659999999999</v>
      </c>
      <c r="E205" s="79">
        <v>0.19147500000000001</v>
      </c>
      <c r="F205" s="79">
        <v>0.23655660000000001</v>
      </c>
      <c r="G205" s="79">
        <v>0.21701780000000001</v>
      </c>
    </row>
    <row r="206" spans="1:7" hidden="1" outlineLevel="1" x14ac:dyDescent="0.2">
      <c r="A206" s="72" t="s">
        <v>792</v>
      </c>
      <c r="C206" s="79">
        <v>0.213056</v>
      </c>
      <c r="D206" s="79">
        <v>0.16749420000000001</v>
      </c>
      <c r="E206" s="79">
        <v>0.25656259999999997</v>
      </c>
      <c r="F206" s="79">
        <v>0.22624230000000001</v>
      </c>
      <c r="G206" s="79">
        <v>0.13664480000000001</v>
      </c>
    </row>
    <row r="207" spans="1:7" hidden="1" outlineLevel="1" x14ac:dyDescent="0.2">
      <c r="C207" s="79"/>
      <c r="D207" s="79"/>
      <c r="E207" s="79"/>
      <c r="F207" s="79"/>
      <c r="G207" s="79"/>
    </row>
    <row r="208" spans="1:7" hidden="1" outlineLevel="1" x14ac:dyDescent="0.2">
      <c r="A208" s="61" t="s">
        <v>818</v>
      </c>
      <c r="C208" s="79" t="s">
        <v>820</v>
      </c>
      <c r="D208" s="79" t="s">
        <v>821</v>
      </c>
      <c r="E208" s="79" t="s">
        <v>822</v>
      </c>
      <c r="F208" s="79" t="s">
        <v>823</v>
      </c>
      <c r="G208" s="79" t="s">
        <v>824</v>
      </c>
    </row>
    <row r="209" spans="1:7" hidden="1" outlineLevel="1" x14ac:dyDescent="0.2">
      <c r="A209" s="72" t="s">
        <v>790</v>
      </c>
      <c r="C209" s="79">
        <v>0.27526210000000001</v>
      </c>
      <c r="D209" s="79">
        <v>0.28353420000000001</v>
      </c>
      <c r="E209" s="79">
        <v>0.26292520000000003</v>
      </c>
      <c r="F209" s="79">
        <v>0.1299294</v>
      </c>
      <c r="G209" s="79">
        <v>4.8349099999999999E-2</v>
      </c>
    </row>
    <row r="210" spans="1:7" hidden="1" outlineLevel="1" x14ac:dyDescent="0.2">
      <c r="A210" s="72" t="s">
        <v>791</v>
      </c>
      <c r="C210" s="79">
        <v>0.28149639999999998</v>
      </c>
      <c r="D210" s="79">
        <v>0.155032</v>
      </c>
      <c r="E210" s="79">
        <v>0.21496090000000001</v>
      </c>
      <c r="F210" s="79">
        <v>0.1828178</v>
      </c>
      <c r="G210" s="79">
        <v>0.1656929</v>
      </c>
    </row>
    <row r="211" spans="1:7" hidden="1" outlineLevel="1" x14ac:dyDescent="0.2">
      <c r="A211" s="72" t="s">
        <v>792</v>
      </c>
      <c r="C211" s="79">
        <v>0.41711930000000003</v>
      </c>
      <c r="D211" s="79">
        <v>0.2193205</v>
      </c>
      <c r="E211" s="79">
        <v>0.2150733</v>
      </c>
      <c r="F211" s="79">
        <v>9.46216E-2</v>
      </c>
      <c r="G211" s="79">
        <v>5.3865299999999998E-2</v>
      </c>
    </row>
    <row r="212" spans="1:7" hidden="1" outlineLevel="1" x14ac:dyDescent="0.2"/>
    <row r="213" spans="1:7" hidden="1" outlineLevel="1" x14ac:dyDescent="0.2"/>
    <row r="214" spans="1:7" hidden="1" outlineLevel="1" x14ac:dyDescent="0.2"/>
    <row r="215" spans="1:7" hidden="1" outlineLevel="1" x14ac:dyDescent="0.2"/>
    <row r="216" spans="1:7" hidden="1" outlineLevel="1" x14ac:dyDescent="0.2"/>
    <row r="217" spans="1:7" hidden="1" outlineLevel="1" x14ac:dyDescent="0.2"/>
    <row r="218" spans="1:7" hidden="1" outlineLevel="1" x14ac:dyDescent="0.2"/>
    <row r="219" spans="1:7" hidden="1" outlineLevel="1" x14ac:dyDescent="0.2"/>
    <row r="220" spans="1:7" hidden="1" outlineLevel="1" x14ac:dyDescent="0.2"/>
    <row r="221" spans="1:7" hidden="1" outlineLevel="1" x14ac:dyDescent="0.2"/>
    <row r="222" spans="1:7" hidden="1" outlineLevel="1" x14ac:dyDescent="0.2"/>
    <row r="223" spans="1:7" hidden="1" outlineLevel="1" x14ac:dyDescent="0.2"/>
    <row r="224" spans="1:7" collapsed="1" x14ac:dyDescent="0.2"/>
  </sheetData>
  <pageMargins left="0.75" right="0.75" top="1" bottom="1" header="0.5" footer="0.5"/>
  <pageSetup orientation="portrait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z-Corporate" ma:contentTypeID="0x0101000308A27134084F4AA40781B2DCA498A5007306CE4DFB86784D8623B3B5BB4440C6" ma:contentTypeVersion="11" ma:contentTypeDescription="The corporate content type from which other content types in the corporate content type track inherit their information." ma:contentTypeScope="" ma:versionID="fecac3bfb7b6a226ff57f85d1956cb3e">
  <xsd:schema xmlns:xsd="http://www.w3.org/2001/XMLSchema" xmlns:xs="http://www.w3.org/2001/XMLSchema" xmlns:p="http://schemas.microsoft.com/office/2006/metadata/properties" xmlns:ns2="cdc7663a-08f0-4737-9e8c-148ce897a09c" targetNamespace="http://schemas.microsoft.com/office/2006/metadata/properties" ma:root="true" ma:fieldsID="40f3f09a16fdc1a0c2aad79db86f5c22" ns2:_="">
    <xsd:import namespace="cdc7663a-08f0-4737-9e8c-148ce897a09c"/>
    <xsd:element name="properties">
      <xsd:complexType>
        <xsd:sequence>
          <xsd:element name="documentManagement">
            <xsd:complexType>
              <xsd:all>
                <xsd:element ref="ns2:Access_x0020_to_x0020_Information_x00a0_Policy"/>
                <xsd:element ref="ns2:Document_x0020_Author" minOccurs="0"/>
                <xsd:element ref="ns2:Other_x0020_Author" minOccurs="0"/>
                <xsd:element ref="ns2:Division_x0020_or_x0020_Unit" minOccurs="0"/>
                <xsd:element ref="ns2:Document_x0020_Language_x0020_IDB" minOccurs="0"/>
                <xsd:element ref="ns2:From_x003a_" minOccurs="0"/>
                <xsd:element ref="ns2:To_x003a_" minOccurs="0"/>
                <xsd:element ref="ns2:Identifier" minOccurs="0"/>
                <xsd:element ref="ns2:IDBDocs_x0020_Number" minOccurs="0"/>
                <xsd:element ref="ns2:Migration_x0020_Info" minOccurs="0"/>
                <xsd:element ref="ns2:ic46d7e087fd4a108fb86518ca413cc6" minOccurs="0"/>
                <xsd:element ref="ns2:_dlc_DocId" minOccurs="0"/>
                <xsd:element ref="ns2:_dlc_DocIdUrl" minOccurs="0"/>
                <xsd:element ref="ns2:_dlc_DocIdPersistId" minOccurs="0"/>
                <xsd:element ref="ns2:cf0f1ca6d90e4583ad80995bcde0e58a" minOccurs="0"/>
                <xsd:element ref="ns2:TaxCatchAll" minOccurs="0"/>
                <xsd:element ref="ns2:TaxCatchAllLabel" minOccurs="0"/>
                <xsd:element ref="ns2:j65ec2e3a7e44c39a1acebfd2a19200a" minOccurs="0"/>
                <xsd:element ref="ns2:SISCOR_x0020_Number" minOccurs="0"/>
                <xsd:element ref="ns2:Fiscal_x0020_Year_x0020_ID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7663a-08f0-4737-9e8c-148ce897a09c" elementFormDefault="qualified">
    <xsd:import namespace="http://schemas.microsoft.com/office/2006/documentManagement/types"/>
    <xsd:import namespace="http://schemas.microsoft.com/office/infopath/2007/PartnerControls"/>
    <xsd:element name="Access_x0020_to_x0020_Information_x00a0_Policy" ma:index="2" ma:displayName="Access to Information Policy" ma:default="Confidential" ma:format="Dropdown" ma:internalName="Access_x0020_to_x0020_Information_x00A0_Policy">
      <xsd:simpleType>
        <xsd:restriction base="dms:Choice">
          <xsd:enumeration value="Confidential"/>
          <xsd:enumeration value="Disclosed Over Time – 5 years"/>
          <xsd:enumeration value="Disclosed Over Time – 20 years"/>
          <xsd:enumeration value="Disclosed Over Time – 10 years"/>
          <xsd:enumeration value="Public"/>
          <xsd:enumeration value="Public - Simultaneous Disclosure"/>
        </xsd:restriction>
      </xsd:simpleType>
    </xsd:element>
    <xsd:element name="Document_x0020_Author" ma:index="5" nillable="true" ma:displayName="Document Author" ma:internalName="Document_x0020_Author">
      <xsd:simpleType>
        <xsd:restriction base="dms:Text">
          <xsd:maxLength value="255"/>
        </xsd:restriction>
      </xsd:simpleType>
    </xsd:element>
    <xsd:element name="Other_x0020_Author" ma:index="6" nillable="true" ma:displayName="Other Author" ma:internalName="Other_x0020_Author">
      <xsd:simpleType>
        <xsd:restriction base="dms:Text">
          <xsd:maxLength value="255"/>
        </xsd:restriction>
      </xsd:simpleType>
    </xsd:element>
    <xsd:element name="Division_x0020_or_x0020_Unit" ma:index="8" nillable="true" ma:displayName="Division or Unit" ma:internalName="Division_x0020_or_x0020_Unit">
      <xsd:simpleType>
        <xsd:restriction base="dms:Text">
          <xsd:maxLength value="255"/>
        </xsd:restriction>
      </xsd:simpleType>
    </xsd:element>
    <xsd:element name="Document_x0020_Language_x0020_IDB" ma:index="9" nillable="true" ma:displayName="Document Language IDB" ma:format="Dropdown" ma:internalName="Document_x0020_Language_x0020_IDB">
      <xsd:simpleType>
        <xsd:restriction base="dms:Choice">
          <xsd:enumeration value="English"/>
          <xsd:enumeration value="French"/>
          <xsd:enumeration value="Italian"/>
          <xsd:enumeration value="Japanese"/>
          <xsd:enumeration value="Korean"/>
          <xsd:enumeration value="Other"/>
          <xsd:enumeration value="Portuguese"/>
          <xsd:enumeration value="Spanish"/>
        </xsd:restriction>
      </xsd:simpleType>
    </xsd:element>
    <xsd:element name="From_x003a_" ma:index="10" nillable="true" ma:displayName="From:" ma:description="Sender name from email message" ma:internalName="From_x003A_">
      <xsd:simpleType>
        <xsd:restriction base="dms:Text">
          <xsd:maxLength value="255"/>
        </xsd:restriction>
      </xsd:simpleType>
    </xsd:element>
    <xsd:element name="To_x003a_" ma:index="11" nillable="true" ma:displayName="To:" ma:description="Addressee names from email message&#10;" ma:internalName="To_x003A_">
      <xsd:simpleType>
        <xsd:restriction base="dms:Text">
          <xsd:maxLength value="255"/>
        </xsd:restriction>
      </xsd:simpleType>
    </xsd:element>
    <xsd:element name="Identifier" ma:index="12" nillable="true" ma:displayName="Identifier" ma:internalName="Identifier">
      <xsd:simpleType>
        <xsd:restriction base="dms:Text">
          <xsd:maxLength value="255"/>
        </xsd:restriction>
      </xsd:simpleType>
    </xsd:element>
    <xsd:element name="IDBDocs_x0020_Number" ma:index="13" nillable="true" ma:displayName="IDBDocs Number" ma:description="Brought over as part of Migration" ma:internalName="IDBDocs_x0020_Number" ma:readOnly="false">
      <xsd:simpleType>
        <xsd:restriction base="dms:Text">
          <xsd:maxLength value="255"/>
        </xsd:restriction>
      </xsd:simpleType>
    </xsd:element>
    <xsd:element name="Migration_x0020_Info" ma:index="14" nillable="true" ma:displayName="Migration Info" ma:internalName="Migration_x0020_Info" ma:readOnly="false">
      <xsd:simpleType>
        <xsd:restriction base="dms:Note"/>
      </xsd:simpleType>
    </xsd:element>
    <xsd:element name="ic46d7e087fd4a108fb86518ca413cc6" ma:index="18" nillable="true" ma:taxonomy="true" ma:internalName="ic46d7e087fd4a108fb86518ca413cc6" ma:taxonomyFieldName="Country" ma:displayName="Country" ma:default="" ma:fieldId="{2c46d7e0-87fd-4a10-8fb8-6518ca413cc6}" ma:taxonomyMulti="true" ma:sspId="ae61f9b1-e23d-4f49-b3d7-56b991556c4b" ma:termSetId="e1cf2cf4-6e0f-476b-b38c-a4927f870e8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cf0f1ca6d90e4583ad80995bcde0e58a" ma:index="23" ma:taxonomy="true" ma:internalName="cf0f1ca6d90e4583ad80995bcde0e58a" ma:taxonomyFieldName="Function_x0020_Corporate_x0020_IDB" ma:displayName="Function Corporate IDB" ma:readOnly="false" ma:default="" ma:fieldId="{cf0f1ca6-d90e-4583-ad80-995bcde0e58a}" ma:sspId="ae61f9b1-e23d-4f49-b3d7-56b991556c4b" ma:termSetId="87c2acd2-4473-4e75-9749-843c3514860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4" nillable="true" ma:displayName="Taxonomy Catch All Column" ma:description="" ma:hidden="true" ma:list="{3c588f23-1e2d-45ba-a9b1-ef249f9a459b}" ma:internalName="TaxCatchAll" ma:showField="CatchAllData" ma:web="4efbec97-fde3-4879-8f16-c9b0dfc21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5" nillable="true" ma:displayName="Taxonomy Catch All Column1" ma:description="" ma:hidden="true" ma:list="{3c588f23-1e2d-45ba-a9b1-ef249f9a459b}" ma:internalName="TaxCatchAllLabel" ma:readOnly="true" ma:showField="CatchAllDataLabel" ma:web="4efbec97-fde3-4879-8f16-c9b0dfc21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65ec2e3a7e44c39a1acebfd2a19200a" ma:index="27" ma:taxonomy="true" ma:internalName="j65ec2e3a7e44c39a1acebfd2a19200a" ma:taxonomyFieldName="Series_x0020_Corporate_x0020_IDB" ma:displayName="Series Corporate IDB" ma:readOnly="false" ma:default="" ma:fieldId="{365ec2e3-a7e4-4c39-a1ac-ebfd2a19200a}" ma:sspId="ae61f9b1-e23d-4f49-b3d7-56b991556c4b" ma:termSetId="309dd783-e737-4304-818f-f24bd2ff36b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ISCOR_x0020_Number" ma:index="29" nillable="true" ma:displayName="SISCOR Number" ma:internalName="SISCOR_x0020_Number" ma:readOnly="false">
      <xsd:simpleType>
        <xsd:restriction base="dms:Text">
          <xsd:maxLength value="255"/>
        </xsd:restriction>
      </xsd:simpleType>
    </xsd:element>
    <xsd:element name="Fiscal_x0020_Year_x0020_IDB" ma:index="30" nillable="true" ma:displayName="Fiscal Year IDB" ma:default="=TEXT(TODAY(),&quot;yyyy&quot;)" ma:internalName="Fiscal_x0020_Year_x0020_IDB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ae61f9b1-e23d-4f49-b3d7-56b991556c4b" ContentTypeId="0x01010066B06E59AB175241BBFB297522263BEB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z-Disclosure Corporate" ma:contentTypeID="0x01010066B06E59AB175241BBFB297522263BEB0058836F66A07D664EA358AAC86C289FCA" ma:contentTypeVersion="9" ma:contentTypeDescription="A content type to manage public (corporate) IDB documents" ma:contentTypeScope="" ma:versionID="9f938419167ea0393644a5312ba10987">
  <xsd:schema xmlns:xsd="http://www.w3.org/2001/XMLSchema" xmlns:xs="http://www.w3.org/2001/XMLSchema" xmlns:p="http://schemas.microsoft.com/office/2006/metadata/properties" xmlns:ns2="cdc7663a-08f0-4737-9e8c-148ce897a09c" targetNamespace="http://schemas.microsoft.com/office/2006/metadata/properties" ma:root="true" ma:fieldsID="98ac6ed835dec896b63eaa9f2520d9c1" ns2:_="">
    <xsd:import namespace="cdc7663a-08f0-4737-9e8c-148ce897a09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cf0f1ca6d90e4583ad80995bcde0e58a" minOccurs="0"/>
                <xsd:element ref="ns2:TaxCatchAll" minOccurs="0"/>
                <xsd:element ref="ns2:TaxCatchAllLabel" minOccurs="0"/>
                <xsd:element ref="ns2:Access_x0020_to_x0020_Information_x00a0_Policy"/>
                <xsd:element ref="ns2:j65ec2e3a7e44c39a1acebfd2a19200a" minOccurs="0"/>
                <xsd:element ref="ns2:Webtopic" minOccurs="0"/>
                <xsd:element ref="ns2:Disclosure_x0020_Activity"/>
                <xsd:element ref="ns2:Document_x0020_Language_x0020_IDB"/>
                <xsd:element ref="ns2:Division_x0020_or_x0020_Unit" minOccurs="0"/>
                <xsd:element ref="ns2:Document_x0020_Author" minOccurs="0"/>
                <xsd:element ref="ns2:Other_x0020_Author" minOccurs="0"/>
                <xsd:element ref="ns2:ic46d7e087fd4a108fb86518ca413cc6" minOccurs="0"/>
                <xsd:element ref="ns2:Identifier" minOccurs="0"/>
                <xsd:element ref="ns2:IDBDocs_x0020_Number" minOccurs="0"/>
                <xsd:element ref="ns2:Migration_x0020_Info" minOccurs="0"/>
                <xsd:element ref="ns2:Abstract" minOccurs="0"/>
                <xsd:element ref="ns2:Editor1" minOccurs="0"/>
                <xsd:element ref="ns2:Issue_x0020_Date" minOccurs="0"/>
                <xsd:element ref="ns2:Publishing_x0020_House" minOccurs="0"/>
                <xsd:element ref="ns2:KP_x0020_Topics" minOccurs="0"/>
                <xsd:element ref="ns2:Region" minOccurs="0"/>
                <xsd:element ref="ns2:Publication_x0020_Type" minOccurs="0"/>
                <xsd:element ref="ns2:SISCOR_x0020_Number" minOccurs="0"/>
                <xsd:element ref="ns2:Fiscal_x0020_Year_x0020_IDB" minOccurs="0"/>
                <xsd:element ref="ns2:Disclos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7663a-08f0-4737-9e8c-148ce897a09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cf0f1ca6d90e4583ad80995bcde0e58a" ma:index="11" ma:taxonomy="true" ma:internalName="cf0f1ca6d90e4583ad80995bcde0e58a" ma:taxonomyFieldName="Function_x0020_Corporate_x0020_IDB" ma:displayName="Function Corporate IDB" ma:readOnly="false" ma:default="" ma:fieldId="{cf0f1ca6-d90e-4583-ad80-995bcde0e58a}" ma:sspId="ae61f9b1-e23d-4f49-b3d7-56b991556c4b" ma:termSetId="87c2acd2-4473-4e75-9749-843c3514860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3c588f23-1e2d-45ba-a9b1-ef249f9a459b}" ma:internalName="TaxCatchAll" ma:showField="CatchAllData" ma:web="4efbec97-fde3-4879-8f16-c9b0dfc21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3c588f23-1e2d-45ba-a9b1-ef249f9a459b}" ma:internalName="TaxCatchAllLabel" ma:readOnly="true" ma:showField="CatchAllDataLabel" ma:web="4efbec97-fde3-4879-8f16-c9b0dfc21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cess_x0020_to_x0020_Information_x00a0_Policy" ma:index="15" ma:displayName="Access to Information Policy" ma:default="Confidential" ma:format="Dropdown" ma:internalName="Access_x0020_to_x0020_Information_x00A0_Policy">
      <xsd:simpleType>
        <xsd:restriction base="dms:Choice">
          <xsd:enumeration value="Confidential"/>
          <xsd:enumeration value="Disclosed Over Time – 5 years"/>
          <xsd:enumeration value="Disclosed Over Time – 20 years"/>
          <xsd:enumeration value="Disclosed Over Time – 10 years"/>
          <xsd:enumeration value="Public"/>
          <xsd:enumeration value="Public - Simultaneous Disclosure"/>
        </xsd:restriction>
      </xsd:simpleType>
    </xsd:element>
    <xsd:element name="j65ec2e3a7e44c39a1acebfd2a19200a" ma:index="16" ma:taxonomy="true" ma:internalName="j65ec2e3a7e44c39a1acebfd2a19200a" ma:taxonomyFieldName="Series_x0020_Corporate_x0020_IDB" ma:displayName="Series Corporate IDB" ma:readOnly="false" ma:default="" ma:fieldId="{365ec2e3-a7e4-4c39-a1ac-ebfd2a19200a}" ma:sspId="ae61f9b1-e23d-4f49-b3d7-56b991556c4b" ma:termSetId="309dd783-e737-4304-818f-f24bd2ff36b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topic" ma:index="18" nillable="true" ma:displayName="Webtopic" ma:internalName="Webtopic">
      <xsd:simpleType>
        <xsd:restriction base="dms:Text">
          <xsd:maxLength value="255"/>
        </xsd:restriction>
      </xsd:simpleType>
    </xsd:element>
    <xsd:element name="Disclosure_x0020_Activity" ma:index="19" ma:displayName="Disclosure Activity" ma:internalName="Disclosure_x0020_Activity" ma:readOnly="false">
      <xsd:simpleType>
        <xsd:restriction base="dms:Text">
          <xsd:maxLength value="255"/>
        </xsd:restriction>
      </xsd:simpleType>
    </xsd:element>
    <xsd:element name="Document_x0020_Language_x0020_IDB" ma:index="20" ma:displayName="Document Language IDB" ma:format="Dropdown" ma:internalName="Document_x0020_Language_x0020_IDB" ma:readOnly="false">
      <xsd:simpleType>
        <xsd:restriction base="dms:Choice">
          <xsd:enumeration value="English"/>
          <xsd:enumeration value="French"/>
          <xsd:enumeration value="Italian"/>
          <xsd:enumeration value="Japanese"/>
          <xsd:enumeration value="Korean"/>
          <xsd:enumeration value="Other"/>
          <xsd:enumeration value="Portuguese"/>
          <xsd:enumeration value="Spanish"/>
        </xsd:restriction>
      </xsd:simpleType>
    </xsd:element>
    <xsd:element name="Division_x0020_or_x0020_Unit" ma:index="21" nillable="true" ma:displayName="Division or Unit" ma:internalName="Division_x0020_or_x0020_Unit">
      <xsd:simpleType>
        <xsd:restriction base="dms:Text">
          <xsd:maxLength value="255"/>
        </xsd:restriction>
      </xsd:simpleType>
    </xsd:element>
    <xsd:element name="Document_x0020_Author" ma:index="22" nillable="true" ma:displayName="Document Author" ma:internalName="Document_x0020_Author">
      <xsd:simpleType>
        <xsd:restriction base="dms:Text">
          <xsd:maxLength value="255"/>
        </xsd:restriction>
      </xsd:simpleType>
    </xsd:element>
    <xsd:element name="Other_x0020_Author" ma:index="23" nillable="true" ma:displayName="Other Author" ma:internalName="Other_x0020_Author">
      <xsd:simpleType>
        <xsd:restriction base="dms:Text">
          <xsd:maxLength value="255"/>
        </xsd:restriction>
      </xsd:simpleType>
    </xsd:element>
    <xsd:element name="ic46d7e087fd4a108fb86518ca413cc6" ma:index="24" nillable="true" ma:taxonomy="true" ma:internalName="ic46d7e087fd4a108fb86518ca413cc6" ma:taxonomyFieldName="Country" ma:displayName="Country" ma:default="" ma:fieldId="{2c46d7e0-87fd-4a10-8fb8-6518ca413cc6}" ma:taxonomyMulti="true" ma:sspId="ae61f9b1-e23d-4f49-b3d7-56b991556c4b" ma:termSetId="e1cf2cf4-6e0f-476b-b38c-a4927f870e8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entifier" ma:index="26" nillable="true" ma:displayName="Identifier" ma:internalName="Identifier">
      <xsd:simpleType>
        <xsd:restriction base="dms:Text">
          <xsd:maxLength value="255"/>
        </xsd:restriction>
      </xsd:simpleType>
    </xsd:element>
    <xsd:element name="IDBDocs_x0020_Number" ma:index="27" nillable="true" ma:displayName="IDBDocs Number" ma:description="Brought over as part of Migration" ma:internalName="IDBDocs_x0020_Number" ma:readOnly="false">
      <xsd:simpleType>
        <xsd:restriction base="dms:Text">
          <xsd:maxLength value="255"/>
        </xsd:restriction>
      </xsd:simpleType>
    </xsd:element>
    <xsd:element name="Migration_x0020_Info" ma:index="28" nillable="true" ma:displayName="Migration Info" ma:internalName="Migration_x0020_Info" ma:readOnly="false">
      <xsd:simpleType>
        <xsd:restriction base="dms:Note"/>
      </xsd:simpleType>
    </xsd:element>
    <xsd:element name="Abstract" ma:index="29" nillable="true" ma:displayName="Abstract" ma:internalName="Abstract">
      <xsd:simpleType>
        <xsd:restriction base="dms:Note">
          <xsd:maxLength value="255"/>
        </xsd:restriction>
      </xsd:simpleType>
    </xsd:element>
    <xsd:element name="Editor1" ma:index="30" nillable="true" ma:displayName="Editor" ma:internalName="Editor1">
      <xsd:simpleType>
        <xsd:restriction base="dms:Text">
          <xsd:maxLength value="255"/>
        </xsd:restriction>
      </xsd:simpleType>
    </xsd:element>
    <xsd:element name="Issue_x0020_Date" ma:index="31" nillable="true" ma:displayName="Issue Date" ma:format="DateOnly" ma:internalName="Issue_x0020_Date">
      <xsd:simpleType>
        <xsd:restriction base="dms:DateTime"/>
      </xsd:simpleType>
    </xsd:element>
    <xsd:element name="Publishing_x0020_House" ma:index="32" nillable="true" ma:displayName="Publishing House" ma:internalName="Publishing_x0020_House">
      <xsd:simpleType>
        <xsd:restriction base="dms:Text">
          <xsd:maxLength value="255"/>
        </xsd:restriction>
      </xsd:simpleType>
    </xsd:element>
    <xsd:element name="KP_x0020_Topics" ma:index="33" nillable="true" ma:displayName="KP Topics" ma:internalName="KP_x0020_Topics">
      <xsd:simpleType>
        <xsd:restriction base="dms:Text">
          <xsd:maxLength value="255"/>
        </xsd:restriction>
      </xsd:simpleType>
    </xsd:element>
    <xsd:element name="Region" ma:index="34" nillable="true" ma:displayName="Region" ma:internalName="Region">
      <xsd:simpleType>
        <xsd:restriction base="dms:Text">
          <xsd:maxLength value="255"/>
        </xsd:restriction>
      </xsd:simpleType>
    </xsd:element>
    <xsd:element name="Publication_x0020_Type" ma:index="35" nillable="true" ma:displayName="Publication Type" ma:internalName="Publication_x0020_Type">
      <xsd:simpleType>
        <xsd:restriction base="dms:Text">
          <xsd:maxLength value="255"/>
        </xsd:restriction>
      </xsd:simpleType>
    </xsd:element>
    <xsd:element name="SISCOR_x0020_Number" ma:index="36" nillable="true" ma:displayName="SISCOR Number" ma:internalName="SISCOR_x0020_Number" ma:readOnly="false">
      <xsd:simpleType>
        <xsd:restriction base="dms:Text">
          <xsd:maxLength value="255"/>
        </xsd:restriction>
      </xsd:simpleType>
    </xsd:element>
    <xsd:element name="Fiscal_x0020_Year_x0020_IDB" ma:index="37" nillable="true" ma:displayName="Fiscal Year IDB" ma:default="=TEXT(TODAY(),&quot;yyyy&quot;)" ma:internalName="Fiscal_x0020_Year_x0020_IDB" ma:readOnly="false">
      <xsd:simpleType>
        <xsd:restriction base="dms:Text">
          <xsd:maxLength value="255"/>
        </xsd:restriction>
      </xsd:simpleType>
    </xsd:element>
    <xsd:element name="Disclosed" ma:index="38" nillable="true" ma:displayName="Disclosed" ma:default="0" ma:internalName="Disclos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s_x0020_to_x0020_Information_x00a0_Policy xmlns="cdc7663a-08f0-4737-9e8c-148ce897a09c">Public</Access_x0020_to_x0020_Information_x00a0_Policy>
    <SISCOR_x0020_Number xmlns="cdc7663a-08f0-4737-9e8c-148ce897a09c" xsi:nil="true"/>
    <IDBDocs_x0020_Number xmlns="cdc7663a-08f0-4737-9e8c-148ce897a09c" xsi:nil="true"/>
    <ic46d7e087fd4a108fb86518ca413cc6 xmlns="cdc7663a-08f0-4737-9e8c-148ce897a09c">
      <Terms xmlns="http://schemas.microsoft.com/office/infopath/2007/PartnerControls"/>
    </ic46d7e087fd4a108fb86518ca413cc6>
    <Division_x0020_or_x0020_Unit xmlns="cdc7663a-08f0-4737-9e8c-148ce897a09c">KNL/FHL</Division_x0020_or_x0020_Unit>
    <Fiscal_x0020_Year_x0020_IDB xmlns="cdc7663a-08f0-4737-9e8c-148ce897a09c">2017</Fiscal_x0020_Year_x0020_IDB>
    <Other_x0020_Author xmlns="cdc7663a-08f0-4737-9e8c-148ce897a09c" xsi:nil="true"/>
    <Migration_x0020_Info xmlns="cdc7663a-08f0-4737-9e8c-148ce897a09c" xsi:nil="true"/>
    <j65ec2e3a7e44c39a1acebfd2a19200a xmlns="cdc7663a-08f0-4737-9e8c-148ce897a0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Bank Publication</TermName>
          <TermId xmlns="http://schemas.microsoft.com/office/infopath/2007/PartnerControls">fc6345be-1db9-4725-8b96-f5e295384842</TermId>
        </TermInfo>
      </Terms>
    </j65ec2e3a7e44c39a1acebfd2a19200a>
    <Document_x0020_Author xmlns="cdc7663a-08f0-4737-9e8c-148ce897a09c">Hyppolite,Sebastien Raschid</Document_x0020_Author>
    <Document_x0020_Language_x0020_IDB xmlns="cdc7663a-08f0-4737-9e8c-148ce897a09c">English</Document_x0020_Language_x0020_IDB>
    <TaxCatchAll xmlns="cdc7663a-08f0-4737-9e8c-148ce897a09c">
      <Value>32</Value>
      <Value>31</Value>
    </TaxCatchAll>
    <Identifier xmlns="cdc7663a-08f0-4737-9e8c-148ce897a09c" xsi:nil="true"/>
    <cf0f1ca6d90e4583ad80995bcde0e58a xmlns="cdc7663a-08f0-4737-9e8c-148ce897a0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Relations</TermName>
          <TermId xmlns="http://schemas.microsoft.com/office/infopath/2007/PartnerControls">3421ef45-bcc2-4a37-b651-0e4af6c06c72</TermId>
        </TermInfo>
      </Terms>
    </cf0f1ca6d90e4583ad80995bcde0e58a>
    <_dlc_DocId xmlns="cdc7663a-08f0-4737-9e8c-148ce897a09c">EZSHARE-1728116555-2917</_dlc_DocId>
    <_dlc_DocIdUrl xmlns="cdc7663a-08f0-4737-9e8c-148ce897a09c">
      <Url>https://idbg.sharepoint.com/teams/ez-VPS/Pub/IDBPub/_layouts/15/DocIdRedir.aspx?ID=EZSHARE-1728116555-2917</Url>
      <Description>EZSHARE-1728116555-2917</Description>
    </_dlc_DocIdUrl>
    <Disclosure_x0020_Activity xmlns="cdc7663a-08f0-4737-9e8c-148ce897a09c">Exhibit Catalogues</Disclosure_x0020_Activity>
    <Issue_x0020_Date xmlns="cdc7663a-08f0-4737-9e8c-148ce897a09c" xsi:nil="true"/>
    <KP_x0020_Topics xmlns="cdc7663a-08f0-4737-9e8c-148ce897a09c" xsi:nil="true"/>
    <Disclosed xmlns="cdc7663a-08f0-4737-9e8c-148ce897a09c">true</Disclosed>
    <Publication_x0020_Type xmlns="cdc7663a-08f0-4737-9e8c-148ce897a09c" xsi:nil="true"/>
    <Editor1 xmlns="cdc7663a-08f0-4737-9e8c-148ce897a09c" xsi:nil="true"/>
    <Region xmlns="cdc7663a-08f0-4737-9e8c-148ce897a09c" xsi:nil="true"/>
    <Webtopic xmlns="cdc7663a-08f0-4737-9e8c-148ce897a09c" xsi:nil="true"/>
    <Abstract xmlns="cdc7663a-08f0-4737-9e8c-148ce897a09c" xsi:nil="true"/>
    <Publishing_x0020_House xmlns="cdc7663a-08f0-4737-9e8c-148ce897a09c" xsi:nil="true"/>
  </documentManagement>
</p:properties>
</file>

<file path=customXml/itemProps1.xml><?xml version="1.0" encoding="utf-8"?>
<ds:datastoreItem xmlns:ds="http://schemas.openxmlformats.org/officeDocument/2006/customXml" ds:itemID="{D4A51E7E-BA3C-43C2-B0B6-2B1360862A2D}"/>
</file>

<file path=customXml/itemProps2.xml><?xml version="1.0" encoding="utf-8"?>
<ds:datastoreItem xmlns:ds="http://schemas.openxmlformats.org/officeDocument/2006/customXml" ds:itemID="{DA7FF85E-06A9-422F-BE31-40B557861F30}"/>
</file>

<file path=customXml/itemProps3.xml><?xml version="1.0" encoding="utf-8"?>
<ds:datastoreItem xmlns:ds="http://schemas.openxmlformats.org/officeDocument/2006/customXml" ds:itemID="{C5601742-E76B-4556-9CF5-A05FEA9BD445}"/>
</file>

<file path=customXml/itemProps4.xml><?xml version="1.0" encoding="utf-8"?>
<ds:datastoreItem xmlns:ds="http://schemas.openxmlformats.org/officeDocument/2006/customXml" ds:itemID="{9781218D-1E6E-46AA-81C3-1AEEF7BE094D}"/>
</file>

<file path=customXml/itemProps5.xml><?xml version="1.0" encoding="utf-8"?>
<ds:datastoreItem xmlns:ds="http://schemas.openxmlformats.org/officeDocument/2006/customXml" ds:itemID="{AE8BA366-16B8-458D-B576-B8DA0B88149A}"/>
</file>

<file path=customXml/itemProps6.xml><?xml version="1.0" encoding="utf-8"?>
<ds:datastoreItem xmlns:ds="http://schemas.openxmlformats.org/officeDocument/2006/customXml" ds:itemID="{E29DCD46-09A8-4DD8-B411-85C4EEACB0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Figure 5.1</vt:lpstr>
      <vt:lpstr>Figure 5.2</vt:lpstr>
      <vt:lpstr>Figure 5.3</vt:lpstr>
      <vt:lpstr>Figure 5.4</vt:lpstr>
      <vt:lpstr>Figure 5.5</vt:lpstr>
      <vt:lpstr>Figure 5.6</vt:lpstr>
      <vt:lpstr>Figure 5.7</vt:lpstr>
      <vt:lpstr>Figure 5.8</vt:lpstr>
      <vt:lpstr>Figure 5.9</vt:lpstr>
      <vt:lpstr>Figure 5.10</vt:lpstr>
      <vt:lpstr>Figure 5.11</vt:lpstr>
      <vt:lpstr>Figure 5.12</vt:lpstr>
      <vt:lpstr>Figure 5.13</vt:lpstr>
      <vt:lpstr>Figure 5.14</vt:lpstr>
      <vt:lpstr>Figure 5.15</vt:lpstr>
    </vt:vector>
  </TitlesOfParts>
  <Company>Inter-American Development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keywords/>
  <cp:lastModifiedBy>Usuario de Microsoft Office</cp:lastModifiedBy>
  <dcterms:created xsi:type="dcterms:W3CDTF">2013-11-11T20:32:14Z</dcterms:created>
  <dcterms:modified xsi:type="dcterms:W3CDTF">2015-03-20T11:48:38Z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dlc_DocIdItemGuid">
    <vt:lpwstr>7442a624-51ae-487f-afe1-96c99ac7e252</vt:lpwstr>
  </property>
  <property fmtid="{D5CDD505-2E9C-101B-9397-08002B2CF9AE}" pid="4" name="TaxKeyword">
    <vt:lpwstr/>
  </property>
  <property fmtid="{D5CDD505-2E9C-101B-9397-08002B2CF9AE}" pid="5" name="Series Corporate IDB">
    <vt:lpwstr>32;#Bank Publication|fc6345be-1db9-4725-8b96-f5e295384842</vt:lpwstr>
  </property>
  <property fmtid="{D5CDD505-2E9C-101B-9397-08002B2CF9AE}" pid="6" name="Function Corporate IDB">
    <vt:lpwstr>31;#Public Relations|3421ef45-bcc2-4a37-b651-0e4af6c06c72</vt:lpwstr>
  </property>
  <property fmtid="{D5CDD505-2E9C-101B-9397-08002B2CF9AE}" pid="7" name="TaxKeywordTaxHTField">
    <vt:lpwstr/>
  </property>
  <property fmtid="{D5CDD505-2E9C-101B-9397-08002B2CF9AE}" pid="8" name="Country">
    <vt:lpwstr/>
  </property>
  <property fmtid="{D5CDD505-2E9C-101B-9397-08002B2CF9AE}" pid="9" name="ContentTypeId">
    <vt:lpwstr>0x01010066B06E59AB175241BBFB297522263BEB0058836F66A07D664EA358AAC86C289FCA</vt:lpwstr>
  </property>
</Properties>
</file>